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0116339\Downloads\"/>
    </mc:Choice>
  </mc:AlternateContent>
  <bookViews>
    <workbookView xWindow="-120" yWindow="-120" windowWidth="20730" windowHeight="11160" tabRatio="500"/>
  </bookViews>
  <sheets>
    <sheet name="SPSS" sheetId="2" r:id="rId1"/>
    <sheet name="Original" sheetId="3" r:id="rId2"/>
    <sheet name="Hoja1" sheetId="5" r:id="rId3"/>
  </sheets>
  <definedNames>
    <definedName name="_xlnm._FilterDatabase" localSheetId="1" hidden="1">Original!$A$1:$BJ$270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2" i="2" l="1"/>
  <c r="BQ2" i="2"/>
  <c r="BP2" i="2"/>
  <c r="BO2" i="2"/>
  <c r="BN2" i="2"/>
  <c r="BL2" i="2"/>
  <c r="BJ2" i="2"/>
  <c r="AV2" i="2"/>
</calcChain>
</file>

<file path=xl/sharedStrings.xml><?xml version="1.0" encoding="utf-8"?>
<sst xmlns="http://schemas.openxmlformats.org/spreadsheetml/2006/main" count="836" uniqueCount="229">
  <si>
    <t>NHIS</t>
  </si>
  <si>
    <t>FECHACIR</t>
  </si>
  <si>
    <t>EDAD</t>
  </si>
  <si>
    <t>ETNIA</t>
  </si>
  <si>
    <t>OBESO</t>
  </si>
  <si>
    <t>HTA</t>
  </si>
  <si>
    <t>DM</t>
  </si>
  <si>
    <t>TABACO</t>
  </si>
  <si>
    <t>HEREDA</t>
  </si>
  <si>
    <t>TACTOR</t>
  </si>
  <si>
    <t>PSAPRE</t>
  </si>
  <si>
    <t>PSALT</t>
  </si>
  <si>
    <t>TDUPPRE</t>
  </si>
  <si>
    <t>ECOTR</t>
  </si>
  <si>
    <t>NBIOPSIA</t>
  </si>
  <si>
    <t>HISTO</t>
  </si>
  <si>
    <t>GLEASON1</t>
  </si>
  <si>
    <t>NCILPOS</t>
  </si>
  <si>
    <t>BILAT</t>
  </si>
  <si>
    <t>PORCENT</t>
  </si>
  <si>
    <t>IPERIN</t>
  </si>
  <si>
    <t>ILINF</t>
  </si>
  <si>
    <t>IVASCU</t>
  </si>
  <si>
    <t>TNM1</t>
  </si>
  <si>
    <t>HISTO2</t>
  </si>
  <si>
    <t>GLEASON2</t>
  </si>
  <si>
    <t>BILAT2</t>
  </si>
  <si>
    <t>LOCALIZ</t>
  </si>
  <si>
    <t>MULTIFOC</t>
  </si>
  <si>
    <t>VOLUMEN</t>
  </si>
  <si>
    <t>EXTRACAP</t>
  </si>
  <si>
    <t>VVSS</t>
  </si>
  <si>
    <t>IPERIN2</t>
  </si>
  <si>
    <t>ILINF2</t>
  </si>
  <si>
    <t>IVASCU2</t>
  </si>
  <si>
    <t>PINAG</t>
  </si>
  <si>
    <t>MARGEN</t>
  </si>
  <si>
    <t>TNM2</t>
  </si>
  <si>
    <t>PSAPOS</t>
  </si>
  <si>
    <t>RTPADYU</t>
  </si>
  <si>
    <t>RTPMES</t>
  </si>
  <si>
    <t>RBQ</t>
  </si>
  <si>
    <t>TRBQ</t>
  </si>
  <si>
    <t>TDUPLI</t>
  </si>
  <si>
    <t>T1MTX</t>
  </si>
  <si>
    <t>FECHAFIN</t>
  </si>
  <si>
    <t>FALLEC</t>
  </si>
  <si>
    <t>TSUPERV</t>
  </si>
  <si>
    <t>PSAFIN</t>
  </si>
  <si>
    <t>TSEGUI</t>
  </si>
  <si>
    <t>NOTAS</t>
  </si>
  <si>
    <t>CAPRA-S</t>
  </si>
  <si>
    <t>RA</t>
  </si>
  <si>
    <t>PTEN</t>
  </si>
  <si>
    <t>ERG</t>
  </si>
  <si>
    <t>KI-67</t>
  </si>
  <si>
    <t>SPINK1</t>
  </si>
  <si>
    <t>C-MYC</t>
  </si>
  <si>
    <t>RTP Marañon</t>
  </si>
  <si>
    <t>EC Marañon</t>
  </si>
  <si>
    <t>masa vesical</t>
  </si>
  <si>
    <t>muerto ca pulmon</t>
  </si>
  <si>
    <t>HUIL BHC</t>
  </si>
  <si>
    <t>muerto</t>
  </si>
  <si>
    <t xml:space="preserve">HUIL </t>
  </si>
  <si>
    <t>perdido</t>
  </si>
  <si>
    <t>HUIL</t>
  </si>
  <si>
    <t>recidiva ggs, HTP</t>
  </si>
  <si>
    <t>ca recto, perdida</t>
  </si>
  <si>
    <t>MAP</t>
  </si>
  <si>
    <t>recidiva ggs, HTTP</t>
  </si>
  <si>
    <t>URO Marañon</t>
  </si>
  <si>
    <t>Onco Marañon, QTP</t>
  </si>
  <si>
    <t>fistula</t>
  </si>
  <si>
    <t>no viene a rev</t>
  </si>
  <si>
    <t>BHC, MTX oseas</t>
  </si>
  <si>
    <t>RTP</t>
  </si>
  <si>
    <t xml:space="preserve">BHC </t>
  </si>
  <si>
    <t>RTP, BHC</t>
  </si>
  <si>
    <t>perdida, MTX</t>
  </si>
  <si>
    <t>fallecido</t>
  </si>
  <si>
    <t>MTX</t>
  </si>
  <si>
    <t>N</t>
  </si>
  <si>
    <t>t.seg</t>
  </si>
  <si>
    <t>RA nuclear</t>
  </si>
  <si>
    <t>RA estroma</t>
  </si>
  <si>
    <t>Bajo riesgo (&gt;12m)</t>
  </si>
  <si>
    <t>TDUPLI.r1</t>
  </si>
  <si>
    <t>IMC</t>
  </si>
  <si>
    <t>ASA</t>
  </si>
  <si>
    <t>GR</t>
  </si>
  <si>
    <t>PNV</t>
  </si>
  <si>
    <t>TQ</t>
  </si>
  <si>
    <t>TH</t>
  </si>
  <si>
    <t>NGG</t>
  </si>
  <si>
    <t>PGG</t>
  </si>
  <si>
    <t>MÁRGENES</t>
  </si>
  <si>
    <t>31.6</t>
  </si>
  <si>
    <t>NA</t>
  </si>
  <si>
    <t>0.00</t>
  </si>
  <si>
    <t>23.1</t>
  </si>
  <si>
    <t>24.4</t>
  </si>
  <si>
    <t>26.3</t>
  </si>
  <si>
    <t>27.4</t>
  </si>
  <si>
    <t>32.8</t>
  </si>
  <si>
    <t>+</t>
  </si>
  <si>
    <t>29.5</t>
  </si>
  <si>
    <t>28.6</t>
  </si>
  <si>
    <t>21.5</t>
  </si>
  <si>
    <t>33.5</t>
  </si>
  <si>
    <t>23.5</t>
  </si>
  <si>
    <t>29.9</t>
  </si>
  <si>
    <t>27.6</t>
  </si>
  <si>
    <t>28.4</t>
  </si>
  <si>
    <t>30.0</t>
  </si>
  <si>
    <t>25.1</t>
  </si>
  <si>
    <t>28.7</t>
  </si>
  <si>
    <t>24.3</t>
  </si>
  <si>
    <t>32.0</t>
  </si>
  <si>
    <t>24.0</t>
  </si>
  <si>
    <t>SI</t>
  </si>
  <si>
    <t>25.7</t>
  </si>
  <si>
    <t>29.1</t>
  </si>
  <si>
    <t>NO</t>
  </si>
  <si>
    <t>25.4</t>
  </si>
  <si>
    <t>31.1</t>
  </si>
  <si>
    <t>25.9</t>
  </si>
  <si>
    <t>31.4</t>
  </si>
  <si>
    <t>26.2</t>
  </si>
  <si>
    <t>37.3</t>
  </si>
  <si>
    <t>25.0</t>
  </si>
  <si>
    <t>30.5</t>
  </si>
  <si>
    <t>23.7</t>
  </si>
  <si>
    <t>31.3</t>
  </si>
  <si>
    <t>30.9</t>
  </si>
  <si>
    <t>22.9</t>
  </si>
  <si>
    <t>29.4</t>
  </si>
  <si>
    <t>27.3</t>
  </si>
  <si>
    <t>26.8</t>
  </si>
  <si>
    <t>27.5</t>
  </si>
  <si>
    <t>22.3</t>
  </si>
  <si>
    <t>26.5</t>
  </si>
  <si>
    <t>33.0</t>
  </si>
  <si>
    <t>25.2</t>
  </si>
  <si>
    <t>27.8</t>
  </si>
  <si>
    <t>26.0</t>
  </si>
  <si>
    <t>34.9</t>
  </si>
  <si>
    <t>26.7</t>
  </si>
  <si>
    <t>27.9</t>
  </si>
  <si>
    <t>30.4</t>
  </si>
  <si>
    <t>27.7</t>
  </si>
  <si>
    <t>35.4</t>
  </si>
  <si>
    <t>29.7</t>
  </si>
  <si>
    <t>32.2</t>
  </si>
  <si>
    <t>23.6</t>
  </si>
  <si>
    <t>31.5</t>
  </si>
  <si>
    <t>30.1</t>
  </si>
  <si>
    <t>24.5</t>
  </si>
  <si>
    <t>29.0</t>
  </si>
  <si>
    <t>29.8</t>
  </si>
  <si>
    <t>25.5</t>
  </si>
  <si>
    <t>32.4</t>
  </si>
  <si>
    <t>20.1</t>
  </si>
  <si>
    <t>26.4</t>
  </si>
  <si>
    <t>26.6</t>
  </si>
  <si>
    <t>28.5</t>
  </si>
  <si>
    <t>22.8</t>
  </si>
  <si>
    <t>25.6</t>
  </si>
  <si>
    <t>39.4</t>
  </si>
  <si>
    <t>23.9</t>
  </si>
  <si>
    <t>23.8</t>
  </si>
  <si>
    <t>30.8</t>
  </si>
  <si>
    <t>24.8</t>
  </si>
  <si>
    <t>33.7</t>
  </si>
  <si>
    <t>LD 0/2 LI 0/4</t>
  </si>
  <si>
    <t>35.1</t>
  </si>
  <si>
    <t>34.0</t>
  </si>
  <si>
    <t>36.1</t>
  </si>
  <si>
    <t>25.3</t>
  </si>
  <si>
    <t>34.1</t>
  </si>
  <si>
    <t>27.0</t>
  </si>
  <si>
    <t>30.6</t>
  </si>
  <si>
    <t>29.3</t>
  </si>
  <si>
    <t>LD 0/6</t>
  </si>
  <si>
    <t>27.2</t>
  </si>
  <si>
    <t>29.6</t>
  </si>
  <si>
    <t>35.2</t>
  </si>
  <si>
    <t>28.3</t>
  </si>
  <si>
    <t>35.9</t>
  </si>
  <si>
    <t>24.9</t>
  </si>
  <si>
    <t>46.0</t>
  </si>
  <si>
    <t>LD 0/9 LI 0/6</t>
  </si>
  <si>
    <t>36.9</t>
  </si>
  <si>
    <t>24.7</t>
  </si>
  <si>
    <t>30.7</t>
  </si>
  <si>
    <t>28.9</t>
  </si>
  <si>
    <t>21.4</t>
  </si>
  <si>
    <t>26.1</t>
  </si>
  <si>
    <t>22.1</t>
  </si>
  <si>
    <t>LD 0/6 LI 0/3</t>
  </si>
  <si>
    <t>34.2</t>
  </si>
  <si>
    <t>39.0</t>
  </si>
  <si>
    <t>32.5</t>
  </si>
  <si>
    <t>LD 1/7 LI 0/11</t>
  </si>
  <si>
    <t>0.055</t>
  </si>
  <si>
    <t>30.3</t>
  </si>
  <si>
    <t>LD 0/6 LI 0/4</t>
  </si>
  <si>
    <t>26.9</t>
  </si>
  <si>
    <t>33.9</t>
  </si>
  <si>
    <t>28.2</t>
  </si>
  <si>
    <t>31.9</t>
  </si>
  <si>
    <t>24.2</t>
  </si>
  <si>
    <t>19.7</t>
  </si>
  <si>
    <t>20.7</t>
  </si>
  <si>
    <t>38.6</t>
  </si>
  <si>
    <t>36.3</t>
  </si>
  <si>
    <t>20.9</t>
  </si>
  <si>
    <t>20.3</t>
  </si>
  <si>
    <t>31.7</t>
  </si>
  <si>
    <t>LD 0/3  LI 0/6</t>
  </si>
  <si>
    <t>33.3</t>
  </si>
  <si>
    <t>35.0</t>
  </si>
  <si>
    <t>33.2</t>
  </si>
  <si>
    <t>LD 0/6 LI 0/8</t>
  </si>
  <si>
    <t>LD 0/6 LI 3/6</t>
  </si>
  <si>
    <t>0.25</t>
  </si>
  <si>
    <t>36.6</t>
  </si>
  <si>
    <t>LD 0/12 LI 0/5</t>
  </si>
  <si>
    <t>34.7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</si>
</sst>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6" fillId="9" borderId="2" xfId="0" applyFont="1" applyFill="1" applyBorder="1" applyAlignment="1">
      <alignment horizontal="right" wrapText="1" readingOrder="1"/>
    </xf>
    <xf numFmtId="0" fontId="0" fillId="9" borderId="2" xfId="0" applyFill="1" applyBorder="1"/>
    <xf numFmtId="0" fontId="6" fillId="9" borderId="2" xfId="0" applyFont="1" applyFill="1" applyBorder="1" applyAlignment="1">
      <alignment horizontal="right" readingOrder="1"/>
    </xf>
    <xf numFmtId="0" fontId="7" fillId="9" borderId="2" xfId="0" applyFont="1" applyFill="1" applyBorder="1"/>
    <xf numFmtId="0" fontId="8" fillId="9" borderId="2" xfId="0" applyFont="1" applyFill="1" applyBorder="1"/>
    <xf numFmtId="0" fontId="0" fillId="9" borderId="2" xfId="0" applyFont="1" applyFill="1" applyBorder="1"/>
    <xf numFmtId="0" fontId="0" fillId="9" borderId="3" xfId="0" applyFill="1" applyBorder="1"/>
    <xf numFmtId="0" fontId="0" fillId="10" borderId="2" xfId="0" applyFill="1" applyBorder="1"/>
    <xf numFmtId="0" fontId="6" fillId="11" borderId="4" xfId="0" applyFont="1" applyFill="1" applyBorder="1" applyAlignment="1">
      <alignment horizontal="right" wrapText="1" readingOrder="1"/>
    </xf>
    <xf numFmtId="0" fontId="0" fillId="10" borderId="4" xfId="0" applyFill="1" applyBorder="1"/>
    <xf numFmtId="0" fontId="6" fillId="10" borderId="2" xfId="0" applyFont="1" applyFill="1" applyBorder="1" applyAlignment="1">
      <alignment horizontal="right" wrapText="1" readingOrder="1"/>
    </xf>
    <xf numFmtId="0" fontId="7" fillId="10" borderId="2" xfId="0" applyFont="1" applyFill="1" applyBorder="1"/>
    <xf numFmtId="0" fontId="8" fillId="10" borderId="2" xfId="0" applyFont="1" applyFill="1" applyBorder="1"/>
    <xf numFmtId="0" fontId="6" fillId="10" borderId="2" xfId="0" applyFont="1" applyFill="1" applyBorder="1" applyAlignment="1">
      <alignment horizontal="right" readingOrder="1"/>
    </xf>
    <xf numFmtId="0" fontId="6" fillId="12" borderId="2" xfId="0" applyFont="1" applyFill="1" applyBorder="1" applyAlignment="1">
      <alignment horizontal="right" wrapText="1" readingOrder="1"/>
    </xf>
    <xf numFmtId="0" fontId="0" fillId="12" borderId="2" xfId="0" applyFill="1" applyBorder="1"/>
    <xf numFmtId="0" fontId="7" fillId="12" borderId="2" xfId="0" applyFont="1" applyFill="1" applyBorder="1"/>
    <xf numFmtId="0" fontId="0" fillId="12" borderId="2" xfId="0" applyFont="1" applyFill="1" applyBorder="1"/>
    <xf numFmtId="0" fontId="6" fillId="12" borderId="3" xfId="0" applyFont="1" applyFill="1" applyBorder="1" applyAlignment="1">
      <alignment horizontal="right" wrapText="1" readingOrder="1"/>
    </xf>
    <xf numFmtId="0" fontId="0" fillId="12" borderId="3" xfId="0" applyFill="1" applyBorder="1"/>
    <xf numFmtId="0" fontId="6" fillId="13" borderId="5" xfId="0" applyFont="1" applyFill="1" applyBorder="1" applyAlignment="1">
      <alignment horizontal="right" wrapText="1" readingOrder="1"/>
    </xf>
    <xf numFmtId="14" fontId="0" fillId="0" borderId="0" xfId="0" applyNumberFormat="1"/>
    <xf numFmtId="0" fontId="6" fillId="0" borderId="5" xfId="0" applyFont="1" applyBorder="1" applyAlignment="1">
      <alignment horizontal="right" readingOrder="1"/>
    </xf>
    <xf numFmtId="0" fontId="7" fillId="0" borderId="0" xfId="0" applyFont="1"/>
    <xf numFmtId="0" fontId="6" fillId="0" borderId="0" xfId="0" applyFont="1"/>
    <xf numFmtId="0" fontId="0" fillId="0" borderId="0" xfId="0" applyFont="1"/>
    <xf numFmtId="0" fontId="6" fillId="13" borderId="0" xfId="0" applyFont="1" applyFill="1" applyAlignment="1">
      <alignment horizontal="right" wrapText="1" readingOrder="1"/>
    </xf>
    <xf numFmtId="0" fontId="0" fillId="0" borderId="6" xfId="0" applyFill="1" applyBorder="1"/>
    <xf numFmtId="0" fontId="4" fillId="2" borderId="1" xfId="0" applyFont="1" applyFill="1" applyBorder="1" applyAlignment="1">
      <alignment horizontal="right" vertical="center" wrapText="1" readingOrder="1"/>
    </xf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2" xfId="0" applyFont="1" applyFill="1" applyBorder="1" applyAlignment="1">
      <alignment horizontal="center"/>
    </xf>
    <xf numFmtId="14" fontId="0" fillId="9" borderId="2" xfId="0" applyNumberFormat="1" applyFill="1" applyBorder="1"/>
    <xf numFmtId="0" fontId="6" fillId="0" borderId="2" xfId="0" applyFont="1" applyFill="1" applyBorder="1" applyAlignment="1">
      <alignment horizontal="right" wrapText="1" readingOrder="1"/>
    </xf>
    <xf numFmtId="0" fontId="6" fillId="0" borderId="2" xfId="0" applyFont="1" applyFill="1" applyBorder="1" applyAlignment="1">
      <alignment horizontal="right" readingOrder="1"/>
    </xf>
    <xf numFmtId="14" fontId="7" fillId="9" borderId="2" xfId="0" applyNumberFormat="1" applyFont="1" applyFill="1" applyBorder="1"/>
    <xf numFmtId="14" fontId="0" fillId="10" borderId="4" xfId="0" applyNumberFormat="1" applyFill="1" applyBorder="1"/>
    <xf numFmtId="14" fontId="0" fillId="10" borderId="2" xfId="0" applyNumberFormat="1" applyFill="1" applyBorder="1"/>
    <xf numFmtId="0" fontId="0" fillId="0" borderId="0" xfId="0" applyFill="1" applyBorder="1"/>
    <xf numFmtId="14" fontId="7" fillId="0" borderId="0" xfId="0" applyNumberFormat="1" applyFont="1" applyFill="1" applyBorder="1"/>
    <xf numFmtId="14" fontId="7" fillId="0" borderId="0" xfId="0" applyNumberFormat="1" applyFont="1"/>
    <xf numFmtId="14" fontId="0" fillId="12" borderId="2" xfId="0" applyNumberFormat="1" applyFill="1" applyBorder="1"/>
    <xf numFmtId="14" fontId="7" fillId="12" borderId="2" xfId="0" applyNumberFormat="1" applyFont="1" applyFill="1" applyBorder="1"/>
    <xf numFmtId="14" fontId="0" fillId="12" borderId="3" xfId="0" applyNumberFormat="1" applyFill="1" applyBorder="1"/>
    <xf numFmtId="0" fontId="3" fillId="0" borderId="0" xfId="0" applyFont="1" applyBorder="1"/>
    <xf numFmtId="0" fontId="3" fillId="0" borderId="0" xfId="0" applyFont="1" applyBorder="1" applyAlignment="1">
      <alignment vertical="top" wrapText="1" readingOrder="1"/>
    </xf>
    <xf numFmtId="164" fontId="10" fillId="2" borderId="0" xfId="0" applyNumberFormat="1" applyFont="1" applyFill="1" applyBorder="1" applyAlignment="1">
      <alignment vertical="top" wrapText="1" readingOrder="1"/>
    </xf>
    <xf numFmtId="0" fontId="10" fillId="3" borderId="0" xfId="0" applyFont="1" applyFill="1" applyBorder="1" applyAlignment="1">
      <alignment vertical="top" wrapText="1" readingOrder="1"/>
    </xf>
    <xf numFmtId="0" fontId="10" fillId="4" borderId="0" xfId="0" applyFont="1" applyFill="1" applyBorder="1" applyAlignment="1">
      <alignment vertical="top" wrapText="1" readingOrder="1"/>
    </xf>
    <xf numFmtId="0" fontId="10" fillId="5" borderId="0" xfId="0" applyFont="1" applyFill="1" applyBorder="1" applyAlignment="1">
      <alignment vertical="top" wrapText="1" readingOrder="1"/>
    </xf>
    <xf numFmtId="0" fontId="10" fillId="7" borderId="0" xfId="0" applyFont="1" applyFill="1" applyBorder="1" applyAlignment="1">
      <alignment vertical="top" wrapText="1" readingOrder="1"/>
    </xf>
    <xf numFmtId="0" fontId="10" fillId="8" borderId="0" xfId="0" applyFont="1" applyFill="1" applyBorder="1" applyAlignment="1">
      <alignment horizontal="center" vertical="top" wrapText="1" readingOrder="1"/>
    </xf>
    <xf numFmtId="0" fontId="3" fillId="0" borderId="0" xfId="0" applyFont="1" applyFill="1" applyBorder="1"/>
    <xf numFmtId="164" fontId="3" fillId="0" borderId="0" xfId="0" applyNumberFormat="1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164" fontId="11" fillId="0" borderId="0" xfId="0" applyNumberFormat="1" applyFont="1" applyFill="1" applyBorder="1"/>
    <xf numFmtId="14" fontId="3" fillId="0" borderId="0" xfId="0" applyNumberFormat="1" applyFont="1" applyFill="1" applyBorder="1"/>
    <xf numFmtId="164" fontId="3" fillId="0" borderId="0" xfId="0" applyNumberFormat="1" applyFont="1" applyBorder="1"/>
    <xf numFmtId="0" fontId="9" fillId="6" borderId="0" xfId="0" applyFont="1" applyFill="1" applyBorder="1" applyAlignment="1">
      <alignment vertical="top" wrapText="1" readingOrder="1"/>
    </xf>
    <xf numFmtId="164" fontId="3" fillId="9" borderId="0" xfId="0" applyNumberFormat="1" applyFont="1" applyFill="1" applyBorder="1"/>
    <xf numFmtId="0" fontId="14" fillId="8" borderId="0" xfId="0" applyFont="1" applyFill="1" applyBorder="1" applyAlignment="1">
      <alignment horizontal="center" vertical="top" wrapText="1" readingOrder="1"/>
    </xf>
    <xf numFmtId="165" fontId="2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11" fillId="9" borderId="0" xfId="0" applyFont="1" applyFill="1" applyBorder="1"/>
    <xf numFmtId="0" fontId="10" fillId="9" borderId="0" xfId="0" applyFont="1" applyFill="1" applyBorder="1" applyAlignment="1">
      <alignment vertical="top" wrapText="1" readingOrder="1"/>
    </xf>
    <xf numFmtId="0" fontId="3" fillId="14" borderId="0" xfId="0" applyFont="1" applyFill="1" applyBorder="1"/>
    <xf numFmtId="0" fontId="11" fillId="14" borderId="0" xfId="0" applyFont="1" applyFill="1" applyBorder="1"/>
    <xf numFmtId="0" fontId="3" fillId="15" borderId="0" xfId="0" applyFont="1" applyFill="1" applyBorder="1"/>
    <xf numFmtId="0" fontId="11" fillId="15" borderId="0" xfId="0" applyFont="1" applyFill="1" applyBorder="1"/>
    <xf numFmtId="0" fontId="10" fillId="15" borderId="0" xfId="0" applyFont="1" applyFill="1" applyBorder="1"/>
    <xf numFmtId="0" fontId="3" fillId="16" borderId="0" xfId="0" applyFont="1" applyFill="1" applyBorder="1"/>
    <xf numFmtId="0" fontId="11" fillId="16" borderId="0" xfId="0" applyFont="1" applyFill="1" applyBorder="1"/>
    <xf numFmtId="0" fontId="14" fillId="7" borderId="0" xfId="0" applyFont="1" applyFill="1" applyBorder="1" applyAlignment="1">
      <alignment vertical="top" wrapText="1" readingOrder="1"/>
    </xf>
    <xf numFmtId="0" fontId="14" fillId="0" borderId="0" xfId="0" applyFont="1" applyFill="1" applyBorder="1"/>
    <xf numFmtId="0" fontId="15" fillId="0" borderId="0" xfId="0" applyFont="1" applyBorder="1"/>
    <xf numFmtId="0" fontId="0" fillId="18" borderId="0" xfId="0" applyFill="1"/>
    <xf numFmtId="0" fontId="0" fillId="16" borderId="0" xfId="0" applyFill="1"/>
    <xf numFmtId="0" fontId="0" fillId="17" borderId="0" xfId="0" applyFill="1"/>
    <xf numFmtId="0" fontId="0" fillId="9" borderId="0" xfId="0" applyFill="1"/>
    <xf numFmtId="0" fontId="0" fillId="19" borderId="0" xfId="0" applyFill="1"/>
    <xf numFmtId="0" fontId="0" fillId="20" borderId="0" xfId="0" applyFill="1"/>
    <xf numFmtId="0" fontId="1" fillId="0" borderId="0" xfId="0" applyFont="1" applyAlignment="1">
      <alignment vertical="top" wrapText="1" readingOrder="1"/>
    </xf>
    <xf numFmtId="0" fontId="16" fillId="2" borderId="0" xfId="0" applyFont="1" applyFill="1" applyAlignment="1">
      <alignment horizontal="right" vertical="top" wrapText="1" readingOrder="1"/>
    </xf>
    <xf numFmtId="0" fontId="10" fillId="4" borderId="0" xfId="0" applyFont="1" applyFill="1" applyAlignment="1">
      <alignment vertical="top" wrapText="1" readingOrder="1"/>
    </xf>
    <xf numFmtId="0" fontId="10" fillId="5" borderId="0" xfId="0" applyFont="1" applyFill="1" applyAlignment="1">
      <alignment vertical="top" wrapText="1" readingOrder="1"/>
    </xf>
    <xf numFmtId="0" fontId="1" fillId="0" borderId="0" xfId="0" applyFont="1"/>
    <xf numFmtId="0" fontId="10" fillId="0" borderId="0" xfId="0" applyFont="1" applyAlignment="1">
      <alignment horizontal="right" wrapText="1" readingOrder="1"/>
    </xf>
    <xf numFmtId="0" fontId="10" fillId="0" borderId="0" xfId="0" applyFont="1" applyAlignment="1">
      <alignment horizontal="right" readingOrder="1"/>
    </xf>
    <xf numFmtId="0" fontId="11" fillId="0" borderId="0" xfId="0" applyFont="1"/>
    <xf numFmtId="0" fontId="14" fillId="0" borderId="0" xfId="0" applyFont="1" applyAlignment="1">
      <alignment horizontal="right" wrapText="1" readingOrder="1"/>
    </xf>
    <xf numFmtId="0" fontId="1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Q270"/>
  <sheetViews>
    <sheetView tabSelected="1" zoomScale="85" zoomScaleNormal="85" zoomScalePageLayoutView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defaultColWidth="6.125" defaultRowHeight="15.75" x14ac:dyDescent="0.25"/>
  <cols>
    <col min="1" max="1" width="4.375" style="49" bestFit="1" customWidth="1"/>
    <col min="2" max="2" width="11.125" style="63" bestFit="1" customWidth="1"/>
    <col min="3" max="44" width="6.375" style="49" bestFit="1" customWidth="1"/>
    <col min="45" max="45" width="16.125" style="80" customWidth="1"/>
    <col min="46" max="46" width="6.375" style="49" bestFit="1" customWidth="1"/>
    <col min="47" max="47" width="10.875" style="63" bestFit="1" customWidth="1"/>
    <col min="48" max="48" width="10.875" style="63" customWidth="1"/>
    <col min="49" max="54" width="6.375" style="49" bestFit="1" customWidth="1"/>
    <col min="55" max="55" width="6.375" style="49" customWidth="1"/>
    <col min="56" max="60" width="6.375" style="49" bestFit="1" customWidth="1"/>
    <col min="61" max="61" width="20.25" style="49" customWidth="1"/>
    <col min="62" max="62" width="16.375" style="49" customWidth="1"/>
    <col min="63" max="64" width="6.125" style="49"/>
    <col min="65" max="65" width="6.875" customWidth="1"/>
    <col min="66" max="67" width="6.125" style="49"/>
    <col min="68" max="68" width="11" style="49" customWidth="1"/>
    <col min="69" max="16384" width="6.125" style="49"/>
  </cols>
  <sheetData>
    <row r="1" spans="1:69" s="50" customFormat="1" ht="30" customHeight="1" x14ac:dyDescent="0.25">
      <c r="A1" s="50" t="s">
        <v>82</v>
      </c>
      <c r="B1" s="51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54" t="s">
        <v>20</v>
      </c>
      <c r="V1" s="54" t="s">
        <v>21</v>
      </c>
      <c r="W1" s="54" t="s">
        <v>22</v>
      </c>
      <c r="X1" s="54" t="s">
        <v>23</v>
      </c>
      <c r="Y1" s="64" t="s">
        <v>24</v>
      </c>
      <c r="Z1" s="64" t="s">
        <v>25</v>
      </c>
      <c r="AA1" s="64" t="s">
        <v>26</v>
      </c>
      <c r="AB1" s="64" t="s">
        <v>27</v>
      </c>
      <c r="AC1" s="64" t="s">
        <v>28</v>
      </c>
      <c r="AD1" s="64" t="s">
        <v>29</v>
      </c>
      <c r="AE1" s="64" t="s">
        <v>30</v>
      </c>
      <c r="AF1" s="64" t="s">
        <v>31</v>
      </c>
      <c r="AG1" s="64" t="s">
        <v>32</v>
      </c>
      <c r="AH1" s="64" t="s">
        <v>33</v>
      </c>
      <c r="AI1" s="64" t="s">
        <v>34</v>
      </c>
      <c r="AJ1" s="64" t="s">
        <v>35</v>
      </c>
      <c r="AK1" s="64" t="s">
        <v>36</v>
      </c>
      <c r="AL1" s="64" t="s">
        <v>37</v>
      </c>
      <c r="AM1" s="55" t="s">
        <v>38</v>
      </c>
      <c r="AN1" s="55" t="s">
        <v>39</v>
      </c>
      <c r="AO1" s="55" t="s">
        <v>40</v>
      </c>
      <c r="AP1" s="70" t="s">
        <v>41</v>
      </c>
      <c r="AQ1" s="55" t="s">
        <v>42</v>
      </c>
      <c r="AR1" s="78" t="s">
        <v>43</v>
      </c>
      <c r="AS1" s="78" t="s">
        <v>87</v>
      </c>
      <c r="AT1" s="55" t="s">
        <v>44</v>
      </c>
      <c r="AU1" s="51" t="s">
        <v>45</v>
      </c>
      <c r="AV1" s="51" t="s">
        <v>83</v>
      </c>
      <c r="AW1" s="55" t="s">
        <v>46</v>
      </c>
      <c r="AX1" s="55" t="s">
        <v>47</v>
      </c>
      <c r="AY1" s="55" t="s">
        <v>49</v>
      </c>
      <c r="AZ1" s="55" t="s">
        <v>48</v>
      </c>
      <c r="BA1" s="56" t="s">
        <v>51</v>
      </c>
      <c r="BB1" s="66" t="s">
        <v>84</v>
      </c>
      <c r="BC1" s="66" t="s">
        <v>85</v>
      </c>
      <c r="BD1" s="56" t="s">
        <v>53</v>
      </c>
      <c r="BE1" s="56" t="s">
        <v>54</v>
      </c>
      <c r="BF1" s="56" t="s">
        <v>55</v>
      </c>
      <c r="BG1" s="66" t="s">
        <v>56</v>
      </c>
      <c r="BH1" s="66" t="s">
        <v>57</v>
      </c>
      <c r="BI1" s="55" t="s">
        <v>50</v>
      </c>
      <c r="BJ1" s="81" t="s">
        <v>88</v>
      </c>
      <c r="BK1" s="82" t="s">
        <v>89</v>
      </c>
      <c r="BL1" s="83" t="s">
        <v>90</v>
      </c>
      <c r="BM1" s="84" t="s">
        <v>91</v>
      </c>
      <c r="BN1" s="85" t="s">
        <v>92</v>
      </c>
      <c r="BO1" s="86" t="s">
        <v>93</v>
      </c>
      <c r="BP1" s="84" t="s">
        <v>94</v>
      </c>
      <c r="BQ1" s="84" t="s">
        <v>95</v>
      </c>
    </row>
    <row r="2" spans="1:69" x14ac:dyDescent="0.25">
      <c r="A2" s="57">
        <v>1</v>
      </c>
      <c r="B2" s="58">
        <v>40063</v>
      </c>
      <c r="C2" s="57">
        <v>65</v>
      </c>
      <c r="D2" s="57">
        <v>1</v>
      </c>
      <c r="E2" s="57">
        <v>3</v>
      </c>
      <c r="F2" s="57">
        <v>2</v>
      </c>
      <c r="G2" s="57">
        <v>2</v>
      </c>
      <c r="H2" s="57">
        <v>1</v>
      </c>
      <c r="I2" s="57">
        <v>2</v>
      </c>
      <c r="J2" s="57">
        <v>1</v>
      </c>
      <c r="K2" s="57">
        <v>5.46</v>
      </c>
      <c r="L2" s="57">
        <v>0.85</v>
      </c>
      <c r="M2" s="57"/>
      <c r="N2" s="57">
        <v>1</v>
      </c>
      <c r="O2" s="57">
        <v>1</v>
      </c>
      <c r="P2" s="57">
        <v>1</v>
      </c>
      <c r="Q2" s="57">
        <v>2</v>
      </c>
      <c r="R2" s="57">
        <v>1</v>
      </c>
      <c r="S2" s="57">
        <v>2</v>
      </c>
      <c r="T2" s="57">
        <v>10</v>
      </c>
      <c r="U2" s="57">
        <v>2</v>
      </c>
      <c r="V2" s="57">
        <v>2</v>
      </c>
      <c r="W2" s="57">
        <v>2</v>
      </c>
      <c r="X2" s="57">
        <v>1</v>
      </c>
      <c r="Y2" s="57">
        <v>1</v>
      </c>
      <c r="Z2" s="57">
        <v>4</v>
      </c>
      <c r="AA2" s="57">
        <v>1</v>
      </c>
      <c r="AB2" s="57">
        <v>4</v>
      </c>
      <c r="AC2" s="57">
        <v>1</v>
      </c>
      <c r="AD2" s="57">
        <v>15</v>
      </c>
      <c r="AE2" s="57">
        <v>1</v>
      </c>
      <c r="AF2" s="57">
        <v>1</v>
      </c>
      <c r="AG2" s="57">
        <v>1</v>
      </c>
      <c r="AH2" s="57">
        <v>2</v>
      </c>
      <c r="AI2" s="57">
        <v>2</v>
      </c>
      <c r="AJ2" s="57">
        <v>1</v>
      </c>
      <c r="AK2" s="57">
        <v>1</v>
      </c>
      <c r="AL2" s="57">
        <v>3</v>
      </c>
      <c r="AM2" s="57">
        <v>0.04</v>
      </c>
      <c r="AN2" s="57">
        <v>1</v>
      </c>
      <c r="AO2" s="57">
        <v>82</v>
      </c>
      <c r="AP2" s="71">
        <v>1</v>
      </c>
      <c r="AQ2" s="57">
        <v>71</v>
      </c>
      <c r="AR2" s="57">
        <v>40.85</v>
      </c>
      <c r="AS2" s="79" t="s">
        <v>86</v>
      </c>
      <c r="AT2" s="57"/>
      <c r="AU2" s="58">
        <v>43363</v>
      </c>
      <c r="AV2" s="67">
        <f>(AU2-B2)/30.4</f>
        <v>108.55263157894737</v>
      </c>
      <c r="AW2" s="57">
        <v>2</v>
      </c>
      <c r="AX2" s="57"/>
      <c r="AY2" s="57">
        <v>82</v>
      </c>
      <c r="AZ2" s="57">
        <v>7.0000000000000007E-2</v>
      </c>
      <c r="BA2" s="57">
        <v>7</v>
      </c>
      <c r="BB2" s="57">
        <v>0</v>
      </c>
      <c r="BC2" s="57">
        <v>0</v>
      </c>
      <c r="BD2" s="57">
        <v>0</v>
      </c>
      <c r="BE2" s="57">
        <v>0</v>
      </c>
      <c r="BF2" s="57">
        <v>0</v>
      </c>
      <c r="BG2" s="57">
        <v>0</v>
      </c>
      <c r="BH2" s="57">
        <v>1</v>
      </c>
      <c r="BI2" s="57" t="s">
        <v>58</v>
      </c>
      <c r="BJ2" s="57" t="str">
        <f>VLOOKUP(A2,Hoja1!A1:N270,6,FALSE)</f>
        <v>31.6</v>
      </c>
      <c r="BK2" s="57" t="str">
        <f>VLOOKUP(A2,Hoja1!A1:N270,7,FALSE)</f>
        <v>NA</v>
      </c>
      <c r="BL2" s="49">
        <f>VLOOKUP(A2,Hoja1!A1:N270,8,FALSE)</f>
        <v>2</v>
      </c>
      <c r="BN2" s="49">
        <f>VLOOKUP(A2,Hoja1!A1:N270,10,FALSE)</f>
        <v>360</v>
      </c>
      <c r="BO2" s="49">
        <f>VLOOKUP(A2,Hoja1!A1:N270,11,FALSE)</f>
        <v>5</v>
      </c>
      <c r="BP2" s="49">
        <f>VLOOKUP(A2,Hoja1!A1:N270,12,FALSE)</f>
        <v>0</v>
      </c>
      <c r="BQ2" s="49" t="str">
        <f>VLOOKUP(A2,Hoja1!A1:N270,13,FALSE)</f>
        <v>0.00</v>
      </c>
    </row>
    <row r="3" spans="1:69" x14ac:dyDescent="0.25">
      <c r="A3" s="57"/>
      <c r="B3" s="58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71"/>
      <c r="AQ3" s="57"/>
      <c r="AR3" s="57"/>
      <c r="AS3" s="79"/>
      <c r="AT3" s="57"/>
      <c r="AU3" s="58"/>
      <c r="AV3" s="6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</row>
    <row r="4" spans="1:69" x14ac:dyDescent="0.25">
      <c r="A4" s="57"/>
      <c r="B4" s="58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71"/>
      <c r="AQ4" s="57"/>
      <c r="AR4" s="57"/>
      <c r="AS4" s="79"/>
      <c r="AT4" s="57"/>
      <c r="AU4" s="58"/>
      <c r="AV4" s="6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</row>
    <row r="5" spans="1:69" x14ac:dyDescent="0.25">
      <c r="A5" s="57"/>
      <c r="B5" s="58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71"/>
      <c r="AQ5" s="57"/>
      <c r="AR5" s="57"/>
      <c r="AS5" s="79"/>
      <c r="AT5" s="57"/>
      <c r="AU5" s="58"/>
      <c r="AV5" s="6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</row>
    <row r="6" spans="1:69" x14ac:dyDescent="0.25">
      <c r="A6" s="57"/>
      <c r="B6" s="58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71"/>
      <c r="AQ6" s="57"/>
      <c r="AR6" s="57"/>
      <c r="AS6" s="79"/>
      <c r="AT6" s="57"/>
      <c r="AU6" s="58"/>
      <c r="AV6" s="6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</row>
    <row r="7" spans="1:69" x14ac:dyDescent="0.25">
      <c r="A7" s="57"/>
      <c r="B7" s="58"/>
      <c r="C7" s="57"/>
      <c r="D7" s="57"/>
      <c r="E7" s="57"/>
      <c r="F7" s="57"/>
      <c r="G7" s="57"/>
      <c r="H7" s="57"/>
      <c r="I7" s="57"/>
      <c r="J7" s="57"/>
      <c r="K7" s="57"/>
      <c r="L7" s="57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60"/>
      <c r="AJ7" s="59"/>
      <c r="AK7" s="59"/>
      <c r="AL7" s="59"/>
      <c r="AM7" s="59"/>
      <c r="AN7" s="59"/>
      <c r="AO7" s="57"/>
      <c r="AP7" s="72"/>
      <c r="AQ7" s="59"/>
      <c r="AR7" s="59"/>
      <c r="AS7" s="79"/>
      <c r="AT7" s="57"/>
      <c r="AU7" s="58"/>
      <c r="AV7" s="6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</row>
    <row r="8" spans="1:69" x14ac:dyDescent="0.25">
      <c r="A8" s="57"/>
      <c r="B8" s="58"/>
      <c r="C8" s="57"/>
      <c r="D8" s="57"/>
      <c r="E8" s="57"/>
      <c r="F8" s="57"/>
      <c r="G8" s="57"/>
      <c r="H8" s="57"/>
      <c r="I8" s="57"/>
      <c r="J8" s="57"/>
      <c r="K8" s="57"/>
      <c r="L8" s="57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7"/>
      <c r="AP8" s="72"/>
      <c r="AQ8" s="59"/>
      <c r="AR8" s="59"/>
      <c r="AS8" s="79"/>
      <c r="AT8" s="57"/>
      <c r="AU8" s="58"/>
      <c r="AV8" s="6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</row>
    <row r="9" spans="1:69" x14ac:dyDescent="0.25">
      <c r="A9" s="57"/>
      <c r="B9" s="58"/>
      <c r="C9" s="57"/>
      <c r="D9" s="57"/>
      <c r="E9" s="59"/>
      <c r="F9" s="59"/>
      <c r="G9" s="59"/>
      <c r="H9" s="59"/>
      <c r="I9" s="59"/>
      <c r="J9" s="59"/>
      <c r="K9" s="59"/>
      <c r="L9" s="57"/>
      <c r="M9" s="57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7"/>
      <c r="AP9" s="72"/>
      <c r="AQ9" s="59"/>
      <c r="AR9" s="59"/>
      <c r="AS9" s="79"/>
      <c r="AT9" s="57"/>
      <c r="AU9" s="58"/>
      <c r="AV9" s="6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</row>
    <row r="10" spans="1:69" x14ac:dyDescent="0.25">
      <c r="A10" s="57"/>
      <c r="B10" s="58"/>
      <c r="C10" s="57"/>
      <c r="D10" s="57"/>
      <c r="E10" s="59"/>
      <c r="F10" s="59"/>
      <c r="G10" s="59"/>
      <c r="H10" s="59"/>
      <c r="I10" s="59"/>
      <c r="J10" s="59"/>
      <c r="K10" s="59"/>
      <c r="L10" s="57"/>
      <c r="M10" s="57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72"/>
      <c r="AQ10" s="59"/>
      <c r="AR10" s="59"/>
      <c r="AS10" s="79"/>
      <c r="AT10" s="57"/>
      <c r="AU10" s="58"/>
      <c r="AV10" s="6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</row>
    <row r="11" spans="1:69" x14ac:dyDescent="0.25">
      <c r="A11" s="57"/>
      <c r="B11" s="58"/>
      <c r="C11" s="57"/>
      <c r="D11" s="57"/>
      <c r="E11" s="59"/>
      <c r="F11" s="59"/>
      <c r="G11" s="59"/>
      <c r="H11" s="59"/>
      <c r="I11" s="59"/>
      <c r="J11" s="59"/>
      <c r="K11" s="59"/>
      <c r="L11" s="59"/>
      <c r="M11" s="57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72"/>
      <c r="AQ11" s="59"/>
      <c r="AR11" s="59"/>
      <c r="AS11" s="79"/>
      <c r="AT11" s="57"/>
      <c r="AU11" s="58"/>
      <c r="AV11" s="6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</row>
    <row r="12" spans="1:69" x14ac:dyDescent="0.25">
      <c r="A12" s="57"/>
      <c r="B12" s="58"/>
      <c r="C12" s="57"/>
      <c r="D12" s="57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7"/>
      <c r="AP12" s="72"/>
      <c r="AQ12" s="59"/>
      <c r="AR12" s="57"/>
      <c r="AS12" s="79"/>
      <c r="AT12" s="57"/>
      <c r="AU12" s="58"/>
      <c r="AV12" s="6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</row>
    <row r="13" spans="1:69" x14ac:dyDescent="0.25">
      <c r="A13" s="57"/>
      <c r="B13" s="58"/>
      <c r="C13" s="57"/>
      <c r="D13" s="57"/>
      <c r="E13" s="59"/>
      <c r="F13" s="59"/>
      <c r="G13" s="59"/>
      <c r="H13" s="59"/>
      <c r="I13" s="59"/>
      <c r="J13" s="59"/>
      <c r="K13" s="59"/>
      <c r="L13" s="59"/>
      <c r="M13" s="57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7"/>
      <c r="AP13" s="72"/>
      <c r="AQ13" s="59"/>
      <c r="AR13" s="57"/>
      <c r="AS13" s="79"/>
      <c r="AT13" s="57"/>
      <c r="AU13" s="58"/>
      <c r="AV13" s="6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</row>
    <row r="14" spans="1:69" x14ac:dyDescent="0.25">
      <c r="A14" s="57"/>
      <c r="B14" s="58"/>
      <c r="C14" s="57"/>
      <c r="D14" s="57"/>
      <c r="E14" s="57"/>
      <c r="F14" s="59"/>
      <c r="G14" s="59"/>
      <c r="H14" s="59"/>
      <c r="I14" s="59"/>
      <c r="J14" s="59"/>
      <c r="K14" s="59"/>
      <c r="L14" s="57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7"/>
      <c r="AP14" s="72"/>
      <c r="AQ14" s="59"/>
      <c r="AR14" s="59"/>
      <c r="AS14" s="79"/>
      <c r="AT14" s="57"/>
      <c r="AU14" s="58"/>
      <c r="AV14" s="6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</row>
    <row r="15" spans="1:69" x14ac:dyDescent="0.25">
      <c r="A15" s="57"/>
      <c r="B15" s="58"/>
      <c r="C15" s="57"/>
      <c r="D15" s="57"/>
      <c r="E15" s="57"/>
      <c r="F15" s="59"/>
      <c r="G15" s="59"/>
      <c r="H15" s="59"/>
      <c r="I15" s="59"/>
      <c r="J15" s="59"/>
      <c r="K15" s="59"/>
      <c r="L15" s="59"/>
      <c r="M15" s="57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72"/>
      <c r="AQ15" s="59"/>
      <c r="AR15" s="59"/>
      <c r="AS15" s="79"/>
      <c r="AT15" s="57"/>
      <c r="AU15" s="58"/>
      <c r="AV15" s="67"/>
      <c r="AW15" s="59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</row>
    <row r="16" spans="1:69" x14ac:dyDescent="0.25">
      <c r="A16" s="57"/>
      <c r="B16" s="58"/>
      <c r="C16" s="57"/>
      <c r="D16" s="57"/>
      <c r="E16" s="59"/>
      <c r="F16" s="59"/>
      <c r="G16" s="59"/>
      <c r="H16" s="59"/>
      <c r="I16" s="59"/>
      <c r="J16" s="59"/>
      <c r="K16" s="59"/>
      <c r="L16" s="59"/>
      <c r="M16" s="57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72"/>
      <c r="AQ16" s="59"/>
      <c r="AR16" s="59"/>
      <c r="AS16" s="79"/>
      <c r="AT16" s="57"/>
      <c r="AU16" s="58"/>
      <c r="AV16" s="6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</row>
    <row r="17" spans="1:63" x14ac:dyDescent="0.25">
      <c r="A17" s="57"/>
      <c r="B17" s="58"/>
      <c r="C17" s="57"/>
      <c r="D17" s="57"/>
      <c r="E17" s="57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7"/>
      <c r="AP17" s="72"/>
      <c r="AQ17" s="59"/>
      <c r="AR17" s="57"/>
      <c r="AS17" s="79"/>
      <c r="AT17" s="57"/>
      <c r="AU17" s="58"/>
      <c r="AV17" s="6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</row>
    <row r="18" spans="1:63" x14ac:dyDescent="0.25">
      <c r="A18" s="57"/>
      <c r="B18" s="58"/>
      <c r="C18" s="57"/>
      <c r="D18" s="57"/>
      <c r="E18" s="57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7"/>
      <c r="AP18" s="72"/>
      <c r="AQ18" s="59"/>
      <c r="AR18" s="57"/>
      <c r="AS18" s="79"/>
      <c r="AT18" s="57"/>
      <c r="AU18" s="58"/>
      <c r="AV18" s="6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</row>
    <row r="19" spans="1:63" x14ac:dyDescent="0.25">
      <c r="A19" s="57"/>
      <c r="B19" s="58"/>
      <c r="C19" s="57"/>
      <c r="D19" s="57"/>
      <c r="E19" s="57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7"/>
      <c r="S19" s="59"/>
      <c r="T19" s="57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7"/>
      <c r="AP19" s="72"/>
      <c r="AQ19" s="59"/>
      <c r="AR19" s="59"/>
      <c r="AS19" s="79"/>
      <c r="AT19" s="57"/>
      <c r="AU19" s="58"/>
      <c r="AV19" s="6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</row>
    <row r="20" spans="1:63" x14ac:dyDescent="0.25">
      <c r="A20" s="57"/>
      <c r="B20" s="58"/>
      <c r="C20" s="57"/>
      <c r="D20" s="57"/>
      <c r="E20" s="57"/>
      <c r="F20" s="59"/>
      <c r="G20" s="59"/>
      <c r="H20" s="59"/>
      <c r="I20" s="59"/>
      <c r="J20" s="59"/>
      <c r="K20" s="59"/>
      <c r="L20" s="59"/>
      <c r="M20" s="57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72"/>
      <c r="AQ20" s="59"/>
      <c r="AR20" s="59"/>
      <c r="AS20" s="79"/>
      <c r="AT20" s="57"/>
      <c r="AU20" s="58"/>
      <c r="AV20" s="6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</row>
    <row r="21" spans="1:63" x14ac:dyDescent="0.25">
      <c r="A21" s="57"/>
      <c r="B21" s="58"/>
      <c r="C21" s="57"/>
      <c r="D21" s="57"/>
      <c r="E21" s="57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7"/>
      <c r="S21" s="59"/>
      <c r="T21" s="57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7"/>
      <c r="AP21" s="72"/>
      <c r="AQ21" s="59"/>
      <c r="AR21" s="57"/>
      <c r="AS21" s="79"/>
      <c r="AT21" s="57"/>
      <c r="AU21" s="58"/>
      <c r="AV21" s="6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</row>
    <row r="22" spans="1:63" x14ac:dyDescent="0.25">
      <c r="A22" s="57"/>
      <c r="B22" s="58"/>
      <c r="C22" s="57"/>
      <c r="D22" s="57"/>
      <c r="E22" s="59"/>
      <c r="F22" s="59"/>
      <c r="G22" s="59"/>
      <c r="H22" s="59"/>
      <c r="I22" s="59"/>
      <c r="J22" s="59"/>
      <c r="K22" s="59"/>
      <c r="L22" s="59"/>
      <c r="M22" s="57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7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7"/>
      <c r="AP22" s="72"/>
      <c r="AQ22" s="59"/>
      <c r="AR22" s="57"/>
      <c r="AS22" s="79"/>
      <c r="AT22" s="57"/>
      <c r="AU22" s="58"/>
      <c r="AV22" s="6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</row>
    <row r="23" spans="1:63" x14ac:dyDescent="0.25">
      <c r="A23" s="57"/>
      <c r="B23" s="58"/>
      <c r="C23" s="57"/>
      <c r="D23" s="57"/>
      <c r="E23" s="57"/>
      <c r="F23" s="59"/>
      <c r="G23" s="59"/>
      <c r="H23" s="59"/>
      <c r="I23" s="59"/>
      <c r="J23" s="59"/>
      <c r="K23" s="59"/>
      <c r="L23" s="59"/>
      <c r="M23" s="57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7"/>
      <c r="AK23" s="59"/>
      <c r="AL23" s="59"/>
      <c r="AM23" s="59"/>
      <c r="AN23" s="59"/>
      <c r="AO23" s="57"/>
      <c r="AP23" s="72"/>
      <c r="AQ23" s="59"/>
      <c r="AR23" s="59"/>
      <c r="AS23" s="79"/>
      <c r="AT23" s="57"/>
      <c r="AU23" s="58"/>
      <c r="AV23" s="6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</row>
    <row r="24" spans="1:63" x14ac:dyDescent="0.25">
      <c r="A24" s="57"/>
      <c r="B24" s="58"/>
      <c r="C24" s="57"/>
      <c r="D24" s="57"/>
      <c r="E24" s="57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7"/>
      <c r="AP24" s="72"/>
      <c r="AQ24" s="59"/>
      <c r="AR24" s="59"/>
      <c r="AS24" s="79"/>
      <c r="AT24" s="57"/>
      <c r="AU24" s="58"/>
      <c r="AV24" s="6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</row>
    <row r="25" spans="1:63" x14ac:dyDescent="0.25">
      <c r="A25" s="57"/>
      <c r="B25" s="58"/>
      <c r="C25" s="57"/>
      <c r="D25" s="57"/>
      <c r="E25" s="57"/>
      <c r="F25" s="59"/>
      <c r="G25" s="59"/>
      <c r="H25" s="59"/>
      <c r="I25" s="59"/>
      <c r="J25" s="59"/>
      <c r="K25" s="59"/>
      <c r="L25" s="59"/>
      <c r="M25" s="57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7"/>
      <c r="AP25" s="72"/>
      <c r="AQ25" s="59"/>
      <c r="AR25" s="57"/>
      <c r="AS25" s="79"/>
      <c r="AT25" s="57"/>
      <c r="AU25" s="58"/>
      <c r="AV25" s="6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</row>
    <row r="26" spans="1:63" x14ac:dyDescent="0.25">
      <c r="A26" s="57"/>
      <c r="B26" s="58"/>
      <c r="C26" s="57"/>
      <c r="D26" s="57"/>
      <c r="E26" s="57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7"/>
      <c r="AP26" s="72"/>
      <c r="AQ26" s="59"/>
      <c r="AR26" s="57"/>
      <c r="AS26" s="79"/>
      <c r="AT26" s="57"/>
      <c r="AU26" s="58"/>
      <c r="AV26" s="6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</row>
    <row r="27" spans="1:63" x14ac:dyDescent="0.25">
      <c r="A27" s="57"/>
      <c r="B27" s="58"/>
      <c r="C27" s="57"/>
      <c r="D27" s="57"/>
      <c r="E27" s="59"/>
      <c r="F27" s="59"/>
      <c r="G27" s="59"/>
      <c r="H27" s="59"/>
      <c r="I27" s="59"/>
      <c r="J27" s="59"/>
      <c r="K27" s="59"/>
      <c r="L27" s="59"/>
      <c r="M27" s="57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7"/>
      <c r="AH27" s="59"/>
      <c r="AI27" s="59"/>
      <c r="AJ27" s="59"/>
      <c r="AK27" s="59"/>
      <c r="AL27" s="59"/>
      <c r="AM27" s="59"/>
      <c r="AN27" s="59"/>
      <c r="AO27" s="57"/>
      <c r="AP27" s="72"/>
      <c r="AQ27" s="59"/>
      <c r="AR27" s="59"/>
      <c r="AS27" s="79"/>
      <c r="AT27" s="57"/>
      <c r="AU27" s="58"/>
      <c r="AV27" s="6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</row>
    <row r="28" spans="1:63" x14ac:dyDescent="0.25">
      <c r="A28" s="57"/>
      <c r="B28" s="58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71"/>
      <c r="AQ28" s="57"/>
      <c r="AR28" s="57"/>
      <c r="AS28" s="79"/>
      <c r="AT28" s="57"/>
      <c r="AU28" s="58"/>
      <c r="AV28" s="6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</row>
    <row r="29" spans="1:63" x14ac:dyDescent="0.25">
      <c r="A29" s="57"/>
      <c r="B29" s="58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71"/>
      <c r="AQ29" s="57"/>
      <c r="AR29" s="57"/>
      <c r="AS29" s="79"/>
      <c r="AT29" s="57"/>
      <c r="AU29" s="58"/>
      <c r="AV29" s="6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</row>
    <row r="30" spans="1:63" x14ac:dyDescent="0.25">
      <c r="A30" s="57"/>
      <c r="B30" s="58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71"/>
      <c r="AQ30" s="57"/>
      <c r="AR30" s="57"/>
      <c r="AS30" s="79"/>
      <c r="AT30" s="57"/>
      <c r="AU30" s="58"/>
      <c r="AV30" s="6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</row>
    <row r="31" spans="1:63" x14ac:dyDescent="0.25">
      <c r="A31" s="57"/>
      <c r="B31" s="58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71"/>
      <c r="AQ31" s="57"/>
      <c r="AR31" s="57"/>
      <c r="AS31" s="79"/>
      <c r="AT31" s="57"/>
      <c r="AU31" s="58"/>
      <c r="AV31" s="6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</row>
    <row r="32" spans="1:63" x14ac:dyDescent="0.25">
      <c r="A32" s="57"/>
      <c r="B32" s="58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71"/>
      <c r="AQ32" s="57"/>
      <c r="AR32" s="57"/>
      <c r="AS32" s="79"/>
      <c r="AT32" s="57"/>
      <c r="AU32" s="58"/>
      <c r="AV32" s="6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</row>
    <row r="33" spans="1:63" x14ac:dyDescent="0.25">
      <c r="A33" s="57"/>
      <c r="B33" s="58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71"/>
      <c r="AQ33" s="57"/>
      <c r="AR33" s="57"/>
      <c r="AS33" s="79"/>
      <c r="AT33" s="57"/>
      <c r="AU33" s="58"/>
      <c r="AV33" s="6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</row>
    <row r="34" spans="1:63" x14ac:dyDescent="0.25">
      <c r="A34" s="57"/>
      <c r="B34" s="58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71"/>
      <c r="AQ34" s="57"/>
      <c r="AR34" s="57"/>
      <c r="AS34" s="79"/>
      <c r="AT34" s="57"/>
      <c r="AU34" s="58"/>
      <c r="AV34" s="6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</row>
    <row r="35" spans="1:63" x14ac:dyDescent="0.25">
      <c r="A35" s="57"/>
      <c r="B35" s="58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71"/>
      <c r="AQ35" s="57"/>
      <c r="AR35" s="57"/>
      <c r="AS35" s="79"/>
      <c r="AT35" s="57"/>
      <c r="AU35" s="58"/>
      <c r="AV35" s="6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</row>
    <row r="36" spans="1:63" x14ac:dyDescent="0.25">
      <c r="A36" s="57"/>
      <c r="B36" s="58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71"/>
      <c r="AQ36" s="57"/>
      <c r="AR36" s="57"/>
      <c r="AS36" s="79"/>
      <c r="AT36" s="57"/>
      <c r="AU36" s="58"/>
      <c r="AV36" s="6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</row>
    <row r="37" spans="1:63" x14ac:dyDescent="0.25">
      <c r="A37" s="57"/>
      <c r="B37" s="58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71"/>
      <c r="AQ37" s="57"/>
      <c r="AR37" s="57"/>
      <c r="AS37" s="79"/>
      <c r="AT37" s="57"/>
      <c r="AU37" s="58"/>
      <c r="AV37" s="6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</row>
    <row r="38" spans="1:63" x14ac:dyDescent="0.25">
      <c r="A38" s="57"/>
      <c r="B38" s="58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71"/>
      <c r="AQ38" s="57"/>
      <c r="AR38" s="57"/>
      <c r="AS38" s="79"/>
      <c r="AT38" s="57"/>
      <c r="AU38" s="58"/>
      <c r="AV38" s="6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</row>
    <row r="39" spans="1:63" x14ac:dyDescent="0.25">
      <c r="A39" s="57"/>
      <c r="B39" s="58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71"/>
      <c r="AQ39" s="57"/>
      <c r="AR39" s="57"/>
      <c r="AS39" s="79"/>
      <c r="AT39" s="57"/>
      <c r="AU39" s="58"/>
      <c r="AV39" s="6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</row>
    <row r="40" spans="1:63" x14ac:dyDescent="0.25">
      <c r="A40" s="57"/>
      <c r="B40" s="58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71"/>
      <c r="AQ40" s="57"/>
      <c r="AR40" s="57"/>
      <c r="AS40" s="79"/>
      <c r="AT40" s="57"/>
      <c r="AU40" s="58"/>
      <c r="AV40" s="6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</row>
    <row r="41" spans="1:63" x14ac:dyDescent="0.25">
      <c r="A41" s="57"/>
      <c r="B41" s="58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71"/>
      <c r="AQ41" s="57"/>
      <c r="AR41" s="57"/>
      <c r="AS41" s="79"/>
      <c r="AT41" s="57"/>
      <c r="AU41" s="58"/>
      <c r="AV41" s="6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</row>
    <row r="42" spans="1:63" x14ac:dyDescent="0.25">
      <c r="A42" s="57"/>
      <c r="B42" s="58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71"/>
      <c r="AQ42" s="57"/>
      <c r="AR42" s="57"/>
      <c r="AS42" s="79"/>
      <c r="AT42" s="57"/>
      <c r="AU42" s="58"/>
      <c r="AV42" s="6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</row>
    <row r="43" spans="1:63" x14ac:dyDescent="0.25">
      <c r="A43" s="57"/>
      <c r="B43" s="58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71"/>
      <c r="AQ43" s="57"/>
      <c r="AR43" s="57"/>
      <c r="AS43" s="79"/>
      <c r="AT43" s="57"/>
      <c r="AU43" s="58"/>
      <c r="AV43" s="6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</row>
    <row r="44" spans="1:63" x14ac:dyDescent="0.25">
      <c r="A44" s="57"/>
      <c r="B44" s="58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73"/>
      <c r="AQ44" s="57"/>
      <c r="AR44" s="57"/>
      <c r="AS44" s="79"/>
      <c r="AT44" s="57"/>
      <c r="AU44" s="58"/>
      <c r="AV44" s="6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</row>
    <row r="45" spans="1:63" x14ac:dyDescent="0.25">
      <c r="A45" s="57"/>
      <c r="B45" s="58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73"/>
      <c r="AQ45" s="57"/>
      <c r="AR45" s="57"/>
      <c r="AS45" s="79"/>
      <c r="AT45" s="57"/>
      <c r="AU45" s="58"/>
      <c r="AV45" s="6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</row>
    <row r="46" spans="1:63" x14ac:dyDescent="0.25">
      <c r="A46" s="57"/>
      <c r="B46" s="58"/>
      <c r="C46" s="57"/>
      <c r="D46" s="57"/>
      <c r="E46" s="59"/>
      <c r="F46" s="59"/>
      <c r="G46" s="59"/>
      <c r="H46" s="59"/>
      <c r="I46" s="59"/>
      <c r="J46" s="59"/>
      <c r="K46" s="59"/>
      <c r="L46" s="59"/>
      <c r="M46" s="57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74"/>
      <c r="AQ46" s="57"/>
      <c r="AR46" s="57"/>
      <c r="AS46" s="79"/>
      <c r="AT46" s="57"/>
      <c r="AU46" s="58"/>
      <c r="AV46" s="6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</row>
    <row r="47" spans="1:63" x14ac:dyDescent="0.25">
      <c r="A47" s="57"/>
      <c r="B47" s="58"/>
      <c r="C47" s="57"/>
      <c r="D47" s="57"/>
      <c r="E47" s="57"/>
      <c r="F47" s="59"/>
      <c r="G47" s="59"/>
      <c r="H47" s="59"/>
      <c r="I47" s="59"/>
      <c r="J47" s="59"/>
      <c r="K47" s="59"/>
      <c r="L47" s="59"/>
      <c r="M47" s="57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74"/>
      <c r="AQ47" s="57"/>
      <c r="AR47" s="57"/>
      <c r="AS47" s="79"/>
      <c r="AT47" s="57"/>
      <c r="AU47" s="58"/>
      <c r="AV47" s="67"/>
      <c r="AW47" s="59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</row>
    <row r="48" spans="1:63" x14ac:dyDescent="0.25">
      <c r="A48" s="57"/>
      <c r="B48" s="58"/>
      <c r="C48" s="57"/>
      <c r="D48" s="57"/>
      <c r="E48" s="57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74"/>
      <c r="AQ48" s="57"/>
      <c r="AR48" s="57"/>
      <c r="AS48" s="79"/>
      <c r="AT48" s="57"/>
      <c r="AU48" s="58"/>
      <c r="AV48" s="6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</row>
    <row r="49" spans="1:63" x14ac:dyDescent="0.25">
      <c r="A49" s="57"/>
      <c r="B49" s="58"/>
      <c r="C49" s="57"/>
      <c r="D49" s="57"/>
      <c r="E49" s="57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7"/>
      <c r="S49" s="59"/>
      <c r="T49" s="57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74"/>
      <c r="AQ49" s="57"/>
      <c r="AR49" s="57"/>
      <c r="AS49" s="79"/>
      <c r="AT49" s="57"/>
      <c r="AU49" s="58"/>
      <c r="AV49" s="6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</row>
    <row r="50" spans="1:63" x14ac:dyDescent="0.25">
      <c r="A50" s="57"/>
      <c r="B50" s="58"/>
      <c r="C50" s="57"/>
      <c r="D50" s="57"/>
      <c r="E50" s="57"/>
      <c r="F50" s="59"/>
      <c r="G50" s="59"/>
      <c r="H50" s="59"/>
      <c r="I50" s="59"/>
      <c r="J50" s="59"/>
      <c r="K50" s="59"/>
      <c r="L50" s="57"/>
      <c r="M50" s="57"/>
      <c r="N50" s="59"/>
      <c r="O50" s="59"/>
      <c r="P50" s="59"/>
      <c r="Q50" s="59"/>
      <c r="R50" s="59"/>
      <c r="S50" s="59"/>
      <c r="T50" s="57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74"/>
      <c r="AQ50" s="57"/>
      <c r="AR50" s="57"/>
      <c r="AS50" s="79"/>
      <c r="AT50" s="57"/>
      <c r="AU50" s="58"/>
      <c r="AV50" s="6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</row>
    <row r="51" spans="1:63" x14ac:dyDescent="0.25">
      <c r="A51" s="57"/>
      <c r="B51" s="58"/>
      <c r="C51" s="57"/>
      <c r="D51" s="57"/>
      <c r="E51" s="57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7"/>
      <c r="AG51" s="59"/>
      <c r="AH51" s="59"/>
      <c r="AI51" s="59"/>
      <c r="AJ51" s="59"/>
      <c r="AK51" s="59"/>
      <c r="AL51" s="59"/>
      <c r="AM51" s="59"/>
      <c r="AN51" s="59"/>
      <c r="AO51" s="59"/>
      <c r="AP51" s="74"/>
      <c r="AQ51" s="57"/>
      <c r="AR51" s="57"/>
      <c r="AS51" s="79"/>
      <c r="AT51" s="57"/>
      <c r="AU51" s="58"/>
      <c r="AV51" s="6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</row>
    <row r="52" spans="1:63" x14ac:dyDescent="0.25">
      <c r="A52" s="57"/>
      <c r="B52" s="58"/>
      <c r="C52" s="57"/>
      <c r="D52" s="57"/>
      <c r="E52" s="57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74"/>
      <c r="AQ52" s="57"/>
      <c r="AR52" s="57"/>
      <c r="AS52" s="79"/>
      <c r="AT52" s="57"/>
      <c r="AU52" s="58"/>
      <c r="AV52" s="6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</row>
    <row r="53" spans="1:63" x14ac:dyDescent="0.25">
      <c r="A53" s="57"/>
      <c r="B53" s="58"/>
      <c r="C53" s="57"/>
      <c r="D53" s="57"/>
      <c r="E53" s="57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74"/>
      <c r="AQ53" s="57"/>
      <c r="AR53" s="57"/>
      <c r="AS53" s="79"/>
      <c r="AT53" s="57"/>
      <c r="AU53" s="58"/>
      <c r="AV53" s="6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</row>
    <row r="54" spans="1:63" x14ac:dyDescent="0.25">
      <c r="A54" s="57"/>
      <c r="B54" s="58"/>
      <c r="C54" s="57"/>
      <c r="D54" s="57"/>
      <c r="E54" s="57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74"/>
      <c r="AQ54" s="57"/>
      <c r="AR54" s="57"/>
      <c r="AS54" s="79"/>
      <c r="AT54" s="57"/>
      <c r="AU54" s="58"/>
      <c r="AV54" s="6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</row>
    <row r="55" spans="1:63" x14ac:dyDescent="0.25">
      <c r="A55" s="57"/>
      <c r="B55" s="58"/>
      <c r="C55" s="57"/>
      <c r="D55" s="57"/>
      <c r="E55" s="57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60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74"/>
      <c r="AQ55" s="57"/>
      <c r="AR55" s="57"/>
      <c r="AS55" s="79"/>
      <c r="AT55" s="57"/>
      <c r="AU55" s="58"/>
      <c r="AV55" s="6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</row>
    <row r="56" spans="1:63" x14ac:dyDescent="0.25">
      <c r="A56" s="57"/>
      <c r="B56" s="58"/>
      <c r="C56" s="57"/>
      <c r="D56" s="57"/>
      <c r="E56" s="57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74"/>
      <c r="AQ56" s="57"/>
      <c r="AR56" s="57"/>
      <c r="AS56" s="79"/>
      <c r="AT56" s="57"/>
      <c r="AU56" s="58"/>
      <c r="AV56" s="6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</row>
    <row r="57" spans="1:63" x14ac:dyDescent="0.25">
      <c r="A57" s="57"/>
      <c r="B57" s="58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73"/>
      <c r="AQ57" s="57"/>
      <c r="AR57" s="57"/>
      <c r="AS57" s="79"/>
      <c r="AT57" s="57"/>
      <c r="AU57" s="58"/>
      <c r="AV57" s="6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</row>
    <row r="58" spans="1:63" x14ac:dyDescent="0.25">
      <c r="A58" s="57"/>
      <c r="B58" s="58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73"/>
      <c r="AQ58" s="57"/>
      <c r="AR58" s="57"/>
      <c r="AS58" s="79"/>
      <c r="AT58" s="57"/>
      <c r="AU58" s="58"/>
      <c r="AV58" s="6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</row>
    <row r="59" spans="1:63" x14ac:dyDescent="0.25">
      <c r="A59" s="57"/>
      <c r="B59" s="58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73"/>
      <c r="AQ59" s="57"/>
      <c r="AR59" s="57"/>
      <c r="AS59" s="79"/>
      <c r="AT59" s="57"/>
      <c r="AU59" s="58"/>
      <c r="AV59" s="6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</row>
    <row r="60" spans="1:63" x14ac:dyDescent="0.25">
      <c r="A60" s="57"/>
      <c r="B60" s="58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73"/>
      <c r="AQ60" s="57"/>
      <c r="AR60" s="57"/>
      <c r="AS60" s="79"/>
      <c r="AT60" s="57"/>
      <c r="AU60" s="58"/>
      <c r="AV60" s="6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</row>
    <row r="61" spans="1:63" x14ac:dyDescent="0.25">
      <c r="A61" s="57"/>
      <c r="B61" s="58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73"/>
      <c r="AQ61" s="57"/>
      <c r="AR61" s="57"/>
      <c r="AS61" s="79"/>
      <c r="AT61" s="57"/>
      <c r="AU61" s="58"/>
      <c r="AV61" s="6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</row>
    <row r="62" spans="1:63" x14ac:dyDescent="0.25">
      <c r="A62" s="57"/>
      <c r="B62" s="58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73"/>
      <c r="AQ62" s="57"/>
      <c r="AR62" s="57"/>
      <c r="AS62" s="79"/>
      <c r="AT62" s="57"/>
      <c r="AU62" s="58"/>
      <c r="AV62" s="6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</row>
    <row r="63" spans="1:63" x14ac:dyDescent="0.25">
      <c r="A63" s="57"/>
      <c r="B63" s="58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73"/>
      <c r="AQ63" s="57"/>
      <c r="AR63" s="57"/>
      <c r="AS63" s="79"/>
      <c r="AT63" s="57"/>
      <c r="AU63" s="58"/>
      <c r="AV63" s="6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</row>
    <row r="64" spans="1:63" x14ac:dyDescent="0.25">
      <c r="A64" s="57"/>
      <c r="B64" s="58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73"/>
      <c r="AQ64" s="57"/>
      <c r="AR64" s="57"/>
      <c r="AS64" s="79"/>
      <c r="AT64" s="57"/>
      <c r="AU64" s="58"/>
      <c r="AV64" s="6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</row>
    <row r="65" spans="1:63" x14ac:dyDescent="0.25">
      <c r="A65" s="57"/>
      <c r="B65" s="58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73"/>
      <c r="AQ65" s="57"/>
      <c r="AR65" s="57"/>
      <c r="AS65" s="79"/>
      <c r="AT65" s="57"/>
      <c r="AU65" s="58"/>
      <c r="AV65" s="6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</row>
    <row r="66" spans="1:63" x14ac:dyDescent="0.25">
      <c r="A66" s="57"/>
      <c r="B66" s="58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73"/>
      <c r="AQ66" s="57"/>
      <c r="AR66" s="57"/>
      <c r="AS66" s="79"/>
      <c r="AT66" s="57"/>
      <c r="AU66" s="58"/>
      <c r="AV66" s="6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</row>
    <row r="67" spans="1:63" x14ac:dyDescent="0.25">
      <c r="A67" s="57"/>
      <c r="B67" s="58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73"/>
      <c r="AQ67" s="57"/>
      <c r="AR67" s="57"/>
      <c r="AS67" s="79"/>
      <c r="AT67" s="57"/>
      <c r="AU67" s="58"/>
      <c r="AV67" s="6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</row>
    <row r="68" spans="1:63" x14ac:dyDescent="0.25">
      <c r="A68" s="57"/>
      <c r="B68" s="58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73"/>
      <c r="AQ68" s="57"/>
      <c r="AR68" s="57"/>
      <c r="AS68" s="79"/>
      <c r="AT68" s="57"/>
      <c r="AU68" s="58"/>
      <c r="AV68" s="6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</row>
    <row r="69" spans="1:63" x14ac:dyDescent="0.25">
      <c r="A69" s="57"/>
      <c r="B69" s="58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73"/>
      <c r="AQ69" s="57"/>
      <c r="AR69" s="57"/>
      <c r="AS69" s="79"/>
      <c r="AT69" s="57"/>
      <c r="AU69" s="58"/>
      <c r="AV69" s="6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</row>
    <row r="70" spans="1:63" x14ac:dyDescent="0.25">
      <c r="A70" s="57"/>
      <c r="B70" s="58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73"/>
      <c r="AQ70" s="57"/>
      <c r="AR70" s="57"/>
      <c r="AS70" s="79"/>
      <c r="AT70" s="57"/>
      <c r="AU70" s="58"/>
      <c r="AV70" s="6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</row>
    <row r="71" spans="1:63" x14ac:dyDescent="0.25">
      <c r="A71" s="57"/>
      <c r="B71" s="58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73"/>
      <c r="AQ71" s="57"/>
      <c r="AR71" s="57"/>
      <c r="AS71" s="79"/>
      <c r="AT71" s="57"/>
      <c r="AU71" s="58"/>
      <c r="AV71" s="6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</row>
    <row r="72" spans="1:63" x14ac:dyDescent="0.25">
      <c r="A72" s="57"/>
      <c r="B72" s="58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73"/>
      <c r="AQ72" s="57"/>
      <c r="AR72" s="57"/>
      <c r="AS72" s="79"/>
      <c r="AT72" s="57"/>
      <c r="AU72" s="58"/>
      <c r="AV72" s="6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</row>
    <row r="73" spans="1:63" x14ac:dyDescent="0.25">
      <c r="A73" s="57"/>
      <c r="B73" s="58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73"/>
      <c r="AQ73" s="57"/>
      <c r="AR73" s="57"/>
      <c r="AS73" s="79"/>
      <c r="AT73" s="57"/>
      <c r="AU73" s="58"/>
      <c r="AV73" s="6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</row>
    <row r="74" spans="1:63" x14ac:dyDescent="0.25">
      <c r="A74" s="57"/>
      <c r="B74" s="58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73"/>
      <c r="AQ74" s="57"/>
      <c r="AR74" s="57"/>
      <c r="AS74" s="79"/>
      <c r="AT74" s="57"/>
      <c r="AU74" s="58"/>
      <c r="AV74" s="6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</row>
    <row r="75" spans="1:63" x14ac:dyDescent="0.25">
      <c r="A75" s="57"/>
      <c r="B75" s="58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73"/>
      <c r="AQ75" s="57"/>
      <c r="AR75" s="57"/>
      <c r="AS75" s="79"/>
      <c r="AT75" s="57"/>
      <c r="AU75" s="58"/>
      <c r="AV75" s="6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</row>
    <row r="76" spans="1:63" x14ac:dyDescent="0.25">
      <c r="A76" s="57"/>
      <c r="B76" s="58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73"/>
      <c r="AQ76" s="57"/>
      <c r="AR76" s="57"/>
      <c r="AS76" s="79"/>
      <c r="AT76" s="57"/>
      <c r="AU76" s="58"/>
      <c r="AV76" s="6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</row>
    <row r="77" spans="1:63" x14ac:dyDescent="0.25">
      <c r="A77" s="57"/>
      <c r="B77" s="58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73"/>
      <c r="AQ77" s="57"/>
      <c r="AR77" s="57"/>
      <c r="AS77" s="79"/>
      <c r="AT77" s="57"/>
      <c r="AU77" s="58"/>
      <c r="AV77" s="6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</row>
    <row r="78" spans="1:63" x14ac:dyDescent="0.25">
      <c r="A78" s="57"/>
      <c r="B78" s="58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73"/>
      <c r="AQ78" s="57"/>
      <c r="AR78" s="57"/>
      <c r="AS78" s="79"/>
      <c r="AT78" s="57"/>
      <c r="AU78" s="58"/>
      <c r="AV78" s="6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</row>
    <row r="79" spans="1:63" x14ac:dyDescent="0.25">
      <c r="A79" s="57"/>
      <c r="B79" s="58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73"/>
      <c r="AQ79" s="57"/>
      <c r="AR79" s="57"/>
      <c r="AS79" s="79"/>
      <c r="AT79" s="57"/>
      <c r="AU79" s="58"/>
      <c r="AV79" s="6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</row>
    <row r="80" spans="1:63" x14ac:dyDescent="0.25">
      <c r="A80" s="57"/>
      <c r="B80" s="58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73"/>
      <c r="AQ80" s="57"/>
      <c r="AR80" s="57"/>
      <c r="AS80" s="79"/>
      <c r="AT80" s="57"/>
      <c r="AU80" s="58"/>
      <c r="AV80" s="6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</row>
    <row r="81" spans="1:63" x14ac:dyDescent="0.25">
      <c r="A81" s="57"/>
      <c r="B81" s="58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73"/>
      <c r="AQ81" s="57"/>
      <c r="AR81" s="57"/>
      <c r="AS81" s="79"/>
      <c r="AT81" s="57"/>
      <c r="AU81" s="58"/>
      <c r="AV81" s="6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</row>
    <row r="82" spans="1:63" x14ac:dyDescent="0.25">
      <c r="A82" s="57"/>
      <c r="B82" s="58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73"/>
      <c r="AQ82" s="57"/>
      <c r="AR82" s="57"/>
      <c r="AS82" s="79"/>
      <c r="AT82" s="57"/>
      <c r="AU82" s="58"/>
      <c r="AV82" s="6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</row>
    <row r="83" spans="1:63" x14ac:dyDescent="0.25">
      <c r="A83" s="57"/>
      <c r="B83" s="58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73"/>
      <c r="AQ83" s="57"/>
      <c r="AR83" s="57"/>
      <c r="AS83" s="79"/>
      <c r="AT83" s="57"/>
      <c r="AU83" s="58"/>
      <c r="AV83" s="6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</row>
    <row r="84" spans="1:63" x14ac:dyDescent="0.25">
      <c r="A84" s="57"/>
      <c r="B84" s="58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73"/>
      <c r="AQ84" s="57"/>
      <c r="AR84" s="57"/>
      <c r="AS84" s="79"/>
      <c r="AT84" s="57"/>
      <c r="AU84" s="58"/>
      <c r="AV84" s="6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</row>
    <row r="85" spans="1:63" x14ac:dyDescent="0.25">
      <c r="A85" s="57"/>
      <c r="B85" s="58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73"/>
      <c r="AQ85" s="57"/>
      <c r="AR85" s="57"/>
      <c r="AS85" s="79"/>
      <c r="AT85" s="57"/>
      <c r="AU85" s="58"/>
      <c r="AV85" s="6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</row>
    <row r="86" spans="1:63" x14ac:dyDescent="0.25">
      <c r="A86" s="57"/>
      <c r="B86" s="58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73"/>
      <c r="AQ86" s="57"/>
      <c r="AR86" s="57"/>
      <c r="AS86" s="79"/>
      <c r="AT86" s="57"/>
      <c r="AU86" s="58"/>
      <c r="AV86" s="6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</row>
    <row r="87" spans="1:63" x14ac:dyDescent="0.25">
      <c r="A87" s="57"/>
      <c r="B87" s="58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73"/>
      <c r="AQ87" s="57"/>
      <c r="AR87" s="57"/>
      <c r="AS87" s="79"/>
      <c r="AT87" s="57"/>
      <c r="AU87" s="58"/>
      <c r="AV87" s="6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</row>
    <row r="88" spans="1:63" x14ac:dyDescent="0.25">
      <c r="A88" s="57"/>
      <c r="B88" s="58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73"/>
      <c r="AQ88" s="57"/>
      <c r="AR88" s="57"/>
      <c r="AS88" s="79"/>
      <c r="AT88" s="57"/>
      <c r="AU88" s="58"/>
      <c r="AV88" s="6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</row>
    <row r="89" spans="1:63" x14ac:dyDescent="0.25">
      <c r="A89" s="57"/>
      <c r="B89" s="58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73"/>
      <c r="AQ89" s="57"/>
      <c r="AR89" s="57"/>
      <c r="AS89" s="79"/>
      <c r="AT89" s="57"/>
      <c r="AU89" s="58"/>
      <c r="AV89" s="6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</row>
    <row r="90" spans="1:63" x14ac:dyDescent="0.25">
      <c r="A90" s="57"/>
      <c r="B90" s="58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73"/>
      <c r="AQ90" s="57"/>
      <c r="AR90" s="57"/>
      <c r="AS90" s="79"/>
      <c r="AT90" s="57"/>
      <c r="AU90" s="58"/>
      <c r="AV90" s="6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</row>
    <row r="91" spans="1:63" x14ac:dyDescent="0.25">
      <c r="A91" s="57"/>
      <c r="B91" s="58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73"/>
      <c r="AQ91" s="57"/>
      <c r="AR91" s="57"/>
      <c r="AS91" s="79"/>
      <c r="AT91" s="57"/>
      <c r="AU91" s="58"/>
      <c r="AV91" s="6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</row>
    <row r="92" spans="1:63" x14ac:dyDescent="0.25">
      <c r="A92" s="57"/>
      <c r="B92" s="58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73"/>
      <c r="AQ92" s="57"/>
      <c r="AR92" s="57"/>
      <c r="AS92" s="79"/>
      <c r="AT92" s="57"/>
      <c r="AU92" s="58"/>
      <c r="AV92" s="6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</row>
    <row r="93" spans="1:63" x14ac:dyDescent="0.25">
      <c r="A93" s="57"/>
      <c r="B93" s="58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73"/>
      <c r="AQ93" s="57"/>
      <c r="AR93" s="57"/>
      <c r="AS93" s="79"/>
      <c r="AT93" s="57"/>
      <c r="AU93" s="58"/>
      <c r="AV93" s="6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</row>
    <row r="94" spans="1:63" x14ac:dyDescent="0.25">
      <c r="A94" s="57"/>
      <c r="B94" s="58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73"/>
      <c r="AQ94" s="57"/>
      <c r="AR94" s="57"/>
      <c r="AS94" s="79"/>
      <c r="AT94" s="57"/>
      <c r="AU94" s="58"/>
      <c r="AV94" s="6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</row>
    <row r="95" spans="1:63" x14ac:dyDescent="0.25">
      <c r="A95" s="57"/>
      <c r="B95" s="58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73"/>
      <c r="AQ95" s="57"/>
      <c r="AR95" s="57"/>
      <c r="AS95" s="79"/>
      <c r="AT95" s="57"/>
      <c r="AU95" s="68"/>
      <c r="AV95" s="6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</row>
    <row r="96" spans="1:63" x14ac:dyDescent="0.25">
      <c r="A96" s="57"/>
      <c r="B96" s="58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73"/>
      <c r="AQ96" s="57"/>
      <c r="AR96" s="57"/>
      <c r="AS96" s="79"/>
      <c r="AT96" s="57"/>
      <c r="AU96" s="58"/>
      <c r="AV96" s="6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</row>
    <row r="97" spans="1:63" x14ac:dyDescent="0.25">
      <c r="A97" s="57"/>
      <c r="B97" s="58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9"/>
      <c r="AM97" s="57"/>
      <c r="AN97" s="57"/>
      <c r="AO97" s="57"/>
      <c r="AP97" s="73"/>
      <c r="AQ97" s="57"/>
      <c r="AR97" s="57"/>
      <c r="AS97" s="79"/>
      <c r="AT97" s="57"/>
      <c r="AU97" s="58"/>
      <c r="AV97" s="6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</row>
    <row r="98" spans="1:63" x14ac:dyDescent="0.25">
      <c r="A98" s="57"/>
      <c r="B98" s="58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73"/>
      <c r="AQ98" s="57"/>
      <c r="AR98" s="57"/>
      <c r="AS98" s="79"/>
      <c r="AT98" s="57"/>
      <c r="AU98" s="58"/>
      <c r="AV98" s="6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</row>
    <row r="99" spans="1:63" x14ac:dyDescent="0.25">
      <c r="A99" s="57"/>
      <c r="B99" s="58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73"/>
      <c r="AQ99" s="57"/>
      <c r="AR99" s="57"/>
      <c r="AS99" s="79"/>
      <c r="AT99" s="57"/>
      <c r="AU99" s="58"/>
      <c r="AV99" s="6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</row>
    <row r="100" spans="1:63" x14ac:dyDescent="0.25">
      <c r="A100" s="57"/>
      <c r="B100" s="58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9"/>
      <c r="N100" s="59"/>
      <c r="O100" s="59"/>
      <c r="P100" s="59"/>
      <c r="Q100" s="59"/>
      <c r="R100" s="59"/>
      <c r="S100" s="59"/>
      <c r="T100" s="57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74"/>
      <c r="AQ100" s="57"/>
      <c r="AR100" s="57"/>
      <c r="AS100" s="79"/>
      <c r="AT100" s="57"/>
      <c r="AU100" s="58"/>
      <c r="AV100" s="67"/>
      <c r="AW100" s="57"/>
      <c r="AX100" s="57"/>
      <c r="AY100" s="57"/>
      <c r="AZ100" s="57"/>
      <c r="BA100" s="59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</row>
    <row r="101" spans="1:63" x14ac:dyDescent="0.25">
      <c r="A101" s="57"/>
      <c r="B101" s="58"/>
      <c r="C101" s="57"/>
      <c r="D101" s="57"/>
      <c r="E101" s="59"/>
      <c r="F101" s="57"/>
      <c r="G101" s="57"/>
      <c r="H101" s="57"/>
      <c r="I101" s="57"/>
      <c r="J101" s="57"/>
      <c r="K101" s="57"/>
      <c r="L101" s="57"/>
      <c r="M101" s="57"/>
      <c r="N101" s="59"/>
      <c r="O101" s="59"/>
      <c r="P101" s="59"/>
      <c r="Q101" s="59"/>
      <c r="R101" s="59"/>
      <c r="S101" s="59"/>
      <c r="T101" s="57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74"/>
      <c r="AQ101" s="57"/>
      <c r="AR101" s="57"/>
      <c r="AS101" s="79"/>
      <c r="AT101" s="57"/>
      <c r="AU101" s="58"/>
      <c r="AV101" s="67"/>
      <c r="AW101" s="57"/>
      <c r="AX101" s="57"/>
      <c r="AY101" s="57"/>
      <c r="AZ101" s="57"/>
      <c r="BA101" s="59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</row>
    <row r="102" spans="1:63" x14ac:dyDescent="0.25">
      <c r="A102" s="57"/>
      <c r="B102" s="58"/>
      <c r="C102" s="57"/>
      <c r="D102" s="57"/>
      <c r="E102" s="59"/>
      <c r="F102" s="59"/>
      <c r="G102" s="59"/>
      <c r="H102" s="59"/>
      <c r="I102" s="59"/>
      <c r="J102" s="59"/>
      <c r="K102" s="59"/>
      <c r="L102" s="59"/>
      <c r="M102" s="57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74"/>
      <c r="AQ102" s="57"/>
      <c r="AR102" s="57"/>
      <c r="AS102" s="79"/>
      <c r="AT102" s="57"/>
      <c r="AU102" s="58"/>
      <c r="AV102" s="67"/>
      <c r="AW102" s="57"/>
      <c r="AX102" s="57"/>
      <c r="AY102" s="57"/>
      <c r="AZ102" s="57"/>
      <c r="BA102" s="59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</row>
    <row r="103" spans="1:63" x14ac:dyDescent="0.25">
      <c r="A103" s="57"/>
      <c r="B103" s="58"/>
      <c r="C103" s="57"/>
      <c r="D103" s="57"/>
      <c r="E103" s="59"/>
      <c r="F103" s="59"/>
      <c r="G103" s="59"/>
      <c r="H103" s="59"/>
      <c r="I103" s="59"/>
      <c r="J103" s="59"/>
      <c r="K103" s="59"/>
      <c r="L103" s="57"/>
      <c r="M103" s="57"/>
      <c r="N103" s="59"/>
      <c r="O103" s="59"/>
      <c r="P103" s="59"/>
      <c r="Q103" s="59"/>
      <c r="R103" s="59"/>
      <c r="S103" s="59"/>
      <c r="T103" s="57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74"/>
      <c r="AQ103" s="57"/>
      <c r="AR103" s="57"/>
      <c r="AS103" s="79"/>
      <c r="AT103" s="57"/>
      <c r="AU103" s="58"/>
      <c r="AV103" s="67"/>
      <c r="AW103" s="57"/>
      <c r="AX103" s="57"/>
      <c r="AY103" s="57"/>
      <c r="AZ103" s="57"/>
      <c r="BA103" s="59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</row>
    <row r="104" spans="1:63" x14ac:dyDescent="0.25">
      <c r="A104" s="57"/>
      <c r="B104" s="58"/>
      <c r="C104" s="57"/>
      <c r="D104" s="57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74"/>
      <c r="AQ104" s="57"/>
      <c r="AR104" s="57"/>
      <c r="AS104" s="79"/>
      <c r="AT104" s="57"/>
      <c r="AU104" s="58"/>
      <c r="AV104" s="67"/>
      <c r="AW104" s="57"/>
      <c r="AX104" s="57"/>
      <c r="AY104" s="57"/>
      <c r="AZ104" s="57"/>
      <c r="BA104" s="59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</row>
    <row r="105" spans="1:63" x14ac:dyDescent="0.25">
      <c r="A105" s="57"/>
      <c r="B105" s="58"/>
      <c r="C105" s="57"/>
      <c r="D105" s="57"/>
      <c r="E105" s="59"/>
      <c r="F105" s="59"/>
      <c r="G105" s="59"/>
      <c r="H105" s="59"/>
      <c r="I105" s="59"/>
      <c r="J105" s="59"/>
      <c r="K105" s="59"/>
      <c r="L105" s="57"/>
      <c r="M105" s="57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75"/>
      <c r="AQ105" s="57"/>
      <c r="AR105" s="57"/>
      <c r="AS105" s="79"/>
      <c r="AT105" s="57"/>
      <c r="AU105" s="58"/>
      <c r="AV105" s="67"/>
      <c r="AW105" s="57"/>
      <c r="AX105" s="57"/>
      <c r="AY105" s="57"/>
      <c r="AZ105" s="57"/>
      <c r="BA105" s="59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</row>
    <row r="106" spans="1:63" x14ac:dyDescent="0.25">
      <c r="A106" s="57"/>
      <c r="B106" s="58"/>
      <c r="C106" s="57"/>
      <c r="D106" s="57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74"/>
      <c r="AQ106" s="57"/>
      <c r="AR106" s="57"/>
      <c r="AS106" s="79"/>
      <c r="AT106" s="57"/>
      <c r="AU106" s="58"/>
      <c r="AV106" s="67"/>
      <c r="AW106" s="57"/>
      <c r="AX106" s="57"/>
      <c r="AY106" s="57"/>
      <c r="AZ106" s="57"/>
      <c r="BA106" s="59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</row>
    <row r="107" spans="1:63" x14ac:dyDescent="0.25">
      <c r="A107" s="57"/>
      <c r="B107" s="58"/>
      <c r="C107" s="57"/>
      <c r="D107" s="57"/>
      <c r="E107" s="57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7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74"/>
      <c r="AQ107" s="57"/>
      <c r="AR107" s="57"/>
      <c r="AS107" s="79"/>
      <c r="AT107" s="57"/>
      <c r="AU107" s="58"/>
      <c r="AV107" s="67"/>
      <c r="AW107" s="57"/>
      <c r="AX107" s="57"/>
      <c r="AY107" s="57"/>
      <c r="AZ107" s="57"/>
      <c r="BA107" s="59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</row>
    <row r="108" spans="1:63" x14ac:dyDescent="0.25">
      <c r="A108" s="57"/>
      <c r="B108" s="61"/>
      <c r="C108" s="57"/>
      <c r="D108" s="57"/>
      <c r="E108" s="57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74"/>
      <c r="AQ108" s="57"/>
      <c r="AR108" s="57"/>
      <c r="AS108" s="79"/>
      <c r="AT108" s="57"/>
      <c r="AU108" s="61"/>
      <c r="AV108" s="67"/>
      <c r="AW108" s="57"/>
      <c r="AX108" s="57"/>
      <c r="AY108" s="57"/>
      <c r="AZ108" s="57"/>
      <c r="BA108" s="59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</row>
    <row r="109" spans="1:63" x14ac:dyDescent="0.25">
      <c r="A109" s="57"/>
      <c r="B109" s="58"/>
      <c r="C109" s="57"/>
      <c r="D109" s="57"/>
      <c r="E109" s="57"/>
      <c r="F109" s="59"/>
      <c r="G109" s="59"/>
      <c r="H109" s="57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74"/>
      <c r="AQ109" s="57"/>
      <c r="AR109" s="57"/>
      <c r="AS109" s="79"/>
      <c r="AT109" s="57"/>
      <c r="AU109" s="58"/>
      <c r="AV109" s="67"/>
      <c r="AW109" s="59"/>
      <c r="AX109" s="57"/>
      <c r="AY109" s="57"/>
      <c r="AZ109" s="57"/>
      <c r="BA109" s="59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</row>
    <row r="110" spans="1:63" x14ac:dyDescent="0.25">
      <c r="A110" s="57"/>
      <c r="B110" s="58"/>
      <c r="C110" s="57"/>
      <c r="D110" s="57"/>
      <c r="E110" s="59"/>
      <c r="F110" s="59"/>
      <c r="G110" s="59"/>
      <c r="H110" s="59"/>
      <c r="I110" s="59"/>
      <c r="J110" s="59"/>
      <c r="K110" s="59"/>
      <c r="L110" s="57"/>
      <c r="M110" s="57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74"/>
      <c r="AQ110" s="57"/>
      <c r="AR110" s="57"/>
      <c r="AS110" s="79"/>
      <c r="AT110" s="57"/>
      <c r="AU110" s="58"/>
      <c r="AV110" s="67"/>
      <c r="AW110" s="57"/>
      <c r="AX110" s="57"/>
      <c r="AY110" s="57"/>
      <c r="AZ110" s="57"/>
      <c r="BA110" s="59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</row>
    <row r="111" spans="1:63" x14ac:dyDescent="0.25">
      <c r="A111" s="57"/>
      <c r="B111" s="58"/>
      <c r="C111" s="57"/>
      <c r="D111" s="57"/>
      <c r="E111" s="57"/>
      <c r="F111" s="59"/>
      <c r="G111" s="59"/>
      <c r="H111" s="59"/>
      <c r="I111" s="59"/>
      <c r="J111" s="59"/>
      <c r="K111" s="59"/>
      <c r="L111" s="59"/>
      <c r="M111" s="57"/>
      <c r="N111" s="59"/>
      <c r="O111" s="59"/>
      <c r="P111" s="59"/>
      <c r="Q111" s="59"/>
      <c r="R111" s="59"/>
      <c r="S111" s="59"/>
      <c r="T111" s="57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74"/>
      <c r="AQ111" s="57"/>
      <c r="AR111" s="57"/>
      <c r="AS111" s="79"/>
      <c r="AT111" s="57"/>
      <c r="AU111" s="58"/>
      <c r="AV111" s="67"/>
      <c r="AW111" s="57"/>
      <c r="AX111" s="57"/>
      <c r="AY111" s="57"/>
      <c r="AZ111" s="57"/>
      <c r="BA111" s="59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</row>
    <row r="112" spans="1:63" x14ac:dyDescent="0.25">
      <c r="A112" s="57"/>
      <c r="B112" s="58"/>
      <c r="C112" s="57"/>
      <c r="D112" s="57"/>
      <c r="E112" s="57"/>
      <c r="F112" s="59"/>
      <c r="G112" s="59"/>
      <c r="H112" s="59"/>
      <c r="I112" s="59"/>
      <c r="J112" s="59"/>
      <c r="K112" s="59"/>
      <c r="L112" s="57"/>
      <c r="M112" s="57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74"/>
      <c r="AQ112" s="57"/>
      <c r="AR112" s="57"/>
      <c r="AS112" s="79"/>
      <c r="AT112" s="57"/>
      <c r="AU112" s="58"/>
      <c r="AV112" s="67"/>
      <c r="AW112" s="57"/>
      <c r="AX112" s="57"/>
      <c r="AY112" s="57"/>
      <c r="AZ112" s="57"/>
      <c r="BA112" s="59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</row>
    <row r="113" spans="1:63" x14ac:dyDescent="0.25">
      <c r="A113" s="57"/>
      <c r="B113" s="58"/>
      <c r="C113" s="57"/>
      <c r="D113" s="57"/>
      <c r="E113" s="57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74"/>
      <c r="AQ113" s="57"/>
      <c r="AR113" s="57"/>
      <c r="AS113" s="79"/>
      <c r="AT113" s="57"/>
      <c r="AU113" s="58"/>
      <c r="AV113" s="67"/>
      <c r="AW113" s="57"/>
      <c r="AX113" s="57"/>
      <c r="AY113" s="57"/>
      <c r="AZ113" s="57"/>
      <c r="BA113" s="59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</row>
    <row r="114" spans="1:63" x14ac:dyDescent="0.25">
      <c r="A114" s="57"/>
      <c r="B114" s="58"/>
      <c r="C114" s="57"/>
      <c r="D114" s="57"/>
      <c r="E114" s="57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74"/>
      <c r="AQ114" s="57"/>
      <c r="AR114" s="57"/>
      <c r="AS114" s="79"/>
      <c r="AT114" s="57"/>
      <c r="AU114" s="58"/>
      <c r="AV114" s="67"/>
      <c r="AW114" s="57"/>
      <c r="AX114" s="57"/>
      <c r="AY114" s="57"/>
      <c r="AZ114" s="57"/>
      <c r="BA114" s="59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</row>
    <row r="115" spans="1:63" x14ac:dyDescent="0.25">
      <c r="A115" s="57"/>
      <c r="B115" s="58"/>
      <c r="C115" s="57"/>
      <c r="D115" s="57"/>
      <c r="E115" s="57"/>
      <c r="F115" s="59"/>
      <c r="G115" s="59"/>
      <c r="H115" s="59"/>
      <c r="I115" s="59"/>
      <c r="J115" s="59"/>
      <c r="K115" s="59"/>
      <c r="L115" s="57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74"/>
      <c r="AQ115" s="57"/>
      <c r="AR115" s="57"/>
      <c r="AS115" s="79"/>
      <c r="AT115" s="57"/>
      <c r="AU115" s="58"/>
      <c r="AV115" s="67"/>
      <c r="AW115" s="57"/>
      <c r="AX115" s="57"/>
      <c r="AY115" s="57"/>
      <c r="AZ115" s="57"/>
      <c r="BA115" s="59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</row>
    <row r="116" spans="1:63" x14ac:dyDescent="0.25">
      <c r="A116" s="57"/>
      <c r="B116" s="58"/>
      <c r="C116" s="57"/>
      <c r="D116" s="57"/>
      <c r="E116" s="57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74"/>
      <c r="AQ116" s="57"/>
      <c r="AR116" s="57"/>
      <c r="AS116" s="79"/>
      <c r="AT116" s="57"/>
      <c r="AU116" s="58"/>
      <c r="AV116" s="67"/>
      <c r="AW116" s="57"/>
      <c r="AX116" s="57"/>
      <c r="AY116" s="57"/>
      <c r="AZ116" s="57"/>
      <c r="BA116" s="59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</row>
    <row r="117" spans="1:63" x14ac:dyDescent="0.25">
      <c r="A117" s="57"/>
      <c r="B117" s="58"/>
      <c r="C117" s="57"/>
      <c r="D117" s="57"/>
      <c r="E117" s="57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7"/>
      <c r="U117" s="57"/>
      <c r="V117" s="57"/>
      <c r="W117" s="57"/>
      <c r="X117" s="57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74"/>
      <c r="AQ117" s="57"/>
      <c r="AR117" s="57"/>
      <c r="AS117" s="79"/>
      <c r="AT117" s="57"/>
      <c r="AU117" s="58"/>
      <c r="AV117" s="67"/>
      <c r="AW117" s="57"/>
      <c r="AX117" s="57"/>
      <c r="AY117" s="57"/>
      <c r="AZ117" s="57"/>
      <c r="BA117" s="59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</row>
    <row r="118" spans="1:63" x14ac:dyDescent="0.25">
      <c r="A118" s="57"/>
      <c r="B118" s="58"/>
      <c r="C118" s="57"/>
      <c r="D118" s="57"/>
      <c r="E118" s="57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7"/>
      <c r="U118" s="57"/>
      <c r="V118" s="57"/>
      <c r="W118" s="57"/>
      <c r="X118" s="57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7"/>
      <c r="AN118" s="59"/>
      <c r="AO118" s="59"/>
      <c r="AP118" s="74"/>
      <c r="AQ118" s="57"/>
      <c r="AR118" s="57"/>
      <c r="AS118" s="79"/>
      <c r="AT118" s="57"/>
      <c r="AU118" s="58"/>
      <c r="AV118" s="67"/>
      <c r="AW118" s="57"/>
      <c r="AX118" s="57"/>
      <c r="AY118" s="57"/>
      <c r="AZ118" s="57"/>
      <c r="BA118" s="59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</row>
    <row r="119" spans="1:63" x14ac:dyDescent="0.25">
      <c r="A119" s="57"/>
      <c r="B119" s="58"/>
      <c r="C119" s="57"/>
      <c r="D119" s="57"/>
      <c r="E119" s="57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7"/>
      <c r="AG119" s="59"/>
      <c r="AH119" s="59"/>
      <c r="AI119" s="59"/>
      <c r="AJ119" s="59"/>
      <c r="AK119" s="59"/>
      <c r="AL119" s="59"/>
      <c r="AM119" s="59"/>
      <c r="AN119" s="59"/>
      <c r="AO119" s="59"/>
      <c r="AP119" s="74"/>
      <c r="AQ119" s="57"/>
      <c r="AR119" s="57"/>
      <c r="AS119" s="79"/>
      <c r="AT119" s="57"/>
      <c r="AU119" s="58"/>
      <c r="AV119" s="67"/>
      <c r="AW119" s="57"/>
      <c r="AX119" s="57"/>
      <c r="AY119" s="57"/>
      <c r="AZ119" s="57"/>
      <c r="BA119" s="59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</row>
    <row r="120" spans="1:63" x14ac:dyDescent="0.25">
      <c r="A120" s="57"/>
      <c r="B120" s="58"/>
      <c r="C120" s="57"/>
      <c r="D120" s="57"/>
      <c r="E120" s="57"/>
      <c r="F120" s="59"/>
      <c r="G120" s="59"/>
      <c r="H120" s="59"/>
      <c r="I120" s="59"/>
      <c r="J120" s="59"/>
      <c r="K120" s="59"/>
      <c r="L120" s="59"/>
      <c r="M120" s="57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7"/>
      <c r="AG120" s="59"/>
      <c r="AH120" s="59"/>
      <c r="AI120" s="59"/>
      <c r="AJ120" s="59"/>
      <c r="AK120" s="59"/>
      <c r="AL120" s="59"/>
      <c r="AM120" s="59"/>
      <c r="AN120" s="59"/>
      <c r="AO120" s="59"/>
      <c r="AP120" s="74"/>
      <c r="AQ120" s="57"/>
      <c r="AR120" s="57"/>
      <c r="AS120" s="79"/>
      <c r="AT120" s="57"/>
      <c r="AU120" s="58"/>
      <c r="AV120" s="67"/>
      <c r="AW120" s="57"/>
      <c r="AX120" s="57"/>
      <c r="AY120" s="57"/>
      <c r="AZ120" s="57"/>
      <c r="BA120" s="59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</row>
    <row r="121" spans="1:63" x14ac:dyDescent="0.25">
      <c r="A121" s="57"/>
      <c r="B121" s="58"/>
      <c r="C121" s="57"/>
      <c r="D121" s="57"/>
      <c r="E121" s="57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7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7"/>
      <c r="AN121" s="59"/>
      <c r="AO121" s="59"/>
      <c r="AP121" s="74"/>
      <c r="AQ121" s="57"/>
      <c r="AR121" s="57"/>
      <c r="AS121" s="79"/>
      <c r="AT121" s="57"/>
      <c r="AU121" s="58"/>
      <c r="AV121" s="67"/>
      <c r="AW121" s="57"/>
      <c r="AX121" s="57"/>
      <c r="AY121" s="57"/>
      <c r="AZ121" s="57"/>
      <c r="BA121" s="59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</row>
    <row r="122" spans="1:63" x14ac:dyDescent="0.25">
      <c r="A122" s="57"/>
      <c r="B122" s="58"/>
      <c r="C122" s="57"/>
      <c r="D122" s="57"/>
      <c r="E122" s="57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7"/>
      <c r="AN122" s="59"/>
      <c r="AO122" s="59"/>
      <c r="AP122" s="74"/>
      <c r="AQ122" s="57"/>
      <c r="AR122" s="57"/>
      <c r="AS122" s="79"/>
      <c r="AT122" s="57"/>
      <c r="AU122" s="58"/>
      <c r="AV122" s="67"/>
      <c r="AW122" s="57"/>
      <c r="AX122" s="57"/>
      <c r="AY122" s="57"/>
      <c r="AZ122" s="57"/>
      <c r="BA122" s="59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</row>
    <row r="123" spans="1:63" x14ac:dyDescent="0.25">
      <c r="A123" s="57"/>
      <c r="B123" s="58"/>
      <c r="C123" s="57"/>
      <c r="D123" s="57"/>
      <c r="E123" s="57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74"/>
      <c r="AQ123" s="57"/>
      <c r="AR123" s="57"/>
      <c r="AS123" s="79"/>
      <c r="AT123" s="57"/>
      <c r="AU123" s="58"/>
      <c r="AV123" s="67"/>
      <c r="AW123" s="57"/>
      <c r="AX123" s="57"/>
      <c r="AY123" s="57"/>
      <c r="AZ123" s="57"/>
      <c r="BA123" s="59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</row>
    <row r="124" spans="1:63" x14ac:dyDescent="0.25">
      <c r="A124" s="57"/>
      <c r="B124" s="58"/>
      <c r="C124" s="57"/>
      <c r="D124" s="57"/>
      <c r="E124" s="57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74"/>
      <c r="AQ124" s="57"/>
      <c r="AR124" s="57"/>
      <c r="AS124" s="79"/>
      <c r="AT124" s="57"/>
      <c r="AU124" s="58"/>
      <c r="AV124" s="67"/>
      <c r="AW124" s="57"/>
      <c r="AX124" s="57"/>
      <c r="AY124" s="57"/>
      <c r="AZ124" s="57"/>
      <c r="BA124" s="59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</row>
    <row r="125" spans="1:63" x14ac:dyDescent="0.25">
      <c r="A125" s="57"/>
      <c r="B125" s="58"/>
      <c r="C125" s="57"/>
      <c r="D125" s="57"/>
      <c r="E125" s="57"/>
      <c r="F125" s="59"/>
      <c r="G125" s="59"/>
      <c r="H125" s="59"/>
      <c r="I125" s="59"/>
      <c r="J125" s="59"/>
      <c r="K125" s="59"/>
      <c r="L125" s="59"/>
      <c r="M125" s="57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7"/>
      <c r="AN125" s="59"/>
      <c r="AO125" s="59"/>
      <c r="AP125" s="74"/>
      <c r="AQ125" s="57"/>
      <c r="AR125" s="57"/>
      <c r="AS125" s="79"/>
      <c r="AT125" s="57"/>
      <c r="AU125" s="58"/>
      <c r="AV125" s="67"/>
      <c r="AW125" s="57"/>
      <c r="AX125" s="57"/>
      <c r="AY125" s="57"/>
      <c r="AZ125" s="57"/>
      <c r="BA125" s="59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</row>
    <row r="126" spans="1:63" x14ac:dyDescent="0.25">
      <c r="A126" s="57"/>
      <c r="B126" s="58"/>
      <c r="C126" s="57"/>
      <c r="D126" s="57"/>
      <c r="E126" s="57"/>
      <c r="F126" s="59"/>
      <c r="G126" s="59"/>
      <c r="H126" s="59"/>
      <c r="I126" s="59"/>
      <c r="J126" s="59"/>
      <c r="K126" s="59"/>
      <c r="L126" s="57"/>
      <c r="M126" s="57"/>
      <c r="N126" s="59"/>
      <c r="O126" s="57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7"/>
      <c r="AN126" s="59"/>
      <c r="AO126" s="59"/>
      <c r="AP126" s="74"/>
      <c r="AQ126" s="57"/>
      <c r="AR126" s="57"/>
      <c r="AS126" s="79"/>
      <c r="AT126" s="57"/>
      <c r="AU126" s="58"/>
      <c r="AV126" s="67"/>
      <c r="AW126" s="57"/>
      <c r="AX126" s="57"/>
      <c r="AY126" s="57"/>
      <c r="AZ126" s="57"/>
      <c r="BA126" s="59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</row>
    <row r="127" spans="1:63" x14ac:dyDescent="0.25">
      <c r="A127" s="57"/>
      <c r="B127" s="58"/>
      <c r="C127" s="57"/>
      <c r="D127" s="57"/>
      <c r="E127" s="57"/>
      <c r="F127" s="59"/>
      <c r="G127" s="59"/>
      <c r="H127" s="59"/>
      <c r="I127" s="59"/>
      <c r="J127" s="59"/>
      <c r="K127" s="59"/>
      <c r="L127" s="59"/>
      <c r="M127" s="57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74"/>
      <c r="AQ127" s="57"/>
      <c r="AR127" s="57"/>
      <c r="AS127" s="79"/>
      <c r="AT127" s="57"/>
      <c r="AU127" s="58"/>
      <c r="AV127" s="67"/>
      <c r="AW127" s="57"/>
      <c r="AX127" s="57"/>
      <c r="AY127" s="57"/>
      <c r="AZ127" s="57"/>
      <c r="BA127" s="59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</row>
    <row r="128" spans="1:63" x14ac:dyDescent="0.25">
      <c r="A128" s="57"/>
      <c r="B128" s="58"/>
      <c r="C128" s="57"/>
      <c r="D128" s="57"/>
      <c r="E128" s="57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74"/>
      <c r="AQ128" s="57"/>
      <c r="AR128" s="57"/>
      <c r="AS128" s="79"/>
      <c r="AT128" s="57"/>
      <c r="AU128" s="58"/>
      <c r="AV128" s="67"/>
      <c r="AW128" s="57"/>
      <c r="AX128" s="57"/>
      <c r="AY128" s="57"/>
      <c r="AZ128" s="57"/>
      <c r="BA128" s="59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</row>
    <row r="129" spans="1:63" x14ac:dyDescent="0.25">
      <c r="A129" s="57"/>
      <c r="B129" s="58"/>
      <c r="C129" s="57"/>
      <c r="D129" s="57"/>
      <c r="E129" s="57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7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74"/>
      <c r="AQ129" s="57"/>
      <c r="AR129" s="57"/>
      <c r="AS129" s="79"/>
      <c r="AT129" s="57"/>
      <c r="AU129" s="58"/>
      <c r="AV129" s="67"/>
      <c r="AW129" s="57"/>
      <c r="AX129" s="57"/>
      <c r="AY129" s="57"/>
      <c r="AZ129" s="57"/>
      <c r="BA129" s="59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</row>
    <row r="130" spans="1:63" x14ac:dyDescent="0.25">
      <c r="A130" s="57"/>
      <c r="B130" s="58"/>
      <c r="C130" s="57"/>
      <c r="D130" s="57"/>
      <c r="E130" s="57"/>
      <c r="F130" s="59"/>
      <c r="G130" s="59"/>
      <c r="H130" s="59"/>
      <c r="I130" s="59"/>
      <c r="J130" s="59"/>
      <c r="K130" s="59"/>
      <c r="L130" s="57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7"/>
      <c r="AG130" s="59"/>
      <c r="AH130" s="59"/>
      <c r="AI130" s="59"/>
      <c r="AJ130" s="59"/>
      <c r="AK130" s="59"/>
      <c r="AL130" s="59"/>
      <c r="AM130" s="59"/>
      <c r="AN130" s="59"/>
      <c r="AO130" s="59"/>
      <c r="AP130" s="74"/>
      <c r="AQ130" s="57"/>
      <c r="AR130" s="57"/>
      <c r="AS130" s="79"/>
      <c r="AT130" s="57"/>
      <c r="AU130" s="58"/>
      <c r="AV130" s="67"/>
      <c r="AW130" s="57"/>
      <c r="AX130" s="57"/>
      <c r="AY130" s="57"/>
      <c r="AZ130" s="57"/>
      <c r="BA130" s="59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</row>
    <row r="131" spans="1:63" x14ac:dyDescent="0.25">
      <c r="A131" s="57"/>
      <c r="B131" s="58"/>
      <c r="C131" s="57"/>
      <c r="D131" s="57"/>
      <c r="E131" s="57"/>
      <c r="F131" s="59"/>
      <c r="G131" s="59"/>
      <c r="H131" s="59"/>
      <c r="I131" s="59"/>
      <c r="J131" s="59"/>
      <c r="K131" s="59"/>
      <c r="L131" s="57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74"/>
      <c r="AQ131" s="59"/>
      <c r="AR131" s="57"/>
      <c r="AS131" s="79"/>
      <c r="AT131" s="57"/>
      <c r="AU131" s="58"/>
      <c r="AV131" s="67"/>
      <c r="AW131" s="57"/>
      <c r="AX131" s="57"/>
      <c r="AY131" s="57"/>
      <c r="AZ131" s="57"/>
      <c r="BA131" s="59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</row>
    <row r="132" spans="1:63" x14ac:dyDescent="0.25">
      <c r="A132" s="57"/>
      <c r="B132" s="58"/>
      <c r="C132" s="57"/>
      <c r="D132" s="57"/>
      <c r="E132" s="57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74"/>
      <c r="AQ132" s="57"/>
      <c r="AR132" s="57"/>
      <c r="AS132" s="79"/>
      <c r="AT132" s="57"/>
      <c r="AU132" s="58"/>
      <c r="AV132" s="67"/>
      <c r="AW132" s="57"/>
      <c r="AX132" s="57"/>
      <c r="AY132" s="57"/>
      <c r="AZ132" s="57"/>
      <c r="BA132" s="59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</row>
    <row r="133" spans="1:63" x14ac:dyDescent="0.25">
      <c r="A133" s="57"/>
      <c r="B133" s="58"/>
      <c r="C133" s="57"/>
      <c r="D133" s="57"/>
      <c r="E133" s="57"/>
      <c r="F133" s="59"/>
      <c r="G133" s="59"/>
      <c r="H133" s="59"/>
      <c r="I133" s="59"/>
      <c r="J133" s="59"/>
      <c r="K133" s="59"/>
      <c r="L133" s="59"/>
      <c r="M133" s="57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74"/>
      <c r="AQ133" s="57"/>
      <c r="AR133" s="57"/>
      <c r="AS133" s="79"/>
      <c r="AT133" s="57"/>
      <c r="AU133" s="58"/>
      <c r="AV133" s="67"/>
      <c r="AW133" s="57"/>
      <c r="AX133" s="57"/>
      <c r="AY133" s="57"/>
      <c r="AZ133" s="57"/>
      <c r="BA133" s="59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</row>
    <row r="134" spans="1:63" x14ac:dyDescent="0.25">
      <c r="A134" s="57"/>
      <c r="B134" s="58"/>
      <c r="C134" s="57"/>
      <c r="D134" s="57"/>
      <c r="E134" s="57"/>
      <c r="F134" s="59"/>
      <c r="G134" s="59"/>
      <c r="H134" s="59"/>
      <c r="I134" s="59"/>
      <c r="J134" s="59"/>
      <c r="K134" s="59"/>
      <c r="L134" s="59"/>
      <c r="M134" s="57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74"/>
      <c r="AQ134" s="57"/>
      <c r="AR134" s="57"/>
      <c r="AS134" s="79"/>
      <c r="AT134" s="57"/>
      <c r="AU134" s="58"/>
      <c r="AV134" s="67"/>
      <c r="AW134" s="57"/>
      <c r="AX134" s="57"/>
      <c r="AY134" s="57"/>
      <c r="AZ134" s="57"/>
      <c r="BA134" s="59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</row>
    <row r="135" spans="1:63" x14ac:dyDescent="0.25">
      <c r="A135" s="57"/>
      <c r="B135" s="58"/>
      <c r="C135" s="57"/>
      <c r="D135" s="57"/>
      <c r="E135" s="57"/>
      <c r="F135" s="59"/>
      <c r="G135" s="59"/>
      <c r="H135" s="59"/>
      <c r="I135" s="59"/>
      <c r="J135" s="59"/>
      <c r="K135" s="59"/>
      <c r="L135" s="57"/>
      <c r="M135" s="57"/>
      <c r="N135" s="59"/>
      <c r="O135" s="59"/>
      <c r="P135" s="59"/>
      <c r="Q135" s="59"/>
      <c r="R135" s="59"/>
      <c r="S135" s="59"/>
      <c r="T135" s="57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74"/>
      <c r="AQ135" s="57"/>
      <c r="AR135" s="57"/>
      <c r="AS135" s="79"/>
      <c r="AT135" s="57"/>
      <c r="AU135" s="58"/>
      <c r="AV135" s="67"/>
      <c r="AW135" s="57"/>
      <c r="AX135" s="57"/>
      <c r="AY135" s="57"/>
      <c r="AZ135" s="57"/>
      <c r="BA135" s="59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</row>
    <row r="136" spans="1:63" x14ac:dyDescent="0.25">
      <c r="A136" s="57"/>
      <c r="B136" s="58"/>
      <c r="C136" s="57"/>
      <c r="D136" s="57"/>
      <c r="E136" s="57"/>
      <c r="F136" s="59"/>
      <c r="G136" s="59"/>
      <c r="H136" s="59"/>
      <c r="I136" s="59"/>
      <c r="J136" s="59"/>
      <c r="K136" s="59"/>
      <c r="L136" s="57"/>
      <c r="M136" s="57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7"/>
      <c r="AG136" s="59"/>
      <c r="AH136" s="59"/>
      <c r="AI136" s="59"/>
      <c r="AJ136" s="59"/>
      <c r="AK136" s="59"/>
      <c r="AL136" s="59"/>
      <c r="AM136" s="59"/>
      <c r="AN136" s="59"/>
      <c r="AO136" s="59"/>
      <c r="AP136" s="74"/>
      <c r="AQ136" s="57"/>
      <c r="AR136" s="57"/>
      <c r="AS136" s="79"/>
      <c r="AT136" s="57"/>
      <c r="AU136" s="58"/>
      <c r="AV136" s="67"/>
      <c r="AW136" s="57"/>
      <c r="AX136" s="57"/>
      <c r="AY136" s="57"/>
      <c r="AZ136" s="57"/>
      <c r="BA136" s="59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</row>
    <row r="137" spans="1:63" x14ac:dyDescent="0.25">
      <c r="A137" s="57"/>
      <c r="B137" s="58"/>
      <c r="C137" s="57"/>
      <c r="D137" s="57"/>
      <c r="E137" s="57"/>
      <c r="F137" s="59"/>
      <c r="G137" s="59"/>
      <c r="H137" s="59"/>
      <c r="I137" s="59"/>
      <c r="J137" s="59"/>
      <c r="K137" s="59"/>
      <c r="L137" s="59"/>
      <c r="M137" s="57"/>
      <c r="N137" s="59"/>
      <c r="O137" s="59"/>
      <c r="P137" s="59"/>
      <c r="Q137" s="59"/>
      <c r="R137" s="6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74"/>
      <c r="AQ137" s="57"/>
      <c r="AR137" s="57"/>
      <c r="AS137" s="79"/>
      <c r="AT137" s="57"/>
      <c r="AU137" s="58"/>
      <c r="AV137" s="67"/>
      <c r="AW137" s="57"/>
      <c r="AX137" s="57"/>
      <c r="AY137" s="57"/>
      <c r="AZ137" s="57"/>
      <c r="BA137" s="59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</row>
    <row r="138" spans="1:63" x14ac:dyDescent="0.25">
      <c r="A138" s="57"/>
      <c r="B138" s="58"/>
      <c r="C138" s="57"/>
      <c r="D138" s="57"/>
      <c r="E138" s="57"/>
      <c r="F138" s="59"/>
      <c r="G138" s="59"/>
      <c r="H138" s="59"/>
      <c r="I138" s="59"/>
      <c r="J138" s="59"/>
      <c r="K138" s="59"/>
      <c r="L138" s="57"/>
      <c r="M138" s="57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74"/>
      <c r="AQ138" s="57"/>
      <c r="AR138" s="57"/>
      <c r="AS138" s="79"/>
      <c r="AT138" s="57"/>
      <c r="AU138" s="58"/>
      <c r="AV138" s="67"/>
      <c r="AW138" s="57"/>
      <c r="AX138" s="57"/>
      <c r="AY138" s="57"/>
      <c r="AZ138" s="57"/>
      <c r="BA138" s="59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</row>
    <row r="139" spans="1:63" x14ac:dyDescent="0.25">
      <c r="A139" s="57"/>
      <c r="B139" s="58"/>
      <c r="C139" s="57"/>
      <c r="D139" s="57"/>
      <c r="E139" s="57"/>
      <c r="F139" s="59"/>
      <c r="G139" s="59"/>
      <c r="H139" s="59"/>
      <c r="I139" s="59"/>
      <c r="J139" s="59"/>
      <c r="K139" s="59"/>
      <c r="L139" s="59"/>
      <c r="M139" s="57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74"/>
      <c r="AQ139" s="57"/>
      <c r="AR139" s="57"/>
      <c r="AS139" s="79"/>
      <c r="AT139" s="57"/>
      <c r="AU139" s="58"/>
      <c r="AV139" s="67"/>
      <c r="AW139" s="57"/>
      <c r="AX139" s="57"/>
      <c r="AY139" s="57"/>
      <c r="AZ139" s="57"/>
      <c r="BA139" s="59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</row>
    <row r="140" spans="1:63" x14ac:dyDescent="0.25">
      <c r="A140" s="57"/>
      <c r="B140" s="58"/>
      <c r="C140" s="57"/>
      <c r="D140" s="57"/>
      <c r="E140" s="57"/>
      <c r="F140" s="59"/>
      <c r="G140" s="59"/>
      <c r="H140" s="59"/>
      <c r="I140" s="59"/>
      <c r="J140" s="59"/>
      <c r="K140" s="59"/>
      <c r="L140" s="59"/>
      <c r="M140" s="57"/>
      <c r="N140" s="59"/>
      <c r="O140" s="59"/>
      <c r="P140" s="59"/>
      <c r="Q140" s="59"/>
      <c r="R140" s="59"/>
      <c r="S140" s="59"/>
      <c r="T140" s="57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74"/>
      <c r="AQ140" s="57"/>
      <c r="AR140" s="57"/>
      <c r="AS140" s="79"/>
      <c r="AT140" s="57"/>
      <c r="AU140" s="58"/>
      <c r="AV140" s="67"/>
      <c r="AW140" s="57"/>
      <c r="AX140" s="57"/>
      <c r="AY140" s="57"/>
      <c r="AZ140" s="57"/>
      <c r="BA140" s="59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</row>
    <row r="141" spans="1:63" x14ac:dyDescent="0.25">
      <c r="A141" s="57"/>
      <c r="B141" s="58"/>
      <c r="C141" s="57"/>
      <c r="D141" s="57"/>
      <c r="E141" s="57"/>
      <c r="F141" s="59"/>
      <c r="G141" s="59"/>
      <c r="H141" s="59"/>
      <c r="I141" s="59"/>
      <c r="J141" s="59"/>
      <c r="K141" s="59"/>
      <c r="L141" s="59"/>
      <c r="M141" s="57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74"/>
      <c r="AQ141" s="57"/>
      <c r="AR141" s="57"/>
      <c r="AS141" s="79"/>
      <c r="AT141" s="57"/>
      <c r="AU141" s="58"/>
      <c r="AV141" s="67"/>
      <c r="AW141" s="57"/>
      <c r="AX141" s="57"/>
      <c r="AY141" s="57"/>
      <c r="AZ141" s="57"/>
      <c r="BA141" s="59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</row>
    <row r="142" spans="1:63" x14ac:dyDescent="0.25">
      <c r="A142" s="57"/>
      <c r="B142" s="58"/>
      <c r="C142" s="57"/>
      <c r="D142" s="57"/>
      <c r="E142" s="57"/>
      <c r="F142" s="59"/>
      <c r="G142" s="59"/>
      <c r="H142" s="59"/>
      <c r="I142" s="59"/>
      <c r="J142" s="59"/>
      <c r="K142" s="59"/>
      <c r="L142" s="59"/>
      <c r="M142" s="57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74"/>
      <c r="AQ142" s="57"/>
      <c r="AR142" s="57"/>
      <c r="AS142" s="79"/>
      <c r="AT142" s="57"/>
      <c r="AU142" s="58"/>
      <c r="AV142" s="67"/>
      <c r="AW142" s="57"/>
      <c r="AX142" s="57"/>
      <c r="AY142" s="57"/>
      <c r="AZ142" s="57"/>
      <c r="BA142" s="59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</row>
    <row r="143" spans="1:63" x14ac:dyDescent="0.25">
      <c r="A143" s="57"/>
      <c r="B143" s="58"/>
      <c r="C143" s="57"/>
      <c r="D143" s="57"/>
      <c r="E143" s="57"/>
      <c r="F143" s="59"/>
      <c r="G143" s="59"/>
      <c r="H143" s="59"/>
      <c r="I143" s="59"/>
      <c r="J143" s="59"/>
      <c r="K143" s="59"/>
      <c r="L143" s="59"/>
      <c r="M143" s="57"/>
      <c r="N143" s="59"/>
      <c r="O143" s="59"/>
      <c r="P143" s="59"/>
      <c r="Q143" s="59"/>
      <c r="R143" s="59"/>
      <c r="S143" s="59"/>
      <c r="T143" s="57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74"/>
      <c r="AQ143" s="57"/>
      <c r="AR143" s="57"/>
      <c r="AS143" s="79"/>
      <c r="AT143" s="57"/>
      <c r="AU143" s="58"/>
      <c r="AV143" s="67"/>
      <c r="AW143" s="57"/>
      <c r="AX143" s="57"/>
      <c r="AY143" s="57"/>
      <c r="AZ143" s="57"/>
      <c r="BA143" s="59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</row>
    <row r="144" spans="1:63" x14ac:dyDescent="0.25">
      <c r="A144" s="57"/>
      <c r="B144" s="58"/>
      <c r="C144" s="57"/>
      <c r="D144" s="57"/>
      <c r="E144" s="57"/>
      <c r="F144" s="59"/>
      <c r="G144" s="59"/>
      <c r="H144" s="59"/>
      <c r="I144" s="59"/>
      <c r="J144" s="59"/>
      <c r="K144" s="59"/>
      <c r="L144" s="57"/>
      <c r="M144" s="57"/>
      <c r="N144" s="59"/>
      <c r="O144" s="59"/>
      <c r="P144" s="59"/>
      <c r="Q144" s="59"/>
      <c r="R144" s="59"/>
      <c r="S144" s="59"/>
      <c r="T144" s="57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74"/>
      <c r="AQ144" s="59"/>
      <c r="AR144" s="57"/>
      <c r="AS144" s="79"/>
      <c r="AT144" s="57"/>
      <c r="AU144" s="58"/>
      <c r="AV144" s="67"/>
      <c r="AW144" s="57"/>
      <c r="AX144" s="57"/>
      <c r="AY144" s="57"/>
      <c r="AZ144" s="57"/>
      <c r="BA144" s="59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</row>
    <row r="145" spans="1:63" x14ac:dyDescent="0.25">
      <c r="A145" s="57"/>
      <c r="B145" s="58"/>
      <c r="C145" s="57"/>
      <c r="D145" s="57"/>
      <c r="E145" s="57"/>
      <c r="F145" s="59"/>
      <c r="G145" s="59"/>
      <c r="H145" s="59"/>
      <c r="I145" s="59"/>
      <c r="J145" s="59"/>
      <c r="K145" s="59"/>
      <c r="L145" s="59"/>
      <c r="M145" s="57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74"/>
      <c r="AQ145" s="57"/>
      <c r="AR145" s="57"/>
      <c r="AS145" s="79"/>
      <c r="AT145" s="57"/>
      <c r="AU145" s="58"/>
      <c r="AV145" s="67"/>
      <c r="AW145" s="57"/>
      <c r="AX145" s="57"/>
      <c r="AY145" s="57"/>
      <c r="AZ145" s="57"/>
      <c r="BA145" s="59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</row>
    <row r="146" spans="1:63" x14ac:dyDescent="0.25">
      <c r="A146" s="57"/>
      <c r="B146" s="58"/>
      <c r="C146" s="57"/>
      <c r="D146" s="57"/>
      <c r="E146" s="57"/>
      <c r="F146" s="59"/>
      <c r="G146" s="59"/>
      <c r="H146" s="59"/>
      <c r="I146" s="59"/>
      <c r="J146" s="59"/>
      <c r="K146" s="59"/>
      <c r="L146" s="59"/>
      <c r="M146" s="57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74"/>
      <c r="AQ146" s="57"/>
      <c r="AR146" s="57"/>
      <c r="AS146" s="79"/>
      <c r="AT146" s="57"/>
      <c r="AU146" s="58"/>
      <c r="AV146" s="67"/>
      <c r="AW146" s="57"/>
      <c r="AX146" s="57"/>
      <c r="AY146" s="57"/>
      <c r="AZ146" s="57"/>
      <c r="BA146" s="59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</row>
    <row r="147" spans="1:63" x14ac:dyDescent="0.25">
      <c r="A147" s="57"/>
      <c r="B147" s="58"/>
      <c r="C147" s="57"/>
      <c r="D147" s="57"/>
      <c r="E147" s="57"/>
      <c r="F147" s="59"/>
      <c r="G147" s="59"/>
      <c r="H147" s="59"/>
      <c r="I147" s="59"/>
      <c r="J147" s="59"/>
      <c r="K147" s="59"/>
      <c r="L147" s="59"/>
      <c r="M147" s="57"/>
      <c r="N147" s="59"/>
      <c r="O147" s="59"/>
      <c r="P147" s="59"/>
      <c r="Q147" s="59"/>
      <c r="R147" s="59"/>
      <c r="S147" s="59"/>
      <c r="T147" s="57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74"/>
      <c r="AQ147" s="57"/>
      <c r="AR147" s="57"/>
      <c r="AS147" s="79"/>
      <c r="AT147" s="57"/>
      <c r="AU147" s="58"/>
      <c r="AV147" s="67"/>
      <c r="AW147" s="57"/>
      <c r="AX147" s="57"/>
      <c r="AY147" s="57"/>
      <c r="AZ147" s="57"/>
      <c r="BA147" s="59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</row>
    <row r="148" spans="1:63" x14ac:dyDescent="0.25">
      <c r="A148" s="57"/>
      <c r="B148" s="58"/>
      <c r="C148" s="57"/>
      <c r="D148" s="57"/>
      <c r="E148" s="57"/>
      <c r="F148" s="59"/>
      <c r="G148" s="59"/>
      <c r="H148" s="59"/>
      <c r="I148" s="59"/>
      <c r="J148" s="59"/>
      <c r="K148" s="59"/>
      <c r="L148" s="57"/>
      <c r="M148" s="57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74"/>
      <c r="AQ148" s="57"/>
      <c r="AR148" s="57"/>
      <c r="AS148" s="79"/>
      <c r="AT148" s="57"/>
      <c r="AU148" s="58"/>
      <c r="AV148" s="67"/>
      <c r="AW148" s="57"/>
      <c r="AX148" s="57"/>
      <c r="AY148" s="57"/>
      <c r="AZ148" s="57"/>
      <c r="BA148" s="59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</row>
    <row r="149" spans="1:63" x14ac:dyDescent="0.25">
      <c r="A149" s="57"/>
      <c r="B149" s="58"/>
      <c r="C149" s="57"/>
      <c r="D149" s="57"/>
      <c r="E149" s="57"/>
      <c r="F149" s="59"/>
      <c r="G149" s="59"/>
      <c r="H149" s="59"/>
      <c r="I149" s="59"/>
      <c r="J149" s="59"/>
      <c r="K149" s="59"/>
      <c r="L149" s="57"/>
      <c r="M149" s="57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74"/>
      <c r="AQ149" s="57"/>
      <c r="AR149" s="57"/>
      <c r="AS149" s="79"/>
      <c r="AT149" s="57"/>
      <c r="AU149" s="58"/>
      <c r="AV149" s="67"/>
      <c r="AW149" s="57"/>
      <c r="AX149" s="57"/>
      <c r="AY149" s="57"/>
      <c r="AZ149" s="57"/>
      <c r="BA149" s="59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</row>
    <row r="150" spans="1:63" x14ac:dyDescent="0.25">
      <c r="A150" s="57"/>
      <c r="B150" s="58"/>
      <c r="C150" s="57"/>
      <c r="D150" s="57"/>
      <c r="E150" s="59"/>
      <c r="F150" s="59"/>
      <c r="G150" s="59"/>
      <c r="H150" s="59"/>
      <c r="I150" s="59"/>
      <c r="J150" s="59"/>
      <c r="K150" s="59"/>
      <c r="L150" s="59"/>
      <c r="M150" s="57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74"/>
      <c r="AQ150" s="57"/>
      <c r="AR150" s="57"/>
      <c r="AS150" s="79"/>
      <c r="AT150" s="57"/>
      <c r="AU150" s="58"/>
      <c r="AV150" s="67"/>
      <c r="AW150" s="57"/>
      <c r="AX150" s="57"/>
      <c r="AY150" s="57"/>
      <c r="AZ150" s="57"/>
      <c r="BA150" s="59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</row>
    <row r="151" spans="1:63" x14ac:dyDescent="0.25">
      <c r="A151" s="57"/>
      <c r="B151" s="58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73"/>
      <c r="AQ151" s="57"/>
      <c r="AR151" s="57"/>
      <c r="AS151" s="79"/>
      <c r="AT151" s="57"/>
      <c r="AU151" s="58"/>
      <c r="AV151" s="67"/>
      <c r="AW151" s="57"/>
      <c r="AX151" s="57"/>
      <c r="AY151" s="57"/>
      <c r="AZ151" s="57"/>
      <c r="BA151" s="59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</row>
    <row r="152" spans="1:63" x14ac:dyDescent="0.25">
      <c r="A152" s="57"/>
      <c r="B152" s="58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9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73"/>
      <c r="AQ152" s="57"/>
      <c r="AR152" s="57"/>
      <c r="AS152" s="79"/>
      <c r="AT152" s="57"/>
      <c r="AU152" s="58"/>
      <c r="AV152" s="67"/>
      <c r="AW152" s="57"/>
      <c r="AX152" s="57"/>
      <c r="AY152" s="57"/>
      <c r="AZ152" s="57"/>
      <c r="BA152" s="59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</row>
    <row r="153" spans="1:63" x14ac:dyDescent="0.25">
      <c r="A153" s="57"/>
      <c r="B153" s="5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73"/>
      <c r="AQ153" s="57"/>
      <c r="AR153" s="57"/>
      <c r="AS153" s="79"/>
      <c r="AT153" s="57"/>
      <c r="AU153" s="58"/>
      <c r="AV153" s="67"/>
      <c r="AW153" s="62"/>
      <c r="AX153" s="57"/>
      <c r="AY153" s="57"/>
      <c r="AZ153" s="57"/>
      <c r="BA153" s="59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</row>
    <row r="154" spans="1:63" x14ac:dyDescent="0.25">
      <c r="A154" s="57"/>
      <c r="B154" s="5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73"/>
      <c r="AQ154" s="57"/>
      <c r="AR154" s="57"/>
      <c r="AS154" s="79"/>
      <c r="AT154" s="57"/>
      <c r="AU154" s="58"/>
      <c r="AV154" s="67"/>
      <c r="AW154" s="57"/>
      <c r="AX154" s="57"/>
      <c r="AY154" s="57"/>
      <c r="AZ154" s="57"/>
      <c r="BA154" s="59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</row>
    <row r="155" spans="1:63" x14ac:dyDescent="0.25">
      <c r="A155" s="57"/>
      <c r="B155" s="5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73"/>
      <c r="AQ155" s="57"/>
      <c r="AR155" s="57"/>
      <c r="AS155" s="79"/>
      <c r="AT155" s="57"/>
      <c r="AU155" s="58"/>
      <c r="AV155" s="67"/>
      <c r="AW155" s="57"/>
      <c r="AX155" s="57"/>
      <c r="AY155" s="57"/>
      <c r="AZ155" s="57"/>
      <c r="BA155" s="59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</row>
    <row r="156" spans="1:63" x14ac:dyDescent="0.25">
      <c r="A156" s="57"/>
      <c r="B156" s="58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73"/>
      <c r="AQ156" s="57"/>
      <c r="AR156" s="57"/>
      <c r="AS156" s="79"/>
      <c r="AT156" s="57"/>
      <c r="AU156" s="58"/>
      <c r="AV156" s="67"/>
      <c r="AW156" s="57"/>
      <c r="AX156" s="57"/>
      <c r="AY156" s="57"/>
      <c r="AZ156" s="57"/>
      <c r="BA156" s="59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</row>
    <row r="157" spans="1:63" x14ac:dyDescent="0.25">
      <c r="A157" s="57"/>
      <c r="B157" s="58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73"/>
      <c r="AQ157" s="57"/>
      <c r="AR157" s="57"/>
      <c r="AS157" s="79"/>
      <c r="AT157" s="57"/>
      <c r="AU157" s="58"/>
      <c r="AV157" s="67"/>
      <c r="AW157" s="57"/>
      <c r="AX157" s="57"/>
      <c r="AY157" s="57"/>
      <c r="AZ157" s="57"/>
      <c r="BA157" s="59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</row>
    <row r="158" spans="1:63" x14ac:dyDescent="0.25">
      <c r="A158" s="57"/>
      <c r="B158" s="58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73"/>
      <c r="AQ158" s="57"/>
      <c r="AR158" s="57"/>
      <c r="AS158" s="79"/>
      <c r="AT158" s="57"/>
      <c r="AU158" s="58"/>
      <c r="AV158" s="67"/>
      <c r="AW158" s="57"/>
      <c r="AX158" s="57"/>
      <c r="AY158" s="57"/>
      <c r="AZ158" s="57"/>
      <c r="BA158" s="59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</row>
    <row r="159" spans="1:63" x14ac:dyDescent="0.25">
      <c r="A159" s="57"/>
      <c r="B159" s="58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73"/>
      <c r="AQ159" s="57"/>
      <c r="AR159" s="57"/>
      <c r="AS159" s="79"/>
      <c r="AT159" s="57"/>
      <c r="AU159" s="58"/>
      <c r="AV159" s="67"/>
      <c r="AW159" s="57"/>
      <c r="AX159" s="57"/>
      <c r="AY159" s="57"/>
      <c r="AZ159" s="57"/>
      <c r="BA159" s="59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</row>
    <row r="160" spans="1:63" x14ac:dyDescent="0.25">
      <c r="A160" s="57"/>
      <c r="B160" s="58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73"/>
      <c r="AQ160" s="57"/>
      <c r="AR160" s="57"/>
      <c r="AS160" s="79"/>
      <c r="AT160" s="57"/>
      <c r="AU160" s="58"/>
      <c r="AV160" s="67"/>
      <c r="AW160" s="57"/>
      <c r="AX160" s="57"/>
      <c r="AY160" s="57"/>
      <c r="AZ160" s="57"/>
      <c r="BA160" s="59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</row>
    <row r="161" spans="1:63" x14ac:dyDescent="0.25">
      <c r="A161" s="57"/>
      <c r="B161" s="58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73"/>
      <c r="AQ161" s="57"/>
      <c r="AR161" s="57"/>
      <c r="AS161" s="79"/>
      <c r="AT161" s="57"/>
      <c r="AU161" s="58"/>
      <c r="AV161" s="67"/>
      <c r="AW161" s="57"/>
      <c r="AX161" s="57"/>
      <c r="AY161" s="57"/>
      <c r="AZ161" s="57"/>
      <c r="BA161" s="59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</row>
    <row r="162" spans="1:63" x14ac:dyDescent="0.25">
      <c r="A162" s="57"/>
      <c r="B162" s="58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73"/>
      <c r="AQ162" s="57"/>
      <c r="AR162" s="57"/>
      <c r="AS162" s="79"/>
      <c r="AT162" s="57"/>
      <c r="AU162" s="58"/>
      <c r="AV162" s="67"/>
      <c r="AW162" s="57"/>
      <c r="AX162" s="57"/>
      <c r="AY162" s="57"/>
      <c r="AZ162" s="57"/>
      <c r="BA162" s="59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</row>
    <row r="163" spans="1:63" x14ac:dyDescent="0.25">
      <c r="A163" s="57"/>
      <c r="B163" s="58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73"/>
      <c r="AQ163" s="57"/>
      <c r="AR163" s="57"/>
      <c r="AS163" s="79"/>
      <c r="AT163" s="57"/>
      <c r="AU163" s="58"/>
      <c r="AV163" s="67"/>
      <c r="AW163" s="57"/>
      <c r="AX163" s="57"/>
      <c r="AY163" s="57"/>
      <c r="AZ163" s="57"/>
      <c r="BA163" s="59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</row>
    <row r="164" spans="1:63" x14ac:dyDescent="0.25">
      <c r="A164" s="57"/>
      <c r="B164" s="58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73"/>
      <c r="AQ164" s="57"/>
      <c r="AR164" s="57"/>
      <c r="AS164" s="79"/>
      <c r="AT164" s="57"/>
      <c r="AU164" s="58"/>
      <c r="AV164" s="67"/>
      <c r="AW164" s="57"/>
      <c r="AX164" s="57"/>
      <c r="AY164" s="57"/>
      <c r="AZ164" s="57"/>
      <c r="BA164" s="59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</row>
    <row r="165" spans="1:63" x14ac:dyDescent="0.25">
      <c r="A165" s="57"/>
      <c r="B165" s="58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73"/>
      <c r="AQ165" s="57"/>
      <c r="AR165" s="57"/>
      <c r="AS165" s="79"/>
      <c r="AT165" s="57"/>
      <c r="AU165" s="58"/>
      <c r="AV165" s="67"/>
      <c r="AW165" s="57"/>
      <c r="AX165" s="57"/>
      <c r="AY165" s="57"/>
      <c r="AZ165" s="57"/>
      <c r="BA165" s="59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</row>
    <row r="166" spans="1:63" x14ac:dyDescent="0.25">
      <c r="A166" s="57"/>
      <c r="B166" s="58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73"/>
      <c r="AQ166" s="57"/>
      <c r="AR166" s="57"/>
      <c r="AS166" s="79"/>
      <c r="AT166" s="57"/>
      <c r="AU166" s="58"/>
      <c r="AV166" s="67"/>
      <c r="AW166" s="57"/>
      <c r="AX166" s="57"/>
      <c r="AY166" s="57"/>
      <c r="AZ166" s="57"/>
      <c r="BA166" s="59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</row>
    <row r="167" spans="1:63" x14ac:dyDescent="0.25">
      <c r="A167" s="57"/>
      <c r="B167" s="58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73"/>
      <c r="AQ167" s="57"/>
      <c r="AR167" s="57"/>
      <c r="AS167" s="79"/>
      <c r="AT167" s="57"/>
      <c r="AU167" s="58"/>
      <c r="AV167" s="67"/>
      <c r="AW167" s="57"/>
      <c r="AX167" s="57"/>
      <c r="AY167" s="57"/>
      <c r="AZ167" s="57"/>
      <c r="BA167" s="59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</row>
    <row r="168" spans="1:63" x14ac:dyDescent="0.25">
      <c r="A168" s="57"/>
      <c r="B168" s="58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73"/>
      <c r="AQ168" s="57"/>
      <c r="AR168" s="57"/>
      <c r="AS168" s="79"/>
      <c r="AT168" s="57"/>
      <c r="AU168" s="58"/>
      <c r="AV168" s="67"/>
      <c r="AW168" s="57"/>
      <c r="AX168" s="57"/>
      <c r="AY168" s="57"/>
      <c r="AZ168" s="57"/>
      <c r="BA168" s="59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</row>
    <row r="169" spans="1:63" x14ac:dyDescent="0.25">
      <c r="A169" s="57"/>
      <c r="B169" s="58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73"/>
      <c r="AQ169" s="57"/>
      <c r="AR169" s="57"/>
      <c r="AS169" s="79"/>
      <c r="AT169" s="57"/>
      <c r="AU169" s="58"/>
      <c r="AV169" s="67"/>
      <c r="AW169" s="57"/>
      <c r="AX169" s="57"/>
      <c r="AY169" s="57"/>
      <c r="AZ169" s="57"/>
      <c r="BA169" s="59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</row>
    <row r="170" spans="1:63" x14ac:dyDescent="0.25">
      <c r="A170" s="57"/>
      <c r="B170" s="58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73"/>
      <c r="AQ170" s="57"/>
      <c r="AR170" s="57"/>
      <c r="AS170" s="79"/>
      <c r="AT170" s="57"/>
      <c r="AU170" s="58"/>
      <c r="AV170" s="67"/>
      <c r="AW170" s="57"/>
      <c r="AX170" s="57"/>
      <c r="AY170" s="57"/>
      <c r="AZ170" s="57"/>
      <c r="BA170" s="59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</row>
    <row r="171" spans="1:63" x14ac:dyDescent="0.25">
      <c r="A171" s="57"/>
      <c r="B171" s="58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73"/>
      <c r="AQ171" s="57"/>
      <c r="AR171" s="57"/>
      <c r="AS171" s="79"/>
      <c r="AT171" s="57"/>
      <c r="AU171" s="58"/>
      <c r="AV171" s="67"/>
      <c r="AW171" s="57"/>
      <c r="AX171" s="57"/>
      <c r="AY171" s="57"/>
      <c r="AZ171" s="57"/>
      <c r="BA171" s="59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</row>
    <row r="172" spans="1:63" x14ac:dyDescent="0.25">
      <c r="A172" s="57"/>
      <c r="B172" s="58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73"/>
      <c r="AQ172" s="57"/>
      <c r="AR172" s="57"/>
      <c r="AS172" s="79"/>
      <c r="AT172" s="57"/>
      <c r="AU172" s="58"/>
      <c r="AV172" s="67"/>
      <c r="AW172" s="57"/>
      <c r="AX172" s="57"/>
      <c r="AY172" s="57"/>
      <c r="AZ172" s="57"/>
      <c r="BA172" s="59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</row>
    <row r="173" spans="1:63" x14ac:dyDescent="0.25">
      <c r="A173" s="57"/>
      <c r="B173" s="58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73"/>
      <c r="AQ173" s="57"/>
      <c r="AR173" s="57"/>
      <c r="AS173" s="79"/>
      <c r="AT173" s="57"/>
      <c r="AU173" s="58"/>
      <c r="AV173" s="67"/>
      <c r="AW173" s="57"/>
      <c r="AX173" s="57"/>
      <c r="AY173" s="57"/>
      <c r="AZ173" s="57"/>
      <c r="BA173" s="59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</row>
    <row r="174" spans="1:63" x14ac:dyDescent="0.25">
      <c r="A174" s="57"/>
      <c r="B174" s="58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73"/>
      <c r="AQ174" s="57"/>
      <c r="AR174" s="57"/>
      <c r="AS174" s="79"/>
      <c r="AT174" s="57"/>
      <c r="AU174" s="58"/>
      <c r="AV174" s="67"/>
      <c r="AW174" s="57"/>
      <c r="AX174" s="57"/>
      <c r="AY174" s="57"/>
      <c r="AZ174" s="57"/>
      <c r="BA174" s="59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</row>
    <row r="175" spans="1:63" x14ac:dyDescent="0.25">
      <c r="A175" s="57"/>
      <c r="B175" s="58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73"/>
      <c r="AQ175" s="57"/>
      <c r="AR175" s="57"/>
      <c r="AS175" s="79"/>
      <c r="AT175" s="57"/>
      <c r="AU175" s="58"/>
      <c r="AV175" s="67"/>
      <c r="AW175" s="57"/>
      <c r="AX175" s="57"/>
      <c r="AY175" s="57"/>
      <c r="AZ175" s="57"/>
      <c r="BA175" s="59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</row>
    <row r="176" spans="1:63" x14ac:dyDescent="0.25">
      <c r="A176" s="57"/>
      <c r="B176" s="58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73"/>
      <c r="AQ176" s="57"/>
      <c r="AR176" s="57"/>
      <c r="AS176" s="79"/>
      <c r="AT176" s="57"/>
      <c r="AU176" s="58"/>
      <c r="AV176" s="67"/>
      <c r="AW176" s="57"/>
      <c r="AX176" s="57"/>
      <c r="AY176" s="57"/>
      <c r="AZ176" s="57"/>
      <c r="BA176" s="59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</row>
    <row r="177" spans="1:63" x14ac:dyDescent="0.25">
      <c r="A177" s="57"/>
      <c r="B177" s="58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73"/>
      <c r="AQ177" s="57"/>
      <c r="AR177" s="57"/>
      <c r="AS177" s="79"/>
      <c r="AT177" s="57"/>
      <c r="AU177" s="58"/>
      <c r="AV177" s="67"/>
      <c r="AW177" s="57"/>
      <c r="AX177" s="57"/>
      <c r="AY177" s="57"/>
      <c r="AZ177" s="57"/>
      <c r="BA177" s="59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</row>
    <row r="178" spans="1:63" x14ac:dyDescent="0.25">
      <c r="A178" s="57"/>
      <c r="B178" s="58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73"/>
      <c r="AQ178" s="57"/>
      <c r="AR178" s="57"/>
      <c r="AS178" s="79"/>
      <c r="AT178" s="57"/>
      <c r="AU178" s="58"/>
      <c r="AV178" s="67"/>
      <c r="AW178" s="57"/>
      <c r="AX178" s="57"/>
      <c r="AY178" s="57"/>
      <c r="AZ178" s="57"/>
      <c r="BA178" s="59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</row>
    <row r="179" spans="1:63" x14ac:dyDescent="0.25">
      <c r="A179" s="57"/>
      <c r="B179" s="58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73"/>
      <c r="AQ179" s="57"/>
      <c r="AR179" s="57"/>
      <c r="AS179" s="79"/>
      <c r="AT179" s="57"/>
      <c r="AU179" s="58"/>
      <c r="AV179" s="67"/>
      <c r="AW179" s="57"/>
      <c r="AX179" s="57"/>
      <c r="AY179" s="57"/>
      <c r="AZ179" s="57"/>
      <c r="BA179" s="59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</row>
    <row r="180" spans="1:63" x14ac:dyDescent="0.25">
      <c r="A180" s="57"/>
      <c r="B180" s="65"/>
      <c r="C180" s="57"/>
      <c r="D180" s="57"/>
      <c r="E180" s="59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73"/>
      <c r="AQ180" s="57"/>
      <c r="AR180" s="57"/>
      <c r="AS180" s="79"/>
      <c r="AT180" s="57"/>
      <c r="AU180" s="68"/>
      <c r="AV180" s="67"/>
      <c r="AW180" s="57"/>
      <c r="AX180" s="57"/>
      <c r="AY180" s="57"/>
      <c r="AZ180" s="57"/>
      <c r="BA180" s="59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</row>
    <row r="181" spans="1:63" x14ac:dyDescent="0.25">
      <c r="A181" s="57"/>
      <c r="B181" s="58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73"/>
      <c r="AQ181" s="57"/>
      <c r="AR181" s="57"/>
      <c r="AS181" s="79"/>
      <c r="AT181" s="57"/>
      <c r="AU181" s="58"/>
      <c r="AV181" s="67"/>
      <c r="AW181" s="57"/>
      <c r="AX181" s="57"/>
      <c r="AY181" s="57"/>
      <c r="AZ181" s="57"/>
      <c r="BA181" s="59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</row>
    <row r="182" spans="1:63" x14ac:dyDescent="0.25">
      <c r="A182" s="57"/>
      <c r="B182" s="58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73"/>
      <c r="AQ182" s="57"/>
      <c r="AR182" s="57"/>
      <c r="AS182" s="79"/>
      <c r="AT182" s="57"/>
      <c r="AU182" s="58"/>
      <c r="AV182" s="67"/>
      <c r="AW182" s="57"/>
      <c r="AX182" s="57"/>
      <c r="AY182" s="57"/>
      <c r="AZ182" s="57"/>
      <c r="BA182" s="59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</row>
    <row r="183" spans="1:63" x14ac:dyDescent="0.25">
      <c r="A183" s="57"/>
      <c r="B183" s="58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73"/>
      <c r="AQ183" s="57"/>
      <c r="AR183" s="57"/>
      <c r="AS183" s="79"/>
      <c r="AT183" s="57"/>
      <c r="AU183" s="58"/>
      <c r="AV183" s="67"/>
      <c r="AW183" s="57"/>
      <c r="AX183" s="57"/>
      <c r="AY183" s="57"/>
      <c r="AZ183" s="57"/>
      <c r="BA183" s="59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</row>
    <row r="184" spans="1:63" x14ac:dyDescent="0.25">
      <c r="A184" s="57"/>
      <c r="B184" s="58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73"/>
      <c r="AQ184" s="57"/>
      <c r="AR184" s="57"/>
      <c r="AS184" s="79"/>
      <c r="AT184" s="57"/>
      <c r="AU184" s="58"/>
      <c r="AV184" s="67"/>
      <c r="AW184" s="57"/>
      <c r="AX184" s="57"/>
      <c r="AY184" s="57"/>
      <c r="AZ184" s="57"/>
      <c r="BA184" s="59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</row>
    <row r="185" spans="1:63" x14ac:dyDescent="0.25">
      <c r="A185" s="57"/>
      <c r="B185" s="58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73"/>
      <c r="AQ185" s="57"/>
      <c r="AR185" s="57"/>
      <c r="AS185" s="79"/>
      <c r="AT185" s="57"/>
      <c r="AU185" s="58"/>
      <c r="AV185" s="67"/>
      <c r="AW185" s="57"/>
      <c r="AX185" s="57"/>
      <c r="AY185" s="57"/>
      <c r="AZ185" s="57"/>
      <c r="BA185" s="59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</row>
    <row r="186" spans="1:63" x14ac:dyDescent="0.25">
      <c r="A186" s="57"/>
      <c r="B186" s="58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73"/>
      <c r="AQ186" s="57"/>
      <c r="AR186" s="57"/>
      <c r="AS186" s="79"/>
      <c r="AT186" s="57"/>
      <c r="AU186" s="58"/>
      <c r="AV186" s="67"/>
      <c r="AW186" s="57"/>
      <c r="AX186" s="57"/>
      <c r="AY186" s="57"/>
      <c r="AZ186" s="57"/>
      <c r="BA186" s="59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</row>
    <row r="187" spans="1:63" x14ac:dyDescent="0.25">
      <c r="A187" s="57"/>
      <c r="B187" s="58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73"/>
      <c r="AQ187" s="57"/>
      <c r="AR187" s="57"/>
      <c r="AS187" s="79"/>
      <c r="AT187" s="57"/>
      <c r="AU187" s="58"/>
      <c r="AV187" s="67"/>
      <c r="AW187" s="57"/>
      <c r="AX187" s="57"/>
      <c r="AY187" s="57"/>
      <c r="AZ187" s="57"/>
      <c r="BA187" s="59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</row>
    <row r="188" spans="1:63" x14ac:dyDescent="0.25">
      <c r="A188" s="57"/>
      <c r="B188" s="58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73"/>
      <c r="AQ188" s="57"/>
      <c r="AR188" s="57"/>
      <c r="AS188" s="79"/>
      <c r="AT188" s="57"/>
      <c r="AU188" s="58"/>
      <c r="AV188" s="67"/>
      <c r="AW188" s="57"/>
      <c r="AX188" s="57"/>
      <c r="AY188" s="57"/>
      <c r="AZ188" s="57"/>
      <c r="BA188" s="59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</row>
    <row r="189" spans="1:63" x14ac:dyDescent="0.25">
      <c r="A189" s="57"/>
      <c r="B189" s="58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73"/>
      <c r="AQ189" s="57"/>
      <c r="AR189" s="57"/>
      <c r="AS189" s="79"/>
      <c r="AT189" s="57"/>
      <c r="AU189" s="58"/>
      <c r="AV189" s="67"/>
      <c r="AW189" s="57"/>
      <c r="AX189" s="57"/>
      <c r="AY189" s="57"/>
      <c r="AZ189" s="57"/>
      <c r="BA189" s="59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</row>
    <row r="190" spans="1:63" x14ac:dyDescent="0.25">
      <c r="A190" s="57"/>
      <c r="B190" s="58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73"/>
      <c r="AQ190" s="57"/>
      <c r="AR190" s="57"/>
      <c r="AS190" s="79"/>
      <c r="AT190" s="57"/>
      <c r="AU190" s="58"/>
      <c r="AV190" s="67"/>
      <c r="AW190" s="57"/>
      <c r="AX190" s="57"/>
      <c r="AY190" s="57"/>
      <c r="AZ190" s="57"/>
      <c r="BA190" s="59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</row>
    <row r="191" spans="1:63" x14ac:dyDescent="0.25">
      <c r="A191" s="57"/>
      <c r="B191" s="58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73"/>
      <c r="AQ191" s="57"/>
      <c r="AR191" s="57"/>
      <c r="AS191" s="79"/>
      <c r="AT191" s="57"/>
      <c r="AU191" s="58"/>
      <c r="AV191" s="67"/>
      <c r="AW191" s="57"/>
      <c r="AX191" s="57"/>
      <c r="AY191" s="57"/>
      <c r="AZ191" s="57"/>
      <c r="BA191" s="59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</row>
    <row r="192" spans="1:63" x14ac:dyDescent="0.25">
      <c r="A192" s="57"/>
      <c r="B192" s="58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73"/>
      <c r="AQ192" s="57"/>
      <c r="AR192" s="57"/>
      <c r="AS192" s="79"/>
      <c r="AT192" s="57"/>
      <c r="AU192" s="58"/>
      <c r="AV192" s="67"/>
      <c r="AW192" s="57"/>
      <c r="AX192" s="57"/>
      <c r="AY192" s="57"/>
      <c r="AZ192" s="57"/>
      <c r="BA192" s="59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</row>
    <row r="193" spans="1:63" x14ac:dyDescent="0.25">
      <c r="A193" s="57"/>
      <c r="B193" s="58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73"/>
      <c r="AQ193" s="57"/>
      <c r="AR193" s="57"/>
      <c r="AS193" s="79"/>
      <c r="AT193" s="57"/>
      <c r="AU193" s="58"/>
      <c r="AV193" s="67"/>
      <c r="AW193" s="57"/>
      <c r="AX193" s="57"/>
      <c r="AY193" s="57"/>
      <c r="AZ193" s="57"/>
      <c r="BA193" s="59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</row>
    <row r="194" spans="1:63" x14ac:dyDescent="0.25">
      <c r="A194" s="57"/>
      <c r="B194" s="58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73"/>
      <c r="AQ194" s="57"/>
      <c r="AR194" s="57"/>
      <c r="AS194" s="79"/>
      <c r="AT194" s="57"/>
      <c r="AU194" s="58"/>
      <c r="AV194" s="67"/>
      <c r="AW194" s="57"/>
      <c r="AX194" s="57"/>
      <c r="AY194" s="57"/>
      <c r="AZ194" s="57"/>
      <c r="BA194" s="59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</row>
    <row r="195" spans="1:63" x14ac:dyDescent="0.25">
      <c r="A195" s="57"/>
      <c r="B195" s="58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73"/>
      <c r="AQ195" s="57"/>
      <c r="AR195" s="57"/>
      <c r="AS195" s="79"/>
      <c r="AT195" s="57"/>
      <c r="AU195" s="58"/>
      <c r="AV195" s="67"/>
      <c r="AW195" s="57"/>
      <c r="AX195" s="57"/>
      <c r="AY195" s="57"/>
      <c r="AZ195" s="57"/>
      <c r="BA195" s="59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</row>
    <row r="196" spans="1:63" x14ac:dyDescent="0.25">
      <c r="A196" s="57"/>
      <c r="B196" s="58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73"/>
      <c r="AQ196" s="57"/>
      <c r="AR196" s="57"/>
      <c r="AS196" s="79"/>
      <c r="AT196" s="57"/>
      <c r="AU196" s="58"/>
      <c r="AV196" s="67"/>
      <c r="AW196" s="57"/>
      <c r="AX196" s="57"/>
      <c r="AY196" s="57"/>
      <c r="AZ196" s="57"/>
      <c r="BA196" s="59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</row>
    <row r="197" spans="1:63" x14ac:dyDescent="0.25">
      <c r="A197" s="57"/>
      <c r="B197" s="58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73"/>
      <c r="AQ197" s="57"/>
      <c r="AR197" s="57"/>
      <c r="AS197" s="79"/>
      <c r="AT197" s="57"/>
      <c r="AU197" s="58"/>
      <c r="AV197" s="67"/>
      <c r="AW197" s="57"/>
      <c r="AX197" s="57"/>
      <c r="AY197" s="57"/>
      <c r="AZ197" s="57"/>
      <c r="BA197" s="59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</row>
    <row r="198" spans="1:63" x14ac:dyDescent="0.25">
      <c r="A198" s="57"/>
      <c r="B198" s="58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73"/>
      <c r="AQ198" s="57"/>
      <c r="AR198" s="57"/>
      <c r="AS198" s="79"/>
      <c r="AT198" s="57"/>
      <c r="AU198" s="58"/>
      <c r="AV198" s="67"/>
      <c r="AW198" s="57"/>
      <c r="AX198" s="57"/>
      <c r="AY198" s="57"/>
      <c r="AZ198" s="57"/>
      <c r="BA198" s="59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</row>
    <row r="199" spans="1:63" x14ac:dyDescent="0.25">
      <c r="A199" s="57"/>
      <c r="B199" s="58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73"/>
      <c r="AQ199" s="57"/>
      <c r="AR199" s="57"/>
      <c r="AS199" s="79"/>
      <c r="AT199" s="57"/>
      <c r="AU199" s="58"/>
      <c r="AV199" s="67"/>
      <c r="AW199" s="57"/>
      <c r="AX199" s="57"/>
      <c r="AY199" s="57"/>
      <c r="AZ199" s="57"/>
      <c r="BA199" s="59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</row>
    <row r="200" spans="1:63" x14ac:dyDescent="0.25">
      <c r="A200" s="57"/>
      <c r="B200" s="58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73"/>
      <c r="AQ200" s="57"/>
      <c r="AR200" s="57"/>
      <c r="AS200" s="79"/>
      <c r="AT200" s="57"/>
      <c r="AU200" s="58"/>
      <c r="AV200" s="67"/>
      <c r="AW200" s="57"/>
      <c r="AX200" s="57"/>
      <c r="AY200" s="57"/>
      <c r="AZ200" s="57"/>
      <c r="BA200" s="59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</row>
    <row r="201" spans="1:63" x14ac:dyDescent="0.25">
      <c r="A201" s="57"/>
      <c r="B201" s="58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73"/>
      <c r="AQ201" s="57"/>
      <c r="AR201" s="57"/>
      <c r="AS201" s="79"/>
      <c r="AT201" s="57"/>
      <c r="AU201" s="58"/>
      <c r="AV201" s="67"/>
      <c r="AW201" s="57"/>
      <c r="AX201" s="57"/>
      <c r="AY201" s="57"/>
      <c r="AZ201" s="57"/>
      <c r="BA201" s="59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</row>
    <row r="202" spans="1:63" x14ac:dyDescent="0.25">
      <c r="A202" s="57"/>
      <c r="B202" s="58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73"/>
      <c r="AQ202" s="57"/>
      <c r="AR202" s="57"/>
      <c r="AS202" s="79"/>
      <c r="AT202" s="57"/>
      <c r="AU202" s="58"/>
      <c r="AV202" s="67"/>
      <c r="AW202" s="57"/>
      <c r="AX202" s="57"/>
      <c r="AY202" s="57"/>
      <c r="AZ202" s="57"/>
      <c r="BA202" s="59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</row>
    <row r="203" spans="1:63" x14ac:dyDescent="0.25">
      <c r="A203" s="57"/>
      <c r="B203" s="58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73"/>
      <c r="AQ203" s="57"/>
      <c r="AR203" s="57"/>
      <c r="AS203" s="79"/>
      <c r="AT203" s="57"/>
      <c r="AU203" s="58"/>
      <c r="AV203" s="67"/>
      <c r="AW203" s="57"/>
      <c r="AX203" s="57"/>
      <c r="AY203" s="57"/>
      <c r="AZ203" s="57"/>
      <c r="BA203" s="59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</row>
    <row r="204" spans="1:63" x14ac:dyDescent="0.25">
      <c r="A204" s="57"/>
      <c r="B204" s="58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73"/>
      <c r="AQ204" s="57"/>
      <c r="AR204" s="57"/>
      <c r="AS204" s="79"/>
      <c r="AT204" s="57"/>
      <c r="AU204" s="58"/>
      <c r="AV204" s="67"/>
      <c r="AW204" s="57"/>
      <c r="AX204" s="57"/>
      <c r="AY204" s="57"/>
      <c r="AZ204" s="57"/>
      <c r="BA204" s="59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</row>
    <row r="205" spans="1:63" x14ac:dyDescent="0.25">
      <c r="A205" s="57"/>
      <c r="B205" s="58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73"/>
      <c r="AQ205" s="57"/>
      <c r="AR205" s="57"/>
      <c r="AS205" s="79"/>
      <c r="AT205" s="57"/>
      <c r="AU205" s="58"/>
      <c r="AV205" s="67"/>
      <c r="AW205" s="57"/>
      <c r="AX205" s="57"/>
      <c r="AY205" s="57"/>
      <c r="AZ205" s="57"/>
      <c r="BA205" s="59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</row>
    <row r="206" spans="1:63" x14ac:dyDescent="0.25">
      <c r="A206" s="57"/>
      <c r="B206" s="58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73"/>
      <c r="AQ206" s="57"/>
      <c r="AR206" s="57"/>
      <c r="AS206" s="79"/>
      <c r="AT206" s="57"/>
      <c r="AU206" s="58"/>
      <c r="AV206" s="67"/>
      <c r="AW206" s="57"/>
      <c r="AX206" s="57"/>
      <c r="AY206" s="57"/>
      <c r="AZ206" s="57"/>
      <c r="BA206" s="59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</row>
    <row r="207" spans="1:63" x14ac:dyDescent="0.25">
      <c r="A207" s="57"/>
      <c r="B207" s="58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73"/>
      <c r="AQ207" s="57"/>
      <c r="AR207" s="57"/>
      <c r="AS207" s="79"/>
      <c r="AT207" s="57"/>
      <c r="AU207" s="58"/>
      <c r="AV207" s="67"/>
      <c r="AW207" s="57"/>
      <c r="AX207" s="57"/>
      <c r="AY207" s="57"/>
      <c r="AZ207" s="57"/>
      <c r="BA207" s="59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</row>
    <row r="208" spans="1:63" x14ac:dyDescent="0.25">
      <c r="A208" s="57"/>
      <c r="B208" s="58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73"/>
      <c r="AQ208" s="57"/>
      <c r="AR208" s="57"/>
      <c r="AS208" s="79"/>
      <c r="AT208" s="57"/>
      <c r="AU208" s="58"/>
      <c r="AV208" s="67"/>
      <c r="AW208" s="57"/>
      <c r="AX208" s="57"/>
      <c r="AY208" s="57"/>
      <c r="AZ208" s="57"/>
      <c r="BA208" s="59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</row>
    <row r="209" spans="1:63" x14ac:dyDescent="0.25">
      <c r="A209" s="57"/>
      <c r="B209" s="58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73"/>
      <c r="AQ209" s="57"/>
      <c r="AR209" s="57"/>
      <c r="AS209" s="79"/>
      <c r="AT209" s="57"/>
      <c r="AU209" s="58"/>
      <c r="AV209" s="67"/>
      <c r="AW209" s="57"/>
      <c r="AX209" s="57"/>
      <c r="AY209" s="57"/>
      <c r="AZ209" s="57"/>
      <c r="BA209" s="59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</row>
    <row r="210" spans="1:63" x14ac:dyDescent="0.25">
      <c r="A210" s="57"/>
      <c r="B210" s="58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73"/>
      <c r="AQ210" s="57"/>
      <c r="AR210" s="57"/>
      <c r="AS210" s="79"/>
      <c r="AT210" s="57"/>
      <c r="AU210" s="58"/>
      <c r="AV210" s="67"/>
      <c r="AW210" s="57"/>
      <c r="AX210" s="57"/>
      <c r="AY210" s="57"/>
      <c r="AZ210" s="57"/>
      <c r="BA210" s="59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</row>
    <row r="211" spans="1:63" x14ac:dyDescent="0.25">
      <c r="A211" s="57"/>
      <c r="B211" s="58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73"/>
      <c r="AQ211" s="57"/>
      <c r="AR211" s="57"/>
      <c r="AS211" s="79"/>
      <c r="AT211" s="57"/>
      <c r="AU211" s="58"/>
      <c r="AV211" s="67"/>
      <c r="AW211" s="57"/>
      <c r="AX211" s="57"/>
      <c r="AY211" s="57"/>
      <c r="AZ211" s="57"/>
      <c r="BA211" s="59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</row>
    <row r="212" spans="1:63" x14ac:dyDescent="0.25">
      <c r="A212" s="57"/>
      <c r="B212" s="58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73"/>
      <c r="AQ212" s="57"/>
      <c r="AR212" s="57"/>
      <c r="AS212" s="79"/>
      <c r="AT212" s="57"/>
      <c r="AU212" s="58"/>
      <c r="AV212" s="67"/>
      <c r="AW212" s="57"/>
      <c r="AX212" s="57"/>
      <c r="AY212" s="57"/>
      <c r="AZ212" s="57"/>
      <c r="BA212" s="59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</row>
    <row r="213" spans="1:63" x14ac:dyDescent="0.25">
      <c r="A213" s="57"/>
      <c r="B213" s="58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73"/>
      <c r="AQ213" s="57"/>
      <c r="AR213" s="57"/>
      <c r="AS213" s="79"/>
      <c r="AT213" s="57"/>
      <c r="AU213" s="58"/>
      <c r="AV213" s="67"/>
      <c r="AW213" s="57"/>
      <c r="AX213" s="57"/>
      <c r="AY213" s="57"/>
      <c r="AZ213" s="57"/>
      <c r="BA213" s="59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</row>
    <row r="214" spans="1:63" x14ac:dyDescent="0.25">
      <c r="A214" s="57"/>
      <c r="B214" s="58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73"/>
      <c r="AQ214" s="57"/>
      <c r="AR214" s="57"/>
      <c r="AS214" s="79"/>
      <c r="AT214" s="57"/>
      <c r="AU214" s="58"/>
      <c r="AV214" s="67"/>
      <c r="AW214" s="57"/>
      <c r="AX214" s="57"/>
      <c r="AY214" s="57"/>
      <c r="AZ214" s="57"/>
      <c r="BA214" s="59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</row>
    <row r="215" spans="1:63" x14ac:dyDescent="0.25">
      <c r="A215" s="57"/>
      <c r="B215" s="58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73"/>
      <c r="AQ215" s="57"/>
      <c r="AR215" s="57"/>
      <c r="AS215" s="79"/>
      <c r="AT215" s="57"/>
      <c r="AU215" s="58"/>
      <c r="AV215" s="67"/>
      <c r="AW215" s="57"/>
      <c r="AX215" s="57"/>
      <c r="AY215" s="57"/>
      <c r="AZ215" s="57"/>
      <c r="BA215" s="59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</row>
    <row r="216" spans="1:63" x14ac:dyDescent="0.25">
      <c r="A216" s="57"/>
      <c r="B216" s="58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73"/>
      <c r="AQ216" s="57"/>
      <c r="AR216" s="57"/>
      <c r="AS216" s="79"/>
      <c r="AT216" s="57"/>
      <c r="AU216" s="68"/>
      <c r="AV216" s="67"/>
      <c r="AW216" s="57"/>
      <c r="AX216" s="57"/>
      <c r="AY216" s="57"/>
      <c r="AZ216" s="57"/>
      <c r="BA216" s="59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</row>
    <row r="217" spans="1:63" x14ac:dyDescent="0.25">
      <c r="A217" s="57"/>
      <c r="B217" s="58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73"/>
      <c r="AQ217" s="57"/>
      <c r="AR217" s="57"/>
      <c r="AS217" s="79"/>
      <c r="AT217" s="57"/>
      <c r="AU217" s="58"/>
      <c r="AV217" s="67"/>
      <c r="AW217" s="57"/>
      <c r="AX217" s="57"/>
      <c r="AY217" s="57"/>
      <c r="AZ217" s="57"/>
      <c r="BA217" s="59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</row>
    <row r="218" spans="1:63" x14ac:dyDescent="0.25">
      <c r="A218" s="57"/>
      <c r="B218" s="58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73"/>
      <c r="AQ218" s="57"/>
      <c r="AR218" s="57"/>
      <c r="AS218" s="79"/>
      <c r="AT218" s="57"/>
      <c r="AU218" s="58"/>
      <c r="AV218" s="67"/>
      <c r="AW218" s="57"/>
      <c r="AX218" s="57"/>
      <c r="AY218" s="57"/>
      <c r="AZ218" s="57"/>
      <c r="BA218" s="59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</row>
    <row r="219" spans="1:63" x14ac:dyDescent="0.25">
      <c r="A219" s="57"/>
      <c r="B219" s="58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73"/>
      <c r="AQ219" s="57"/>
      <c r="AR219" s="57"/>
      <c r="AS219" s="79"/>
      <c r="AT219" s="57"/>
      <c r="AU219" s="58"/>
      <c r="AV219" s="67"/>
      <c r="AW219" s="57"/>
      <c r="AX219" s="57"/>
      <c r="AY219" s="57"/>
      <c r="AZ219" s="57"/>
      <c r="BA219" s="59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</row>
    <row r="220" spans="1:63" x14ac:dyDescent="0.25">
      <c r="A220" s="57"/>
      <c r="B220" s="58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73"/>
      <c r="AQ220" s="57"/>
      <c r="AR220" s="57"/>
      <c r="AS220" s="79"/>
      <c r="AT220" s="57"/>
      <c r="AU220" s="58"/>
      <c r="AV220" s="67"/>
      <c r="AW220" s="57"/>
      <c r="AX220" s="57"/>
      <c r="AY220" s="57"/>
      <c r="AZ220" s="57"/>
      <c r="BA220" s="59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</row>
    <row r="221" spans="1:63" x14ac:dyDescent="0.25">
      <c r="A221" s="57"/>
      <c r="B221" s="58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73"/>
      <c r="AQ221" s="57"/>
      <c r="AR221" s="57"/>
      <c r="AS221" s="79"/>
      <c r="AT221" s="57"/>
      <c r="AU221" s="58"/>
      <c r="AV221" s="67"/>
      <c r="AW221" s="57"/>
      <c r="AX221" s="57"/>
      <c r="AY221" s="57"/>
      <c r="AZ221" s="57"/>
      <c r="BA221" s="59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</row>
    <row r="222" spans="1:63" x14ac:dyDescent="0.25">
      <c r="A222" s="57"/>
      <c r="B222" s="58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73"/>
      <c r="AQ222" s="57"/>
      <c r="AR222" s="57"/>
      <c r="AS222" s="79"/>
      <c r="AT222" s="57"/>
      <c r="AU222" s="58"/>
      <c r="AV222" s="67"/>
      <c r="AW222" s="57"/>
      <c r="AX222" s="57"/>
      <c r="AY222" s="57"/>
      <c r="AZ222" s="57"/>
      <c r="BA222" s="59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</row>
    <row r="223" spans="1:63" x14ac:dyDescent="0.25">
      <c r="A223" s="57"/>
      <c r="B223" s="58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73"/>
      <c r="AQ223" s="57"/>
      <c r="AR223" s="57"/>
      <c r="AS223" s="79"/>
      <c r="AT223" s="57"/>
      <c r="AU223" s="58"/>
      <c r="AV223" s="67"/>
      <c r="AW223" s="57"/>
      <c r="AX223" s="57"/>
      <c r="AY223" s="57"/>
      <c r="AZ223" s="57"/>
      <c r="BA223" s="59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</row>
    <row r="224" spans="1:63" x14ac:dyDescent="0.25">
      <c r="A224" s="57"/>
      <c r="B224" s="58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73"/>
      <c r="AQ224" s="57"/>
      <c r="AR224" s="57"/>
      <c r="AS224" s="79"/>
      <c r="AT224" s="57"/>
      <c r="AU224" s="58"/>
      <c r="AV224" s="67"/>
      <c r="AW224" s="57"/>
      <c r="AX224" s="57"/>
      <c r="AY224" s="57"/>
      <c r="AZ224" s="57"/>
      <c r="BA224" s="59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</row>
    <row r="225" spans="1:63" x14ac:dyDescent="0.25">
      <c r="A225" s="57"/>
      <c r="B225" s="58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73"/>
      <c r="AQ225" s="57"/>
      <c r="AR225" s="57"/>
      <c r="AS225" s="79"/>
      <c r="AT225" s="57"/>
      <c r="AU225" s="58"/>
      <c r="AV225" s="67"/>
      <c r="AW225" s="57"/>
      <c r="AX225" s="57"/>
      <c r="AY225" s="57"/>
      <c r="AZ225" s="57"/>
      <c r="BA225" s="59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</row>
    <row r="226" spans="1:63" x14ac:dyDescent="0.25">
      <c r="A226" s="57"/>
      <c r="B226" s="58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73"/>
      <c r="AQ226" s="57"/>
      <c r="AR226" s="57"/>
      <c r="AS226" s="79"/>
      <c r="AT226" s="57"/>
      <c r="AU226" s="58"/>
      <c r="AV226" s="67"/>
      <c r="AW226" s="57"/>
      <c r="AX226" s="57"/>
      <c r="AY226" s="57"/>
      <c r="AZ226" s="57"/>
      <c r="BA226" s="59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</row>
    <row r="227" spans="1:63" x14ac:dyDescent="0.25">
      <c r="A227" s="57"/>
      <c r="B227" s="58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73"/>
      <c r="AQ227" s="57"/>
      <c r="AR227" s="57"/>
      <c r="AS227" s="79"/>
      <c r="AT227" s="57"/>
      <c r="AU227" s="58"/>
      <c r="AV227" s="67"/>
      <c r="AW227" s="57"/>
      <c r="AX227" s="57"/>
      <c r="AY227" s="57"/>
      <c r="AZ227" s="57"/>
      <c r="BA227" s="59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</row>
    <row r="228" spans="1:63" x14ac:dyDescent="0.25">
      <c r="A228" s="57"/>
      <c r="B228" s="58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73"/>
      <c r="AQ228" s="57"/>
      <c r="AR228" s="57"/>
      <c r="AS228" s="79"/>
      <c r="AT228" s="57"/>
      <c r="AU228" s="58"/>
      <c r="AV228" s="67"/>
      <c r="AW228" s="57"/>
      <c r="AX228" s="57"/>
      <c r="AY228" s="57"/>
      <c r="AZ228" s="57"/>
      <c r="BA228" s="59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</row>
    <row r="229" spans="1:63" x14ac:dyDescent="0.25">
      <c r="A229" s="57"/>
      <c r="B229" s="58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73"/>
      <c r="AQ229" s="57"/>
      <c r="AR229" s="57"/>
      <c r="AS229" s="79"/>
      <c r="AT229" s="57"/>
      <c r="AU229" s="58"/>
      <c r="AV229" s="67"/>
      <c r="AW229" s="57"/>
      <c r="AX229" s="57"/>
      <c r="AY229" s="57"/>
      <c r="AZ229" s="57"/>
      <c r="BA229" s="59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</row>
    <row r="230" spans="1:63" x14ac:dyDescent="0.25">
      <c r="A230" s="57"/>
      <c r="B230" s="58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73"/>
      <c r="AQ230" s="57"/>
      <c r="AR230" s="57"/>
      <c r="AS230" s="79"/>
      <c r="AT230" s="57"/>
      <c r="AU230" s="58"/>
      <c r="AV230" s="67"/>
      <c r="AW230" s="57"/>
      <c r="AX230" s="57"/>
      <c r="AY230" s="57"/>
      <c r="AZ230" s="57"/>
      <c r="BA230" s="59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</row>
    <row r="231" spans="1:63" x14ac:dyDescent="0.25">
      <c r="A231" s="57"/>
      <c r="B231" s="58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73"/>
      <c r="AQ231" s="57"/>
      <c r="AR231" s="57"/>
      <c r="AS231" s="79"/>
      <c r="AT231" s="57"/>
      <c r="AU231" s="58"/>
      <c r="AV231" s="67"/>
      <c r="AW231" s="57"/>
      <c r="AX231" s="57"/>
      <c r="AY231" s="57"/>
      <c r="AZ231" s="57"/>
      <c r="BA231" s="59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</row>
    <row r="232" spans="1:63" x14ac:dyDescent="0.25">
      <c r="A232" s="57"/>
      <c r="B232" s="58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73"/>
      <c r="AQ232" s="57"/>
      <c r="AR232" s="57"/>
      <c r="AS232" s="79"/>
      <c r="AT232" s="57"/>
      <c r="AU232" s="58"/>
      <c r="AV232" s="67"/>
      <c r="AW232" s="57"/>
      <c r="AX232" s="57"/>
      <c r="AY232" s="57"/>
      <c r="AZ232" s="57"/>
      <c r="BA232" s="59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</row>
    <row r="233" spans="1:63" x14ac:dyDescent="0.25">
      <c r="A233" s="57"/>
      <c r="B233" s="58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73"/>
      <c r="AQ233" s="57"/>
      <c r="AR233" s="57"/>
      <c r="AS233" s="79"/>
      <c r="AT233" s="57"/>
      <c r="AU233" s="58"/>
      <c r="AV233" s="67"/>
      <c r="AW233" s="57"/>
      <c r="AX233" s="57"/>
      <c r="AY233" s="57"/>
      <c r="AZ233" s="57"/>
      <c r="BA233" s="59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</row>
    <row r="234" spans="1:63" x14ac:dyDescent="0.25">
      <c r="A234" s="57"/>
      <c r="B234" s="58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73"/>
      <c r="AQ234" s="57"/>
      <c r="AR234" s="57"/>
      <c r="AS234" s="79"/>
      <c r="AT234" s="57"/>
      <c r="AU234" s="58"/>
      <c r="AV234" s="67"/>
      <c r="AW234" s="57"/>
      <c r="AX234" s="57"/>
      <c r="AY234" s="57"/>
      <c r="AZ234" s="57"/>
      <c r="BA234" s="59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</row>
    <row r="235" spans="1:63" x14ac:dyDescent="0.25">
      <c r="A235" s="57"/>
      <c r="B235" s="58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73"/>
      <c r="AQ235" s="57"/>
      <c r="AR235" s="57"/>
      <c r="AS235" s="79"/>
      <c r="AT235" s="57"/>
      <c r="AU235" s="58"/>
      <c r="AV235" s="67"/>
      <c r="AW235" s="57"/>
      <c r="AX235" s="57"/>
      <c r="AY235" s="57"/>
      <c r="AZ235" s="57"/>
      <c r="BA235" s="59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</row>
    <row r="236" spans="1:63" x14ac:dyDescent="0.25">
      <c r="A236" s="57"/>
      <c r="B236" s="58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73"/>
      <c r="AQ236" s="57"/>
      <c r="AR236" s="57"/>
      <c r="AS236" s="79"/>
      <c r="AT236" s="57"/>
      <c r="AU236" s="58"/>
      <c r="AV236" s="67"/>
      <c r="AW236" s="57"/>
      <c r="AX236" s="57"/>
      <c r="AY236" s="57"/>
      <c r="AZ236" s="57"/>
      <c r="BA236" s="59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</row>
    <row r="237" spans="1:63" x14ac:dyDescent="0.25">
      <c r="A237" s="57"/>
      <c r="B237" s="58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73"/>
      <c r="AQ237" s="57"/>
      <c r="AR237" s="57"/>
      <c r="AS237" s="79"/>
      <c r="AT237" s="57"/>
      <c r="AU237" s="58"/>
      <c r="AV237" s="67"/>
      <c r="AW237" s="57"/>
      <c r="AX237" s="57"/>
      <c r="AY237" s="57"/>
      <c r="AZ237" s="57"/>
      <c r="BA237" s="59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</row>
    <row r="238" spans="1:63" x14ac:dyDescent="0.25">
      <c r="A238" s="57"/>
      <c r="B238" s="58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73"/>
      <c r="AQ238" s="57"/>
      <c r="AR238" s="57"/>
      <c r="AS238" s="79"/>
      <c r="AT238" s="57"/>
      <c r="AU238" s="58"/>
      <c r="AV238" s="67"/>
      <c r="AW238" s="57"/>
      <c r="AX238" s="57"/>
      <c r="AY238" s="57"/>
      <c r="AZ238" s="57"/>
      <c r="BA238" s="59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</row>
    <row r="239" spans="1:63" x14ac:dyDescent="0.25">
      <c r="A239" s="57"/>
      <c r="B239" s="58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73"/>
      <c r="AQ239" s="57"/>
      <c r="AR239" s="57"/>
      <c r="AS239" s="79"/>
      <c r="AT239" s="57"/>
      <c r="AU239" s="58"/>
      <c r="AV239" s="67"/>
      <c r="AW239" s="57"/>
      <c r="AX239" s="57"/>
      <c r="AY239" s="57"/>
      <c r="AZ239" s="57"/>
      <c r="BA239" s="59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</row>
    <row r="240" spans="1:63" x14ac:dyDescent="0.25">
      <c r="A240" s="57"/>
      <c r="B240" s="58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73"/>
      <c r="AQ240" s="57"/>
      <c r="AR240" s="57"/>
      <c r="AS240" s="79"/>
      <c r="AT240" s="57"/>
      <c r="AU240" s="58"/>
      <c r="AV240" s="67"/>
      <c r="AW240" s="57"/>
      <c r="AX240" s="57"/>
      <c r="AY240" s="57"/>
      <c r="AZ240" s="57"/>
      <c r="BA240" s="59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</row>
    <row r="241" spans="1:63" x14ac:dyDescent="0.25">
      <c r="A241" s="57"/>
      <c r="B241" s="58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73"/>
      <c r="AQ241" s="57"/>
      <c r="AR241" s="57"/>
      <c r="AS241" s="79"/>
      <c r="AT241" s="57"/>
      <c r="AU241" s="58"/>
      <c r="AV241" s="67"/>
      <c r="AW241" s="57"/>
      <c r="AX241" s="57"/>
      <c r="AY241" s="57"/>
      <c r="AZ241" s="57"/>
      <c r="BA241" s="59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</row>
    <row r="242" spans="1:63" x14ac:dyDescent="0.25">
      <c r="A242" s="57"/>
      <c r="B242" s="58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73"/>
      <c r="AQ242" s="57"/>
      <c r="AR242" s="57"/>
      <c r="AS242" s="79"/>
      <c r="AT242" s="57"/>
      <c r="AU242" s="58"/>
      <c r="AV242" s="67"/>
      <c r="AW242" s="57"/>
      <c r="AX242" s="57"/>
      <c r="AY242" s="57"/>
      <c r="AZ242" s="57"/>
      <c r="BA242" s="59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</row>
    <row r="243" spans="1:63" x14ac:dyDescent="0.25">
      <c r="A243" s="57"/>
      <c r="B243" s="58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73"/>
      <c r="AQ243" s="57"/>
      <c r="AR243" s="57"/>
      <c r="AS243" s="79"/>
      <c r="AT243" s="57"/>
      <c r="AU243" s="58"/>
      <c r="AV243" s="67"/>
      <c r="AW243" s="57"/>
      <c r="AX243" s="57"/>
      <c r="AY243" s="57"/>
      <c r="AZ243" s="57"/>
      <c r="BA243" s="59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</row>
    <row r="244" spans="1:63" x14ac:dyDescent="0.25">
      <c r="A244" s="57"/>
      <c r="B244" s="58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73"/>
      <c r="AQ244" s="57"/>
      <c r="AR244" s="57"/>
      <c r="AS244" s="79"/>
      <c r="AT244" s="57"/>
      <c r="AU244" s="58"/>
      <c r="AV244" s="67"/>
      <c r="AW244" s="57"/>
      <c r="AX244" s="57"/>
      <c r="AY244" s="57"/>
      <c r="AZ244" s="57"/>
      <c r="BA244" s="59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</row>
    <row r="245" spans="1:63" x14ac:dyDescent="0.25">
      <c r="A245" s="57"/>
      <c r="B245" s="58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73"/>
      <c r="AQ245" s="57"/>
      <c r="AR245" s="57"/>
      <c r="AS245" s="79"/>
      <c r="AT245" s="57"/>
      <c r="AU245" s="58"/>
      <c r="AV245" s="67"/>
      <c r="AW245" s="57"/>
      <c r="AX245" s="57"/>
      <c r="AY245" s="57"/>
      <c r="AZ245" s="57"/>
      <c r="BA245" s="59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</row>
    <row r="246" spans="1:63" x14ac:dyDescent="0.25">
      <c r="A246" s="57"/>
      <c r="B246" s="58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73"/>
      <c r="AQ246" s="57"/>
      <c r="AR246" s="57"/>
      <c r="AS246" s="79"/>
      <c r="AT246" s="57"/>
      <c r="AU246" s="58"/>
      <c r="AV246" s="67"/>
      <c r="AW246" s="57"/>
      <c r="AX246" s="57"/>
      <c r="AY246" s="57"/>
      <c r="AZ246" s="57"/>
      <c r="BA246" s="59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</row>
    <row r="247" spans="1:63" x14ac:dyDescent="0.25">
      <c r="A247" s="57"/>
      <c r="B247" s="58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73"/>
      <c r="AQ247" s="57"/>
      <c r="AR247" s="57"/>
      <c r="AS247" s="79"/>
      <c r="AT247" s="57"/>
      <c r="AU247" s="58"/>
      <c r="AV247" s="67"/>
      <c r="AW247" s="57"/>
      <c r="AX247" s="57"/>
      <c r="AY247" s="57"/>
      <c r="AZ247" s="57"/>
      <c r="BA247" s="59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</row>
    <row r="248" spans="1:63" x14ac:dyDescent="0.25">
      <c r="A248" s="57"/>
      <c r="B248" s="58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73"/>
      <c r="AQ248" s="57"/>
      <c r="AR248" s="57"/>
      <c r="AS248" s="79"/>
      <c r="AT248" s="57"/>
      <c r="AU248" s="58"/>
      <c r="AV248" s="67"/>
      <c r="AW248" s="57"/>
      <c r="AX248" s="57"/>
      <c r="AY248" s="57"/>
      <c r="AZ248" s="57"/>
      <c r="BA248" s="59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</row>
    <row r="249" spans="1:63" x14ac:dyDescent="0.25">
      <c r="A249" s="57"/>
      <c r="B249" s="58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73"/>
      <c r="AQ249" s="57"/>
      <c r="AR249" s="57"/>
      <c r="AS249" s="79"/>
      <c r="AT249" s="57"/>
      <c r="AU249" s="58"/>
      <c r="AV249" s="67"/>
      <c r="AW249" s="57"/>
      <c r="AX249" s="57"/>
      <c r="AY249" s="57"/>
      <c r="AZ249" s="57"/>
      <c r="BA249" s="59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</row>
    <row r="250" spans="1:63" x14ac:dyDescent="0.25">
      <c r="A250" s="57"/>
      <c r="B250" s="58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73"/>
      <c r="AQ250" s="57"/>
      <c r="AR250" s="57"/>
      <c r="AS250" s="79"/>
      <c r="AT250" s="57"/>
      <c r="AU250" s="58"/>
      <c r="AV250" s="67"/>
      <c r="AW250" s="57"/>
      <c r="AX250" s="57"/>
      <c r="AY250" s="57"/>
      <c r="AZ250" s="57"/>
      <c r="BA250" s="59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</row>
    <row r="251" spans="1:63" x14ac:dyDescent="0.25">
      <c r="A251" s="57"/>
      <c r="B251" s="58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73"/>
      <c r="AQ251" s="57"/>
      <c r="AR251" s="57"/>
      <c r="AS251" s="79"/>
      <c r="AT251" s="57"/>
      <c r="AU251" s="58"/>
      <c r="AV251" s="67"/>
      <c r="AW251" s="57"/>
      <c r="AX251" s="57"/>
      <c r="AY251" s="57"/>
      <c r="AZ251" s="57"/>
      <c r="BA251" s="59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</row>
    <row r="252" spans="1:63" x14ac:dyDescent="0.25">
      <c r="A252" s="57"/>
      <c r="B252" s="58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73"/>
      <c r="AQ252" s="57"/>
      <c r="AR252" s="57"/>
      <c r="AS252" s="79"/>
      <c r="AT252" s="57"/>
      <c r="AU252" s="58"/>
      <c r="AV252" s="67"/>
      <c r="AW252" s="57"/>
      <c r="AX252" s="57"/>
      <c r="AY252" s="57"/>
      <c r="AZ252" s="57"/>
      <c r="BA252" s="59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</row>
    <row r="253" spans="1:63" x14ac:dyDescent="0.25">
      <c r="A253" s="57"/>
      <c r="B253" s="58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73"/>
      <c r="AQ253" s="57"/>
      <c r="AR253" s="57"/>
      <c r="AS253" s="79"/>
      <c r="AT253" s="57"/>
      <c r="AU253" s="58"/>
      <c r="AV253" s="67"/>
      <c r="AW253" s="57"/>
      <c r="AX253" s="57"/>
      <c r="AY253" s="57"/>
      <c r="AZ253" s="57"/>
      <c r="BA253" s="59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</row>
    <row r="254" spans="1:63" x14ac:dyDescent="0.25">
      <c r="A254" s="57"/>
      <c r="B254" s="58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76"/>
      <c r="AQ254" s="57"/>
      <c r="AR254" s="57"/>
      <c r="AS254" s="79"/>
      <c r="AT254" s="57"/>
      <c r="AU254" s="58"/>
      <c r="AV254" s="6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  <c r="BH254" s="57"/>
      <c r="BI254" s="57"/>
      <c r="BJ254" s="57"/>
      <c r="BK254" s="57"/>
    </row>
    <row r="255" spans="1:63" x14ac:dyDescent="0.25">
      <c r="A255" s="57"/>
      <c r="B255" s="58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76"/>
      <c r="AQ255" s="57"/>
      <c r="AR255" s="57"/>
      <c r="AS255" s="79"/>
      <c r="AT255" s="57"/>
      <c r="AU255" s="58"/>
      <c r="AV255" s="6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</row>
    <row r="256" spans="1:63" x14ac:dyDescent="0.25">
      <c r="A256" s="57"/>
      <c r="B256" s="58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76"/>
      <c r="AQ256" s="57"/>
      <c r="AR256" s="57"/>
      <c r="AS256" s="79"/>
      <c r="AT256" s="57"/>
      <c r="AU256" s="58"/>
      <c r="AV256" s="6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  <c r="BH256" s="57"/>
      <c r="BI256" s="57"/>
      <c r="BJ256" s="57"/>
      <c r="BK256" s="57"/>
    </row>
    <row r="257" spans="1:63" x14ac:dyDescent="0.25">
      <c r="A257" s="57"/>
      <c r="B257" s="58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76"/>
      <c r="AQ257" s="57"/>
      <c r="AR257" s="59"/>
      <c r="AS257" s="79"/>
      <c r="AT257" s="57"/>
      <c r="AU257" s="58"/>
      <c r="AV257" s="6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  <c r="BH257" s="57"/>
      <c r="BI257" s="57"/>
      <c r="BJ257" s="57"/>
      <c r="BK257" s="57"/>
    </row>
    <row r="258" spans="1:63" x14ac:dyDescent="0.25">
      <c r="A258" s="57"/>
      <c r="B258" s="58"/>
      <c r="C258" s="57"/>
      <c r="D258" s="57"/>
      <c r="E258" s="57"/>
      <c r="F258" s="59"/>
      <c r="G258" s="59"/>
      <c r="H258" s="59"/>
      <c r="I258" s="59"/>
      <c r="J258" s="59"/>
      <c r="K258" s="59"/>
      <c r="L258" s="57"/>
      <c r="M258" s="57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7"/>
      <c r="AP258" s="77"/>
      <c r="AQ258" s="59"/>
      <c r="AR258" s="59"/>
      <c r="AS258" s="79"/>
      <c r="AT258" s="57"/>
      <c r="AU258" s="58"/>
      <c r="AV258" s="6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  <c r="BI258" s="57"/>
      <c r="BJ258" s="57"/>
      <c r="BK258" s="57"/>
    </row>
    <row r="259" spans="1:63" x14ac:dyDescent="0.25">
      <c r="A259" s="57"/>
      <c r="B259" s="58"/>
      <c r="C259" s="57"/>
      <c r="D259" s="57"/>
      <c r="E259" s="57"/>
      <c r="F259" s="59"/>
      <c r="G259" s="59"/>
      <c r="H259" s="59"/>
      <c r="I259" s="59"/>
      <c r="J259" s="59"/>
      <c r="K259" s="59"/>
      <c r="L259" s="57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77"/>
      <c r="AQ259" s="59"/>
      <c r="AR259" s="59"/>
      <c r="AS259" s="79"/>
      <c r="AT259" s="57"/>
      <c r="AU259" s="58"/>
      <c r="AV259" s="6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</row>
    <row r="260" spans="1:63" x14ac:dyDescent="0.25">
      <c r="A260" s="57"/>
      <c r="B260" s="58"/>
      <c r="C260" s="57"/>
      <c r="D260" s="57"/>
      <c r="E260" s="57"/>
      <c r="F260" s="59"/>
      <c r="G260" s="59"/>
      <c r="H260" s="59"/>
      <c r="I260" s="59"/>
      <c r="J260" s="59"/>
      <c r="K260" s="59"/>
      <c r="L260" s="57"/>
      <c r="M260" s="57"/>
      <c r="N260" s="59"/>
      <c r="O260" s="59"/>
      <c r="P260" s="59"/>
      <c r="Q260" s="59"/>
      <c r="R260" s="57"/>
      <c r="S260" s="59"/>
      <c r="T260" s="57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77"/>
      <c r="AQ260" s="59"/>
      <c r="AR260" s="57"/>
      <c r="AS260" s="79"/>
      <c r="AT260" s="57"/>
      <c r="AU260" s="58"/>
      <c r="AV260" s="6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  <c r="BI260" s="57"/>
      <c r="BJ260" s="57"/>
      <c r="BK260" s="57"/>
    </row>
    <row r="261" spans="1:63" x14ac:dyDescent="0.25">
      <c r="A261" s="57"/>
      <c r="B261" s="61"/>
      <c r="C261" s="57"/>
      <c r="D261" s="57"/>
      <c r="E261" s="57"/>
      <c r="F261" s="59"/>
      <c r="G261" s="59"/>
      <c r="H261" s="59"/>
      <c r="I261" s="59"/>
      <c r="J261" s="59"/>
      <c r="K261" s="59"/>
      <c r="L261" s="59"/>
      <c r="M261" s="57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7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77"/>
      <c r="AQ261" s="59"/>
      <c r="AR261" s="59"/>
      <c r="AS261" s="79"/>
      <c r="AT261" s="57"/>
      <c r="AU261" s="61"/>
      <c r="AV261" s="6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</row>
    <row r="262" spans="1:63" x14ac:dyDescent="0.25">
      <c r="A262" s="57"/>
      <c r="B262" s="61"/>
      <c r="C262" s="57"/>
      <c r="D262" s="57"/>
      <c r="E262" s="57"/>
      <c r="F262" s="59"/>
      <c r="G262" s="59"/>
      <c r="H262" s="59"/>
      <c r="I262" s="59"/>
      <c r="J262" s="59"/>
      <c r="K262" s="59"/>
      <c r="L262" s="59"/>
      <c r="M262" s="57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7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77"/>
      <c r="AQ262" s="59"/>
      <c r="AR262" s="59"/>
      <c r="AS262" s="79"/>
      <c r="AT262" s="57"/>
      <c r="AU262" s="61"/>
      <c r="AV262" s="6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</row>
    <row r="263" spans="1:63" x14ac:dyDescent="0.25">
      <c r="A263" s="57"/>
      <c r="B263" s="58"/>
      <c r="C263" s="57"/>
      <c r="D263" s="57"/>
      <c r="E263" s="59"/>
      <c r="F263" s="57"/>
      <c r="G263" s="57"/>
      <c r="H263" s="59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76"/>
      <c r="AQ263" s="57"/>
      <c r="AR263" s="57"/>
      <c r="AS263" s="79"/>
      <c r="AT263" s="57"/>
      <c r="AU263" s="58"/>
      <c r="AV263" s="6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</row>
    <row r="264" spans="1:63" x14ac:dyDescent="0.25">
      <c r="A264" s="57"/>
      <c r="B264" s="58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76"/>
      <c r="AQ264" s="57"/>
      <c r="AR264" s="57"/>
      <c r="AS264" s="79"/>
      <c r="AT264" s="57"/>
      <c r="AU264" s="58"/>
      <c r="AV264" s="6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</row>
    <row r="265" spans="1:63" x14ac:dyDescent="0.25">
      <c r="A265" s="57"/>
      <c r="B265" s="58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76"/>
      <c r="AQ265" s="57"/>
      <c r="AR265" s="57"/>
      <c r="AS265" s="79"/>
      <c r="AT265" s="57"/>
      <c r="AU265" s="58"/>
      <c r="AV265" s="6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</row>
    <row r="266" spans="1:63" x14ac:dyDescent="0.25">
      <c r="A266" s="57"/>
      <c r="B266" s="58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76"/>
      <c r="AQ266" s="57"/>
      <c r="AR266" s="57"/>
      <c r="AS266" s="79"/>
      <c r="AT266" s="57"/>
      <c r="AU266" s="58"/>
      <c r="AV266" s="6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</row>
    <row r="267" spans="1:63" x14ac:dyDescent="0.25">
      <c r="A267" s="57"/>
      <c r="B267" s="58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76"/>
      <c r="AQ267" s="57"/>
      <c r="AR267" s="57"/>
      <c r="AS267" s="79"/>
      <c r="AT267" s="57"/>
      <c r="AU267" s="58"/>
      <c r="AV267" s="6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  <c r="BH267" s="57"/>
      <c r="BI267" s="57"/>
      <c r="BJ267" s="57"/>
      <c r="BK267" s="57"/>
    </row>
    <row r="268" spans="1:63" x14ac:dyDescent="0.25">
      <c r="A268" s="57"/>
      <c r="B268" s="58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76"/>
      <c r="AQ268" s="57"/>
      <c r="AR268" s="57"/>
      <c r="AS268" s="79"/>
      <c r="AT268" s="57"/>
      <c r="AU268" s="58"/>
      <c r="AV268" s="6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</row>
    <row r="269" spans="1:63" x14ac:dyDescent="0.25">
      <c r="A269" s="57"/>
      <c r="B269" s="58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76"/>
      <c r="AQ269" s="57"/>
      <c r="AR269" s="57"/>
      <c r="AS269" s="79"/>
      <c r="AT269" s="57"/>
      <c r="AU269" s="58"/>
      <c r="AV269" s="6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</row>
    <row r="270" spans="1:63" x14ac:dyDescent="0.25">
      <c r="A270" s="57"/>
      <c r="B270" s="58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76"/>
      <c r="AQ270" s="57"/>
      <c r="AR270" s="57"/>
      <c r="AS270" s="79"/>
      <c r="AT270" s="57"/>
      <c r="AU270" s="58"/>
      <c r="AV270" s="6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J270"/>
  <sheetViews>
    <sheetView zoomScale="85" zoomScaleNormal="85" workbookViewId="0">
      <selection sqref="A1:XFD1048576"/>
    </sheetView>
  </sheetViews>
  <sheetFormatPr defaultColWidth="11" defaultRowHeight="15.75" x14ac:dyDescent="0.25"/>
  <sheetData>
    <row r="1" spans="1:61" x14ac:dyDescent="0.25">
      <c r="A1" s="29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34" t="s">
        <v>33</v>
      </c>
      <c r="AI1" s="34" t="s">
        <v>34</v>
      </c>
      <c r="AJ1" s="34" t="s">
        <v>35</v>
      </c>
      <c r="AK1" s="34" t="s">
        <v>36</v>
      </c>
      <c r="AL1" s="34" t="s">
        <v>37</v>
      </c>
      <c r="AM1" s="35" t="s">
        <v>38</v>
      </c>
      <c r="AN1" s="35" t="s">
        <v>39</v>
      </c>
      <c r="AO1" s="35" t="s">
        <v>40</v>
      </c>
      <c r="AP1" s="35" t="s">
        <v>41</v>
      </c>
      <c r="AQ1" s="35" t="s">
        <v>42</v>
      </c>
      <c r="AR1" s="35" t="s">
        <v>43</v>
      </c>
      <c r="AS1" s="35" t="s">
        <v>44</v>
      </c>
      <c r="AT1" s="35" t="s">
        <v>45</v>
      </c>
      <c r="AU1" s="35" t="s">
        <v>46</v>
      </c>
      <c r="AV1" s="35" t="s">
        <v>47</v>
      </c>
      <c r="AW1" s="35" t="s">
        <v>48</v>
      </c>
      <c r="AX1" s="35" t="s">
        <v>49</v>
      </c>
      <c r="AY1" s="35" t="s">
        <v>50</v>
      </c>
      <c r="AZ1" s="35"/>
      <c r="BA1" s="35"/>
      <c r="BB1" s="36" t="s">
        <v>51</v>
      </c>
      <c r="BC1" s="36" t="s">
        <v>52</v>
      </c>
      <c r="BD1" s="36" t="s">
        <v>53</v>
      </c>
      <c r="BE1" s="36" t="s">
        <v>54</v>
      </c>
      <c r="BF1" s="36" t="s">
        <v>55</v>
      </c>
      <c r="BG1" s="36" t="s">
        <v>56</v>
      </c>
      <c r="BH1" s="36" t="s">
        <v>57</v>
      </c>
    </row>
    <row r="2" spans="1:61" x14ac:dyDescent="0.25">
      <c r="A2" s="1">
        <v>111961</v>
      </c>
      <c r="B2" s="37">
        <v>40063</v>
      </c>
      <c r="C2" s="2">
        <v>65</v>
      </c>
      <c r="D2" s="2">
        <v>1</v>
      </c>
      <c r="E2" s="2">
        <v>3</v>
      </c>
      <c r="F2" s="2">
        <v>2</v>
      </c>
      <c r="G2" s="2">
        <v>2</v>
      </c>
      <c r="H2" s="2">
        <v>1</v>
      </c>
      <c r="I2" s="2">
        <v>2</v>
      </c>
      <c r="J2" s="2">
        <v>1</v>
      </c>
      <c r="K2" s="2">
        <v>5.46</v>
      </c>
      <c r="L2" s="2">
        <v>0.85</v>
      </c>
      <c r="M2" s="2"/>
      <c r="N2" s="2">
        <v>1</v>
      </c>
      <c r="O2" s="2">
        <v>1</v>
      </c>
      <c r="P2" s="2">
        <v>1</v>
      </c>
      <c r="Q2" s="2">
        <v>2</v>
      </c>
      <c r="R2" s="2">
        <v>1</v>
      </c>
      <c r="S2" s="2">
        <v>2</v>
      </c>
      <c r="T2" s="2">
        <v>10</v>
      </c>
      <c r="U2" s="2">
        <v>2</v>
      </c>
      <c r="V2" s="2">
        <v>2</v>
      </c>
      <c r="W2" s="2">
        <v>2</v>
      </c>
      <c r="X2" s="2">
        <v>1</v>
      </c>
      <c r="Y2" s="2">
        <v>1</v>
      </c>
      <c r="Z2" s="2">
        <v>4</v>
      </c>
      <c r="AA2" s="2">
        <v>1</v>
      </c>
      <c r="AB2" s="2">
        <v>4</v>
      </c>
      <c r="AC2" s="2">
        <v>1</v>
      </c>
      <c r="AD2" s="2">
        <v>15</v>
      </c>
      <c r="AE2" s="2">
        <v>1</v>
      </c>
      <c r="AF2" s="2">
        <v>1</v>
      </c>
      <c r="AG2" s="2">
        <v>1</v>
      </c>
      <c r="AH2" s="2">
        <v>2</v>
      </c>
      <c r="AI2" s="2">
        <v>2</v>
      </c>
      <c r="AJ2" s="2">
        <v>1</v>
      </c>
      <c r="AK2" s="2">
        <v>1</v>
      </c>
      <c r="AL2" s="2">
        <v>3</v>
      </c>
      <c r="AM2" s="2">
        <v>0.04</v>
      </c>
      <c r="AN2" s="2">
        <v>1</v>
      </c>
      <c r="AO2" s="2">
        <v>82</v>
      </c>
      <c r="AP2" s="2">
        <v>1</v>
      </c>
      <c r="AQ2" s="2">
        <v>71</v>
      </c>
      <c r="AR2" s="2">
        <v>40.85</v>
      </c>
      <c r="AS2" s="2"/>
      <c r="AT2" s="37">
        <v>43363</v>
      </c>
      <c r="AU2" s="2">
        <v>2</v>
      </c>
      <c r="AV2" s="2"/>
      <c r="AW2" s="2">
        <v>7.0000000000000007E-2</v>
      </c>
      <c r="AX2" s="2">
        <v>82</v>
      </c>
      <c r="AY2" s="2" t="s">
        <v>58</v>
      </c>
      <c r="AZ2" s="2"/>
      <c r="BA2" s="2"/>
      <c r="BB2" s="2">
        <v>7</v>
      </c>
      <c r="BC2" s="2">
        <v>1</v>
      </c>
      <c r="BD2" s="2">
        <v>0</v>
      </c>
      <c r="BE2" s="2">
        <v>0</v>
      </c>
      <c r="BF2" s="2">
        <v>0</v>
      </c>
      <c r="BG2" s="2">
        <v>0</v>
      </c>
      <c r="BH2" s="2">
        <v>1</v>
      </c>
      <c r="BI2" s="38"/>
    </row>
    <row r="3" spans="1:61" x14ac:dyDescent="0.25">
      <c r="A3" s="1">
        <v>112633</v>
      </c>
      <c r="B3" s="37">
        <v>41598</v>
      </c>
      <c r="C3" s="2">
        <v>68</v>
      </c>
      <c r="D3" s="2">
        <v>1</v>
      </c>
      <c r="E3" s="2">
        <v>1</v>
      </c>
      <c r="F3" s="2">
        <v>2</v>
      </c>
      <c r="G3" s="2">
        <v>2</v>
      </c>
      <c r="H3" s="2">
        <v>2</v>
      </c>
      <c r="I3" s="2">
        <v>2</v>
      </c>
      <c r="J3" s="2">
        <v>1</v>
      </c>
      <c r="K3" s="2">
        <v>7.56</v>
      </c>
      <c r="L3" s="2">
        <v>0.11</v>
      </c>
      <c r="M3" s="2">
        <v>7.64</v>
      </c>
      <c r="N3" s="2">
        <v>1</v>
      </c>
      <c r="O3" s="2">
        <v>0</v>
      </c>
      <c r="P3" s="2">
        <v>1</v>
      </c>
      <c r="Q3" s="2">
        <v>3</v>
      </c>
      <c r="R3" s="2">
        <v>3</v>
      </c>
      <c r="S3" s="2">
        <v>2</v>
      </c>
      <c r="T3" s="2">
        <v>80</v>
      </c>
      <c r="U3" s="2">
        <v>1</v>
      </c>
      <c r="V3" s="2">
        <v>3</v>
      </c>
      <c r="W3" s="2">
        <v>3</v>
      </c>
      <c r="X3" s="2">
        <v>1</v>
      </c>
      <c r="Y3" s="2">
        <v>1</v>
      </c>
      <c r="Z3" s="2">
        <v>4</v>
      </c>
      <c r="AA3" s="2">
        <v>1</v>
      </c>
      <c r="AB3" s="2">
        <v>1</v>
      </c>
      <c r="AC3" s="2">
        <v>1</v>
      </c>
      <c r="AD3" s="2">
        <v>25</v>
      </c>
      <c r="AE3" s="2">
        <v>1</v>
      </c>
      <c r="AF3" s="2">
        <v>1</v>
      </c>
      <c r="AG3" s="2">
        <v>1</v>
      </c>
      <c r="AH3" s="2">
        <v>2</v>
      </c>
      <c r="AI3" s="2">
        <v>2</v>
      </c>
      <c r="AJ3" s="2">
        <v>1</v>
      </c>
      <c r="AK3" s="2">
        <v>2</v>
      </c>
      <c r="AL3" s="2">
        <v>3</v>
      </c>
      <c r="AM3" s="2">
        <v>0.06</v>
      </c>
      <c r="AN3" s="2">
        <v>1</v>
      </c>
      <c r="AO3" s="2">
        <v>16</v>
      </c>
      <c r="AP3" s="2">
        <v>1</v>
      </c>
      <c r="AQ3" s="2">
        <v>18</v>
      </c>
      <c r="AR3" s="2">
        <v>6.78</v>
      </c>
      <c r="AS3" s="2"/>
      <c r="AT3" s="37">
        <v>43501</v>
      </c>
      <c r="AU3" s="2">
        <v>2</v>
      </c>
      <c r="AV3" s="2"/>
      <c r="AW3" s="2">
        <v>3.1</v>
      </c>
      <c r="AX3" s="2">
        <v>62</v>
      </c>
      <c r="AY3" s="2" t="s">
        <v>59</v>
      </c>
      <c r="AZ3" s="2"/>
      <c r="BA3" s="2"/>
      <c r="BB3" s="2">
        <v>7</v>
      </c>
      <c r="BC3" s="2">
        <v>1</v>
      </c>
      <c r="BD3" s="2">
        <v>2</v>
      </c>
      <c r="BE3" s="2">
        <v>1</v>
      </c>
      <c r="BF3" s="2">
        <v>2</v>
      </c>
      <c r="BG3" s="2">
        <v>0</v>
      </c>
      <c r="BH3" s="2">
        <v>0</v>
      </c>
      <c r="BI3" s="38"/>
    </row>
    <row r="4" spans="1:61" x14ac:dyDescent="0.25">
      <c r="A4" s="3">
        <v>135095</v>
      </c>
      <c r="B4" s="37">
        <v>39702</v>
      </c>
      <c r="C4" s="2">
        <v>70</v>
      </c>
      <c r="D4" s="2">
        <v>1</v>
      </c>
      <c r="E4" s="2">
        <v>1</v>
      </c>
      <c r="F4" s="2">
        <v>1</v>
      </c>
      <c r="G4" s="2">
        <v>2</v>
      </c>
      <c r="H4" s="2">
        <v>4</v>
      </c>
      <c r="I4" s="2">
        <v>3</v>
      </c>
      <c r="J4" s="2">
        <v>1</v>
      </c>
      <c r="K4" s="2">
        <v>6.81</v>
      </c>
      <c r="L4" s="2">
        <v>0.55000000000000004</v>
      </c>
      <c r="M4" s="2">
        <v>4.08</v>
      </c>
      <c r="N4" s="2">
        <v>1</v>
      </c>
      <c r="O4" s="2">
        <v>0</v>
      </c>
      <c r="P4" s="2">
        <v>1</v>
      </c>
      <c r="Q4" s="2">
        <v>2</v>
      </c>
      <c r="R4" s="2">
        <v>2</v>
      </c>
      <c r="S4" s="2">
        <v>1</v>
      </c>
      <c r="T4" s="2">
        <v>30</v>
      </c>
      <c r="U4" s="2">
        <v>3</v>
      </c>
      <c r="V4" s="2">
        <v>3</v>
      </c>
      <c r="W4" s="2">
        <v>3</v>
      </c>
      <c r="X4" s="2">
        <v>1</v>
      </c>
      <c r="Y4" s="2">
        <v>1</v>
      </c>
      <c r="Z4" s="2">
        <v>2</v>
      </c>
      <c r="AA4" s="2">
        <v>1</v>
      </c>
      <c r="AB4" s="2">
        <v>1</v>
      </c>
      <c r="AC4" s="2">
        <v>1</v>
      </c>
      <c r="AD4" s="2">
        <v>20</v>
      </c>
      <c r="AE4" s="2">
        <v>2</v>
      </c>
      <c r="AF4" s="2">
        <v>2</v>
      </c>
      <c r="AG4" s="2">
        <v>1</v>
      </c>
      <c r="AH4" s="2">
        <v>3</v>
      </c>
      <c r="AI4" s="2">
        <v>3</v>
      </c>
      <c r="AJ4" s="2">
        <v>1</v>
      </c>
      <c r="AK4" s="2">
        <v>2</v>
      </c>
      <c r="AL4" s="2">
        <v>2</v>
      </c>
      <c r="AM4" s="2">
        <v>0.05</v>
      </c>
      <c r="AN4" s="2">
        <v>2</v>
      </c>
      <c r="AO4" s="2"/>
      <c r="AP4" s="2">
        <v>1</v>
      </c>
      <c r="AQ4" s="2">
        <v>42</v>
      </c>
      <c r="AR4" s="2">
        <v>23.72</v>
      </c>
      <c r="AS4" s="2">
        <v>59</v>
      </c>
      <c r="AT4" s="37">
        <v>43209</v>
      </c>
      <c r="AU4" s="2">
        <v>1</v>
      </c>
      <c r="AV4" s="2">
        <v>49</v>
      </c>
      <c r="AW4" s="2">
        <v>0.28000000000000003</v>
      </c>
      <c r="AX4" s="2">
        <v>115</v>
      </c>
      <c r="AY4" s="2" t="s">
        <v>60</v>
      </c>
      <c r="AZ4" s="2"/>
      <c r="BA4" s="2"/>
      <c r="BB4" s="2">
        <v>2</v>
      </c>
      <c r="BC4" s="2">
        <v>1</v>
      </c>
      <c r="BD4" s="2">
        <v>1</v>
      </c>
      <c r="BE4" s="2">
        <v>0</v>
      </c>
      <c r="BF4" s="2">
        <v>2</v>
      </c>
      <c r="BG4" s="2">
        <v>0</v>
      </c>
      <c r="BH4" s="2">
        <v>1</v>
      </c>
      <c r="BI4" s="39"/>
    </row>
    <row r="5" spans="1:61" x14ac:dyDescent="0.25">
      <c r="A5" s="1">
        <v>138840</v>
      </c>
      <c r="B5" s="37">
        <v>40251</v>
      </c>
      <c r="C5" s="2">
        <v>68</v>
      </c>
      <c r="D5" s="2">
        <v>1</v>
      </c>
      <c r="E5" s="2">
        <v>2</v>
      </c>
      <c r="F5" s="2">
        <v>1</v>
      </c>
      <c r="G5" s="2">
        <v>2</v>
      </c>
      <c r="H5" s="2">
        <v>5</v>
      </c>
      <c r="I5" s="2">
        <v>2</v>
      </c>
      <c r="J5" s="2">
        <v>1</v>
      </c>
      <c r="K5" s="2">
        <v>7.03</v>
      </c>
      <c r="L5" s="2">
        <v>0.12</v>
      </c>
      <c r="M5" s="2"/>
      <c r="N5" s="2">
        <v>1</v>
      </c>
      <c r="O5" s="2">
        <v>0</v>
      </c>
      <c r="P5" s="2">
        <v>1</v>
      </c>
      <c r="Q5" s="2">
        <v>3</v>
      </c>
      <c r="R5" s="2">
        <v>1</v>
      </c>
      <c r="S5" s="2">
        <v>2</v>
      </c>
      <c r="T5" s="2"/>
      <c r="U5" s="2">
        <v>1</v>
      </c>
      <c r="V5" s="2">
        <v>3</v>
      </c>
      <c r="W5" s="2">
        <v>3</v>
      </c>
      <c r="X5" s="2">
        <v>1</v>
      </c>
      <c r="Y5" s="2">
        <v>1</v>
      </c>
      <c r="Z5" s="2">
        <v>4</v>
      </c>
      <c r="AA5" s="2">
        <v>1</v>
      </c>
      <c r="AB5" s="2">
        <v>4</v>
      </c>
      <c r="AC5" s="2">
        <v>1</v>
      </c>
      <c r="AD5" s="2">
        <v>17</v>
      </c>
      <c r="AE5" s="2">
        <v>2</v>
      </c>
      <c r="AF5" s="2">
        <v>2</v>
      </c>
      <c r="AG5" s="2">
        <v>1</v>
      </c>
      <c r="AH5" s="2">
        <v>3</v>
      </c>
      <c r="AI5" s="2">
        <v>3</v>
      </c>
      <c r="AJ5" s="2">
        <v>1</v>
      </c>
      <c r="AK5" s="2">
        <v>2</v>
      </c>
      <c r="AL5" s="2">
        <v>2</v>
      </c>
      <c r="AM5" s="2">
        <v>0.05</v>
      </c>
      <c r="AN5" s="2">
        <v>1</v>
      </c>
      <c r="AO5" s="2">
        <v>38</v>
      </c>
      <c r="AP5" s="2">
        <v>1</v>
      </c>
      <c r="AQ5" s="2">
        <v>36</v>
      </c>
      <c r="AR5" s="2">
        <v>13.32</v>
      </c>
      <c r="AS5" s="2"/>
      <c r="AT5" s="37">
        <v>43438</v>
      </c>
      <c r="AU5" s="2">
        <v>2</v>
      </c>
      <c r="AV5" s="2"/>
      <c r="AW5" s="2">
        <v>0.02</v>
      </c>
      <c r="AX5" s="2">
        <v>107</v>
      </c>
      <c r="AY5" s="2" t="s">
        <v>58</v>
      </c>
      <c r="AZ5" s="2"/>
      <c r="BA5" s="2"/>
      <c r="BB5" s="2">
        <v>4</v>
      </c>
      <c r="BC5" s="2">
        <v>1</v>
      </c>
      <c r="BD5" s="2">
        <v>1</v>
      </c>
      <c r="BE5" s="2">
        <v>1</v>
      </c>
      <c r="BF5" s="2">
        <v>2</v>
      </c>
      <c r="BG5" s="2">
        <v>0</v>
      </c>
      <c r="BH5" s="2">
        <v>0</v>
      </c>
      <c r="BI5" s="38"/>
    </row>
    <row r="6" spans="1:61" x14ac:dyDescent="0.25">
      <c r="A6" s="1">
        <v>141841</v>
      </c>
      <c r="B6" s="37">
        <v>40433</v>
      </c>
      <c r="C6" s="2">
        <v>70</v>
      </c>
      <c r="D6" s="2">
        <v>1</v>
      </c>
      <c r="E6" s="2">
        <v>2</v>
      </c>
      <c r="F6" s="2">
        <v>1</v>
      </c>
      <c r="G6" s="2">
        <v>2</v>
      </c>
      <c r="H6" s="2">
        <v>2</v>
      </c>
      <c r="I6" s="2">
        <v>2</v>
      </c>
      <c r="J6" s="2">
        <v>1</v>
      </c>
      <c r="K6" s="2">
        <v>8.26</v>
      </c>
      <c r="L6" s="2">
        <v>0.15</v>
      </c>
      <c r="M6" s="2">
        <v>9.26</v>
      </c>
      <c r="N6" s="2">
        <v>2</v>
      </c>
      <c r="O6" s="2">
        <v>0</v>
      </c>
      <c r="P6" s="2">
        <v>1</v>
      </c>
      <c r="Q6" s="2">
        <v>2</v>
      </c>
      <c r="R6" s="2">
        <v>2</v>
      </c>
      <c r="S6" s="2">
        <v>1</v>
      </c>
      <c r="T6" s="2">
        <v>27</v>
      </c>
      <c r="U6" s="2">
        <v>3</v>
      </c>
      <c r="V6" s="2">
        <v>3</v>
      </c>
      <c r="W6" s="2">
        <v>3</v>
      </c>
      <c r="X6" s="2">
        <v>2</v>
      </c>
      <c r="Y6" s="2">
        <v>1</v>
      </c>
      <c r="Z6" s="2">
        <v>2</v>
      </c>
      <c r="AA6" s="2">
        <v>1</v>
      </c>
      <c r="AB6" s="2">
        <v>4</v>
      </c>
      <c r="AC6" s="2">
        <v>1</v>
      </c>
      <c r="AD6" s="2">
        <v>25</v>
      </c>
      <c r="AE6" s="2">
        <v>2</v>
      </c>
      <c r="AF6" s="2">
        <v>2</v>
      </c>
      <c r="AG6" s="2">
        <v>3</v>
      </c>
      <c r="AH6" s="2">
        <v>3</v>
      </c>
      <c r="AI6" s="2">
        <v>3</v>
      </c>
      <c r="AJ6" s="2">
        <v>2</v>
      </c>
      <c r="AK6" s="2">
        <v>1</v>
      </c>
      <c r="AL6" s="2">
        <v>2</v>
      </c>
      <c r="AM6" s="2">
        <v>0.06</v>
      </c>
      <c r="AN6" s="2">
        <v>1</v>
      </c>
      <c r="AO6" s="2">
        <v>31</v>
      </c>
      <c r="AP6" s="2">
        <v>1</v>
      </c>
      <c r="AQ6" s="2">
        <v>27</v>
      </c>
      <c r="AR6" s="2">
        <v>10.54</v>
      </c>
      <c r="AS6" s="2"/>
      <c r="AT6" s="37">
        <v>41775</v>
      </c>
      <c r="AU6" s="2">
        <v>1</v>
      </c>
      <c r="AV6" s="2">
        <v>22</v>
      </c>
      <c r="AW6" s="2">
        <v>0.01</v>
      </c>
      <c r="AX6" s="2">
        <v>44</v>
      </c>
      <c r="AY6" s="2" t="s">
        <v>61</v>
      </c>
      <c r="AZ6" s="2"/>
      <c r="BA6" s="2"/>
      <c r="BB6" s="2">
        <v>4</v>
      </c>
      <c r="BC6" s="2">
        <v>1</v>
      </c>
      <c r="BD6" s="2">
        <v>2</v>
      </c>
      <c r="BE6" s="2">
        <v>0</v>
      </c>
      <c r="BF6" s="2">
        <v>1</v>
      </c>
      <c r="BG6" s="2">
        <v>1</v>
      </c>
      <c r="BH6" s="2">
        <v>0</v>
      </c>
      <c r="BI6" s="38"/>
    </row>
    <row r="7" spans="1:61" x14ac:dyDescent="0.25">
      <c r="A7" s="1">
        <v>145625</v>
      </c>
      <c r="B7" s="37">
        <v>41122</v>
      </c>
      <c r="C7" s="2">
        <v>63</v>
      </c>
      <c r="D7" s="2">
        <v>1</v>
      </c>
      <c r="E7" s="2">
        <v>1</v>
      </c>
      <c r="F7" s="2">
        <v>1</v>
      </c>
      <c r="G7" s="2">
        <v>2</v>
      </c>
      <c r="H7" s="2">
        <v>1</v>
      </c>
      <c r="I7" s="2">
        <v>2</v>
      </c>
      <c r="J7" s="2">
        <v>2</v>
      </c>
      <c r="K7" s="2">
        <v>12</v>
      </c>
      <c r="L7" s="2"/>
      <c r="M7" s="4">
        <v>60.53</v>
      </c>
      <c r="N7" s="4">
        <v>1</v>
      </c>
      <c r="O7" s="4">
        <v>0</v>
      </c>
      <c r="P7" s="4">
        <v>1</v>
      </c>
      <c r="Q7" s="4">
        <v>2</v>
      </c>
      <c r="R7" s="4">
        <v>3</v>
      </c>
      <c r="S7" s="4">
        <v>1</v>
      </c>
      <c r="T7" s="4">
        <v>4</v>
      </c>
      <c r="U7" s="4">
        <v>3</v>
      </c>
      <c r="V7" s="4">
        <v>3</v>
      </c>
      <c r="W7" s="4">
        <v>3</v>
      </c>
      <c r="X7" s="4">
        <v>2</v>
      </c>
      <c r="Y7" s="4">
        <v>1</v>
      </c>
      <c r="Z7" s="4">
        <v>3</v>
      </c>
      <c r="AA7" s="4">
        <v>1</v>
      </c>
      <c r="AB7" s="4">
        <v>1</v>
      </c>
      <c r="AC7" s="4">
        <v>1</v>
      </c>
      <c r="AD7" s="4">
        <v>25</v>
      </c>
      <c r="AE7" s="4">
        <v>2</v>
      </c>
      <c r="AF7" s="4">
        <v>2</v>
      </c>
      <c r="AG7" s="4">
        <v>1</v>
      </c>
      <c r="AH7" s="4">
        <v>3</v>
      </c>
      <c r="AI7" s="5">
        <v>3</v>
      </c>
      <c r="AJ7" s="4">
        <v>1</v>
      </c>
      <c r="AK7" s="4">
        <v>1</v>
      </c>
      <c r="AL7" s="4">
        <v>2</v>
      </c>
      <c r="AM7" s="4">
        <v>0.03</v>
      </c>
      <c r="AN7" s="4">
        <v>1</v>
      </c>
      <c r="AO7" s="6">
        <v>24</v>
      </c>
      <c r="AP7" s="4">
        <v>1</v>
      </c>
      <c r="AQ7" s="4">
        <v>20</v>
      </c>
      <c r="AR7" s="4">
        <v>18.18</v>
      </c>
      <c r="AS7" s="2"/>
      <c r="AT7" s="37">
        <v>43242</v>
      </c>
      <c r="AU7" s="2">
        <v>2</v>
      </c>
      <c r="AV7" s="2"/>
      <c r="AW7" s="2">
        <v>0.04</v>
      </c>
      <c r="AX7" s="2">
        <v>69</v>
      </c>
      <c r="AY7" s="2" t="s">
        <v>58</v>
      </c>
      <c r="AZ7" s="2"/>
      <c r="BA7" s="2"/>
      <c r="BB7" s="2">
        <v>6</v>
      </c>
      <c r="BC7" s="2">
        <v>1</v>
      </c>
      <c r="BD7" s="2">
        <v>2</v>
      </c>
      <c r="BE7" s="2">
        <v>1</v>
      </c>
      <c r="BF7" s="2">
        <v>1</v>
      </c>
      <c r="BG7" s="2">
        <v>0</v>
      </c>
      <c r="BH7" s="2">
        <v>0</v>
      </c>
      <c r="BI7" s="38"/>
    </row>
    <row r="8" spans="1:61" x14ac:dyDescent="0.25">
      <c r="A8" s="1">
        <v>145854</v>
      </c>
      <c r="B8" s="37">
        <v>39926</v>
      </c>
      <c r="C8" s="2">
        <v>71</v>
      </c>
      <c r="D8" s="2">
        <v>1</v>
      </c>
      <c r="E8" s="2">
        <v>2</v>
      </c>
      <c r="F8" s="2">
        <v>2</v>
      </c>
      <c r="G8" s="2">
        <v>2</v>
      </c>
      <c r="H8" s="2">
        <v>1</v>
      </c>
      <c r="I8" s="2">
        <v>2</v>
      </c>
      <c r="J8" s="2">
        <v>2</v>
      </c>
      <c r="K8" s="2">
        <v>13.95</v>
      </c>
      <c r="L8" s="2">
        <v>0.2</v>
      </c>
      <c r="M8" s="4">
        <v>4.42</v>
      </c>
      <c r="N8" s="4">
        <v>1</v>
      </c>
      <c r="O8" s="4">
        <v>0</v>
      </c>
      <c r="P8" s="4">
        <v>1</v>
      </c>
      <c r="Q8" s="4">
        <v>1</v>
      </c>
      <c r="R8" s="4">
        <v>1</v>
      </c>
      <c r="S8" s="4">
        <v>2</v>
      </c>
      <c r="T8" s="4">
        <v>5</v>
      </c>
      <c r="U8" s="4">
        <v>3</v>
      </c>
      <c r="V8" s="4">
        <v>3</v>
      </c>
      <c r="W8" s="4">
        <v>3</v>
      </c>
      <c r="X8" s="4">
        <v>1</v>
      </c>
      <c r="Y8" s="4">
        <v>1</v>
      </c>
      <c r="Z8" s="4">
        <v>3</v>
      </c>
      <c r="AA8" s="4">
        <v>1</v>
      </c>
      <c r="AB8" s="4">
        <v>1</v>
      </c>
      <c r="AC8" s="4">
        <v>1</v>
      </c>
      <c r="AD8" s="4">
        <v>22</v>
      </c>
      <c r="AE8" s="4">
        <v>1</v>
      </c>
      <c r="AF8" s="4">
        <v>2</v>
      </c>
      <c r="AG8" s="4">
        <v>3</v>
      </c>
      <c r="AH8" s="4">
        <v>3</v>
      </c>
      <c r="AI8" s="4">
        <v>3</v>
      </c>
      <c r="AJ8" s="4">
        <v>2</v>
      </c>
      <c r="AK8" s="4">
        <v>1</v>
      </c>
      <c r="AL8" s="4">
        <v>3</v>
      </c>
      <c r="AM8" s="4">
        <v>0.12</v>
      </c>
      <c r="AN8" s="4">
        <v>1</v>
      </c>
      <c r="AO8" s="6">
        <v>24</v>
      </c>
      <c r="AP8" s="4">
        <v>1</v>
      </c>
      <c r="AQ8" s="4">
        <v>13</v>
      </c>
      <c r="AR8" s="4">
        <v>5.9</v>
      </c>
      <c r="AS8" s="2"/>
      <c r="AT8" s="37">
        <v>43396</v>
      </c>
      <c r="AU8" s="2">
        <v>2</v>
      </c>
      <c r="AV8" s="2"/>
      <c r="AW8" s="2">
        <v>0.04</v>
      </c>
      <c r="AX8" s="2">
        <v>100</v>
      </c>
      <c r="AY8" s="2" t="s">
        <v>58</v>
      </c>
      <c r="AZ8" s="2"/>
      <c r="BA8" s="2"/>
      <c r="BB8" s="2">
        <v>7</v>
      </c>
      <c r="BC8" s="2">
        <v>1</v>
      </c>
      <c r="BD8" s="2">
        <v>2</v>
      </c>
      <c r="BE8" s="2">
        <v>0</v>
      </c>
      <c r="BF8" s="2">
        <v>0</v>
      </c>
      <c r="BG8" s="2">
        <v>1</v>
      </c>
      <c r="BH8" s="2">
        <v>0</v>
      </c>
      <c r="BI8" s="38"/>
    </row>
    <row r="9" spans="1:61" x14ac:dyDescent="0.25">
      <c r="A9" s="1">
        <v>147779</v>
      </c>
      <c r="B9" s="37">
        <v>41368</v>
      </c>
      <c r="C9" s="2">
        <v>74</v>
      </c>
      <c r="D9" s="2">
        <v>1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4.67</v>
      </c>
      <c r="L9" s="2"/>
      <c r="M9" s="2"/>
      <c r="N9" s="4">
        <v>1</v>
      </c>
      <c r="O9" s="4">
        <v>0</v>
      </c>
      <c r="P9" s="4">
        <v>1</v>
      </c>
      <c r="Q9" s="4">
        <v>3</v>
      </c>
      <c r="R9" s="4">
        <v>3</v>
      </c>
      <c r="S9" s="4">
        <v>1</v>
      </c>
      <c r="T9" s="4">
        <v>40</v>
      </c>
      <c r="U9" s="4">
        <v>1</v>
      </c>
      <c r="V9" s="4">
        <v>3</v>
      </c>
      <c r="W9" s="4">
        <v>3</v>
      </c>
      <c r="X9" s="4">
        <v>2</v>
      </c>
      <c r="Y9" s="4">
        <v>1</v>
      </c>
      <c r="Z9" s="4">
        <v>4</v>
      </c>
      <c r="AA9" s="4">
        <v>1</v>
      </c>
      <c r="AB9" s="4">
        <v>4</v>
      </c>
      <c r="AC9" s="4">
        <v>1</v>
      </c>
      <c r="AD9" s="4">
        <v>47</v>
      </c>
      <c r="AE9" s="4">
        <v>1</v>
      </c>
      <c r="AF9" s="4">
        <v>1</v>
      </c>
      <c r="AG9" s="4">
        <v>1</v>
      </c>
      <c r="AH9" s="4">
        <v>3</v>
      </c>
      <c r="AI9" s="4">
        <v>3</v>
      </c>
      <c r="AJ9" s="4">
        <v>3</v>
      </c>
      <c r="AK9" s="4">
        <v>1</v>
      </c>
      <c r="AL9" s="4">
        <v>3</v>
      </c>
      <c r="AM9" s="4">
        <v>0.05</v>
      </c>
      <c r="AN9" s="4">
        <v>1</v>
      </c>
      <c r="AO9" s="6">
        <v>17</v>
      </c>
      <c r="AP9" s="4">
        <v>1</v>
      </c>
      <c r="AQ9" s="4">
        <v>13</v>
      </c>
      <c r="AR9" s="4">
        <v>6.65</v>
      </c>
      <c r="AS9" s="2"/>
      <c r="AT9" s="37">
        <v>43496</v>
      </c>
      <c r="AU9" s="2">
        <v>2</v>
      </c>
      <c r="AV9" s="2"/>
      <c r="AW9" s="2">
        <v>0.28000000000000003</v>
      </c>
      <c r="AX9" s="2">
        <v>81</v>
      </c>
      <c r="AY9" s="2" t="s">
        <v>58</v>
      </c>
      <c r="AZ9" s="2"/>
      <c r="BA9" s="2"/>
      <c r="BB9" s="2">
        <v>8</v>
      </c>
      <c r="BC9" s="2">
        <v>1</v>
      </c>
      <c r="BD9" s="2">
        <v>2</v>
      </c>
      <c r="BE9" s="2">
        <v>1</v>
      </c>
      <c r="BF9" s="2">
        <v>2</v>
      </c>
      <c r="BG9" s="2">
        <v>0</v>
      </c>
      <c r="BH9" s="2">
        <v>1</v>
      </c>
      <c r="BI9" s="38"/>
    </row>
    <row r="10" spans="1:61" x14ac:dyDescent="0.25">
      <c r="A10" s="1">
        <v>150717</v>
      </c>
      <c r="B10" s="37">
        <v>40373</v>
      </c>
      <c r="C10" s="2">
        <v>68</v>
      </c>
      <c r="D10" s="2">
        <v>1</v>
      </c>
      <c r="E10" s="4">
        <v>1</v>
      </c>
      <c r="F10" s="4">
        <v>1</v>
      </c>
      <c r="G10" s="4">
        <v>2</v>
      </c>
      <c r="H10" s="4">
        <v>1</v>
      </c>
      <c r="I10" s="4">
        <v>2</v>
      </c>
      <c r="J10" s="4">
        <v>1</v>
      </c>
      <c r="K10" s="4">
        <v>9</v>
      </c>
      <c r="L10" s="2"/>
      <c r="M10" s="2"/>
      <c r="N10" s="4">
        <v>1</v>
      </c>
      <c r="O10" s="4">
        <v>0</v>
      </c>
      <c r="P10" s="4">
        <v>1</v>
      </c>
      <c r="Q10" s="4">
        <v>1</v>
      </c>
      <c r="R10" s="4">
        <v>2</v>
      </c>
      <c r="S10" s="4">
        <v>2</v>
      </c>
      <c r="T10" s="4">
        <v>25</v>
      </c>
      <c r="U10" s="4">
        <v>3</v>
      </c>
      <c r="V10" s="4">
        <v>3</v>
      </c>
      <c r="W10" s="4">
        <v>3</v>
      </c>
      <c r="X10" s="4">
        <v>1</v>
      </c>
      <c r="Y10" s="4">
        <v>1</v>
      </c>
      <c r="Z10" s="4">
        <v>3</v>
      </c>
      <c r="AA10" s="4">
        <v>1</v>
      </c>
      <c r="AB10" s="4">
        <v>1</v>
      </c>
      <c r="AC10" s="4">
        <v>1</v>
      </c>
      <c r="AD10" s="4">
        <v>75</v>
      </c>
      <c r="AE10" s="4">
        <v>2</v>
      </c>
      <c r="AF10" s="4">
        <v>2</v>
      </c>
      <c r="AG10" s="4">
        <v>1</v>
      </c>
      <c r="AH10" s="4">
        <v>3</v>
      </c>
      <c r="AI10" s="4">
        <v>3</v>
      </c>
      <c r="AJ10" s="4">
        <v>2</v>
      </c>
      <c r="AK10" s="4">
        <v>2</v>
      </c>
      <c r="AL10" s="4">
        <v>2</v>
      </c>
      <c r="AM10" s="4">
        <v>0.06</v>
      </c>
      <c r="AN10" s="4">
        <v>2</v>
      </c>
      <c r="AO10" s="4"/>
      <c r="AP10" s="4">
        <v>1</v>
      </c>
      <c r="AQ10" s="4">
        <v>16</v>
      </c>
      <c r="AR10" s="4">
        <v>4.54</v>
      </c>
      <c r="AS10" s="2"/>
      <c r="AT10" s="37">
        <v>43483</v>
      </c>
      <c r="AU10" s="2">
        <v>2</v>
      </c>
      <c r="AV10" s="2"/>
      <c r="AW10" s="2">
        <v>0.49</v>
      </c>
      <c r="AX10" s="2">
        <v>103</v>
      </c>
      <c r="AY10" s="2" t="s">
        <v>62</v>
      </c>
      <c r="AZ10" s="2"/>
      <c r="BA10" s="2"/>
      <c r="BB10" s="2">
        <v>3</v>
      </c>
      <c r="BC10" s="2">
        <v>1</v>
      </c>
      <c r="BD10" s="2">
        <v>2</v>
      </c>
      <c r="BE10" s="2">
        <v>1</v>
      </c>
      <c r="BF10" s="2">
        <v>2</v>
      </c>
      <c r="BG10" s="2">
        <v>0</v>
      </c>
      <c r="BH10" s="2">
        <v>1</v>
      </c>
      <c r="BI10" s="38"/>
    </row>
    <row r="11" spans="1:61" x14ac:dyDescent="0.25">
      <c r="A11" s="1">
        <v>152872</v>
      </c>
      <c r="B11" s="37">
        <v>39981</v>
      </c>
      <c r="C11" s="2">
        <v>63</v>
      </c>
      <c r="D11" s="2">
        <v>1</v>
      </c>
      <c r="E11" s="4">
        <v>1</v>
      </c>
      <c r="F11" s="4">
        <v>2</v>
      </c>
      <c r="G11" s="4">
        <v>2</v>
      </c>
      <c r="H11" s="4">
        <v>1</v>
      </c>
      <c r="I11" s="4">
        <v>2</v>
      </c>
      <c r="J11" s="4">
        <v>1</v>
      </c>
      <c r="K11" s="4">
        <v>4.84</v>
      </c>
      <c r="L11" s="4">
        <v>0.12</v>
      </c>
      <c r="M11" s="2"/>
      <c r="N11" s="4">
        <v>1</v>
      </c>
      <c r="O11" s="4">
        <v>0</v>
      </c>
      <c r="P11" s="4">
        <v>1</v>
      </c>
      <c r="Q11" s="4">
        <v>1</v>
      </c>
      <c r="R11" s="4">
        <v>1</v>
      </c>
      <c r="S11" s="4">
        <v>2</v>
      </c>
      <c r="T11" s="4">
        <v>10</v>
      </c>
      <c r="U11" s="4">
        <v>3</v>
      </c>
      <c r="V11" s="4">
        <v>3</v>
      </c>
      <c r="W11" s="4">
        <v>3</v>
      </c>
      <c r="X11" s="4">
        <v>1</v>
      </c>
      <c r="Y11" s="4">
        <v>1</v>
      </c>
      <c r="Z11" s="4">
        <v>4</v>
      </c>
      <c r="AA11" s="4">
        <v>1</v>
      </c>
      <c r="AB11" s="4">
        <v>4</v>
      </c>
      <c r="AC11" s="4">
        <v>1</v>
      </c>
      <c r="AD11" s="4">
        <v>7</v>
      </c>
      <c r="AE11" s="4">
        <v>2</v>
      </c>
      <c r="AF11" s="4">
        <v>2</v>
      </c>
      <c r="AG11" s="4">
        <v>1</v>
      </c>
      <c r="AH11" s="4">
        <v>3</v>
      </c>
      <c r="AI11" s="4">
        <v>3</v>
      </c>
      <c r="AJ11" s="4">
        <v>2</v>
      </c>
      <c r="AK11" s="4">
        <v>2</v>
      </c>
      <c r="AL11" s="4">
        <v>2</v>
      </c>
      <c r="AM11" s="4">
        <v>0.03</v>
      </c>
      <c r="AN11" s="4">
        <v>2</v>
      </c>
      <c r="AO11" s="4"/>
      <c r="AP11" s="4">
        <v>1</v>
      </c>
      <c r="AQ11" s="4">
        <v>15</v>
      </c>
      <c r="AR11" s="4">
        <v>3.24</v>
      </c>
      <c r="AS11" s="2"/>
      <c r="AT11" s="37">
        <v>41423</v>
      </c>
      <c r="AU11" s="2">
        <v>1</v>
      </c>
      <c r="AV11" s="2">
        <v>47</v>
      </c>
      <c r="AW11" s="2"/>
      <c r="AX11" s="2">
        <v>47</v>
      </c>
      <c r="AY11" s="2" t="s">
        <v>63</v>
      </c>
      <c r="AZ11" s="2"/>
      <c r="BA11" s="2"/>
      <c r="BB11" s="2">
        <v>3</v>
      </c>
      <c r="BC11" s="2">
        <v>1</v>
      </c>
      <c r="BD11" s="2">
        <v>2</v>
      </c>
      <c r="BE11" s="2">
        <v>1</v>
      </c>
      <c r="BF11" s="2">
        <v>0</v>
      </c>
      <c r="BG11" s="2">
        <v>0</v>
      </c>
      <c r="BH11" s="2">
        <v>0</v>
      </c>
      <c r="BI11" s="38"/>
    </row>
    <row r="12" spans="1:61" x14ac:dyDescent="0.25">
      <c r="A12" s="1">
        <v>152924</v>
      </c>
      <c r="B12" s="37">
        <v>41849</v>
      </c>
      <c r="C12" s="2">
        <v>73</v>
      </c>
      <c r="D12" s="2">
        <v>1</v>
      </c>
      <c r="E12" s="4">
        <v>2</v>
      </c>
      <c r="F12" s="4">
        <v>1</v>
      </c>
      <c r="G12" s="4">
        <v>2</v>
      </c>
      <c r="H12" s="4">
        <v>4</v>
      </c>
      <c r="I12" s="4">
        <v>2</v>
      </c>
      <c r="J12" s="4">
        <v>1</v>
      </c>
      <c r="K12" s="4">
        <v>7.7</v>
      </c>
      <c r="L12" s="4">
        <v>0.2</v>
      </c>
      <c r="M12" s="4"/>
      <c r="N12" s="4">
        <v>1</v>
      </c>
      <c r="O12" s="4">
        <v>0</v>
      </c>
      <c r="P12" s="4">
        <v>1</v>
      </c>
      <c r="Q12" s="4">
        <v>3</v>
      </c>
      <c r="R12" s="4">
        <v>3</v>
      </c>
      <c r="S12" s="4">
        <v>1</v>
      </c>
      <c r="T12" s="4">
        <v>80</v>
      </c>
      <c r="U12" s="4">
        <v>1</v>
      </c>
      <c r="V12" s="4">
        <v>3</v>
      </c>
      <c r="W12" s="4">
        <v>3</v>
      </c>
      <c r="X12" s="4">
        <v>2</v>
      </c>
      <c r="Y12" s="4">
        <v>1</v>
      </c>
      <c r="Z12" s="4">
        <v>3</v>
      </c>
      <c r="AA12" s="4">
        <v>1</v>
      </c>
      <c r="AB12" s="4">
        <v>1</v>
      </c>
      <c r="AC12" s="4">
        <v>2</v>
      </c>
      <c r="AD12" s="4">
        <v>65</v>
      </c>
      <c r="AE12" s="4">
        <v>1</v>
      </c>
      <c r="AF12" s="4">
        <v>2</v>
      </c>
      <c r="AG12" s="4">
        <v>1</v>
      </c>
      <c r="AH12" s="4">
        <v>3</v>
      </c>
      <c r="AI12" s="4">
        <v>1</v>
      </c>
      <c r="AJ12" s="4">
        <v>1</v>
      </c>
      <c r="AK12" s="4">
        <v>1</v>
      </c>
      <c r="AL12" s="4">
        <v>3</v>
      </c>
      <c r="AM12" s="4">
        <v>0.13</v>
      </c>
      <c r="AN12" s="4">
        <v>1</v>
      </c>
      <c r="AO12" s="6">
        <v>32</v>
      </c>
      <c r="AP12" s="4">
        <v>1</v>
      </c>
      <c r="AQ12" s="4">
        <v>15</v>
      </c>
      <c r="AR12" s="2">
        <v>34.72</v>
      </c>
      <c r="AS12" s="2"/>
      <c r="AT12" s="37">
        <v>43011</v>
      </c>
      <c r="AU12" s="2">
        <v>2</v>
      </c>
      <c r="AV12" s="2"/>
      <c r="AW12" s="2">
        <v>0.09</v>
      </c>
      <c r="AX12" s="2">
        <v>39</v>
      </c>
      <c r="AY12" s="2" t="s">
        <v>58</v>
      </c>
      <c r="AZ12" s="2"/>
      <c r="BA12" s="2"/>
      <c r="BB12" s="2">
        <v>6</v>
      </c>
      <c r="BC12" s="2">
        <v>1</v>
      </c>
      <c r="BD12" s="2">
        <v>0</v>
      </c>
      <c r="BE12" s="2">
        <v>0</v>
      </c>
      <c r="BF12" s="2">
        <v>2</v>
      </c>
      <c r="BG12" s="2">
        <v>0</v>
      </c>
      <c r="BH12" s="2">
        <v>1</v>
      </c>
      <c r="BI12" s="38"/>
    </row>
    <row r="13" spans="1:61" x14ac:dyDescent="0.25">
      <c r="A13" s="1">
        <v>153267</v>
      </c>
      <c r="B13" s="37">
        <v>40353</v>
      </c>
      <c r="C13" s="2">
        <v>70</v>
      </c>
      <c r="D13" s="2">
        <v>1</v>
      </c>
      <c r="E13" s="4">
        <v>1</v>
      </c>
      <c r="F13" s="4">
        <v>1</v>
      </c>
      <c r="G13" s="4">
        <v>1</v>
      </c>
      <c r="H13" s="4">
        <v>4</v>
      </c>
      <c r="I13" s="4">
        <v>2</v>
      </c>
      <c r="J13" s="4">
        <v>2</v>
      </c>
      <c r="K13" s="4">
        <v>4.08</v>
      </c>
      <c r="L13" s="4">
        <v>0.2</v>
      </c>
      <c r="M13" s="2"/>
      <c r="N13" s="4">
        <v>1</v>
      </c>
      <c r="O13" s="4">
        <v>0</v>
      </c>
      <c r="P13" s="4">
        <v>1</v>
      </c>
      <c r="Q13" s="4">
        <v>3</v>
      </c>
      <c r="R13" s="4">
        <v>1</v>
      </c>
      <c r="S13" s="4">
        <v>1</v>
      </c>
      <c r="T13" s="4">
        <v>13</v>
      </c>
      <c r="U13" s="4">
        <v>1</v>
      </c>
      <c r="V13" s="4">
        <v>3</v>
      </c>
      <c r="W13" s="4">
        <v>3</v>
      </c>
      <c r="X13" s="4">
        <v>2</v>
      </c>
      <c r="Y13" s="4">
        <v>1</v>
      </c>
      <c r="Z13" s="4">
        <v>3</v>
      </c>
      <c r="AA13" s="4">
        <v>1</v>
      </c>
      <c r="AB13" s="4">
        <v>1</v>
      </c>
      <c r="AC13" s="4">
        <v>2</v>
      </c>
      <c r="AD13" s="4">
        <v>5</v>
      </c>
      <c r="AE13" s="4">
        <v>2</v>
      </c>
      <c r="AF13" s="4">
        <v>2</v>
      </c>
      <c r="AG13" s="4">
        <v>1</v>
      </c>
      <c r="AH13" s="4">
        <v>3</v>
      </c>
      <c r="AI13" s="4">
        <v>3</v>
      </c>
      <c r="AJ13" s="4">
        <v>3</v>
      </c>
      <c r="AK13" s="4">
        <v>2</v>
      </c>
      <c r="AL13" s="4">
        <v>2</v>
      </c>
      <c r="AM13" s="4">
        <v>0.01</v>
      </c>
      <c r="AN13" s="4">
        <v>1</v>
      </c>
      <c r="AO13" s="6">
        <v>45</v>
      </c>
      <c r="AP13" s="4">
        <v>1</v>
      </c>
      <c r="AQ13" s="4">
        <v>41</v>
      </c>
      <c r="AR13" s="6">
        <v>10.57</v>
      </c>
      <c r="AS13" s="2"/>
      <c r="AT13" s="37">
        <v>43209</v>
      </c>
      <c r="AU13" s="2">
        <v>2</v>
      </c>
      <c r="AV13" s="2"/>
      <c r="AW13" s="2">
        <v>0.04</v>
      </c>
      <c r="AX13" s="2">
        <v>94</v>
      </c>
      <c r="AY13" s="2" t="s">
        <v>64</v>
      </c>
      <c r="AZ13" s="2"/>
      <c r="BA13" s="2"/>
      <c r="BB13" s="2">
        <v>2</v>
      </c>
      <c r="BC13" s="2">
        <v>1</v>
      </c>
      <c r="BD13" s="2">
        <v>0</v>
      </c>
      <c r="BE13" s="2">
        <v>1</v>
      </c>
      <c r="BF13" s="2">
        <v>2</v>
      </c>
      <c r="BG13" s="2">
        <v>0</v>
      </c>
      <c r="BH13" s="2">
        <v>1</v>
      </c>
      <c r="BI13" s="38"/>
    </row>
    <row r="14" spans="1:61" x14ac:dyDescent="0.25">
      <c r="A14" s="1">
        <v>159797</v>
      </c>
      <c r="B14" s="37">
        <v>40681</v>
      </c>
      <c r="C14" s="2">
        <v>74</v>
      </c>
      <c r="D14" s="2">
        <v>1</v>
      </c>
      <c r="E14" s="2">
        <v>2</v>
      </c>
      <c r="F14" s="4">
        <v>2</v>
      </c>
      <c r="G14" s="4">
        <v>2</v>
      </c>
      <c r="H14" s="4">
        <v>2</v>
      </c>
      <c r="I14" s="4">
        <v>2</v>
      </c>
      <c r="J14" s="4">
        <v>1</v>
      </c>
      <c r="K14" s="4">
        <v>13.34</v>
      </c>
      <c r="L14" s="2"/>
      <c r="M14" s="4">
        <v>17.05</v>
      </c>
      <c r="N14" s="4">
        <v>1</v>
      </c>
      <c r="O14" s="4">
        <v>1</v>
      </c>
      <c r="P14" s="4">
        <v>1</v>
      </c>
      <c r="Q14" s="4">
        <v>2</v>
      </c>
      <c r="R14" s="4">
        <v>1</v>
      </c>
      <c r="S14" s="4">
        <v>2</v>
      </c>
      <c r="T14" s="4">
        <v>5</v>
      </c>
      <c r="U14" s="4">
        <v>3</v>
      </c>
      <c r="V14" s="4">
        <v>3</v>
      </c>
      <c r="W14" s="4">
        <v>3</v>
      </c>
      <c r="X14" s="4">
        <v>1</v>
      </c>
      <c r="Y14" s="4">
        <v>1</v>
      </c>
      <c r="Z14" s="4">
        <v>4</v>
      </c>
      <c r="AA14" s="4">
        <v>1</v>
      </c>
      <c r="AB14" s="4">
        <v>1</v>
      </c>
      <c r="AC14" s="4">
        <v>2</v>
      </c>
      <c r="AD14" s="4">
        <v>30</v>
      </c>
      <c r="AE14" s="4">
        <v>1</v>
      </c>
      <c r="AF14" s="4">
        <v>2</v>
      </c>
      <c r="AG14" s="4">
        <v>3</v>
      </c>
      <c r="AH14" s="4">
        <v>3</v>
      </c>
      <c r="AI14" s="4">
        <v>3</v>
      </c>
      <c r="AJ14" s="4">
        <v>1</v>
      </c>
      <c r="AK14" s="4">
        <v>1</v>
      </c>
      <c r="AL14" s="4">
        <v>3</v>
      </c>
      <c r="AM14" s="4">
        <v>0.05</v>
      </c>
      <c r="AN14" s="4">
        <v>1</v>
      </c>
      <c r="AO14" s="6">
        <v>24</v>
      </c>
      <c r="AP14" s="4">
        <v>1</v>
      </c>
      <c r="AQ14" s="4">
        <v>18</v>
      </c>
      <c r="AR14" s="4">
        <v>6.22</v>
      </c>
      <c r="AS14" s="2"/>
      <c r="AT14" s="37">
        <v>43241</v>
      </c>
      <c r="AU14" s="2">
        <v>2</v>
      </c>
      <c r="AV14" s="2"/>
      <c r="AW14" s="2">
        <v>3.5</v>
      </c>
      <c r="AX14" s="2">
        <v>90</v>
      </c>
      <c r="AY14" s="2" t="s">
        <v>62</v>
      </c>
      <c r="AZ14" s="2"/>
      <c r="BA14" s="2"/>
      <c r="BB14" s="2">
        <v>8</v>
      </c>
      <c r="BC14" s="2">
        <v>1</v>
      </c>
      <c r="BD14" s="2">
        <v>1</v>
      </c>
      <c r="BE14" s="2">
        <v>0</v>
      </c>
      <c r="BF14" s="2">
        <v>0</v>
      </c>
      <c r="BG14" s="2">
        <v>0</v>
      </c>
      <c r="BH14" s="2">
        <v>0</v>
      </c>
      <c r="BI14" s="38"/>
    </row>
    <row r="15" spans="1:61" x14ac:dyDescent="0.25">
      <c r="A15" s="1">
        <v>162184</v>
      </c>
      <c r="B15" s="37">
        <v>40637</v>
      </c>
      <c r="C15" s="2">
        <v>59</v>
      </c>
      <c r="D15" s="2">
        <v>1</v>
      </c>
      <c r="E15" s="2">
        <v>2</v>
      </c>
      <c r="F15" s="4">
        <v>2</v>
      </c>
      <c r="G15" s="4">
        <v>2</v>
      </c>
      <c r="H15" s="4">
        <v>2</v>
      </c>
      <c r="I15" s="4">
        <v>2</v>
      </c>
      <c r="J15" s="4">
        <v>1</v>
      </c>
      <c r="K15" s="4">
        <v>6.83</v>
      </c>
      <c r="L15" s="4">
        <v>0.15</v>
      </c>
      <c r="M15" s="2"/>
      <c r="N15" s="4">
        <v>1</v>
      </c>
      <c r="O15" s="4">
        <v>0</v>
      </c>
      <c r="P15" s="4">
        <v>1</v>
      </c>
      <c r="Q15" s="4">
        <v>3</v>
      </c>
      <c r="R15" s="4">
        <v>2</v>
      </c>
      <c r="S15" s="4">
        <v>2</v>
      </c>
      <c r="T15" s="4">
        <v>10</v>
      </c>
      <c r="U15" s="4">
        <v>3</v>
      </c>
      <c r="V15" s="4">
        <v>3</v>
      </c>
      <c r="W15" s="4">
        <v>3</v>
      </c>
      <c r="X15" s="4">
        <v>1</v>
      </c>
      <c r="Y15" s="4">
        <v>1</v>
      </c>
      <c r="Z15" s="4">
        <v>4</v>
      </c>
      <c r="AA15" s="4">
        <v>1</v>
      </c>
      <c r="AB15" s="4">
        <v>1</v>
      </c>
      <c r="AC15" s="4">
        <v>2</v>
      </c>
      <c r="AD15" s="4">
        <v>7</v>
      </c>
      <c r="AE15" s="4">
        <v>1</v>
      </c>
      <c r="AF15" s="4">
        <v>1</v>
      </c>
      <c r="AG15" s="4">
        <v>3</v>
      </c>
      <c r="AH15" s="4">
        <v>3</v>
      </c>
      <c r="AI15" s="4">
        <v>3</v>
      </c>
      <c r="AJ15" s="4">
        <v>2</v>
      </c>
      <c r="AK15" s="4">
        <v>2</v>
      </c>
      <c r="AL15" s="4">
        <v>3</v>
      </c>
      <c r="AM15" s="4">
        <v>7.0000000000000007E-2</v>
      </c>
      <c r="AN15" s="4">
        <v>2</v>
      </c>
      <c r="AO15" s="4"/>
      <c r="AP15" s="4">
        <v>1</v>
      </c>
      <c r="AQ15" s="4">
        <v>9</v>
      </c>
      <c r="AR15" s="4">
        <v>3</v>
      </c>
      <c r="AS15" s="2"/>
      <c r="AT15" s="40">
        <v>41124</v>
      </c>
      <c r="AU15" s="4">
        <v>2</v>
      </c>
      <c r="AV15" s="2"/>
      <c r="AW15" s="2">
        <v>0.28999999999999998</v>
      </c>
      <c r="AX15" s="2">
        <v>16</v>
      </c>
      <c r="AY15" s="2" t="s">
        <v>65</v>
      </c>
      <c r="AZ15" s="2"/>
      <c r="BA15" s="2"/>
      <c r="BB15" s="2">
        <v>7</v>
      </c>
      <c r="BC15" s="2">
        <v>1</v>
      </c>
      <c r="BD15" s="2">
        <v>2</v>
      </c>
      <c r="BE15" s="2">
        <v>0</v>
      </c>
      <c r="BF15" s="2">
        <v>2</v>
      </c>
      <c r="BG15" s="2">
        <v>0</v>
      </c>
      <c r="BH15" s="2">
        <v>1</v>
      </c>
      <c r="BI15" s="38"/>
    </row>
    <row r="16" spans="1:61" x14ac:dyDescent="0.25">
      <c r="A16" s="1">
        <v>202727</v>
      </c>
      <c r="B16" s="37">
        <v>40077</v>
      </c>
      <c r="C16" s="2">
        <v>66</v>
      </c>
      <c r="D16" s="2">
        <v>1</v>
      </c>
      <c r="E16" s="4">
        <v>0</v>
      </c>
      <c r="F16" s="4">
        <v>1</v>
      </c>
      <c r="G16" s="4">
        <v>2</v>
      </c>
      <c r="H16" s="4">
        <v>0</v>
      </c>
      <c r="I16" s="4">
        <v>2</v>
      </c>
      <c r="J16" s="4">
        <v>2</v>
      </c>
      <c r="K16" s="4">
        <v>6.44</v>
      </c>
      <c r="L16" s="4">
        <v>0.09</v>
      </c>
      <c r="M16" s="2"/>
      <c r="N16" s="4">
        <v>1</v>
      </c>
      <c r="O16" s="4">
        <v>0</v>
      </c>
      <c r="P16" s="4">
        <v>1</v>
      </c>
      <c r="Q16" s="4">
        <v>2</v>
      </c>
      <c r="R16" s="4">
        <v>1</v>
      </c>
      <c r="S16" s="4">
        <v>2</v>
      </c>
      <c r="T16" s="4">
        <v>10</v>
      </c>
      <c r="U16" s="4">
        <v>3</v>
      </c>
      <c r="V16" s="4">
        <v>3</v>
      </c>
      <c r="W16" s="4">
        <v>3</v>
      </c>
      <c r="X16" s="4">
        <v>1</v>
      </c>
      <c r="Y16" s="4">
        <v>1</v>
      </c>
      <c r="Z16" s="4">
        <v>2</v>
      </c>
      <c r="AA16" s="4">
        <v>1</v>
      </c>
      <c r="AB16" s="4">
        <v>1</v>
      </c>
      <c r="AC16" s="4">
        <v>2</v>
      </c>
      <c r="AD16" s="4">
        <v>25</v>
      </c>
      <c r="AE16" s="4">
        <v>2</v>
      </c>
      <c r="AF16" s="4">
        <v>2</v>
      </c>
      <c r="AG16" s="4">
        <v>2</v>
      </c>
      <c r="AH16" s="4">
        <v>2</v>
      </c>
      <c r="AI16" s="4">
        <v>2</v>
      </c>
      <c r="AJ16" s="4">
        <v>2</v>
      </c>
      <c r="AK16" s="4">
        <v>2</v>
      </c>
      <c r="AL16" s="4">
        <v>2</v>
      </c>
      <c r="AM16" s="4">
        <v>0.04</v>
      </c>
      <c r="AN16" s="4">
        <v>2</v>
      </c>
      <c r="AO16" s="4"/>
      <c r="AP16" s="4">
        <v>1</v>
      </c>
      <c r="AQ16" s="4">
        <v>66</v>
      </c>
      <c r="AR16" s="4">
        <v>36</v>
      </c>
      <c r="AS16" s="2"/>
      <c r="AT16" s="37">
        <v>43500</v>
      </c>
      <c r="AU16" s="2">
        <v>2</v>
      </c>
      <c r="AV16" s="2"/>
      <c r="AW16" s="2">
        <v>0.23</v>
      </c>
      <c r="AX16" s="2">
        <v>80</v>
      </c>
      <c r="AY16" s="2" t="s">
        <v>64</v>
      </c>
      <c r="AZ16" s="2"/>
      <c r="BA16" s="2"/>
      <c r="BB16" s="2">
        <v>2</v>
      </c>
      <c r="BC16" s="2">
        <v>1</v>
      </c>
      <c r="BD16" s="2">
        <v>2</v>
      </c>
      <c r="BE16" s="2">
        <v>1</v>
      </c>
      <c r="BF16" s="2">
        <v>1</v>
      </c>
      <c r="BG16" s="2">
        <v>0</v>
      </c>
      <c r="BH16" s="2">
        <v>1</v>
      </c>
      <c r="BI16" s="38"/>
    </row>
    <row r="17" spans="1:61" x14ac:dyDescent="0.25">
      <c r="A17" s="1">
        <v>204843</v>
      </c>
      <c r="B17" s="37">
        <v>41246</v>
      </c>
      <c r="C17" s="2">
        <v>71</v>
      </c>
      <c r="D17" s="2">
        <v>1</v>
      </c>
      <c r="E17" s="2">
        <v>3</v>
      </c>
      <c r="F17" s="4">
        <v>2</v>
      </c>
      <c r="G17" s="4">
        <v>2</v>
      </c>
      <c r="H17" s="4">
        <v>2</v>
      </c>
      <c r="I17" s="4">
        <v>2</v>
      </c>
      <c r="J17" s="4">
        <v>3</v>
      </c>
      <c r="K17" s="4">
        <v>8.4700000000000006</v>
      </c>
      <c r="L17" s="4">
        <v>0.17</v>
      </c>
      <c r="M17" s="4">
        <v>43.41</v>
      </c>
      <c r="N17" s="4">
        <v>1</v>
      </c>
      <c r="O17" s="4">
        <v>0</v>
      </c>
      <c r="P17" s="4">
        <v>1</v>
      </c>
      <c r="Q17" s="4">
        <v>1</v>
      </c>
      <c r="R17" s="4">
        <v>2</v>
      </c>
      <c r="S17" s="4">
        <v>2</v>
      </c>
      <c r="T17" s="4">
        <v>4</v>
      </c>
      <c r="U17" s="4">
        <v>3</v>
      </c>
      <c r="V17" s="4">
        <v>3</v>
      </c>
      <c r="W17" s="4">
        <v>3</v>
      </c>
      <c r="X17" s="4">
        <v>1</v>
      </c>
      <c r="Y17" s="4">
        <v>1</v>
      </c>
      <c r="Z17" s="4">
        <v>3</v>
      </c>
      <c r="AA17" s="4">
        <v>1</v>
      </c>
      <c r="AB17" s="4">
        <v>4</v>
      </c>
      <c r="AC17" s="4">
        <v>1</v>
      </c>
      <c r="AD17" s="4">
        <v>17</v>
      </c>
      <c r="AE17" s="4">
        <v>2</v>
      </c>
      <c r="AF17" s="4">
        <v>2</v>
      </c>
      <c r="AG17" s="4">
        <v>3</v>
      </c>
      <c r="AH17" s="4">
        <v>3</v>
      </c>
      <c r="AI17" s="4">
        <v>3</v>
      </c>
      <c r="AJ17" s="4">
        <v>2</v>
      </c>
      <c r="AK17" s="4">
        <v>1</v>
      </c>
      <c r="AL17" s="4">
        <v>2</v>
      </c>
      <c r="AM17" s="4">
        <v>0.04</v>
      </c>
      <c r="AN17" s="4">
        <v>1</v>
      </c>
      <c r="AO17" s="6">
        <v>25</v>
      </c>
      <c r="AP17" s="4">
        <v>1</v>
      </c>
      <c r="AQ17" s="4">
        <v>22</v>
      </c>
      <c r="AR17" s="6">
        <v>6.2</v>
      </c>
      <c r="AS17" s="2"/>
      <c r="AT17" s="37">
        <v>43424</v>
      </c>
      <c r="AU17" s="2">
        <v>2</v>
      </c>
      <c r="AV17" s="2"/>
      <c r="AW17" s="2">
        <v>0.04</v>
      </c>
      <c r="AX17" s="2">
        <v>71</v>
      </c>
      <c r="AY17" s="2" t="s">
        <v>58</v>
      </c>
      <c r="AZ17" s="2"/>
      <c r="BA17" s="2"/>
      <c r="BB17" s="2">
        <v>5</v>
      </c>
      <c r="BC17" s="2">
        <v>1</v>
      </c>
      <c r="BD17" s="2">
        <v>2</v>
      </c>
      <c r="BE17" s="2">
        <v>0</v>
      </c>
      <c r="BF17" s="2">
        <v>0</v>
      </c>
      <c r="BG17" s="2">
        <v>0</v>
      </c>
      <c r="BH17" s="2">
        <v>0</v>
      </c>
      <c r="BI17" s="38"/>
    </row>
    <row r="18" spans="1:61" x14ac:dyDescent="0.25">
      <c r="A18" s="1">
        <v>205451</v>
      </c>
      <c r="B18" s="37">
        <v>41611</v>
      </c>
      <c r="C18" s="2">
        <v>71</v>
      </c>
      <c r="D18" s="2">
        <v>1</v>
      </c>
      <c r="E18" s="2">
        <v>3</v>
      </c>
      <c r="F18" s="4">
        <v>2</v>
      </c>
      <c r="G18" s="4">
        <v>2</v>
      </c>
      <c r="H18" s="4">
        <v>4</v>
      </c>
      <c r="I18" s="4">
        <v>2</v>
      </c>
      <c r="J18" s="4">
        <v>1</v>
      </c>
      <c r="K18" s="4">
        <v>7</v>
      </c>
      <c r="L18" s="4">
        <v>0.34</v>
      </c>
      <c r="M18" s="4">
        <v>71.709999999999994</v>
      </c>
      <c r="N18" s="4">
        <v>1</v>
      </c>
      <c r="O18" s="4">
        <v>0</v>
      </c>
      <c r="P18" s="4">
        <v>1</v>
      </c>
      <c r="Q18" s="4">
        <v>3</v>
      </c>
      <c r="R18" s="4">
        <v>3</v>
      </c>
      <c r="S18" s="4">
        <v>1</v>
      </c>
      <c r="T18" s="4">
        <v>40</v>
      </c>
      <c r="U18" s="4">
        <v>3</v>
      </c>
      <c r="V18" s="4">
        <v>3</v>
      </c>
      <c r="W18" s="4">
        <v>3</v>
      </c>
      <c r="X18" s="4">
        <v>2</v>
      </c>
      <c r="Y18" s="4">
        <v>1</v>
      </c>
      <c r="Z18" s="4">
        <v>4</v>
      </c>
      <c r="AA18" s="4">
        <v>1</v>
      </c>
      <c r="AB18" s="4">
        <v>1</v>
      </c>
      <c r="AC18" s="4">
        <v>2</v>
      </c>
      <c r="AD18" s="4">
        <v>20</v>
      </c>
      <c r="AE18" s="4">
        <v>2</v>
      </c>
      <c r="AF18" s="4">
        <v>1</v>
      </c>
      <c r="AG18" s="4">
        <v>3</v>
      </c>
      <c r="AH18" s="4">
        <v>3</v>
      </c>
      <c r="AI18" s="4">
        <v>3</v>
      </c>
      <c r="AJ18" s="4">
        <v>3</v>
      </c>
      <c r="AK18" s="4">
        <v>2</v>
      </c>
      <c r="AL18" s="4">
        <v>3</v>
      </c>
      <c r="AM18" s="4">
        <v>0.05</v>
      </c>
      <c r="AN18" s="4">
        <v>1</v>
      </c>
      <c r="AO18" s="6">
        <v>53</v>
      </c>
      <c r="AP18" s="4">
        <v>1</v>
      </c>
      <c r="AQ18" s="4">
        <v>58</v>
      </c>
      <c r="AR18" s="6">
        <v>17.46</v>
      </c>
      <c r="AS18" s="2"/>
      <c r="AT18" s="37">
        <v>43531</v>
      </c>
      <c r="AU18" s="2">
        <v>2</v>
      </c>
      <c r="AV18" s="2"/>
      <c r="AW18" s="2">
        <v>0.12</v>
      </c>
      <c r="AX18" s="2">
        <v>84</v>
      </c>
      <c r="AY18" s="2" t="s">
        <v>58</v>
      </c>
      <c r="AZ18" s="2"/>
      <c r="BA18" s="2"/>
      <c r="BB18" s="2">
        <v>6</v>
      </c>
      <c r="BC18" s="2">
        <v>1</v>
      </c>
      <c r="BD18" s="2">
        <v>1</v>
      </c>
      <c r="BE18" s="2">
        <v>1</v>
      </c>
      <c r="BF18" s="2">
        <v>2</v>
      </c>
      <c r="BG18" s="2">
        <v>0</v>
      </c>
      <c r="BH18" s="2">
        <v>1</v>
      </c>
      <c r="BI18" s="38"/>
    </row>
    <row r="19" spans="1:61" x14ac:dyDescent="0.25">
      <c r="A19" s="1">
        <v>206255</v>
      </c>
      <c r="B19" s="37">
        <v>39904</v>
      </c>
      <c r="C19" s="2">
        <v>70</v>
      </c>
      <c r="D19" s="2">
        <v>1</v>
      </c>
      <c r="E19" s="2">
        <v>2</v>
      </c>
      <c r="F19" s="4">
        <v>1</v>
      </c>
      <c r="G19" s="4">
        <v>2</v>
      </c>
      <c r="H19" s="4">
        <v>1</v>
      </c>
      <c r="I19" s="4">
        <v>2</v>
      </c>
      <c r="J19" s="4">
        <v>2</v>
      </c>
      <c r="K19" s="4">
        <v>6.47</v>
      </c>
      <c r="L19" s="4">
        <v>0.1</v>
      </c>
      <c r="M19" s="4">
        <v>8.83</v>
      </c>
      <c r="N19" s="4">
        <v>1</v>
      </c>
      <c r="O19" s="4">
        <v>0</v>
      </c>
      <c r="P19" s="4">
        <v>1</v>
      </c>
      <c r="Q19" s="4">
        <v>1</v>
      </c>
      <c r="R19" s="2">
        <v>2</v>
      </c>
      <c r="S19" s="4">
        <v>2</v>
      </c>
      <c r="T19" s="2"/>
      <c r="U19" s="4">
        <v>3</v>
      </c>
      <c r="V19" s="4">
        <v>3</v>
      </c>
      <c r="W19" s="4">
        <v>3</v>
      </c>
      <c r="X19" s="4">
        <v>1</v>
      </c>
      <c r="Y19" s="4">
        <v>1</v>
      </c>
      <c r="Z19" s="4">
        <v>2</v>
      </c>
      <c r="AA19" s="4">
        <v>2</v>
      </c>
      <c r="AB19" s="4">
        <v>1</v>
      </c>
      <c r="AC19" s="4">
        <v>1</v>
      </c>
      <c r="AD19" s="4">
        <v>10</v>
      </c>
      <c r="AE19" s="4">
        <v>1</v>
      </c>
      <c r="AF19" s="4">
        <v>2</v>
      </c>
      <c r="AG19" s="4">
        <v>1</v>
      </c>
      <c r="AH19" s="4">
        <v>3</v>
      </c>
      <c r="AI19" s="4">
        <v>3</v>
      </c>
      <c r="AJ19" s="4">
        <v>3</v>
      </c>
      <c r="AK19" s="4">
        <v>1</v>
      </c>
      <c r="AL19" s="4">
        <v>3</v>
      </c>
      <c r="AM19" s="4">
        <v>0.05</v>
      </c>
      <c r="AN19" s="4">
        <v>1</v>
      </c>
      <c r="AO19" s="6">
        <v>23</v>
      </c>
      <c r="AP19" s="4">
        <v>1</v>
      </c>
      <c r="AQ19" s="4">
        <v>17</v>
      </c>
      <c r="AR19" s="4">
        <v>7.72</v>
      </c>
      <c r="AS19" s="2"/>
      <c r="AT19" s="37">
        <v>43510</v>
      </c>
      <c r="AU19" s="2">
        <v>2</v>
      </c>
      <c r="AV19" s="2"/>
      <c r="AW19" s="2">
        <v>0.02</v>
      </c>
      <c r="AX19" s="2">
        <v>107</v>
      </c>
      <c r="AY19" s="2" t="s">
        <v>58</v>
      </c>
      <c r="AZ19" s="2"/>
      <c r="BA19" s="2"/>
      <c r="BB19" s="2">
        <v>5</v>
      </c>
      <c r="BC19" s="2">
        <v>1</v>
      </c>
      <c r="BD19" s="2">
        <v>1</v>
      </c>
      <c r="BE19" s="2">
        <v>1</v>
      </c>
      <c r="BF19" s="2">
        <v>1</v>
      </c>
      <c r="BG19" s="2">
        <v>0</v>
      </c>
      <c r="BH19" s="2">
        <v>0</v>
      </c>
      <c r="BI19" s="38"/>
    </row>
    <row r="20" spans="1:61" x14ac:dyDescent="0.25">
      <c r="A20" s="1">
        <v>208124</v>
      </c>
      <c r="B20" s="37">
        <v>39958</v>
      </c>
      <c r="C20" s="2">
        <v>73</v>
      </c>
      <c r="D20" s="2">
        <v>1</v>
      </c>
      <c r="E20" s="2">
        <v>2</v>
      </c>
      <c r="F20" s="4">
        <v>2</v>
      </c>
      <c r="G20" s="4">
        <v>2</v>
      </c>
      <c r="H20" s="4">
        <v>2</v>
      </c>
      <c r="I20" s="4">
        <v>2</v>
      </c>
      <c r="J20" s="4">
        <v>1</v>
      </c>
      <c r="K20" s="4">
        <v>7.14</v>
      </c>
      <c r="L20" s="4">
        <v>0.11</v>
      </c>
      <c r="M20" s="2"/>
      <c r="N20" s="4">
        <v>1</v>
      </c>
      <c r="O20" s="4">
        <v>0</v>
      </c>
      <c r="P20" s="4">
        <v>1</v>
      </c>
      <c r="Q20" s="4">
        <v>3</v>
      </c>
      <c r="R20" s="4">
        <v>1</v>
      </c>
      <c r="S20" s="4">
        <v>1</v>
      </c>
      <c r="T20" s="4">
        <v>13</v>
      </c>
      <c r="U20" s="4">
        <v>3</v>
      </c>
      <c r="V20" s="4">
        <v>3</v>
      </c>
      <c r="W20" s="4">
        <v>3</v>
      </c>
      <c r="X20" s="4">
        <v>2</v>
      </c>
      <c r="Y20" s="4">
        <v>1</v>
      </c>
      <c r="Z20" s="4">
        <v>4</v>
      </c>
      <c r="AA20" s="4">
        <v>1</v>
      </c>
      <c r="AB20" s="4">
        <v>1</v>
      </c>
      <c r="AC20" s="4">
        <v>1</v>
      </c>
      <c r="AD20" s="4">
        <v>7</v>
      </c>
      <c r="AE20" s="4">
        <v>2</v>
      </c>
      <c r="AF20" s="4">
        <v>2</v>
      </c>
      <c r="AG20" s="4">
        <v>1</v>
      </c>
      <c r="AH20" s="4">
        <v>2</v>
      </c>
      <c r="AI20" s="4">
        <v>2</v>
      </c>
      <c r="AJ20" s="4">
        <v>3</v>
      </c>
      <c r="AK20" s="4">
        <v>2</v>
      </c>
      <c r="AL20" s="4">
        <v>2</v>
      </c>
      <c r="AM20" s="4">
        <v>0.01</v>
      </c>
      <c r="AN20" s="4">
        <v>2</v>
      </c>
      <c r="AO20" s="4"/>
      <c r="AP20" s="4">
        <v>1</v>
      </c>
      <c r="AQ20" s="4">
        <v>83</v>
      </c>
      <c r="AR20" s="4">
        <v>35.14</v>
      </c>
      <c r="AS20" s="2"/>
      <c r="AT20" s="37">
        <v>43396</v>
      </c>
      <c r="AU20" s="2">
        <v>2</v>
      </c>
      <c r="AV20" s="2"/>
      <c r="AW20" s="2">
        <v>0.3</v>
      </c>
      <c r="AX20" s="2">
        <v>113</v>
      </c>
      <c r="AY20" s="2" t="s">
        <v>66</v>
      </c>
      <c r="AZ20" s="2"/>
      <c r="BA20" s="2"/>
      <c r="BB20" s="2">
        <v>4</v>
      </c>
      <c r="BC20" s="2">
        <v>1</v>
      </c>
      <c r="BD20" s="2">
        <v>1</v>
      </c>
      <c r="BE20" s="2">
        <v>0</v>
      </c>
      <c r="BF20" s="2">
        <v>2</v>
      </c>
      <c r="BG20" s="2">
        <v>1</v>
      </c>
      <c r="BH20" s="2">
        <v>0</v>
      </c>
      <c r="BI20" s="38"/>
    </row>
    <row r="21" spans="1:61" x14ac:dyDescent="0.25">
      <c r="A21" s="1">
        <v>215192</v>
      </c>
      <c r="B21" s="37">
        <v>41891</v>
      </c>
      <c r="C21" s="2">
        <v>67</v>
      </c>
      <c r="D21" s="2">
        <v>1</v>
      </c>
      <c r="E21" s="2">
        <v>2</v>
      </c>
      <c r="F21" s="4">
        <v>1</v>
      </c>
      <c r="G21" s="4">
        <v>2</v>
      </c>
      <c r="H21" s="4">
        <v>1</v>
      </c>
      <c r="I21" s="4">
        <v>2</v>
      </c>
      <c r="J21" s="4">
        <v>1</v>
      </c>
      <c r="K21" s="4">
        <v>8.99</v>
      </c>
      <c r="L21" s="4">
        <v>0.19</v>
      </c>
      <c r="M21" s="4">
        <v>33.630000000000003</v>
      </c>
      <c r="N21" s="4">
        <v>1</v>
      </c>
      <c r="O21" s="4">
        <v>1</v>
      </c>
      <c r="P21" s="4">
        <v>1</v>
      </c>
      <c r="Q21" s="4">
        <v>5</v>
      </c>
      <c r="R21" s="2">
        <v>2</v>
      </c>
      <c r="S21" s="4">
        <v>2</v>
      </c>
      <c r="T21" s="2"/>
      <c r="U21" s="4">
        <v>3</v>
      </c>
      <c r="V21" s="4">
        <v>3</v>
      </c>
      <c r="W21" s="4">
        <v>3</v>
      </c>
      <c r="X21" s="4">
        <v>1</v>
      </c>
      <c r="Y21" s="4">
        <v>1</v>
      </c>
      <c r="Z21" s="4">
        <v>2</v>
      </c>
      <c r="AA21" s="4">
        <v>2</v>
      </c>
      <c r="AB21" s="4">
        <v>1</v>
      </c>
      <c r="AC21" s="4">
        <v>2</v>
      </c>
      <c r="AD21" s="4">
        <v>10</v>
      </c>
      <c r="AE21" s="4">
        <v>2</v>
      </c>
      <c r="AF21" s="4">
        <v>2</v>
      </c>
      <c r="AG21" s="4">
        <v>1</v>
      </c>
      <c r="AH21" s="4">
        <v>1</v>
      </c>
      <c r="AI21" s="4">
        <v>1</v>
      </c>
      <c r="AJ21" s="4">
        <v>1</v>
      </c>
      <c r="AK21" s="4">
        <v>2</v>
      </c>
      <c r="AL21" s="4">
        <v>2</v>
      </c>
      <c r="AM21" s="4">
        <v>0.04</v>
      </c>
      <c r="AN21" s="4">
        <v>1</v>
      </c>
      <c r="AO21" s="6">
        <v>33</v>
      </c>
      <c r="AP21" s="4">
        <v>1</v>
      </c>
      <c r="AQ21" s="4">
        <v>15</v>
      </c>
      <c r="AR21" s="6">
        <v>10.39</v>
      </c>
      <c r="AS21" s="2"/>
      <c r="AT21" s="37">
        <v>43531</v>
      </c>
      <c r="AU21" s="2">
        <v>2</v>
      </c>
      <c r="AV21" s="2"/>
      <c r="AW21" s="2">
        <v>0.04</v>
      </c>
      <c r="AX21" s="2">
        <v>50</v>
      </c>
      <c r="AY21" s="2" t="s">
        <v>58</v>
      </c>
      <c r="AZ21" s="2"/>
      <c r="BA21" s="2"/>
      <c r="BB21" s="2">
        <v>2</v>
      </c>
      <c r="BC21" s="2">
        <v>1</v>
      </c>
      <c r="BD21" s="2">
        <v>1</v>
      </c>
      <c r="BE21" s="2">
        <v>0</v>
      </c>
      <c r="BF21" s="2">
        <v>1</v>
      </c>
      <c r="BG21" s="2">
        <v>0</v>
      </c>
      <c r="BH21" s="2">
        <v>1</v>
      </c>
      <c r="BI21" s="38"/>
    </row>
    <row r="22" spans="1:61" x14ac:dyDescent="0.25">
      <c r="A22" s="1">
        <v>315316</v>
      </c>
      <c r="B22" s="37">
        <v>40029</v>
      </c>
      <c r="C22" s="2">
        <v>61</v>
      </c>
      <c r="D22" s="2">
        <v>1</v>
      </c>
      <c r="E22" s="4">
        <v>0</v>
      </c>
      <c r="F22" s="4">
        <v>2</v>
      </c>
      <c r="G22" s="4">
        <v>2</v>
      </c>
      <c r="H22" s="4">
        <v>3</v>
      </c>
      <c r="I22" s="4">
        <v>2</v>
      </c>
      <c r="J22" s="4">
        <v>1</v>
      </c>
      <c r="K22" s="4">
        <v>9.73</v>
      </c>
      <c r="L22" s="4">
        <v>0.06</v>
      </c>
      <c r="M22" s="2"/>
      <c r="N22" s="4">
        <v>1</v>
      </c>
      <c r="O22" s="4">
        <v>0</v>
      </c>
      <c r="P22" s="4">
        <v>1</v>
      </c>
      <c r="Q22" s="4">
        <v>2</v>
      </c>
      <c r="R22" s="4">
        <v>3</v>
      </c>
      <c r="S22" s="4">
        <v>2</v>
      </c>
      <c r="T22" s="4">
        <v>70</v>
      </c>
      <c r="U22" s="4">
        <v>3</v>
      </c>
      <c r="V22" s="4">
        <v>3</v>
      </c>
      <c r="W22" s="4">
        <v>3</v>
      </c>
      <c r="X22" s="4">
        <v>2</v>
      </c>
      <c r="Y22" s="4">
        <v>1</v>
      </c>
      <c r="Z22" s="2">
        <v>4</v>
      </c>
      <c r="AA22" s="4">
        <v>2</v>
      </c>
      <c r="AB22" s="4">
        <v>1</v>
      </c>
      <c r="AC22" s="4">
        <v>2</v>
      </c>
      <c r="AD22" s="4">
        <v>20</v>
      </c>
      <c r="AE22" s="4">
        <v>1</v>
      </c>
      <c r="AF22" s="4">
        <v>2</v>
      </c>
      <c r="AG22" s="4">
        <v>1</v>
      </c>
      <c r="AH22" s="4">
        <v>3</v>
      </c>
      <c r="AI22" s="4">
        <v>3</v>
      </c>
      <c r="AJ22" s="4">
        <v>3</v>
      </c>
      <c r="AK22" s="4">
        <v>1</v>
      </c>
      <c r="AL22" s="4">
        <v>3</v>
      </c>
      <c r="AM22" s="4">
        <v>0.03</v>
      </c>
      <c r="AN22" s="4">
        <v>1</v>
      </c>
      <c r="AO22" s="6">
        <v>47</v>
      </c>
      <c r="AP22" s="4">
        <v>1</v>
      </c>
      <c r="AQ22" s="4">
        <v>45</v>
      </c>
      <c r="AR22" s="6">
        <v>23.42</v>
      </c>
      <c r="AS22" s="2"/>
      <c r="AT22" s="37">
        <v>43389</v>
      </c>
      <c r="AU22" s="2">
        <v>2</v>
      </c>
      <c r="AV22" s="2"/>
      <c r="AW22" s="2">
        <v>0.04</v>
      </c>
      <c r="AX22" s="2">
        <v>109</v>
      </c>
      <c r="AY22" s="2" t="s">
        <v>66</v>
      </c>
      <c r="AZ22" s="2"/>
      <c r="BA22" s="2"/>
      <c r="BB22" s="2">
        <v>7</v>
      </c>
      <c r="BC22" s="2">
        <v>1</v>
      </c>
      <c r="BD22" s="2">
        <v>2</v>
      </c>
      <c r="BE22" s="2">
        <v>1</v>
      </c>
      <c r="BF22" s="2">
        <v>1</v>
      </c>
      <c r="BG22" s="2">
        <v>0</v>
      </c>
      <c r="BH22" s="2">
        <v>0</v>
      </c>
      <c r="BI22" s="38"/>
    </row>
    <row r="23" spans="1:61" x14ac:dyDescent="0.25">
      <c r="A23" s="1">
        <v>315726</v>
      </c>
      <c r="B23" s="37">
        <v>40868</v>
      </c>
      <c r="C23" s="2">
        <v>67</v>
      </c>
      <c r="D23" s="2">
        <v>1</v>
      </c>
      <c r="E23" s="2">
        <v>1</v>
      </c>
      <c r="F23" s="4">
        <v>2</v>
      </c>
      <c r="G23" s="4">
        <v>1</v>
      </c>
      <c r="H23" s="4">
        <v>1</v>
      </c>
      <c r="I23" s="4">
        <v>2</v>
      </c>
      <c r="J23" s="4">
        <v>1</v>
      </c>
      <c r="K23" s="4">
        <v>7.96</v>
      </c>
      <c r="L23" s="4">
        <v>0.21</v>
      </c>
      <c r="M23" s="2"/>
      <c r="N23" s="4">
        <v>1</v>
      </c>
      <c r="O23" s="4">
        <v>0</v>
      </c>
      <c r="P23" s="4">
        <v>1</v>
      </c>
      <c r="Q23" s="4">
        <v>2</v>
      </c>
      <c r="R23" s="4">
        <v>3</v>
      </c>
      <c r="S23" s="4">
        <v>2</v>
      </c>
      <c r="T23" s="4">
        <v>7</v>
      </c>
      <c r="U23" s="4">
        <v>3</v>
      </c>
      <c r="V23" s="4">
        <v>3</v>
      </c>
      <c r="W23" s="4">
        <v>3</v>
      </c>
      <c r="X23" s="4">
        <v>1</v>
      </c>
      <c r="Y23" s="4">
        <v>1</v>
      </c>
      <c r="Z23" s="4">
        <v>3</v>
      </c>
      <c r="AA23" s="4">
        <v>2</v>
      </c>
      <c r="AB23" s="4">
        <v>1</v>
      </c>
      <c r="AC23" s="4">
        <v>2</v>
      </c>
      <c r="AD23" s="4">
        <v>35</v>
      </c>
      <c r="AE23" s="4">
        <v>1</v>
      </c>
      <c r="AF23" s="4">
        <v>2</v>
      </c>
      <c r="AG23" s="4">
        <v>3</v>
      </c>
      <c r="AH23" s="4">
        <v>3</v>
      </c>
      <c r="AI23" s="4">
        <v>3</v>
      </c>
      <c r="AJ23" s="6">
        <v>3</v>
      </c>
      <c r="AK23" s="4">
        <v>1</v>
      </c>
      <c r="AL23" s="4">
        <v>3</v>
      </c>
      <c r="AM23" s="4">
        <v>0.06</v>
      </c>
      <c r="AN23" s="4">
        <v>1</v>
      </c>
      <c r="AO23" s="6">
        <v>17</v>
      </c>
      <c r="AP23" s="4">
        <v>1</v>
      </c>
      <c r="AQ23" s="4">
        <v>15</v>
      </c>
      <c r="AR23" s="4">
        <v>12.23</v>
      </c>
      <c r="AS23" s="2"/>
      <c r="AT23" s="37">
        <v>43398</v>
      </c>
      <c r="AU23" s="2">
        <v>2</v>
      </c>
      <c r="AV23" s="2"/>
      <c r="AW23" s="2">
        <v>0.2</v>
      </c>
      <c r="AX23" s="2">
        <v>83</v>
      </c>
      <c r="AY23" s="2" t="s">
        <v>66</v>
      </c>
      <c r="AZ23" s="2" t="s">
        <v>67</v>
      </c>
      <c r="BA23" s="2"/>
      <c r="BB23" s="2">
        <v>6</v>
      </c>
      <c r="BC23" s="2">
        <v>1</v>
      </c>
      <c r="BD23" s="2">
        <v>0</v>
      </c>
      <c r="BE23" s="2">
        <v>1</v>
      </c>
      <c r="BF23" s="2">
        <v>1</v>
      </c>
      <c r="BG23" s="2">
        <v>0</v>
      </c>
      <c r="BH23" s="2">
        <v>0</v>
      </c>
      <c r="BI23" s="38"/>
    </row>
    <row r="24" spans="1:61" x14ac:dyDescent="0.25">
      <c r="A24" s="1">
        <v>317743</v>
      </c>
      <c r="B24" s="37">
        <v>41001</v>
      </c>
      <c r="C24" s="2">
        <v>61</v>
      </c>
      <c r="D24" s="2">
        <v>1</v>
      </c>
      <c r="E24" s="2">
        <v>3</v>
      </c>
      <c r="F24" s="4">
        <v>2</v>
      </c>
      <c r="G24" s="4">
        <v>2</v>
      </c>
      <c r="H24" s="4">
        <v>2</v>
      </c>
      <c r="I24" s="4">
        <v>2</v>
      </c>
      <c r="J24" s="4">
        <v>1</v>
      </c>
      <c r="K24" s="4">
        <v>5.4</v>
      </c>
      <c r="L24" s="4">
        <v>0.13</v>
      </c>
      <c r="M24" s="4">
        <v>67.52</v>
      </c>
      <c r="N24" s="4">
        <v>1</v>
      </c>
      <c r="O24" s="4">
        <v>0</v>
      </c>
      <c r="P24" s="4">
        <v>1</v>
      </c>
      <c r="Q24" s="4">
        <v>3</v>
      </c>
      <c r="R24" s="4">
        <v>1</v>
      </c>
      <c r="S24" s="4">
        <v>1</v>
      </c>
      <c r="T24" s="4">
        <v>7</v>
      </c>
      <c r="U24" s="4">
        <v>3</v>
      </c>
      <c r="V24" s="4">
        <v>3</v>
      </c>
      <c r="W24" s="4">
        <v>3</v>
      </c>
      <c r="X24" s="4">
        <v>2</v>
      </c>
      <c r="Y24" s="4">
        <v>1</v>
      </c>
      <c r="Z24" s="4">
        <v>2</v>
      </c>
      <c r="AA24" s="4">
        <v>1</v>
      </c>
      <c r="AB24" s="4">
        <v>1</v>
      </c>
      <c r="AC24" s="4">
        <v>1</v>
      </c>
      <c r="AD24" s="4">
        <v>3</v>
      </c>
      <c r="AE24" s="4">
        <v>1</v>
      </c>
      <c r="AF24" s="4">
        <v>1</v>
      </c>
      <c r="AG24" s="4">
        <v>1</v>
      </c>
      <c r="AH24" s="4">
        <v>3</v>
      </c>
      <c r="AI24" s="4">
        <v>3</v>
      </c>
      <c r="AJ24" s="4">
        <v>1</v>
      </c>
      <c r="AK24" s="4">
        <v>1</v>
      </c>
      <c r="AL24" s="4">
        <v>3</v>
      </c>
      <c r="AM24" s="4">
        <v>0.03</v>
      </c>
      <c r="AN24" s="4">
        <v>1</v>
      </c>
      <c r="AO24" s="6">
        <v>9</v>
      </c>
      <c r="AP24" s="4">
        <v>1</v>
      </c>
      <c r="AQ24" s="4">
        <v>3</v>
      </c>
      <c r="AR24" s="4">
        <v>11.68</v>
      </c>
      <c r="AS24" s="2"/>
      <c r="AT24" s="37">
        <v>43244</v>
      </c>
      <c r="AU24" s="2">
        <v>2</v>
      </c>
      <c r="AV24" s="2"/>
      <c r="AW24" s="2">
        <v>0.04</v>
      </c>
      <c r="AX24" s="2">
        <v>57</v>
      </c>
      <c r="AY24" s="2" t="s">
        <v>66</v>
      </c>
      <c r="AZ24" s="2"/>
      <c r="BA24" s="2"/>
      <c r="BB24" s="2">
        <v>7</v>
      </c>
      <c r="BC24" s="2">
        <v>1</v>
      </c>
      <c r="BD24" s="2">
        <v>0</v>
      </c>
      <c r="BE24" s="2">
        <v>0</v>
      </c>
      <c r="BF24" s="2">
        <v>1</v>
      </c>
      <c r="BG24" s="2">
        <v>0</v>
      </c>
      <c r="BH24" s="2">
        <v>1</v>
      </c>
      <c r="BI24" s="38"/>
    </row>
    <row r="25" spans="1:61" x14ac:dyDescent="0.25">
      <c r="A25" s="1">
        <v>317971</v>
      </c>
      <c r="B25" s="37">
        <v>41528</v>
      </c>
      <c r="C25" s="2">
        <v>58</v>
      </c>
      <c r="D25" s="2">
        <v>1</v>
      </c>
      <c r="E25" s="2">
        <v>3</v>
      </c>
      <c r="F25" s="4">
        <v>1</v>
      </c>
      <c r="G25" s="4">
        <v>2</v>
      </c>
      <c r="H25" s="4">
        <v>3</v>
      </c>
      <c r="I25" s="4">
        <v>2</v>
      </c>
      <c r="J25" s="4">
        <v>1</v>
      </c>
      <c r="K25" s="4">
        <v>6.75</v>
      </c>
      <c r="L25" s="4">
        <v>0.13</v>
      </c>
      <c r="M25" s="2"/>
      <c r="N25" s="4">
        <v>1</v>
      </c>
      <c r="O25" s="4">
        <v>0</v>
      </c>
      <c r="P25" s="4">
        <v>1</v>
      </c>
      <c r="Q25" s="4">
        <v>2</v>
      </c>
      <c r="R25" s="4">
        <v>3</v>
      </c>
      <c r="S25" s="4">
        <v>1</v>
      </c>
      <c r="T25" s="4">
        <v>3</v>
      </c>
      <c r="U25" s="4">
        <v>3</v>
      </c>
      <c r="V25" s="4">
        <v>3</v>
      </c>
      <c r="W25" s="4">
        <v>3</v>
      </c>
      <c r="X25" s="4">
        <v>2</v>
      </c>
      <c r="Y25" s="4">
        <v>1</v>
      </c>
      <c r="Z25" s="4">
        <v>3</v>
      </c>
      <c r="AA25" s="4">
        <v>1</v>
      </c>
      <c r="AB25" s="4">
        <v>1</v>
      </c>
      <c r="AC25" s="4">
        <v>2</v>
      </c>
      <c r="AD25" s="4">
        <v>17</v>
      </c>
      <c r="AE25" s="4">
        <v>2</v>
      </c>
      <c r="AF25" s="4">
        <v>2</v>
      </c>
      <c r="AG25" s="4">
        <v>3</v>
      </c>
      <c r="AH25" s="4">
        <v>3</v>
      </c>
      <c r="AI25" s="4">
        <v>3</v>
      </c>
      <c r="AJ25" s="4">
        <v>3</v>
      </c>
      <c r="AK25" s="4">
        <v>1</v>
      </c>
      <c r="AL25" s="4">
        <v>2</v>
      </c>
      <c r="AM25" s="4">
        <v>0.03</v>
      </c>
      <c r="AN25" s="4">
        <v>1</v>
      </c>
      <c r="AO25" s="6">
        <v>49</v>
      </c>
      <c r="AP25" s="4">
        <v>1</v>
      </c>
      <c r="AQ25" s="4">
        <v>45</v>
      </c>
      <c r="AR25" s="6">
        <v>17.05</v>
      </c>
      <c r="AS25" s="2"/>
      <c r="AT25" s="37">
        <v>43496</v>
      </c>
      <c r="AU25" s="2">
        <v>2</v>
      </c>
      <c r="AV25" s="2"/>
      <c r="AW25" s="2">
        <v>0.02</v>
      </c>
      <c r="AX25" s="2">
        <v>74</v>
      </c>
      <c r="AY25" s="2" t="s">
        <v>66</v>
      </c>
      <c r="AZ25" s="2"/>
      <c r="BA25" s="2"/>
      <c r="BB25" s="2">
        <v>5</v>
      </c>
      <c r="BC25" s="2">
        <v>1</v>
      </c>
      <c r="BD25" s="2">
        <v>0</v>
      </c>
      <c r="BE25" s="2">
        <v>0</v>
      </c>
      <c r="BF25" s="2">
        <v>0</v>
      </c>
      <c r="BG25" s="2">
        <v>1</v>
      </c>
      <c r="BH25" s="2">
        <v>0</v>
      </c>
      <c r="BI25" s="38"/>
    </row>
    <row r="26" spans="1:61" x14ac:dyDescent="0.25">
      <c r="A26" s="1">
        <v>318381</v>
      </c>
      <c r="B26" s="37">
        <v>42262</v>
      </c>
      <c r="C26" s="2">
        <v>55</v>
      </c>
      <c r="D26" s="2">
        <v>1</v>
      </c>
      <c r="E26" s="2">
        <v>1</v>
      </c>
      <c r="F26" s="4">
        <v>2</v>
      </c>
      <c r="G26" s="4">
        <v>2</v>
      </c>
      <c r="H26" s="4">
        <v>2</v>
      </c>
      <c r="I26" s="4">
        <v>2</v>
      </c>
      <c r="J26" s="4">
        <v>1</v>
      </c>
      <c r="K26" s="4">
        <v>6</v>
      </c>
      <c r="L26" s="4">
        <v>0.01</v>
      </c>
      <c r="M26" s="4">
        <v>10.74</v>
      </c>
      <c r="N26" s="4">
        <v>1</v>
      </c>
      <c r="O26" s="4">
        <v>1</v>
      </c>
      <c r="P26" s="4">
        <v>1</v>
      </c>
      <c r="Q26" s="4">
        <v>2</v>
      </c>
      <c r="R26" s="4">
        <v>1</v>
      </c>
      <c r="S26" s="4">
        <v>2</v>
      </c>
      <c r="T26" s="4">
        <v>20</v>
      </c>
      <c r="U26" s="4">
        <v>3</v>
      </c>
      <c r="V26" s="4">
        <v>3</v>
      </c>
      <c r="W26" s="4">
        <v>3</v>
      </c>
      <c r="X26" s="4">
        <v>1</v>
      </c>
      <c r="Y26" s="4">
        <v>1</v>
      </c>
      <c r="Z26" s="4">
        <v>3</v>
      </c>
      <c r="AA26" s="4">
        <v>1</v>
      </c>
      <c r="AB26" s="4">
        <v>1</v>
      </c>
      <c r="AC26" s="4">
        <v>2</v>
      </c>
      <c r="AD26" s="4">
        <v>10</v>
      </c>
      <c r="AE26" s="4">
        <v>2</v>
      </c>
      <c r="AF26" s="4">
        <v>2</v>
      </c>
      <c r="AG26" s="4">
        <v>1</v>
      </c>
      <c r="AH26" s="4">
        <v>3</v>
      </c>
      <c r="AI26" s="4">
        <v>3</v>
      </c>
      <c r="AJ26" s="4">
        <v>3</v>
      </c>
      <c r="AK26" s="4">
        <v>2</v>
      </c>
      <c r="AL26" s="4">
        <v>1</v>
      </c>
      <c r="AM26" s="4">
        <v>0.06</v>
      </c>
      <c r="AN26" s="4">
        <v>1</v>
      </c>
      <c r="AO26" s="6">
        <v>20</v>
      </c>
      <c r="AP26" s="4">
        <v>1</v>
      </c>
      <c r="AQ26" s="4">
        <v>15</v>
      </c>
      <c r="AR26" s="6">
        <v>7</v>
      </c>
      <c r="AS26" s="2"/>
      <c r="AT26" s="37">
        <v>43531</v>
      </c>
      <c r="AU26" s="2">
        <v>2</v>
      </c>
      <c r="AV26" s="2"/>
      <c r="AW26" s="2">
        <v>0.23</v>
      </c>
      <c r="AX26" s="2">
        <v>43</v>
      </c>
      <c r="AY26" s="2" t="s">
        <v>58</v>
      </c>
      <c r="AZ26" s="2"/>
      <c r="BA26" s="2"/>
      <c r="BB26" s="2">
        <v>3</v>
      </c>
      <c r="BC26" s="2">
        <v>1</v>
      </c>
      <c r="BD26" s="2">
        <v>1</v>
      </c>
      <c r="BE26" s="2">
        <v>0</v>
      </c>
      <c r="BF26" s="2">
        <v>2</v>
      </c>
      <c r="BG26" s="2">
        <v>0</v>
      </c>
      <c r="BH26" s="2">
        <v>0</v>
      </c>
      <c r="BI26" s="38"/>
    </row>
    <row r="27" spans="1:61" x14ac:dyDescent="0.25">
      <c r="A27" s="1">
        <v>321339</v>
      </c>
      <c r="B27" s="37">
        <v>40601</v>
      </c>
      <c r="C27" s="2">
        <v>58</v>
      </c>
      <c r="D27" s="2">
        <v>1</v>
      </c>
      <c r="E27" s="4">
        <v>2</v>
      </c>
      <c r="F27" s="4">
        <v>2</v>
      </c>
      <c r="G27" s="4">
        <v>1</v>
      </c>
      <c r="H27" s="4">
        <v>1</v>
      </c>
      <c r="I27" s="4">
        <v>2</v>
      </c>
      <c r="J27" s="4">
        <v>1</v>
      </c>
      <c r="K27" s="4">
        <v>8.32</v>
      </c>
      <c r="L27" s="4">
        <v>0.9</v>
      </c>
      <c r="M27" s="2"/>
      <c r="N27" s="4">
        <v>1</v>
      </c>
      <c r="O27" s="4">
        <v>0</v>
      </c>
      <c r="P27" s="4">
        <v>1</v>
      </c>
      <c r="Q27" s="4">
        <v>3</v>
      </c>
      <c r="R27" s="4">
        <v>3</v>
      </c>
      <c r="S27" s="4">
        <v>2</v>
      </c>
      <c r="T27" s="4">
        <v>40</v>
      </c>
      <c r="U27" s="4">
        <v>1</v>
      </c>
      <c r="V27" s="4">
        <v>3</v>
      </c>
      <c r="W27" s="4">
        <v>3</v>
      </c>
      <c r="X27" s="4">
        <v>1</v>
      </c>
      <c r="Y27" s="4">
        <v>1</v>
      </c>
      <c r="Z27" s="4">
        <v>4</v>
      </c>
      <c r="AA27" s="4">
        <v>2</v>
      </c>
      <c r="AB27" s="4">
        <v>1</v>
      </c>
      <c r="AC27" s="4">
        <v>2</v>
      </c>
      <c r="AD27" s="4">
        <v>8</v>
      </c>
      <c r="AE27" s="4">
        <v>2</v>
      </c>
      <c r="AF27" s="4">
        <v>2</v>
      </c>
      <c r="AG27" s="6">
        <v>3</v>
      </c>
      <c r="AH27" s="4">
        <v>3</v>
      </c>
      <c r="AI27" s="4">
        <v>3</v>
      </c>
      <c r="AJ27" s="4">
        <v>3</v>
      </c>
      <c r="AK27" s="4">
        <v>2</v>
      </c>
      <c r="AL27" s="4">
        <v>1</v>
      </c>
      <c r="AM27" s="4">
        <v>0.04</v>
      </c>
      <c r="AN27" s="4">
        <v>1</v>
      </c>
      <c r="AO27" s="6">
        <v>92</v>
      </c>
      <c r="AP27" s="4">
        <v>1</v>
      </c>
      <c r="AQ27" s="4">
        <v>74</v>
      </c>
      <c r="AR27" s="4">
        <v>25.71</v>
      </c>
      <c r="AS27" s="2"/>
      <c r="AT27" s="37">
        <v>43522</v>
      </c>
      <c r="AU27" s="2">
        <v>2</v>
      </c>
      <c r="AV27" s="2"/>
      <c r="AW27" s="2">
        <v>0.02</v>
      </c>
      <c r="AX27" s="2">
        <v>95</v>
      </c>
      <c r="AY27" s="2" t="s">
        <v>66</v>
      </c>
      <c r="AZ27" s="2"/>
      <c r="BA27" s="2"/>
      <c r="BB27" s="2">
        <v>4</v>
      </c>
      <c r="BC27" s="2">
        <v>1</v>
      </c>
      <c r="BD27" s="2">
        <v>2</v>
      </c>
      <c r="BE27" s="2">
        <v>0</v>
      </c>
      <c r="BF27" s="2">
        <v>1</v>
      </c>
      <c r="BG27" s="2">
        <v>0</v>
      </c>
      <c r="BH27" s="2">
        <v>0</v>
      </c>
      <c r="BI27" s="38"/>
    </row>
    <row r="28" spans="1:61" x14ac:dyDescent="0.25">
      <c r="A28" s="1">
        <v>325006</v>
      </c>
      <c r="B28" s="37">
        <v>40441</v>
      </c>
      <c r="C28" s="2">
        <v>61</v>
      </c>
      <c r="D28" s="2">
        <v>1</v>
      </c>
      <c r="E28" s="2">
        <v>2</v>
      </c>
      <c r="F28" s="2">
        <v>2</v>
      </c>
      <c r="G28" s="2">
        <v>2</v>
      </c>
      <c r="H28" s="2">
        <v>2</v>
      </c>
      <c r="I28" s="2">
        <v>2</v>
      </c>
      <c r="J28" s="2">
        <v>1</v>
      </c>
      <c r="K28" s="2">
        <v>6.6</v>
      </c>
      <c r="L28" s="2">
        <v>0.17</v>
      </c>
      <c r="M28" s="2">
        <v>17.899999999999999</v>
      </c>
      <c r="N28" s="2">
        <v>1</v>
      </c>
      <c r="O28" s="2">
        <v>0</v>
      </c>
      <c r="P28" s="2">
        <v>1</v>
      </c>
      <c r="Q28" s="2">
        <v>3</v>
      </c>
      <c r="R28" s="2">
        <v>2</v>
      </c>
      <c r="S28" s="2">
        <v>2</v>
      </c>
      <c r="T28" s="2">
        <v>10</v>
      </c>
      <c r="U28" s="2">
        <v>3</v>
      </c>
      <c r="V28" s="2">
        <v>3</v>
      </c>
      <c r="W28" s="2">
        <v>3</v>
      </c>
      <c r="X28" s="2">
        <v>1</v>
      </c>
      <c r="Y28" s="2">
        <v>1</v>
      </c>
      <c r="Z28" s="2">
        <v>2</v>
      </c>
      <c r="AA28" s="2">
        <v>1</v>
      </c>
      <c r="AB28" s="2">
        <v>1</v>
      </c>
      <c r="AC28" s="2">
        <v>1</v>
      </c>
      <c r="AD28" s="2">
        <v>6.5</v>
      </c>
      <c r="AE28" s="2">
        <v>2</v>
      </c>
      <c r="AF28" s="2">
        <v>2</v>
      </c>
      <c r="AG28" s="2">
        <v>1</v>
      </c>
      <c r="AH28" s="2">
        <v>3</v>
      </c>
      <c r="AI28" s="2">
        <v>3</v>
      </c>
      <c r="AJ28" s="2">
        <v>1</v>
      </c>
      <c r="AK28" s="2">
        <v>2</v>
      </c>
      <c r="AL28" s="2">
        <v>2</v>
      </c>
      <c r="AM28" s="2">
        <v>0.01</v>
      </c>
      <c r="AN28" s="2">
        <v>1</v>
      </c>
      <c r="AO28" s="6">
        <v>43</v>
      </c>
      <c r="AP28" s="2">
        <v>1</v>
      </c>
      <c r="AQ28" s="2">
        <v>27</v>
      </c>
      <c r="AR28" s="6">
        <v>9.33</v>
      </c>
      <c r="AS28" s="2"/>
      <c r="AT28" s="37">
        <v>43227</v>
      </c>
      <c r="AU28" s="2">
        <v>2</v>
      </c>
      <c r="AV28" s="2"/>
      <c r="AW28" s="2">
        <v>0.04</v>
      </c>
      <c r="AX28" s="2">
        <v>72</v>
      </c>
      <c r="AY28" s="2" t="s">
        <v>66</v>
      </c>
      <c r="AZ28" s="2"/>
      <c r="BA28" s="2"/>
      <c r="BB28" s="2">
        <v>2</v>
      </c>
      <c r="BC28" s="2">
        <v>1</v>
      </c>
      <c r="BD28" s="2">
        <v>0</v>
      </c>
      <c r="BE28" s="2">
        <v>0</v>
      </c>
      <c r="BF28" s="2">
        <v>2</v>
      </c>
      <c r="BG28" s="2">
        <v>1</v>
      </c>
      <c r="BH28" s="2">
        <v>0</v>
      </c>
      <c r="BI28" s="38"/>
    </row>
    <row r="29" spans="1:61" x14ac:dyDescent="0.25">
      <c r="A29" s="1">
        <v>325202</v>
      </c>
      <c r="B29" s="37">
        <v>41563</v>
      </c>
      <c r="C29" s="2">
        <v>64</v>
      </c>
      <c r="D29" s="2">
        <v>1</v>
      </c>
      <c r="E29" s="2">
        <v>2</v>
      </c>
      <c r="F29" s="2">
        <v>2</v>
      </c>
      <c r="G29" s="2">
        <v>2</v>
      </c>
      <c r="H29" s="2">
        <v>2</v>
      </c>
      <c r="I29" s="2">
        <v>2</v>
      </c>
      <c r="J29" s="2">
        <v>2</v>
      </c>
      <c r="K29" s="2">
        <v>5.13</v>
      </c>
      <c r="L29" s="2">
        <v>0.36</v>
      </c>
      <c r="M29" s="2">
        <v>60.16</v>
      </c>
      <c r="N29" s="2">
        <v>1</v>
      </c>
      <c r="O29" s="2">
        <v>0</v>
      </c>
      <c r="P29" s="2">
        <v>1</v>
      </c>
      <c r="Q29" s="2">
        <v>5</v>
      </c>
      <c r="R29" s="2">
        <v>2</v>
      </c>
      <c r="S29" s="2">
        <v>2</v>
      </c>
      <c r="T29" s="2"/>
      <c r="U29" s="2">
        <v>3</v>
      </c>
      <c r="V29" s="2">
        <v>3</v>
      </c>
      <c r="W29" s="2">
        <v>3</v>
      </c>
      <c r="X29" s="2">
        <v>1</v>
      </c>
      <c r="Y29" s="2">
        <v>1</v>
      </c>
      <c r="Z29" s="2">
        <v>3</v>
      </c>
      <c r="AA29" s="2">
        <v>1</v>
      </c>
      <c r="AB29" s="2">
        <v>1</v>
      </c>
      <c r="AC29" s="2">
        <v>2</v>
      </c>
      <c r="AD29" s="2">
        <v>7.5</v>
      </c>
      <c r="AE29" s="2">
        <v>2</v>
      </c>
      <c r="AF29" s="2">
        <v>2</v>
      </c>
      <c r="AG29" s="2">
        <v>3</v>
      </c>
      <c r="AH29" s="2">
        <v>3</v>
      </c>
      <c r="AI29" s="2">
        <v>3</v>
      </c>
      <c r="AJ29" s="2">
        <v>3</v>
      </c>
      <c r="AK29" s="2">
        <v>1</v>
      </c>
      <c r="AL29" s="2">
        <v>2</v>
      </c>
      <c r="AM29" s="2">
        <v>0.06</v>
      </c>
      <c r="AN29" s="2">
        <v>2</v>
      </c>
      <c r="AO29" s="2"/>
      <c r="AP29" s="2">
        <v>1</v>
      </c>
      <c r="AQ29" s="2">
        <v>9</v>
      </c>
      <c r="AR29" s="2">
        <v>3.9</v>
      </c>
      <c r="AS29" s="2"/>
      <c r="AT29" s="37">
        <v>42447</v>
      </c>
      <c r="AU29" s="2">
        <v>2</v>
      </c>
      <c r="AV29" s="2"/>
      <c r="AW29" s="2">
        <v>0.23</v>
      </c>
      <c r="AX29" s="2">
        <v>35</v>
      </c>
      <c r="AY29" s="2" t="s">
        <v>68</v>
      </c>
      <c r="AZ29" s="2"/>
      <c r="BA29" s="2"/>
      <c r="BB29" s="2">
        <v>5</v>
      </c>
      <c r="BC29" s="2">
        <v>1</v>
      </c>
      <c r="BD29" s="2">
        <v>0</v>
      </c>
      <c r="BE29" s="2">
        <v>0</v>
      </c>
      <c r="BF29" s="2">
        <v>0</v>
      </c>
      <c r="BG29" s="2">
        <v>1</v>
      </c>
      <c r="BH29" s="2">
        <v>0</v>
      </c>
      <c r="BI29" s="38"/>
    </row>
    <row r="30" spans="1:61" x14ac:dyDescent="0.25">
      <c r="A30" s="1">
        <v>328963</v>
      </c>
      <c r="B30" s="37">
        <v>41253</v>
      </c>
      <c r="C30" s="2">
        <v>45</v>
      </c>
      <c r="D30" s="2">
        <v>1</v>
      </c>
      <c r="E30" s="2">
        <v>2</v>
      </c>
      <c r="F30" s="2">
        <v>2</v>
      </c>
      <c r="G30" s="2">
        <v>2</v>
      </c>
      <c r="H30" s="2">
        <v>4</v>
      </c>
      <c r="I30" s="2">
        <v>1</v>
      </c>
      <c r="J30" s="2">
        <v>1</v>
      </c>
      <c r="K30" s="2">
        <v>5.61</v>
      </c>
      <c r="L30" s="2">
        <v>0.14000000000000001</v>
      </c>
      <c r="M30" s="2"/>
      <c r="N30" s="2">
        <v>1</v>
      </c>
      <c r="O30" s="2">
        <v>0</v>
      </c>
      <c r="P30" s="2">
        <v>1</v>
      </c>
      <c r="Q30" s="2">
        <v>3</v>
      </c>
      <c r="R30" s="2">
        <v>3</v>
      </c>
      <c r="S30" s="2">
        <v>1</v>
      </c>
      <c r="T30" s="2">
        <v>50</v>
      </c>
      <c r="U30" s="2">
        <v>1</v>
      </c>
      <c r="V30" s="2">
        <v>3</v>
      </c>
      <c r="W30" s="2">
        <v>3</v>
      </c>
      <c r="X30" s="2">
        <v>2</v>
      </c>
      <c r="Y30" s="2">
        <v>1</v>
      </c>
      <c r="Z30" s="2">
        <v>4</v>
      </c>
      <c r="AA30" s="2">
        <v>1</v>
      </c>
      <c r="AB30" s="2">
        <v>1</v>
      </c>
      <c r="AC30" s="2">
        <v>2</v>
      </c>
      <c r="AD30" s="2">
        <v>12.5</v>
      </c>
      <c r="AE30" s="2">
        <v>1</v>
      </c>
      <c r="AF30" s="2">
        <v>2</v>
      </c>
      <c r="AG30" s="2">
        <v>1</v>
      </c>
      <c r="AH30" s="2">
        <v>3</v>
      </c>
      <c r="AI30" s="2">
        <v>3</v>
      </c>
      <c r="AJ30" s="2">
        <v>3</v>
      </c>
      <c r="AK30" s="2">
        <v>1</v>
      </c>
      <c r="AL30" s="2">
        <v>3</v>
      </c>
      <c r="AM30" s="2">
        <v>0.03</v>
      </c>
      <c r="AN30" s="2">
        <v>1</v>
      </c>
      <c r="AO30" s="2">
        <v>30</v>
      </c>
      <c r="AP30" s="2">
        <v>1</v>
      </c>
      <c r="AQ30" s="2">
        <v>25</v>
      </c>
      <c r="AR30" s="2">
        <v>9.3800000000000008</v>
      </c>
      <c r="AS30" s="2"/>
      <c r="AT30" s="37">
        <v>43426</v>
      </c>
      <c r="AU30" s="2">
        <v>2</v>
      </c>
      <c r="AV30" s="2"/>
      <c r="AW30" s="2">
        <v>0.05</v>
      </c>
      <c r="AX30" s="2">
        <v>59</v>
      </c>
      <c r="AY30" s="2" t="s">
        <v>66</v>
      </c>
      <c r="AZ30" s="2"/>
      <c r="BA30" s="2"/>
      <c r="BB30" s="2">
        <v>7</v>
      </c>
      <c r="BC30" s="2">
        <v>1</v>
      </c>
      <c r="BD30" s="2">
        <v>2</v>
      </c>
      <c r="BE30" s="2">
        <v>1</v>
      </c>
      <c r="BF30" s="2">
        <v>1</v>
      </c>
      <c r="BG30" s="2">
        <v>0</v>
      </c>
      <c r="BH30" s="2">
        <v>0</v>
      </c>
      <c r="BI30" s="38"/>
    </row>
    <row r="31" spans="1:61" x14ac:dyDescent="0.25">
      <c r="A31" s="1">
        <v>341447</v>
      </c>
      <c r="B31" s="37">
        <v>39979</v>
      </c>
      <c r="C31" s="2">
        <v>65</v>
      </c>
      <c r="D31" s="2">
        <v>1</v>
      </c>
      <c r="E31" s="2">
        <v>2</v>
      </c>
      <c r="F31" s="2">
        <v>2</v>
      </c>
      <c r="G31" s="2">
        <v>1</v>
      </c>
      <c r="H31" s="2">
        <v>2</v>
      </c>
      <c r="I31" s="2">
        <v>2</v>
      </c>
      <c r="J31" s="2">
        <v>1</v>
      </c>
      <c r="K31" s="2">
        <v>7.1</v>
      </c>
      <c r="L31" s="2"/>
      <c r="M31" s="2">
        <v>21.77</v>
      </c>
      <c r="N31" s="2">
        <v>1</v>
      </c>
      <c r="O31" s="2">
        <v>0</v>
      </c>
      <c r="P31" s="2">
        <v>1</v>
      </c>
      <c r="Q31" s="2">
        <v>1</v>
      </c>
      <c r="R31" s="2">
        <v>3</v>
      </c>
      <c r="S31" s="2">
        <v>2</v>
      </c>
      <c r="T31" s="2">
        <v>40</v>
      </c>
      <c r="U31" s="2">
        <v>3</v>
      </c>
      <c r="V31" s="2">
        <v>3</v>
      </c>
      <c r="W31" s="2">
        <v>3</v>
      </c>
      <c r="X31" s="2">
        <v>1</v>
      </c>
      <c r="Y31" s="2">
        <v>1</v>
      </c>
      <c r="Z31" s="2">
        <v>2</v>
      </c>
      <c r="AA31" s="2">
        <v>1</v>
      </c>
      <c r="AB31" s="2">
        <v>1</v>
      </c>
      <c r="AC31" s="2">
        <v>2</v>
      </c>
      <c r="AD31" s="2">
        <v>15</v>
      </c>
      <c r="AE31" s="2">
        <v>2</v>
      </c>
      <c r="AF31" s="2">
        <v>1</v>
      </c>
      <c r="AG31" s="2">
        <v>1</v>
      </c>
      <c r="AH31" s="2">
        <v>3</v>
      </c>
      <c r="AI31" s="2">
        <v>3</v>
      </c>
      <c r="AJ31" s="2">
        <v>3</v>
      </c>
      <c r="AK31" s="2">
        <v>1</v>
      </c>
      <c r="AL31" s="2">
        <v>3</v>
      </c>
      <c r="AM31" s="2">
        <v>7.0000000000000007E-2</v>
      </c>
      <c r="AN31" s="2">
        <v>1</v>
      </c>
      <c r="AO31" s="2">
        <v>18</v>
      </c>
      <c r="AP31" s="2">
        <v>1</v>
      </c>
      <c r="AQ31" s="2">
        <v>11</v>
      </c>
      <c r="AR31" s="2">
        <v>4</v>
      </c>
      <c r="AS31" s="2"/>
      <c r="AT31" s="37">
        <v>43376</v>
      </c>
      <c r="AU31" s="2">
        <v>2</v>
      </c>
      <c r="AV31" s="2"/>
      <c r="AW31" s="2">
        <v>0.04</v>
      </c>
      <c r="AX31" s="2">
        <v>116</v>
      </c>
      <c r="AY31" s="2" t="s">
        <v>69</v>
      </c>
      <c r="AZ31" s="2"/>
      <c r="BA31" s="2"/>
      <c r="BB31" s="2">
        <v>5</v>
      </c>
      <c r="BC31" s="2">
        <v>1</v>
      </c>
      <c r="BD31" s="2">
        <v>1</v>
      </c>
      <c r="BE31" s="2">
        <v>0</v>
      </c>
      <c r="BF31" s="2">
        <v>1</v>
      </c>
      <c r="BG31" s="2">
        <v>0</v>
      </c>
      <c r="BH31" s="2">
        <v>0</v>
      </c>
      <c r="BI31" s="38"/>
    </row>
    <row r="32" spans="1:61" x14ac:dyDescent="0.25">
      <c r="A32" s="1">
        <v>376507</v>
      </c>
      <c r="B32" s="37">
        <v>40931</v>
      </c>
      <c r="C32" s="2">
        <v>65</v>
      </c>
      <c r="D32" s="2">
        <v>1</v>
      </c>
      <c r="E32" s="2">
        <v>3</v>
      </c>
      <c r="F32" s="2">
        <v>2</v>
      </c>
      <c r="G32" s="2">
        <v>2</v>
      </c>
      <c r="H32" s="2">
        <v>1</v>
      </c>
      <c r="I32" s="2">
        <v>2</v>
      </c>
      <c r="J32" s="2">
        <v>1</v>
      </c>
      <c r="K32" s="2">
        <v>27</v>
      </c>
      <c r="L32" s="2"/>
      <c r="M32" s="2"/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2</v>
      </c>
      <c r="T32" s="2">
        <v>4</v>
      </c>
      <c r="U32" s="2">
        <v>3</v>
      </c>
      <c r="V32" s="2">
        <v>3</v>
      </c>
      <c r="W32" s="2">
        <v>3</v>
      </c>
      <c r="X32" s="2">
        <v>1</v>
      </c>
      <c r="Y32" s="2">
        <v>1</v>
      </c>
      <c r="Z32" s="2">
        <v>3</v>
      </c>
      <c r="AA32" s="2">
        <v>1</v>
      </c>
      <c r="AB32" s="2">
        <v>3</v>
      </c>
      <c r="AC32" s="2">
        <v>2</v>
      </c>
      <c r="AD32" s="2">
        <v>85</v>
      </c>
      <c r="AE32" s="2">
        <v>2</v>
      </c>
      <c r="AF32" s="2">
        <v>2</v>
      </c>
      <c r="AG32" s="2">
        <v>3</v>
      </c>
      <c r="AH32" s="2">
        <v>1</v>
      </c>
      <c r="AI32" s="2">
        <v>3</v>
      </c>
      <c r="AJ32" s="2">
        <v>3</v>
      </c>
      <c r="AK32" s="2">
        <v>1</v>
      </c>
      <c r="AL32" s="2">
        <v>2</v>
      </c>
      <c r="AM32" s="2">
        <v>0.1</v>
      </c>
      <c r="AN32" s="2">
        <v>1</v>
      </c>
      <c r="AO32" s="2">
        <v>9</v>
      </c>
      <c r="AP32" s="2">
        <v>1</v>
      </c>
      <c r="AQ32" s="2">
        <v>5</v>
      </c>
      <c r="AR32" s="2">
        <v>9.66</v>
      </c>
      <c r="AS32" s="2"/>
      <c r="AT32" s="37">
        <v>43438</v>
      </c>
      <c r="AU32" s="2">
        <v>2</v>
      </c>
      <c r="AV32" s="2"/>
      <c r="AW32" s="2">
        <v>0.09</v>
      </c>
      <c r="AX32" s="2">
        <v>71</v>
      </c>
      <c r="AY32" s="2" t="s">
        <v>58</v>
      </c>
      <c r="AZ32" s="2"/>
      <c r="BA32" s="2"/>
      <c r="BB32" s="2">
        <v>7</v>
      </c>
      <c r="BC32" s="2">
        <v>1</v>
      </c>
      <c r="BD32" s="2">
        <v>1</v>
      </c>
      <c r="BE32" s="2">
        <v>0</v>
      </c>
      <c r="BF32" s="2">
        <v>0</v>
      </c>
      <c r="BG32" s="2">
        <v>0</v>
      </c>
      <c r="BH32" s="2">
        <v>0</v>
      </c>
      <c r="BI32" s="38"/>
    </row>
    <row r="33" spans="1:61" x14ac:dyDescent="0.25">
      <c r="A33" s="1">
        <v>385030</v>
      </c>
      <c r="B33" s="37">
        <v>41183</v>
      </c>
      <c r="C33" s="2">
        <v>67</v>
      </c>
      <c r="D33" s="2">
        <v>1</v>
      </c>
      <c r="E33" s="2">
        <v>3</v>
      </c>
      <c r="F33" s="2">
        <v>1</v>
      </c>
      <c r="G33" s="2">
        <v>2</v>
      </c>
      <c r="H33" s="2">
        <v>1</v>
      </c>
      <c r="I33" s="2">
        <v>2</v>
      </c>
      <c r="J33" s="2">
        <v>2</v>
      </c>
      <c r="K33" s="2">
        <v>6.6</v>
      </c>
      <c r="L33" s="2">
        <v>0.3</v>
      </c>
      <c r="M33" s="2">
        <v>13.96</v>
      </c>
      <c r="N33" s="2">
        <v>1</v>
      </c>
      <c r="O33" s="2">
        <v>0</v>
      </c>
      <c r="P33" s="2">
        <v>1</v>
      </c>
      <c r="Q33" s="2">
        <v>2</v>
      </c>
      <c r="R33" s="2">
        <v>1</v>
      </c>
      <c r="S33" s="2">
        <v>1</v>
      </c>
      <c r="T33" s="2">
        <v>15</v>
      </c>
      <c r="U33" s="2">
        <v>2</v>
      </c>
      <c r="V33" s="2">
        <v>3</v>
      </c>
      <c r="W33" s="2">
        <v>3</v>
      </c>
      <c r="X33" s="2">
        <v>2</v>
      </c>
      <c r="Y33" s="2">
        <v>1</v>
      </c>
      <c r="Z33" s="2">
        <v>3</v>
      </c>
      <c r="AA33" s="2">
        <v>1</v>
      </c>
      <c r="AB33" s="2">
        <v>1</v>
      </c>
      <c r="AC33" s="2">
        <v>2</v>
      </c>
      <c r="AD33" s="2">
        <v>20</v>
      </c>
      <c r="AE33" s="2">
        <v>2</v>
      </c>
      <c r="AF33" s="2">
        <v>2</v>
      </c>
      <c r="AG33" s="2">
        <v>1</v>
      </c>
      <c r="AH33" s="2">
        <v>3</v>
      </c>
      <c r="AI33" s="2">
        <v>3</v>
      </c>
      <c r="AJ33" s="2">
        <v>1</v>
      </c>
      <c r="AK33" s="2">
        <v>1</v>
      </c>
      <c r="AL33" s="2">
        <v>2</v>
      </c>
      <c r="AM33" s="2">
        <v>0.05</v>
      </c>
      <c r="AN33" s="2">
        <v>1</v>
      </c>
      <c r="AO33" s="2">
        <v>54</v>
      </c>
      <c r="AP33" s="2">
        <v>1</v>
      </c>
      <c r="AQ33" s="2">
        <v>51</v>
      </c>
      <c r="AR33" s="2">
        <v>23.66</v>
      </c>
      <c r="AS33" s="2"/>
      <c r="AT33" s="37">
        <v>43368</v>
      </c>
      <c r="AU33" s="2">
        <v>2</v>
      </c>
      <c r="AV33" s="2"/>
      <c r="AW33" s="2">
        <v>0.04</v>
      </c>
      <c r="AX33" s="2">
        <v>71</v>
      </c>
      <c r="AY33" s="2" t="s">
        <v>66</v>
      </c>
      <c r="AZ33" s="2"/>
      <c r="BA33" s="2"/>
      <c r="BB33" s="2">
        <v>5</v>
      </c>
      <c r="BC33" s="2">
        <v>1</v>
      </c>
      <c r="BD33" s="2">
        <v>1</v>
      </c>
      <c r="BE33" s="2">
        <v>1</v>
      </c>
      <c r="BF33" s="2">
        <v>0</v>
      </c>
      <c r="BG33" s="2">
        <v>0</v>
      </c>
      <c r="BH33" s="2">
        <v>0</v>
      </c>
      <c r="BI33" s="38"/>
    </row>
    <row r="34" spans="1:61" x14ac:dyDescent="0.25">
      <c r="A34" s="1">
        <v>391428</v>
      </c>
      <c r="B34" s="37">
        <v>41380</v>
      </c>
      <c r="C34" s="2">
        <v>64</v>
      </c>
      <c r="D34" s="2">
        <v>1</v>
      </c>
      <c r="E34" s="2">
        <v>1</v>
      </c>
      <c r="F34" s="2">
        <v>2</v>
      </c>
      <c r="G34" s="2">
        <v>2</v>
      </c>
      <c r="H34" s="2">
        <v>3</v>
      </c>
      <c r="I34" s="2">
        <v>2</v>
      </c>
      <c r="J34" s="2">
        <v>1</v>
      </c>
      <c r="K34" s="2">
        <v>2.89</v>
      </c>
      <c r="L34" s="2"/>
      <c r="M34" s="2"/>
      <c r="N34" s="2">
        <v>2</v>
      </c>
      <c r="O34" s="2">
        <v>1</v>
      </c>
      <c r="P34" s="2">
        <v>1</v>
      </c>
      <c r="Q34" s="2">
        <v>5</v>
      </c>
      <c r="R34" s="2">
        <v>2</v>
      </c>
      <c r="S34" s="2">
        <v>2</v>
      </c>
      <c r="T34" s="2"/>
      <c r="U34" s="2">
        <v>3</v>
      </c>
      <c r="V34" s="2">
        <v>3</v>
      </c>
      <c r="W34" s="2">
        <v>3</v>
      </c>
      <c r="X34" s="2">
        <v>3</v>
      </c>
      <c r="Y34" s="2">
        <v>1</v>
      </c>
      <c r="Z34" s="2">
        <v>1</v>
      </c>
      <c r="AA34" s="2">
        <v>2</v>
      </c>
      <c r="AB34" s="2">
        <v>1</v>
      </c>
      <c r="AC34" s="2">
        <v>2</v>
      </c>
      <c r="AD34" s="2">
        <v>5</v>
      </c>
      <c r="AE34" s="2">
        <v>2</v>
      </c>
      <c r="AF34" s="2">
        <v>2</v>
      </c>
      <c r="AG34" s="2">
        <v>3</v>
      </c>
      <c r="AH34" s="2">
        <v>3</v>
      </c>
      <c r="AI34" s="2">
        <v>3</v>
      </c>
      <c r="AJ34" s="2">
        <v>1</v>
      </c>
      <c r="AK34" s="2">
        <v>2</v>
      </c>
      <c r="AL34" s="2">
        <v>1</v>
      </c>
      <c r="AM34" s="2">
        <v>0.06</v>
      </c>
      <c r="AN34" s="2">
        <v>1</v>
      </c>
      <c r="AO34" s="2">
        <v>35</v>
      </c>
      <c r="AP34" s="2">
        <v>1</v>
      </c>
      <c r="AQ34" s="2">
        <v>25</v>
      </c>
      <c r="AR34" s="2">
        <v>12</v>
      </c>
      <c r="AS34" s="2"/>
      <c r="AT34" s="37">
        <v>43483</v>
      </c>
      <c r="AU34" s="2">
        <v>2</v>
      </c>
      <c r="AV34" s="2"/>
      <c r="AW34" s="2">
        <v>0.04</v>
      </c>
      <c r="AX34" s="2">
        <v>69</v>
      </c>
      <c r="AY34" s="2" t="s">
        <v>66</v>
      </c>
      <c r="AZ34" s="2"/>
      <c r="BA34" s="2"/>
      <c r="BB34" s="2">
        <v>0</v>
      </c>
      <c r="BC34" s="2">
        <v>1</v>
      </c>
      <c r="BD34" s="2">
        <v>1</v>
      </c>
      <c r="BE34" s="2">
        <v>1</v>
      </c>
      <c r="BF34" s="2">
        <v>0</v>
      </c>
      <c r="BG34" s="2">
        <v>0</v>
      </c>
      <c r="BH34" s="2">
        <v>1</v>
      </c>
      <c r="BI34" s="38"/>
    </row>
    <row r="35" spans="1:61" x14ac:dyDescent="0.25">
      <c r="A35" s="1">
        <v>600408</v>
      </c>
      <c r="B35" s="37">
        <v>41402</v>
      </c>
      <c r="C35" s="2">
        <v>64</v>
      </c>
      <c r="D35" s="2">
        <v>1</v>
      </c>
      <c r="E35" s="2">
        <v>3</v>
      </c>
      <c r="F35" s="2">
        <v>2</v>
      </c>
      <c r="G35" s="2">
        <v>1</v>
      </c>
      <c r="H35" s="2">
        <v>1</v>
      </c>
      <c r="I35" s="2">
        <v>2</v>
      </c>
      <c r="J35" s="2">
        <v>2</v>
      </c>
      <c r="K35" s="2">
        <v>6.43</v>
      </c>
      <c r="L35" s="2">
        <v>0.18</v>
      </c>
      <c r="M35" s="2"/>
      <c r="N35" s="2">
        <v>1</v>
      </c>
      <c r="O35" s="2">
        <v>0</v>
      </c>
      <c r="P35" s="2">
        <v>1</v>
      </c>
      <c r="Q35" s="2">
        <v>2</v>
      </c>
      <c r="R35" s="2">
        <v>2</v>
      </c>
      <c r="S35" s="2">
        <v>2</v>
      </c>
      <c r="T35" s="2"/>
      <c r="U35" s="2">
        <v>3</v>
      </c>
      <c r="V35" s="2">
        <v>3</v>
      </c>
      <c r="W35" s="2">
        <v>3</v>
      </c>
      <c r="X35" s="2">
        <v>1</v>
      </c>
      <c r="Y35" s="2">
        <v>1</v>
      </c>
      <c r="Z35" s="2">
        <v>4</v>
      </c>
      <c r="AA35" s="2">
        <v>1</v>
      </c>
      <c r="AB35" s="2">
        <v>1</v>
      </c>
      <c r="AC35" s="2">
        <v>1</v>
      </c>
      <c r="AD35" s="2">
        <v>15</v>
      </c>
      <c r="AE35" s="2">
        <v>1</v>
      </c>
      <c r="AF35" s="2">
        <v>1</v>
      </c>
      <c r="AG35" s="2">
        <v>3</v>
      </c>
      <c r="AH35" s="2">
        <v>3</v>
      </c>
      <c r="AI35" s="2">
        <v>3</v>
      </c>
      <c r="AJ35" s="2">
        <v>1</v>
      </c>
      <c r="AK35" s="2">
        <v>2</v>
      </c>
      <c r="AL35" s="2">
        <v>3</v>
      </c>
      <c r="AM35" s="2">
        <v>0.14000000000000001</v>
      </c>
      <c r="AN35" s="2">
        <v>1</v>
      </c>
      <c r="AO35" s="2">
        <v>17</v>
      </c>
      <c r="AP35" s="2">
        <v>1</v>
      </c>
      <c r="AQ35" s="2">
        <v>2</v>
      </c>
      <c r="AR35" s="2">
        <v>17.059999999999999</v>
      </c>
      <c r="AS35" s="2"/>
      <c r="AT35" s="37">
        <v>43489</v>
      </c>
      <c r="AU35" s="2">
        <v>2</v>
      </c>
      <c r="AV35" s="2"/>
      <c r="AW35" s="2">
        <v>4.5</v>
      </c>
      <c r="AX35" s="2">
        <v>69</v>
      </c>
      <c r="AY35" s="2" t="s">
        <v>58</v>
      </c>
      <c r="AZ35" s="2"/>
      <c r="BA35" s="2"/>
      <c r="BB35" s="2">
        <v>7</v>
      </c>
      <c r="BC35" s="2">
        <v>1</v>
      </c>
      <c r="BD35" s="2">
        <v>2</v>
      </c>
      <c r="BE35" s="2">
        <v>1</v>
      </c>
      <c r="BF35" s="2">
        <v>1</v>
      </c>
      <c r="BG35" s="2">
        <v>0</v>
      </c>
      <c r="BH35" s="2">
        <v>1</v>
      </c>
      <c r="BI35" s="38"/>
    </row>
    <row r="36" spans="1:61" x14ac:dyDescent="0.25">
      <c r="A36" s="1">
        <v>601760</v>
      </c>
      <c r="B36" s="37">
        <v>40659</v>
      </c>
      <c r="C36" s="2">
        <v>58</v>
      </c>
      <c r="D36" s="2">
        <v>1</v>
      </c>
      <c r="E36" s="2">
        <v>2</v>
      </c>
      <c r="F36" s="2">
        <v>2</v>
      </c>
      <c r="G36" s="2">
        <v>2</v>
      </c>
      <c r="H36" s="2">
        <v>1</v>
      </c>
      <c r="I36" s="2">
        <v>2</v>
      </c>
      <c r="J36" s="2">
        <v>1</v>
      </c>
      <c r="K36" s="2">
        <v>5.72</v>
      </c>
      <c r="L36" s="2">
        <v>0.16</v>
      </c>
      <c r="M36" s="2">
        <v>13.38</v>
      </c>
      <c r="N36" s="2">
        <v>1</v>
      </c>
      <c r="O36" s="2">
        <v>0</v>
      </c>
      <c r="P36" s="2">
        <v>1</v>
      </c>
      <c r="Q36" s="2">
        <v>3</v>
      </c>
      <c r="R36" s="2">
        <v>3</v>
      </c>
      <c r="S36" s="2">
        <v>1</v>
      </c>
      <c r="T36" s="2">
        <v>15</v>
      </c>
      <c r="U36" s="2">
        <v>3</v>
      </c>
      <c r="V36" s="2">
        <v>3</v>
      </c>
      <c r="W36" s="2">
        <v>3</v>
      </c>
      <c r="X36" s="2">
        <v>2</v>
      </c>
      <c r="Y36" s="2">
        <v>1</v>
      </c>
      <c r="Z36" s="2">
        <v>2</v>
      </c>
      <c r="AA36" s="2">
        <v>1</v>
      </c>
      <c r="AB36" s="2">
        <v>1</v>
      </c>
      <c r="AC36" s="2">
        <v>2</v>
      </c>
      <c r="AD36" s="2">
        <v>30</v>
      </c>
      <c r="AE36" s="2">
        <v>2</v>
      </c>
      <c r="AF36" s="2">
        <v>2</v>
      </c>
      <c r="AG36" s="2">
        <v>1</v>
      </c>
      <c r="AH36" s="2">
        <v>2</v>
      </c>
      <c r="AI36" s="2">
        <v>2</v>
      </c>
      <c r="AJ36" s="2">
        <v>1</v>
      </c>
      <c r="AK36" s="2">
        <v>2</v>
      </c>
      <c r="AL36" s="2">
        <v>2</v>
      </c>
      <c r="AM36" s="2">
        <v>0.05</v>
      </c>
      <c r="AN36" s="2">
        <v>1</v>
      </c>
      <c r="AO36" s="2">
        <v>18</v>
      </c>
      <c r="AP36" s="2">
        <v>1</v>
      </c>
      <c r="AQ36" s="2">
        <v>11</v>
      </c>
      <c r="AR36" s="2">
        <v>4.8099999999999996</v>
      </c>
      <c r="AS36" s="2"/>
      <c r="AT36" s="37">
        <v>43223</v>
      </c>
      <c r="AU36" s="2">
        <v>2</v>
      </c>
      <c r="AV36" s="2"/>
      <c r="AW36" s="2">
        <v>0.04</v>
      </c>
      <c r="AX36" s="2">
        <v>85</v>
      </c>
      <c r="AY36" s="2" t="s">
        <v>58</v>
      </c>
      <c r="AZ36" s="2"/>
      <c r="BA36" s="2"/>
      <c r="BB36" s="2">
        <v>1</v>
      </c>
      <c r="BC36" s="2">
        <v>1</v>
      </c>
      <c r="BD36" s="2">
        <v>2</v>
      </c>
      <c r="BE36" s="2">
        <v>1</v>
      </c>
      <c r="BF36" s="2">
        <v>0</v>
      </c>
      <c r="BG36" s="2">
        <v>0</v>
      </c>
      <c r="BH36" s="2">
        <v>0</v>
      </c>
      <c r="BI36" s="38"/>
    </row>
    <row r="37" spans="1:61" x14ac:dyDescent="0.25">
      <c r="A37" s="1">
        <v>613641</v>
      </c>
      <c r="B37" s="37">
        <v>40786</v>
      </c>
      <c r="C37" s="2">
        <v>66</v>
      </c>
      <c r="D37" s="2">
        <v>1</v>
      </c>
      <c r="E37" s="2">
        <v>3</v>
      </c>
      <c r="F37" s="2">
        <v>2</v>
      </c>
      <c r="G37" s="2">
        <v>2</v>
      </c>
      <c r="H37" s="2">
        <v>2</v>
      </c>
      <c r="I37" s="2">
        <v>2</v>
      </c>
      <c r="J37" s="2">
        <v>1</v>
      </c>
      <c r="K37" s="2">
        <v>5.74</v>
      </c>
      <c r="L37" s="2">
        <v>0.31</v>
      </c>
      <c r="M37" s="2">
        <v>68.38</v>
      </c>
      <c r="N37" s="2">
        <v>1</v>
      </c>
      <c r="O37" s="2">
        <v>0</v>
      </c>
      <c r="P37" s="2">
        <v>1</v>
      </c>
      <c r="Q37" s="2">
        <v>3</v>
      </c>
      <c r="R37" s="2">
        <v>2</v>
      </c>
      <c r="S37" s="2">
        <v>1</v>
      </c>
      <c r="T37" s="2">
        <v>10</v>
      </c>
      <c r="U37" s="2">
        <v>3</v>
      </c>
      <c r="V37" s="2">
        <v>3</v>
      </c>
      <c r="W37" s="2">
        <v>3</v>
      </c>
      <c r="X37" s="2">
        <v>2</v>
      </c>
      <c r="Y37" s="2">
        <v>1</v>
      </c>
      <c r="Z37" s="2">
        <v>4</v>
      </c>
      <c r="AA37" s="2">
        <v>1</v>
      </c>
      <c r="AB37" s="2">
        <v>1</v>
      </c>
      <c r="AC37" s="2">
        <v>1</v>
      </c>
      <c r="AD37" s="2">
        <v>10</v>
      </c>
      <c r="AE37" s="2">
        <v>1</v>
      </c>
      <c r="AF37" s="2">
        <v>1</v>
      </c>
      <c r="AG37" s="2">
        <v>1</v>
      </c>
      <c r="AH37" s="2">
        <v>3</v>
      </c>
      <c r="AI37" s="2">
        <v>3</v>
      </c>
      <c r="AJ37" s="2">
        <v>1</v>
      </c>
      <c r="AK37" s="2">
        <v>2</v>
      </c>
      <c r="AL37" s="2">
        <v>3</v>
      </c>
      <c r="AM37" s="2">
        <v>0.02</v>
      </c>
      <c r="AN37" s="2">
        <v>1</v>
      </c>
      <c r="AO37" s="2">
        <v>40</v>
      </c>
      <c r="AP37" s="2">
        <v>1</v>
      </c>
      <c r="AQ37" s="2">
        <v>38</v>
      </c>
      <c r="AR37" s="2">
        <v>13.95</v>
      </c>
      <c r="AS37" s="2"/>
      <c r="AT37" s="37">
        <v>43517</v>
      </c>
      <c r="AU37" s="2">
        <v>2</v>
      </c>
      <c r="AV37" s="2"/>
      <c r="AW37" s="2">
        <v>0.05</v>
      </c>
      <c r="AX37" s="2">
        <v>92</v>
      </c>
      <c r="AY37" s="2" t="s">
        <v>66</v>
      </c>
      <c r="AZ37" s="2" t="s">
        <v>70</v>
      </c>
      <c r="BA37" s="2"/>
      <c r="BB37" s="2">
        <v>6</v>
      </c>
      <c r="BC37" s="2">
        <v>1</v>
      </c>
      <c r="BD37" s="2">
        <v>1</v>
      </c>
      <c r="BE37" s="2">
        <v>1</v>
      </c>
      <c r="BF37" s="2">
        <v>2</v>
      </c>
      <c r="BG37" s="2">
        <v>0</v>
      </c>
      <c r="BH37" s="2">
        <v>0</v>
      </c>
      <c r="BI37" s="38"/>
    </row>
    <row r="38" spans="1:61" x14ac:dyDescent="0.25">
      <c r="A38" s="1">
        <v>621865</v>
      </c>
      <c r="B38" s="37">
        <v>39918</v>
      </c>
      <c r="C38" s="2">
        <v>63</v>
      </c>
      <c r="D38" s="2">
        <v>3</v>
      </c>
      <c r="E38" s="2">
        <v>2</v>
      </c>
      <c r="F38" s="2">
        <v>2</v>
      </c>
      <c r="G38" s="2">
        <v>2</v>
      </c>
      <c r="H38" s="2">
        <v>1</v>
      </c>
      <c r="I38" s="2">
        <v>2</v>
      </c>
      <c r="J38" s="2">
        <v>1</v>
      </c>
      <c r="K38" s="2">
        <v>6</v>
      </c>
      <c r="L38" s="2"/>
      <c r="M38" s="2"/>
      <c r="N38" s="2">
        <v>1</v>
      </c>
      <c r="O38" s="2">
        <v>0</v>
      </c>
      <c r="P38" s="2">
        <v>1</v>
      </c>
      <c r="Q38" s="2">
        <v>2</v>
      </c>
      <c r="R38" s="2">
        <v>2</v>
      </c>
      <c r="S38" s="2">
        <v>2</v>
      </c>
      <c r="T38" s="2">
        <v>50</v>
      </c>
      <c r="U38" s="2">
        <v>3</v>
      </c>
      <c r="V38" s="2">
        <v>3</v>
      </c>
      <c r="W38" s="2">
        <v>3</v>
      </c>
      <c r="X38" s="2">
        <v>1</v>
      </c>
      <c r="Y38" s="2">
        <v>1</v>
      </c>
      <c r="Z38" s="2">
        <v>3</v>
      </c>
      <c r="AA38" s="2">
        <v>1</v>
      </c>
      <c r="AB38" s="2">
        <v>1</v>
      </c>
      <c r="AC38" s="2">
        <v>2</v>
      </c>
      <c r="AD38" s="2">
        <v>15</v>
      </c>
      <c r="AE38" s="2">
        <v>1</v>
      </c>
      <c r="AF38" s="2">
        <v>2</v>
      </c>
      <c r="AG38" s="2">
        <v>1</v>
      </c>
      <c r="AH38" s="2">
        <v>3</v>
      </c>
      <c r="AI38" s="2">
        <v>3</v>
      </c>
      <c r="AJ38" s="2">
        <v>3</v>
      </c>
      <c r="AK38" s="2">
        <v>1</v>
      </c>
      <c r="AL38" s="2">
        <v>3</v>
      </c>
      <c r="AM38" s="2">
        <v>0.04</v>
      </c>
      <c r="AN38" s="2">
        <v>2</v>
      </c>
      <c r="AO38" s="2"/>
      <c r="AP38" s="2">
        <v>1</v>
      </c>
      <c r="AQ38" s="2">
        <v>101</v>
      </c>
      <c r="AR38" s="2">
        <v>27.17</v>
      </c>
      <c r="AS38" s="2"/>
      <c r="AT38" s="37">
        <v>43500</v>
      </c>
      <c r="AU38" s="2">
        <v>2</v>
      </c>
      <c r="AV38" s="2"/>
      <c r="AW38" s="2">
        <v>0.5</v>
      </c>
      <c r="AX38" s="2">
        <v>121</v>
      </c>
      <c r="AY38" s="2" t="s">
        <v>71</v>
      </c>
      <c r="AZ38" s="2"/>
      <c r="BA38" s="2"/>
      <c r="BB38" s="2">
        <v>6</v>
      </c>
      <c r="BC38" s="2">
        <v>1</v>
      </c>
      <c r="BD38" s="2">
        <v>1</v>
      </c>
      <c r="BE38" s="2">
        <v>0</v>
      </c>
      <c r="BF38" s="2">
        <v>2</v>
      </c>
      <c r="BG38" s="2">
        <v>1</v>
      </c>
      <c r="BH38" s="2">
        <v>0</v>
      </c>
      <c r="BI38" s="38"/>
    </row>
    <row r="39" spans="1:61" x14ac:dyDescent="0.25">
      <c r="A39" s="1">
        <v>623011</v>
      </c>
      <c r="B39" s="37">
        <v>41514</v>
      </c>
      <c r="C39" s="2">
        <v>57</v>
      </c>
      <c r="D39" s="2">
        <v>1</v>
      </c>
      <c r="E39" s="2">
        <v>3</v>
      </c>
      <c r="F39" s="2">
        <v>1</v>
      </c>
      <c r="G39" s="2">
        <v>2</v>
      </c>
      <c r="H39" s="2">
        <v>2</v>
      </c>
      <c r="I39" s="2">
        <v>2</v>
      </c>
      <c r="J39" s="2">
        <v>3</v>
      </c>
      <c r="K39" s="2">
        <v>10.26</v>
      </c>
      <c r="L39" s="2"/>
      <c r="M39" s="2">
        <v>38.24</v>
      </c>
      <c r="N39" s="2">
        <v>1</v>
      </c>
      <c r="O39" s="2">
        <v>1</v>
      </c>
      <c r="P39" s="2">
        <v>1</v>
      </c>
      <c r="Q39" s="2">
        <v>3</v>
      </c>
      <c r="R39" s="2">
        <v>3</v>
      </c>
      <c r="S39" s="2">
        <v>1</v>
      </c>
      <c r="T39" s="2">
        <v>8</v>
      </c>
      <c r="U39" s="2">
        <v>1</v>
      </c>
      <c r="V39" s="2">
        <v>3</v>
      </c>
      <c r="W39" s="2">
        <v>3</v>
      </c>
      <c r="X39" s="2">
        <v>1</v>
      </c>
      <c r="Y39" s="2">
        <v>1</v>
      </c>
      <c r="Z39" s="2">
        <v>3</v>
      </c>
      <c r="AA39" s="2">
        <v>1</v>
      </c>
      <c r="AB39" s="2">
        <v>1</v>
      </c>
      <c r="AC39" s="2">
        <v>2</v>
      </c>
      <c r="AD39" s="2">
        <v>15</v>
      </c>
      <c r="AE39" s="2">
        <v>2</v>
      </c>
      <c r="AF39" s="2">
        <v>2</v>
      </c>
      <c r="AG39" s="2">
        <v>3</v>
      </c>
      <c r="AH39" s="2">
        <v>3</v>
      </c>
      <c r="AI39" s="2">
        <v>3</v>
      </c>
      <c r="AJ39" s="2">
        <v>3</v>
      </c>
      <c r="AK39" s="2">
        <v>1</v>
      </c>
      <c r="AL39" s="2">
        <v>2</v>
      </c>
      <c r="AM39" s="2">
        <v>7.0000000000000007E-2</v>
      </c>
      <c r="AN39" s="2">
        <v>1</v>
      </c>
      <c r="AO39" s="2">
        <v>22</v>
      </c>
      <c r="AP39" s="2">
        <v>1</v>
      </c>
      <c r="AQ39" s="2">
        <v>19</v>
      </c>
      <c r="AR39" s="2">
        <v>7.68</v>
      </c>
      <c r="AS39" s="2"/>
      <c r="AT39" s="37">
        <v>43228</v>
      </c>
      <c r="AU39" s="2">
        <v>2</v>
      </c>
      <c r="AV39" s="2"/>
      <c r="AW39" s="2">
        <v>0.04</v>
      </c>
      <c r="AX39" s="2">
        <v>53</v>
      </c>
      <c r="AY39" s="2" t="s">
        <v>58</v>
      </c>
      <c r="AZ39" s="2"/>
      <c r="BA39" s="2"/>
      <c r="BB39" s="2">
        <v>6</v>
      </c>
      <c r="BC39" s="2">
        <v>1</v>
      </c>
      <c r="BD39" s="2">
        <v>1</v>
      </c>
      <c r="BE39" s="2">
        <v>1</v>
      </c>
      <c r="BF39" s="2">
        <v>1</v>
      </c>
      <c r="BG39" s="2">
        <v>0</v>
      </c>
      <c r="BH39" s="2">
        <v>1</v>
      </c>
      <c r="BI39" s="38"/>
    </row>
    <row r="40" spans="1:61" x14ac:dyDescent="0.25">
      <c r="A40" s="1">
        <v>628084</v>
      </c>
      <c r="B40" s="37">
        <v>40875</v>
      </c>
      <c r="C40" s="2">
        <v>55</v>
      </c>
      <c r="D40" s="2">
        <v>1</v>
      </c>
      <c r="E40" s="2">
        <v>1</v>
      </c>
      <c r="F40" s="2">
        <v>2</v>
      </c>
      <c r="G40" s="2">
        <v>2</v>
      </c>
      <c r="H40" s="2">
        <v>1</v>
      </c>
      <c r="I40" s="2">
        <v>2</v>
      </c>
      <c r="J40" s="2">
        <v>1</v>
      </c>
      <c r="K40" s="2">
        <v>4.2699999999999996</v>
      </c>
      <c r="L40" s="2">
        <v>0.22</v>
      </c>
      <c r="M40" s="2"/>
      <c r="N40" s="2">
        <v>1</v>
      </c>
      <c r="O40" s="2">
        <v>2</v>
      </c>
      <c r="P40" s="2">
        <v>1</v>
      </c>
      <c r="Q40" s="2">
        <v>3</v>
      </c>
      <c r="R40" s="2">
        <v>2</v>
      </c>
      <c r="S40" s="2">
        <v>1</v>
      </c>
      <c r="T40" s="2">
        <v>6</v>
      </c>
      <c r="U40" s="2">
        <v>3</v>
      </c>
      <c r="V40" s="2">
        <v>3</v>
      </c>
      <c r="W40" s="2">
        <v>3</v>
      </c>
      <c r="X40" s="2">
        <v>1</v>
      </c>
      <c r="Y40" s="2">
        <v>1</v>
      </c>
      <c r="Z40" s="2">
        <v>3</v>
      </c>
      <c r="AA40" s="2">
        <v>1</v>
      </c>
      <c r="AB40" s="2">
        <v>1</v>
      </c>
      <c r="AC40" s="2">
        <v>1</v>
      </c>
      <c r="AD40" s="2">
        <v>8</v>
      </c>
      <c r="AE40" s="2">
        <v>2</v>
      </c>
      <c r="AF40" s="2">
        <v>2</v>
      </c>
      <c r="AG40" s="2">
        <v>3</v>
      </c>
      <c r="AH40" s="2">
        <v>3</v>
      </c>
      <c r="AI40" s="2">
        <v>3</v>
      </c>
      <c r="AJ40" s="2">
        <v>1</v>
      </c>
      <c r="AK40" s="2">
        <v>2</v>
      </c>
      <c r="AL40" s="2">
        <v>2</v>
      </c>
      <c r="AM40" s="2">
        <v>0.09</v>
      </c>
      <c r="AN40" s="2">
        <v>1</v>
      </c>
      <c r="AO40" s="2">
        <v>18</v>
      </c>
      <c r="AP40" s="2">
        <v>1</v>
      </c>
      <c r="AQ40" s="2">
        <v>16</v>
      </c>
      <c r="AR40" s="2">
        <v>7.65</v>
      </c>
      <c r="AS40" s="2"/>
      <c r="AT40" s="37">
        <v>43501</v>
      </c>
      <c r="AU40" s="2">
        <v>2</v>
      </c>
      <c r="AV40" s="2"/>
      <c r="AW40" s="2">
        <v>5.86</v>
      </c>
      <c r="AX40" s="2">
        <v>89</v>
      </c>
      <c r="AY40" s="2" t="s">
        <v>58</v>
      </c>
      <c r="AZ40" s="2"/>
      <c r="BA40" s="2"/>
      <c r="BB40" s="2">
        <v>2</v>
      </c>
      <c r="BC40" s="2">
        <v>1</v>
      </c>
      <c r="BD40" s="2">
        <v>2</v>
      </c>
      <c r="BE40" s="2">
        <v>0</v>
      </c>
      <c r="BF40" s="2">
        <v>0</v>
      </c>
      <c r="BG40" s="2">
        <v>0</v>
      </c>
      <c r="BH40" s="2">
        <v>0</v>
      </c>
      <c r="BI40" s="38"/>
    </row>
    <row r="41" spans="1:61" x14ac:dyDescent="0.25">
      <c r="A41" s="1">
        <v>641471</v>
      </c>
      <c r="B41" s="37">
        <v>41780</v>
      </c>
      <c r="C41" s="2">
        <v>54</v>
      </c>
      <c r="D41" s="2">
        <v>1</v>
      </c>
      <c r="E41" s="2">
        <v>3</v>
      </c>
      <c r="F41" s="2">
        <v>1</v>
      </c>
      <c r="G41" s="2">
        <v>2</v>
      </c>
      <c r="H41" s="2">
        <v>5</v>
      </c>
      <c r="I41" s="2">
        <v>2</v>
      </c>
      <c r="J41" s="2">
        <v>1</v>
      </c>
      <c r="K41" s="2">
        <v>9.3800000000000008</v>
      </c>
      <c r="L41" s="2">
        <v>0.17</v>
      </c>
      <c r="M41" s="2">
        <v>67.209999999999994</v>
      </c>
      <c r="N41" s="2">
        <v>1</v>
      </c>
      <c r="O41" s="2">
        <v>0</v>
      </c>
      <c r="P41" s="2">
        <v>1</v>
      </c>
      <c r="Q41" s="2">
        <v>1</v>
      </c>
      <c r="R41" s="2">
        <v>3</v>
      </c>
      <c r="S41" s="2">
        <v>1</v>
      </c>
      <c r="T41" s="2">
        <v>30</v>
      </c>
      <c r="U41" s="2">
        <v>2</v>
      </c>
      <c r="V41" s="2">
        <v>3</v>
      </c>
      <c r="W41" s="2">
        <v>3</v>
      </c>
      <c r="X41" s="2">
        <v>2</v>
      </c>
      <c r="Y41" s="2">
        <v>1</v>
      </c>
      <c r="Z41" s="2">
        <v>2</v>
      </c>
      <c r="AA41" s="2">
        <v>1</v>
      </c>
      <c r="AB41" s="2">
        <v>1</v>
      </c>
      <c r="AC41" s="2">
        <v>2</v>
      </c>
      <c r="AD41" s="2">
        <v>20</v>
      </c>
      <c r="AE41" s="2">
        <v>2</v>
      </c>
      <c r="AF41" s="2">
        <v>2</v>
      </c>
      <c r="AG41" s="2">
        <v>3</v>
      </c>
      <c r="AH41" s="2">
        <v>3</v>
      </c>
      <c r="AI41" s="2">
        <v>3</v>
      </c>
      <c r="AJ41" s="2">
        <v>3</v>
      </c>
      <c r="AK41" s="2">
        <v>1</v>
      </c>
      <c r="AL41" s="2">
        <v>2</v>
      </c>
      <c r="AM41" s="2">
        <v>0.06</v>
      </c>
      <c r="AN41" s="2">
        <v>1</v>
      </c>
      <c r="AO41" s="2">
        <v>16</v>
      </c>
      <c r="AP41" s="2">
        <v>1</v>
      </c>
      <c r="AQ41" s="2">
        <v>8</v>
      </c>
      <c r="AR41" s="2">
        <v>21</v>
      </c>
      <c r="AS41" s="2"/>
      <c r="AT41" s="37">
        <v>43480</v>
      </c>
      <c r="AU41" s="2">
        <v>2</v>
      </c>
      <c r="AV41" s="2"/>
      <c r="AW41" s="2">
        <v>0.04</v>
      </c>
      <c r="AX41" s="2">
        <v>53</v>
      </c>
      <c r="AY41" s="2" t="s">
        <v>58</v>
      </c>
      <c r="AZ41" s="2"/>
      <c r="BA41" s="2"/>
      <c r="BB41" s="2">
        <v>4</v>
      </c>
      <c r="BC41" s="2">
        <v>1</v>
      </c>
      <c r="BD41" s="2">
        <v>2</v>
      </c>
      <c r="BE41" s="2">
        <v>0</v>
      </c>
      <c r="BF41" s="2">
        <v>1</v>
      </c>
      <c r="BG41" s="2">
        <v>0</v>
      </c>
      <c r="BH41" s="2">
        <v>0</v>
      </c>
      <c r="BI41" s="38"/>
    </row>
    <row r="42" spans="1:61" x14ac:dyDescent="0.25">
      <c r="A42" s="1">
        <v>643695</v>
      </c>
      <c r="B42" s="37">
        <v>40813</v>
      </c>
      <c r="C42" s="2">
        <v>65</v>
      </c>
      <c r="D42" s="2">
        <v>1</v>
      </c>
      <c r="E42" s="2">
        <v>3</v>
      </c>
      <c r="F42" s="2">
        <v>1</v>
      </c>
      <c r="G42" s="2">
        <v>1</v>
      </c>
      <c r="H42" s="2">
        <v>4</v>
      </c>
      <c r="I42" s="2">
        <v>2</v>
      </c>
      <c r="J42" s="2">
        <v>3</v>
      </c>
      <c r="K42" s="2">
        <v>7.15</v>
      </c>
      <c r="L42" s="2"/>
      <c r="M42" s="2"/>
      <c r="N42" s="2">
        <v>1</v>
      </c>
      <c r="O42" s="2">
        <v>0</v>
      </c>
      <c r="P42" s="2">
        <v>1</v>
      </c>
      <c r="Q42" s="2">
        <v>3</v>
      </c>
      <c r="R42" s="2">
        <v>3</v>
      </c>
      <c r="S42" s="2">
        <v>1</v>
      </c>
      <c r="T42" s="2">
        <v>80</v>
      </c>
      <c r="U42" s="2">
        <v>1</v>
      </c>
      <c r="V42" s="2">
        <v>3</v>
      </c>
      <c r="W42" s="2">
        <v>3</v>
      </c>
      <c r="X42" s="2">
        <v>1</v>
      </c>
      <c r="Y42" s="2">
        <v>1</v>
      </c>
      <c r="Z42" s="2">
        <v>4</v>
      </c>
      <c r="AA42" s="2">
        <v>1</v>
      </c>
      <c r="AB42" s="2">
        <v>1</v>
      </c>
      <c r="AC42" s="2">
        <v>1</v>
      </c>
      <c r="AD42" s="2">
        <v>60</v>
      </c>
      <c r="AE42" s="2">
        <v>1</v>
      </c>
      <c r="AF42" s="2">
        <v>1</v>
      </c>
      <c r="AG42" s="2">
        <v>1</v>
      </c>
      <c r="AH42" s="2">
        <v>3</v>
      </c>
      <c r="AI42" s="2">
        <v>3</v>
      </c>
      <c r="AJ42" s="2">
        <v>1</v>
      </c>
      <c r="AK42" s="2">
        <v>1</v>
      </c>
      <c r="AL42" s="2">
        <v>3</v>
      </c>
      <c r="AM42" s="2">
        <v>0.16</v>
      </c>
      <c r="AN42" s="2">
        <v>1</v>
      </c>
      <c r="AO42" s="2">
        <v>5</v>
      </c>
      <c r="AP42" s="2">
        <v>1</v>
      </c>
      <c r="AQ42" s="2">
        <v>4</v>
      </c>
      <c r="AR42" s="2">
        <v>33</v>
      </c>
      <c r="AS42" s="2"/>
      <c r="AT42" s="37">
        <v>43298</v>
      </c>
      <c r="AU42" s="2">
        <v>2</v>
      </c>
      <c r="AV42" s="2"/>
      <c r="AW42" s="2">
        <v>1.5</v>
      </c>
      <c r="AX42" s="2">
        <v>81</v>
      </c>
      <c r="AY42" s="2" t="s">
        <v>72</v>
      </c>
      <c r="AZ42" s="2"/>
      <c r="BA42" s="2"/>
      <c r="BB42" s="2">
        <v>9</v>
      </c>
      <c r="BC42" s="2">
        <v>1</v>
      </c>
      <c r="BD42" s="2">
        <v>2</v>
      </c>
      <c r="BE42" s="2">
        <v>1</v>
      </c>
      <c r="BF42" s="2">
        <v>2</v>
      </c>
      <c r="BG42" s="2">
        <v>0</v>
      </c>
      <c r="BH42" s="2">
        <v>1</v>
      </c>
      <c r="BI42" s="38"/>
    </row>
    <row r="43" spans="1:61" x14ac:dyDescent="0.25">
      <c r="A43" s="1">
        <v>902902</v>
      </c>
      <c r="B43" s="37">
        <v>41400</v>
      </c>
      <c r="C43" s="2">
        <v>64</v>
      </c>
      <c r="D43" s="2">
        <v>1</v>
      </c>
      <c r="E43" s="2">
        <v>2</v>
      </c>
      <c r="F43" s="2">
        <v>2</v>
      </c>
      <c r="G43" s="2">
        <v>2</v>
      </c>
      <c r="H43" s="2">
        <v>2</v>
      </c>
      <c r="I43" s="2">
        <v>2</v>
      </c>
      <c r="J43" s="2">
        <v>1</v>
      </c>
      <c r="K43" s="2">
        <v>8.8000000000000007</v>
      </c>
      <c r="L43" s="2">
        <v>0.12</v>
      </c>
      <c r="M43" s="2">
        <v>32.369999999999997</v>
      </c>
      <c r="N43" s="2">
        <v>1</v>
      </c>
      <c r="O43" s="2">
        <v>1</v>
      </c>
      <c r="P43" s="2">
        <v>1</v>
      </c>
      <c r="Q43" s="2">
        <v>3</v>
      </c>
      <c r="R43" s="2">
        <v>3</v>
      </c>
      <c r="S43" s="2">
        <v>2</v>
      </c>
      <c r="T43" s="2">
        <v>60</v>
      </c>
      <c r="U43" s="2">
        <v>1</v>
      </c>
      <c r="V43" s="2">
        <v>3</v>
      </c>
      <c r="W43" s="2">
        <v>3</v>
      </c>
      <c r="X43" s="2">
        <v>1</v>
      </c>
      <c r="Y43" s="2">
        <v>1</v>
      </c>
      <c r="Z43" s="2">
        <v>3</v>
      </c>
      <c r="AA43" s="2">
        <v>1</v>
      </c>
      <c r="AB43" s="2">
        <v>1</v>
      </c>
      <c r="AC43" s="2">
        <v>2</v>
      </c>
      <c r="AD43" s="2">
        <v>17</v>
      </c>
      <c r="AE43" s="2">
        <v>2</v>
      </c>
      <c r="AF43" s="2">
        <v>2</v>
      </c>
      <c r="AG43" s="2">
        <v>3</v>
      </c>
      <c r="AH43" s="2">
        <v>3</v>
      </c>
      <c r="AI43" s="2">
        <v>3</v>
      </c>
      <c r="AJ43" s="2">
        <v>1</v>
      </c>
      <c r="AK43" s="2">
        <v>2</v>
      </c>
      <c r="AL43" s="2">
        <v>2</v>
      </c>
      <c r="AM43" s="2">
        <v>0.03</v>
      </c>
      <c r="AN43" s="2">
        <v>1</v>
      </c>
      <c r="AO43" s="2">
        <v>53</v>
      </c>
      <c r="AP43" s="2">
        <v>1</v>
      </c>
      <c r="AQ43" s="2">
        <v>38</v>
      </c>
      <c r="AR43" s="2">
        <v>17</v>
      </c>
      <c r="AS43" s="2"/>
      <c r="AT43" s="37">
        <v>43370</v>
      </c>
      <c r="AU43" s="2">
        <v>2</v>
      </c>
      <c r="AV43" s="2"/>
      <c r="AW43" s="2">
        <v>0.04</v>
      </c>
      <c r="AX43" s="2">
        <v>48</v>
      </c>
      <c r="AY43" s="2" t="s">
        <v>58</v>
      </c>
      <c r="AZ43" s="2"/>
      <c r="BA43" s="2"/>
      <c r="BB43" s="7">
        <v>3</v>
      </c>
      <c r="BC43" s="2">
        <v>1</v>
      </c>
      <c r="BD43" s="2">
        <v>2</v>
      </c>
      <c r="BE43" s="2">
        <v>0</v>
      </c>
      <c r="BF43" s="2">
        <v>1</v>
      </c>
      <c r="BG43" s="2">
        <v>0</v>
      </c>
      <c r="BH43" s="2">
        <v>0</v>
      </c>
      <c r="BI43" s="38"/>
    </row>
    <row r="44" spans="1:61" x14ac:dyDescent="0.25">
      <c r="A44" s="9">
        <v>135810</v>
      </c>
      <c r="B44" s="41">
        <v>42129</v>
      </c>
      <c r="C44" s="10">
        <v>69</v>
      </c>
      <c r="D44" s="10">
        <v>1</v>
      </c>
      <c r="E44" s="10">
        <v>1</v>
      </c>
      <c r="F44" s="10">
        <v>2</v>
      </c>
      <c r="G44" s="10">
        <v>2</v>
      </c>
      <c r="H44" s="10">
        <v>2</v>
      </c>
      <c r="I44" s="10">
        <v>2</v>
      </c>
      <c r="J44" s="10">
        <v>1</v>
      </c>
      <c r="K44" s="10">
        <v>21.46</v>
      </c>
      <c r="L44" s="10"/>
      <c r="M44" s="10"/>
      <c r="N44" s="10">
        <v>1</v>
      </c>
      <c r="O44" s="10">
        <v>0</v>
      </c>
      <c r="P44" s="10">
        <v>1</v>
      </c>
      <c r="Q44" s="10">
        <v>2</v>
      </c>
      <c r="R44" s="10">
        <v>1</v>
      </c>
      <c r="S44" s="10">
        <v>2</v>
      </c>
      <c r="T44" s="10">
        <v>5</v>
      </c>
      <c r="U44" s="10">
        <v>3</v>
      </c>
      <c r="V44" s="10">
        <v>3</v>
      </c>
      <c r="W44" s="10">
        <v>3</v>
      </c>
      <c r="X44" s="10">
        <v>1</v>
      </c>
      <c r="Y44" s="10">
        <v>1</v>
      </c>
      <c r="Z44" s="10">
        <v>3</v>
      </c>
      <c r="AA44" s="10">
        <v>1</v>
      </c>
      <c r="AB44" s="10">
        <v>4</v>
      </c>
      <c r="AC44" s="10">
        <v>1</v>
      </c>
      <c r="AD44" s="10">
        <v>65</v>
      </c>
      <c r="AE44" s="10">
        <v>1</v>
      </c>
      <c r="AF44" s="10">
        <v>2</v>
      </c>
      <c r="AG44" s="10">
        <v>3</v>
      </c>
      <c r="AH44" s="10">
        <v>2</v>
      </c>
      <c r="AI44" s="10">
        <v>2</v>
      </c>
      <c r="AJ44" s="10">
        <v>3</v>
      </c>
      <c r="AK44" s="10">
        <v>1</v>
      </c>
      <c r="AL44" s="10">
        <v>3</v>
      </c>
      <c r="AM44" s="10">
        <v>0.03</v>
      </c>
      <c r="AN44" s="10">
        <v>2</v>
      </c>
      <c r="AO44" s="10"/>
      <c r="AP44" s="10">
        <v>2</v>
      </c>
      <c r="AQ44" s="10"/>
      <c r="AR44" s="10">
        <v>47</v>
      </c>
      <c r="AS44" s="10"/>
      <c r="AT44" s="41">
        <v>43277</v>
      </c>
      <c r="AU44" s="10">
        <v>2</v>
      </c>
      <c r="AV44" s="10"/>
      <c r="AW44" s="10">
        <v>0.03</v>
      </c>
      <c r="AX44" s="10">
        <v>38</v>
      </c>
      <c r="AY44" s="10" t="s">
        <v>73</v>
      </c>
      <c r="AZ44" s="10"/>
      <c r="BA44" s="10"/>
      <c r="BB44" s="10">
        <v>8</v>
      </c>
      <c r="BC44" s="8">
        <v>1</v>
      </c>
      <c r="BD44" s="8">
        <v>2</v>
      </c>
      <c r="BE44" s="8">
        <v>0</v>
      </c>
      <c r="BF44" s="8">
        <v>0</v>
      </c>
      <c r="BG44" s="8">
        <v>1</v>
      </c>
      <c r="BH44" s="8">
        <v>0</v>
      </c>
    </row>
    <row r="45" spans="1:61" x14ac:dyDescent="0.25">
      <c r="A45" s="11">
        <v>136411</v>
      </c>
      <c r="B45" s="42">
        <v>40210</v>
      </c>
      <c r="C45" s="8">
        <v>73</v>
      </c>
      <c r="D45" s="8">
        <v>1</v>
      </c>
      <c r="E45" s="8">
        <v>3</v>
      </c>
      <c r="F45" s="8">
        <v>1</v>
      </c>
      <c r="G45" s="8">
        <v>2</v>
      </c>
      <c r="H45" s="8">
        <v>1</v>
      </c>
      <c r="I45" s="8">
        <v>2</v>
      </c>
      <c r="J45" s="8">
        <v>1</v>
      </c>
      <c r="K45" s="8">
        <v>11.73</v>
      </c>
      <c r="L45" s="8"/>
      <c r="M45" s="8">
        <v>0.1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2</v>
      </c>
      <c r="T45" s="8">
        <v>10</v>
      </c>
      <c r="U45" s="8">
        <v>3</v>
      </c>
      <c r="V45" s="8">
        <v>3</v>
      </c>
      <c r="W45" s="8">
        <v>3</v>
      </c>
      <c r="X45" s="8">
        <v>1</v>
      </c>
      <c r="Y45" s="8">
        <v>1</v>
      </c>
      <c r="Z45" s="8">
        <v>2</v>
      </c>
      <c r="AA45" s="8">
        <v>1</v>
      </c>
      <c r="AB45" s="8">
        <v>1</v>
      </c>
      <c r="AC45" s="8">
        <v>2</v>
      </c>
      <c r="AD45" s="8">
        <v>13</v>
      </c>
      <c r="AE45" s="8">
        <v>2</v>
      </c>
      <c r="AF45" s="8">
        <v>2</v>
      </c>
      <c r="AG45" s="8">
        <v>1</v>
      </c>
      <c r="AH45" s="8">
        <v>2</v>
      </c>
      <c r="AI45" s="8">
        <v>2</v>
      </c>
      <c r="AJ45" s="8">
        <v>1</v>
      </c>
      <c r="AK45" s="8">
        <v>2</v>
      </c>
      <c r="AL45" s="8">
        <v>2</v>
      </c>
      <c r="AM45" s="8">
        <v>0.01</v>
      </c>
      <c r="AN45" s="8">
        <v>2</v>
      </c>
      <c r="AO45" s="8"/>
      <c r="AP45" s="8">
        <v>2</v>
      </c>
      <c r="AQ45" s="8"/>
      <c r="AR45" s="8">
        <v>16.149999999999999</v>
      </c>
      <c r="AS45" s="8"/>
      <c r="AT45" s="42">
        <v>43454</v>
      </c>
      <c r="AU45" s="8">
        <v>2</v>
      </c>
      <c r="AV45" s="8"/>
      <c r="AW45" s="8">
        <v>7.0000000000000007E-2</v>
      </c>
      <c r="AX45" s="8">
        <v>106</v>
      </c>
      <c r="AY45" s="8"/>
      <c r="AZ45" s="8"/>
      <c r="BA45" s="8"/>
      <c r="BB45" s="8">
        <v>3</v>
      </c>
      <c r="BC45" s="8">
        <v>1</v>
      </c>
      <c r="BD45" s="8">
        <v>0</v>
      </c>
      <c r="BE45" s="8">
        <v>1</v>
      </c>
      <c r="BF45" s="8">
        <v>1</v>
      </c>
      <c r="BG45" s="8">
        <v>0</v>
      </c>
      <c r="BH45" s="8">
        <v>1</v>
      </c>
    </row>
    <row r="46" spans="1:61" x14ac:dyDescent="0.25">
      <c r="A46" s="11">
        <v>147325</v>
      </c>
      <c r="B46" s="42">
        <v>40896</v>
      </c>
      <c r="C46" s="8">
        <v>70</v>
      </c>
      <c r="D46" s="8">
        <v>1</v>
      </c>
      <c r="E46" s="12">
        <v>2</v>
      </c>
      <c r="F46" s="12">
        <v>1</v>
      </c>
      <c r="G46" s="12">
        <v>1</v>
      </c>
      <c r="H46" s="12">
        <v>1</v>
      </c>
      <c r="I46" s="12">
        <v>2</v>
      </c>
      <c r="J46" s="12">
        <v>1</v>
      </c>
      <c r="K46" s="12">
        <v>9.59</v>
      </c>
      <c r="L46" s="12">
        <v>0.28999999999999998</v>
      </c>
      <c r="M46" s="8"/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2</v>
      </c>
      <c r="T46" s="12">
        <v>5</v>
      </c>
      <c r="U46" s="12">
        <v>3</v>
      </c>
      <c r="V46" s="12">
        <v>3</v>
      </c>
      <c r="W46" s="12">
        <v>3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2</v>
      </c>
      <c r="AD46" s="12">
        <v>6</v>
      </c>
      <c r="AE46" s="12">
        <v>2</v>
      </c>
      <c r="AF46" s="12">
        <v>2</v>
      </c>
      <c r="AG46" s="12">
        <v>3</v>
      </c>
      <c r="AH46" s="12">
        <v>3</v>
      </c>
      <c r="AI46" s="12">
        <v>3</v>
      </c>
      <c r="AJ46" s="12">
        <v>3</v>
      </c>
      <c r="AK46" s="12">
        <v>2</v>
      </c>
      <c r="AL46" s="12">
        <v>2</v>
      </c>
      <c r="AM46" s="12">
        <v>0.02</v>
      </c>
      <c r="AN46" s="12">
        <v>2</v>
      </c>
      <c r="AO46" s="12"/>
      <c r="AP46" s="12">
        <v>2</v>
      </c>
      <c r="AQ46" s="8"/>
      <c r="AR46" s="8">
        <v>7.36</v>
      </c>
      <c r="AS46" s="8"/>
      <c r="AT46" s="42">
        <v>42503</v>
      </c>
      <c r="AU46" s="8">
        <v>2</v>
      </c>
      <c r="AV46" s="8"/>
      <c r="AW46" s="8">
        <v>0.04</v>
      </c>
      <c r="AX46" s="8">
        <v>49</v>
      </c>
      <c r="AY46" s="8"/>
      <c r="AZ46" s="8"/>
      <c r="BA46" s="8"/>
      <c r="BB46" s="8">
        <v>1</v>
      </c>
      <c r="BC46" s="8">
        <v>1</v>
      </c>
      <c r="BD46" s="8">
        <v>2</v>
      </c>
      <c r="BE46" s="8">
        <v>0</v>
      </c>
      <c r="BF46" s="8">
        <v>1</v>
      </c>
      <c r="BG46" s="8">
        <v>1</v>
      </c>
      <c r="BH46" s="8">
        <v>1</v>
      </c>
    </row>
    <row r="47" spans="1:61" x14ac:dyDescent="0.25">
      <c r="A47" s="11">
        <v>169904</v>
      </c>
      <c r="B47" s="42">
        <v>41535</v>
      </c>
      <c r="C47" s="8">
        <v>67</v>
      </c>
      <c r="D47" s="8">
        <v>1</v>
      </c>
      <c r="E47" s="8">
        <v>2</v>
      </c>
      <c r="F47" s="12">
        <v>1</v>
      </c>
      <c r="G47" s="12">
        <v>2</v>
      </c>
      <c r="H47" s="12">
        <v>1</v>
      </c>
      <c r="I47" s="12">
        <v>2</v>
      </c>
      <c r="J47" s="12">
        <v>2</v>
      </c>
      <c r="K47" s="12">
        <v>5.74</v>
      </c>
      <c r="L47" s="12">
        <v>0.16</v>
      </c>
      <c r="M47" s="8"/>
      <c r="N47" s="12">
        <v>1</v>
      </c>
      <c r="O47" s="12">
        <v>0</v>
      </c>
      <c r="P47" s="12">
        <v>1</v>
      </c>
      <c r="Q47" s="12">
        <v>1</v>
      </c>
      <c r="R47" s="12">
        <v>2</v>
      </c>
      <c r="S47" s="12">
        <v>2</v>
      </c>
      <c r="T47" s="12">
        <v>25</v>
      </c>
      <c r="U47" s="12">
        <v>1</v>
      </c>
      <c r="V47" s="12">
        <v>3</v>
      </c>
      <c r="W47" s="12">
        <v>3</v>
      </c>
      <c r="X47" s="12">
        <v>1</v>
      </c>
      <c r="Y47" s="12">
        <v>1</v>
      </c>
      <c r="Z47" s="12">
        <v>3</v>
      </c>
      <c r="AA47" s="12">
        <v>1</v>
      </c>
      <c r="AB47" s="12">
        <v>1</v>
      </c>
      <c r="AC47" s="12">
        <v>2</v>
      </c>
      <c r="AD47" s="12">
        <v>13</v>
      </c>
      <c r="AE47" s="12">
        <v>2</v>
      </c>
      <c r="AF47" s="12">
        <v>2</v>
      </c>
      <c r="AG47" s="12">
        <v>3</v>
      </c>
      <c r="AH47" s="12">
        <v>3</v>
      </c>
      <c r="AI47" s="12">
        <v>3</v>
      </c>
      <c r="AJ47" s="12">
        <v>1</v>
      </c>
      <c r="AK47" s="12">
        <v>2</v>
      </c>
      <c r="AL47" s="12">
        <v>2</v>
      </c>
      <c r="AM47" s="12">
        <v>0.03</v>
      </c>
      <c r="AN47" s="12">
        <v>2</v>
      </c>
      <c r="AO47" s="12"/>
      <c r="AP47" s="12">
        <v>2</v>
      </c>
      <c r="AQ47" s="8"/>
      <c r="AR47" s="8">
        <v>62.98</v>
      </c>
      <c r="AS47" s="8"/>
      <c r="AT47" s="42">
        <v>43538</v>
      </c>
      <c r="AU47" s="12">
        <v>2</v>
      </c>
      <c r="AV47" s="8"/>
      <c r="AW47" s="8">
        <v>7.0000000000000007E-2</v>
      </c>
      <c r="AX47" s="8">
        <v>66</v>
      </c>
      <c r="AY47" s="8"/>
      <c r="AZ47" s="8"/>
      <c r="BA47" s="8"/>
      <c r="BB47" s="8">
        <v>3</v>
      </c>
      <c r="BC47" s="8">
        <v>1</v>
      </c>
      <c r="BD47" s="8">
        <v>0</v>
      </c>
      <c r="BE47" s="8">
        <v>0</v>
      </c>
      <c r="BF47" s="8">
        <v>2</v>
      </c>
      <c r="BG47" s="8">
        <v>1</v>
      </c>
      <c r="BH47" s="8">
        <v>1</v>
      </c>
    </row>
    <row r="48" spans="1:61" x14ac:dyDescent="0.25">
      <c r="A48" s="11">
        <v>207583</v>
      </c>
      <c r="B48" s="42">
        <v>41541</v>
      </c>
      <c r="C48" s="8">
        <v>73</v>
      </c>
      <c r="D48" s="8">
        <v>1</v>
      </c>
      <c r="E48" s="8">
        <v>2</v>
      </c>
      <c r="F48" s="12">
        <v>1</v>
      </c>
      <c r="G48" s="12">
        <v>2</v>
      </c>
      <c r="H48" s="12">
        <v>1</v>
      </c>
      <c r="I48" s="12">
        <v>2</v>
      </c>
      <c r="J48" s="12">
        <v>2</v>
      </c>
      <c r="K48" s="12">
        <v>5.16</v>
      </c>
      <c r="L48" s="12">
        <v>0.22</v>
      </c>
      <c r="M48" s="12">
        <v>15.01</v>
      </c>
      <c r="N48" s="12">
        <v>1</v>
      </c>
      <c r="O48" s="12">
        <v>0</v>
      </c>
      <c r="P48" s="12">
        <v>1</v>
      </c>
      <c r="Q48" s="12">
        <v>1</v>
      </c>
      <c r="R48" s="12">
        <v>2</v>
      </c>
      <c r="S48" s="12">
        <v>2</v>
      </c>
      <c r="T48" s="12">
        <v>5</v>
      </c>
      <c r="U48" s="12">
        <v>3</v>
      </c>
      <c r="V48" s="12">
        <v>3</v>
      </c>
      <c r="W48" s="12">
        <v>3</v>
      </c>
      <c r="X48" s="12">
        <v>1</v>
      </c>
      <c r="Y48" s="12">
        <v>1</v>
      </c>
      <c r="Z48" s="12">
        <v>2</v>
      </c>
      <c r="AA48" s="12">
        <v>2</v>
      </c>
      <c r="AB48" s="12">
        <v>4</v>
      </c>
      <c r="AC48" s="12">
        <v>1</v>
      </c>
      <c r="AD48" s="12">
        <v>15</v>
      </c>
      <c r="AE48" s="12">
        <v>2</v>
      </c>
      <c r="AF48" s="12">
        <v>2</v>
      </c>
      <c r="AG48" s="12">
        <v>3</v>
      </c>
      <c r="AH48" s="12">
        <v>3</v>
      </c>
      <c r="AI48" s="12">
        <v>3</v>
      </c>
      <c r="AJ48" s="12">
        <v>1</v>
      </c>
      <c r="AK48" s="12">
        <v>2</v>
      </c>
      <c r="AL48" s="12">
        <v>1</v>
      </c>
      <c r="AM48" s="12">
        <v>0.01</v>
      </c>
      <c r="AN48" s="12">
        <v>2</v>
      </c>
      <c r="AO48" s="12"/>
      <c r="AP48" s="12">
        <v>2</v>
      </c>
      <c r="AQ48" s="8"/>
      <c r="AR48" s="8">
        <v>8.9</v>
      </c>
      <c r="AS48" s="8"/>
      <c r="AT48" s="42">
        <v>43349</v>
      </c>
      <c r="AU48" s="8">
        <v>2</v>
      </c>
      <c r="AV48" s="8"/>
      <c r="AW48" s="8">
        <v>0.05</v>
      </c>
      <c r="AX48" s="8">
        <v>60</v>
      </c>
      <c r="AY48" s="8"/>
      <c r="AZ48" s="8"/>
      <c r="BA48" s="8"/>
      <c r="BB48" s="8">
        <v>1</v>
      </c>
      <c r="BC48" s="8">
        <v>1</v>
      </c>
      <c r="BD48" s="8">
        <v>1</v>
      </c>
      <c r="BE48" s="8">
        <v>1</v>
      </c>
      <c r="BF48" s="8">
        <v>2</v>
      </c>
      <c r="BG48" s="8">
        <v>1</v>
      </c>
      <c r="BH48" s="8">
        <v>1</v>
      </c>
    </row>
    <row r="49" spans="1:60" x14ac:dyDescent="0.25">
      <c r="A49" s="11">
        <v>212150</v>
      </c>
      <c r="B49" s="42">
        <v>41173</v>
      </c>
      <c r="C49" s="8">
        <v>69</v>
      </c>
      <c r="D49" s="8">
        <v>1</v>
      </c>
      <c r="E49" s="8">
        <v>2</v>
      </c>
      <c r="F49" s="12">
        <v>1</v>
      </c>
      <c r="G49" s="12">
        <v>1</v>
      </c>
      <c r="H49" s="12">
        <v>1</v>
      </c>
      <c r="I49" s="12">
        <v>2</v>
      </c>
      <c r="J49" s="12">
        <v>1</v>
      </c>
      <c r="K49" s="12">
        <v>5.18</v>
      </c>
      <c r="L49" s="12"/>
      <c r="M49" s="12">
        <v>64.099999999999994</v>
      </c>
      <c r="N49" s="12">
        <v>1</v>
      </c>
      <c r="O49" s="12">
        <v>0</v>
      </c>
      <c r="P49" s="12">
        <v>1</v>
      </c>
      <c r="Q49" s="12">
        <v>5</v>
      </c>
      <c r="R49" s="8">
        <v>2</v>
      </c>
      <c r="S49" s="12">
        <v>2</v>
      </c>
      <c r="T49" s="8"/>
      <c r="U49" s="12">
        <v>3</v>
      </c>
      <c r="V49" s="12">
        <v>3</v>
      </c>
      <c r="W49" s="12">
        <v>3</v>
      </c>
      <c r="X49" s="12">
        <v>1</v>
      </c>
      <c r="Y49" s="12">
        <v>1</v>
      </c>
      <c r="Z49" s="12">
        <v>1</v>
      </c>
      <c r="AA49" s="12">
        <v>2</v>
      </c>
      <c r="AB49" s="12">
        <v>1</v>
      </c>
      <c r="AC49" s="12">
        <v>2</v>
      </c>
      <c r="AD49" s="12">
        <v>3</v>
      </c>
      <c r="AE49" s="12">
        <v>2</v>
      </c>
      <c r="AF49" s="12">
        <v>2</v>
      </c>
      <c r="AG49" s="12">
        <v>3</v>
      </c>
      <c r="AH49" s="12">
        <v>4</v>
      </c>
      <c r="AI49" s="12">
        <v>4</v>
      </c>
      <c r="AJ49" s="12">
        <v>1</v>
      </c>
      <c r="AK49" s="12">
        <v>2</v>
      </c>
      <c r="AL49" s="12">
        <v>1</v>
      </c>
      <c r="AM49" s="12">
        <v>0.04</v>
      </c>
      <c r="AN49" s="12">
        <v>2</v>
      </c>
      <c r="AO49" s="12"/>
      <c r="AP49" s="12">
        <v>2</v>
      </c>
      <c r="AQ49" s="8"/>
      <c r="AR49" s="8">
        <v>27</v>
      </c>
      <c r="AS49" s="8"/>
      <c r="AT49" s="42">
        <v>43417</v>
      </c>
      <c r="AU49" s="8">
        <v>2</v>
      </c>
      <c r="AV49" s="8"/>
      <c r="AW49" s="8">
        <v>0.05</v>
      </c>
      <c r="AX49" s="8">
        <v>74</v>
      </c>
      <c r="AY49" s="8"/>
      <c r="AZ49" s="8"/>
      <c r="BA49" s="8"/>
      <c r="BB49" s="8">
        <v>0</v>
      </c>
      <c r="BC49" s="8">
        <v>1</v>
      </c>
      <c r="BD49" s="8">
        <v>1</v>
      </c>
      <c r="BE49" s="8">
        <v>1</v>
      </c>
      <c r="BF49" s="8">
        <v>2</v>
      </c>
      <c r="BG49" s="8">
        <v>0</v>
      </c>
      <c r="BH49" s="8">
        <v>1</v>
      </c>
    </row>
    <row r="50" spans="1:60" x14ac:dyDescent="0.25">
      <c r="A50" s="11">
        <v>275278</v>
      </c>
      <c r="B50" s="42">
        <v>41466</v>
      </c>
      <c r="C50" s="8">
        <v>47</v>
      </c>
      <c r="D50" s="8">
        <v>1</v>
      </c>
      <c r="E50" s="8">
        <v>2</v>
      </c>
      <c r="F50" s="12">
        <v>2</v>
      </c>
      <c r="G50" s="12">
        <v>2</v>
      </c>
      <c r="H50" s="12">
        <v>4</v>
      </c>
      <c r="I50" s="12">
        <v>1</v>
      </c>
      <c r="J50" s="12">
        <v>2</v>
      </c>
      <c r="K50" s="12">
        <v>13.06</v>
      </c>
      <c r="L50" s="8"/>
      <c r="M50" s="8">
        <v>4.7</v>
      </c>
      <c r="N50" s="12">
        <v>1</v>
      </c>
      <c r="O50" s="12">
        <v>0</v>
      </c>
      <c r="P50" s="12">
        <v>1</v>
      </c>
      <c r="Q50" s="12">
        <v>5</v>
      </c>
      <c r="R50" s="12">
        <v>1</v>
      </c>
      <c r="S50" s="12">
        <v>2</v>
      </c>
      <c r="T50" s="8"/>
      <c r="U50" s="12">
        <v>3</v>
      </c>
      <c r="V50" s="12">
        <v>3</v>
      </c>
      <c r="W50" s="12">
        <v>3</v>
      </c>
      <c r="X50" s="12">
        <v>3</v>
      </c>
      <c r="Y50" s="12">
        <v>1</v>
      </c>
      <c r="Z50" s="12">
        <v>3</v>
      </c>
      <c r="AA50" s="12">
        <v>1</v>
      </c>
      <c r="AB50" s="12">
        <v>1</v>
      </c>
      <c r="AC50" s="12">
        <v>2</v>
      </c>
      <c r="AD50" s="12">
        <v>27</v>
      </c>
      <c r="AE50" s="12">
        <v>2</v>
      </c>
      <c r="AF50" s="12">
        <v>2</v>
      </c>
      <c r="AG50" s="12">
        <v>2</v>
      </c>
      <c r="AH50" s="12">
        <v>2</v>
      </c>
      <c r="AI50" s="12">
        <v>2</v>
      </c>
      <c r="AJ50" s="12">
        <v>3</v>
      </c>
      <c r="AK50" s="12">
        <v>2</v>
      </c>
      <c r="AL50" s="12">
        <v>2</v>
      </c>
      <c r="AM50" s="12">
        <v>0.02</v>
      </c>
      <c r="AN50" s="12">
        <v>2</v>
      </c>
      <c r="AO50" s="12"/>
      <c r="AP50" s="12">
        <v>2</v>
      </c>
      <c r="AQ50" s="8"/>
      <c r="AR50" s="8">
        <v>10.36</v>
      </c>
      <c r="AS50" s="8"/>
      <c r="AT50" s="42">
        <v>42600</v>
      </c>
      <c r="AU50" s="8">
        <v>2</v>
      </c>
      <c r="AV50" s="8"/>
      <c r="AW50" s="8">
        <v>0.18</v>
      </c>
      <c r="AX50" s="8">
        <v>70</v>
      </c>
      <c r="AY50" s="8" t="s">
        <v>74</v>
      </c>
      <c r="AZ50" s="8"/>
      <c r="BA50" s="8"/>
      <c r="BB50" s="8">
        <v>4</v>
      </c>
      <c r="BC50" s="8">
        <v>1</v>
      </c>
      <c r="BD50" s="8">
        <v>0</v>
      </c>
      <c r="BE50" s="8">
        <v>0</v>
      </c>
      <c r="BF50" s="8">
        <v>1</v>
      </c>
      <c r="BG50" s="8">
        <v>1</v>
      </c>
      <c r="BH50" s="8">
        <v>0</v>
      </c>
    </row>
    <row r="51" spans="1:60" x14ac:dyDescent="0.25">
      <c r="A51" s="11">
        <v>307065</v>
      </c>
      <c r="B51" s="42">
        <v>41463</v>
      </c>
      <c r="C51" s="8">
        <v>68</v>
      </c>
      <c r="D51" s="8">
        <v>1</v>
      </c>
      <c r="E51" s="8">
        <v>2</v>
      </c>
      <c r="F51" s="12">
        <v>1</v>
      </c>
      <c r="G51" s="12">
        <v>2</v>
      </c>
      <c r="H51" s="12">
        <v>1</v>
      </c>
      <c r="I51" s="12">
        <v>2</v>
      </c>
      <c r="J51" s="12">
        <v>1</v>
      </c>
      <c r="K51" s="12">
        <v>5.15</v>
      </c>
      <c r="L51" s="12">
        <v>0.2</v>
      </c>
      <c r="M51" s="12">
        <v>29.05</v>
      </c>
      <c r="N51" s="12">
        <v>1</v>
      </c>
      <c r="O51" s="12">
        <v>0</v>
      </c>
      <c r="P51" s="12">
        <v>1</v>
      </c>
      <c r="Q51" s="12">
        <v>2</v>
      </c>
      <c r="R51" s="12">
        <v>2</v>
      </c>
      <c r="S51" s="12">
        <v>2</v>
      </c>
      <c r="T51" s="12">
        <v>8</v>
      </c>
      <c r="U51" s="12">
        <v>3</v>
      </c>
      <c r="V51" s="12">
        <v>3</v>
      </c>
      <c r="W51" s="12">
        <v>3</v>
      </c>
      <c r="X51" s="12">
        <v>1</v>
      </c>
      <c r="Y51" s="12">
        <v>1</v>
      </c>
      <c r="Z51" s="12">
        <v>2</v>
      </c>
      <c r="AA51" s="12">
        <v>1</v>
      </c>
      <c r="AB51" s="12">
        <v>1</v>
      </c>
      <c r="AC51" s="12">
        <v>2</v>
      </c>
      <c r="AD51" s="12">
        <v>6.5</v>
      </c>
      <c r="AE51" s="12">
        <v>1</v>
      </c>
      <c r="AF51" s="8">
        <v>2</v>
      </c>
      <c r="AG51" s="12">
        <v>3</v>
      </c>
      <c r="AH51" s="12">
        <v>3</v>
      </c>
      <c r="AI51" s="12">
        <v>3</v>
      </c>
      <c r="AJ51" s="12">
        <v>1</v>
      </c>
      <c r="AK51" s="12">
        <v>2</v>
      </c>
      <c r="AL51" s="12">
        <v>3</v>
      </c>
      <c r="AM51" s="12">
        <v>0.02</v>
      </c>
      <c r="AN51" s="12">
        <v>2</v>
      </c>
      <c r="AO51" s="12"/>
      <c r="AP51" s="12">
        <v>2</v>
      </c>
      <c r="AQ51" s="8"/>
      <c r="AR51" s="8">
        <v>10</v>
      </c>
      <c r="AS51" s="8"/>
      <c r="AT51" s="42">
        <v>43271</v>
      </c>
      <c r="AU51" s="8">
        <v>2</v>
      </c>
      <c r="AV51" s="8"/>
      <c r="AW51" s="8">
        <v>0.05</v>
      </c>
      <c r="AX51" s="8">
        <v>59</v>
      </c>
      <c r="AY51" s="8"/>
      <c r="AZ51" s="8"/>
      <c r="BA51" s="8"/>
      <c r="BB51" s="8">
        <v>2</v>
      </c>
      <c r="BC51" s="8">
        <v>1</v>
      </c>
      <c r="BD51" s="8">
        <v>1</v>
      </c>
      <c r="BE51" s="8">
        <v>0</v>
      </c>
      <c r="BF51" s="8">
        <v>1</v>
      </c>
      <c r="BG51" s="8">
        <v>1</v>
      </c>
      <c r="BH51" s="8">
        <v>0</v>
      </c>
    </row>
    <row r="52" spans="1:60" x14ac:dyDescent="0.25">
      <c r="A52" s="11">
        <v>309619</v>
      </c>
      <c r="B52" s="42">
        <v>40346</v>
      </c>
      <c r="C52" s="8">
        <v>62</v>
      </c>
      <c r="D52" s="8">
        <v>1</v>
      </c>
      <c r="E52" s="8">
        <v>2</v>
      </c>
      <c r="F52" s="12">
        <v>1</v>
      </c>
      <c r="G52" s="12">
        <v>2</v>
      </c>
      <c r="H52" s="12">
        <v>1</v>
      </c>
      <c r="I52" s="12">
        <v>2</v>
      </c>
      <c r="J52" s="12">
        <v>1</v>
      </c>
      <c r="K52" s="12">
        <v>7.5</v>
      </c>
      <c r="L52" s="12">
        <v>0.24</v>
      </c>
      <c r="M52" s="12">
        <v>20.079999999999998</v>
      </c>
      <c r="N52" s="12">
        <v>1</v>
      </c>
      <c r="O52" s="12">
        <v>1</v>
      </c>
      <c r="P52" s="12">
        <v>1</v>
      </c>
      <c r="Q52" s="12">
        <v>2</v>
      </c>
      <c r="R52" s="12">
        <v>1</v>
      </c>
      <c r="S52" s="12">
        <v>2</v>
      </c>
      <c r="T52" s="12">
        <v>5</v>
      </c>
      <c r="U52" s="12">
        <v>3</v>
      </c>
      <c r="V52" s="12">
        <v>3</v>
      </c>
      <c r="W52" s="12">
        <v>3</v>
      </c>
      <c r="X52" s="12">
        <v>1</v>
      </c>
      <c r="Y52" s="12">
        <v>1</v>
      </c>
      <c r="Z52" s="12">
        <v>1</v>
      </c>
      <c r="AA52" s="12">
        <v>1</v>
      </c>
      <c r="AB52" s="12">
        <v>1</v>
      </c>
      <c r="AC52" s="12">
        <v>2</v>
      </c>
      <c r="AD52" s="12">
        <v>5</v>
      </c>
      <c r="AE52" s="12">
        <v>2</v>
      </c>
      <c r="AF52" s="12">
        <v>2</v>
      </c>
      <c r="AG52" s="12">
        <v>3</v>
      </c>
      <c r="AH52" s="12">
        <v>3</v>
      </c>
      <c r="AI52" s="12">
        <v>3</v>
      </c>
      <c r="AJ52" s="12">
        <v>3</v>
      </c>
      <c r="AK52" s="12">
        <v>2</v>
      </c>
      <c r="AL52" s="12">
        <v>1</v>
      </c>
      <c r="AM52" s="12">
        <v>0.03</v>
      </c>
      <c r="AN52" s="12">
        <v>2</v>
      </c>
      <c r="AO52" s="12"/>
      <c r="AP52" s="12">
        <v>2</v>
      </c>
      <c r="AQ52" s="8"/>
      <c r="AR52" s="8">
        <v>22.38</v>
      </c>
      <c r="AS52" s="8"/>
      <c r="AT52" s="42">
        <v>43503</v>
      </c>
      <c r="AU52" s="8">
        <v>2</v>
      </c>
      <c r="AV52" s="8"/>
      <c r="AW52" s="8">
        <v>0.04</v>
      </c>
      <c r="AX52" s="8">
        <v>104</v>
      </c>
      <c r="AY52" s="8"/>
      <c r="AZ52" s="8"/>
      <c r="BA52" s="8"/>
      <c r="BB52" s="8">
        <v>1</v>
      </c>
      <c r="BC52" s="8">
        <v>1</v>
      </c>
      <c r="BD52" s="8">
        <v>0</v>
      </c>
      <c r="BE52" s="8">
        <v>1</v>
      </c>
      <c r="BF52" s="8">
        <v>1</v>
      </c>
      <c r="BG52" s="8">
        <v>0</v>
      </c>
      <c r="BH52" s="8">
        <v>1</v>
      </c>
    </row>
    <row r="53" spans="1:60" x14ac:dyDescent="0.25">
      <c r="A53" s="11">
        <v>315231</v>
      </c>
      <c r="B53" s="42">
        <v>42177</v>
      </c>
      <c r="C53" s="8">
        <v>70</v>
      </c>
      <c r="D53" s="8">
        <v>1</v>
      </c>
      <c r="E53" s="8">
        <v>2</v>
      </c>
      <c r="F53" s="12">
        <v>2</v>
      </c>
      <c r="G53" s="12">
        <v>2</v>
      </c>
      <c r="H53" s="12">
        <v>4</v>
      </c>
      <c r="I53" s="12">
        <v>2</v>
      </c>
      <c r="J53" s="12">
        <v>2</v>
      </c>
      <c r="K53" s="12">
        <v>4.76</v>
      </c>
      <c r="L53" s="12">
        <v>0.13</v>
      </c>
      <c r="M53" s="12">
        <v>121.91</v>
      </c>
      <c r="N53" s="12">
        <v>1</v>
      </c>
      <c r="O53" s="12">
        <v>0</v>
      </c>
      <c r="P53" s="12">
        <v>1</v>
      </c>
      <c r="Q53" s="12">
        <v>4</v>
      </c>
      <c r="R53" s="12">
        <v>3</v>
      </c>
      <c r="S53" s="12">
        <v>1</v>
      </c>
      <c r="T53" s="12">
        <v>41</v>
      </c>
      <c r="U53" s="12">
        <v>3</v>
      </c>
      <c r="V53" s="12">
        <v>3</v>
      </c>
      <c r="W53" s="12">
        <v>3</v>
      </c>
      <c r="X53" s="12">
        <v>2</v>
      </c>
      <c r="Y53" s="12">
        <v>1</v>
      </c>
      <c r="Z53" s="12">
        <v>4</v>
      </c>
      <c r="AA53" s="12">
        <v>1</v>
      </c>
      <c r="AB53" s="12">
        <v>1</v>
      </c>
      <c r="AC53" s="12">
        <v>2</v>
      </c>
      <c r="AD53" s="12">
        <v>20</v>
      </c>
      <c r="AE53" s="12">
        <v>1</v>
      </c>
      <c r="AF53" s="12">
        <v>2</v>
      </c>
      <c r="AG53" s="12">
        <v>3</v>
      </c>
      <c r="AH53" s="12">
        <v>1</v>
      </c>
      <c r="AI53" s="12">
        <v>3</v>
      </c>
      <c r="AJ53" s="12">
        <v>3</v>
      </c>
      <c r="AK53" s="12">
        <v>2</v>
      </c>
      <c r="AL53" s="12">
        <v>3</v>
      </c>
      <c r="AM53" s="12">
        <v>0.04</v>
      </c>
      <c r="AN53" s="12">
        <v>2</v>
      </c>
      <c r="AO53" s="12"/>
      <c r="AP53" s="12">
        <v>2</v>
      </c>
      <c r="AQ53" s="8"/>
      <c r="AR53" s="8">
        <v>18.71</v>
      </c>
      <c r="AS53" s="8"/>
      <c r="AT53" s="42">
        <v>43475</v>
      </c>
      <c r="AU53" s="8">
        <v>2</v>
      </c>
      <c r="AV53" s="8"/>
      <c r="AW53" s="8">
        <v>0.12</v>
      </c>
      <c r="AX53" s="8">
        <v>41</v>
      </c>
      <c r="AY53" s="8"/>
      <c r="AZ53" s="8"/>
      <c r="BA53" s="8"/>
      <c r="BB53" s="8">
        <v>4</v>
      </c>
      <c r="BC53" s="8">
        <v>1</v>
      </c>
      <c r="BD53" s="8">
        <v>2</v>
      </c>
      <c r="BE53" s="8">
        <v>1</v>
      </c>
      <c r="BF53" s="8">
        <v>2</v>
      </c>
      <c r="BG53" s="8">
        <v>0</v>
      </c>
      <c r="BH53" s="8">
        <v>1</v>
      </c>
    </row>
    <row r="54" spans="1:60" x14ac:dyDescent="0.25">
      <c r="A54" s="11">
        <v>320012</v>
      </c>
      <c r="B54" s="42">
        <v>41695</v>
      </c>
      <c r="C54" s="8">
        <v>54</v>
      </c>
      <c r="D54" s="8">
        <v>1</v>
      </c>
      <c r="E54" s="8">
        <v>1</v>
      </c>
      <c r="F54" s="12">
        <v>2</v>
      </c>
      <c r="G54" s="12">
        <v>2</v>
      </c>
      <c r="H54" s="12">
        <v>1</v>
      </c>
      <c r="I54" s="12">
        <v>1</v>
      </c>
      <c r="J54" s="12">
        <v>1</v>
      </c>
      <c r="K54" s="12">
        <v>3</v>
      </c>
      <c r="L54" s="12">
        <v>0.25</v>
      </c>
      <c r="M54" s="12">
        <v>21.51</v>
      </c>
      <c r="N54" s="12">
        <v>1</v>
      </c>
      <c r="O54" s="12">
        <v>0</v>
      </c>
      <c r="P54" s="12">
        <v>1</v>
      </c>
      <c r="Q54" s="12">
        <v>1</v>
      </c>
      <c r="R54" s="12">
        <v>2</v>
      </c>
      <c r="S54" s="12">
        <v>2</v>
      </c>
      <c r="T54" s="12">
        <v>7</v>
      </c>
      <c r="U54" s="12">
        <v>3</v>
      </c>
      <c r="V54" s="12">
        <v>3</v>
      </c>
      <c r="W54" s="12">
        <v>3</v>
      </c>
      <c r="X54" s="12">
        <v>2</v>
      </c>
      <c r="Y54" s="12">
        <v>1</v>
      </c>
      <c r="Z54" s="12">
        <v>3</v>
      </c>
      <c r="AA54" s="12">
        <v>1</v>
      </c>
      <c r="AB54" s="12">
        <v>1</v>
      </c>
      <c r="AC54" s="12">
        <v>2</v>
      </c>
      <c r="AD54" s="12">
        <v>20</v>
      </c>
      <c r="AE54" s="12">
        <v>1</v>
      </c>
      <c r="AF54" s="12">
        <v>1</v>
      </c>
      <c r="AG54" s="12">
        <v>1</v>
      </c>
      <c r="AH54" s="12">
        <v>3</v>
      </c>
      <c r="AI54" s="12">
        <v>3</v>
      </c>
      <c r="AJ54" s="12">
        <v>3</v>
      </c>
      <c r="AK54" s="12">
        <v>1</v>
      </c>
      <c r="AL54" s="12">
        <v>3</v>
      </c>
      <c r="AM54" s="12">
        <v>0.01</v>
      </c>
      <c r="AN54" s="12">
        <v>2</v>
      </c>
      <c r="AO54" s="12"/>
      <c r="AP54" s="12">
        <v>2</v>
      </c>
      <c r="AQ54" s="8"/>
      <c r="AR54" s="8">
        <v>9.67</v>
      </c>
      <c r="AS54" s="8"/>
      <c r="AT54" s="42">
        <v>43494</v>
      </c>
      <c r="AU54" s="8">
        <v>2</v>
      </c>
      <c r="AV54" s="8"/>
      <c r="AW54" s="8">
        <v>0.04</v>
      </c>
      <c r="AX54" s="8">
        <v>59</v>
      </c>
      <c r="AY54" s="8"/>
      <c r="AZ54" s="8"/>
      <c r="BA54" s="8"/>
      <c r="BB54" s="8">
        <v>7</v>
      </c>
      <c r="BC54" s="8">
        <v>1</v>
      </c>
      <c r="BD54" s="8">
        <v>1</v>
      </c>
      <c r="BE54" s="8">
        <v>1</v>
      </c>
      <c r="BF54" s="8">
        <v>0</v>
      </c>
      <c r="BG54" s="8">
        <v>0</v>
      </c>
      <c r="BH54" s="8">
        <v>0</v>
      </c>
    </row>
    <row r="55" spans="1:60" x14ac:dyDescent="0.25">
      <c r="A55" s="11">
        <v>320751</v>
      </c>
      <c r="B55" s="42">
        <v>40788</v>
      </c>
      <c r="C55" s="8">
        <v>56</v>
      </c>
      <c r="D55" s="8">
        <v>1</v>
      </c>
      <c r="E55" s="8">
        <v>2</v>
      </c>
      <c r="F55" s="12">
        <v>1</v>
      </c>
      <c r="G55" s="12">
        <v>2</v>
      </c>
      <c r="H55" s="12">
        <v>3</v>
      </c>
      <c r="I55" s="12">
        <v>1</v>
      </c>
      <c r="J55" s="12">
        <v>1</v>
      </c>
      <c r="K55" s="12">
        <v>9.3699999999999992</v>
      </c>
      <c r="L55" s="12"/>
      <c r="M55" s="12">
        <v>8.7799999999999994</v>
      </c>
      <c r="N55" s="12">
        <v>1</v>
      </c>
      <c r="O55" s="12">
        <v>0</v>
      </c>
      <c r="P55" s="12">
        <v>1</v>
      </c>
      <c r="Q55" s="12">
        <v>2</v>
      </c>
      <c r="R55" s="12">
        <v>1</v>
      </c>
      <c r="S55" s="12">
        <v>1</v>
      </c>
      <c r="T55" s="12">
        <v>10</v>
      </c>
      <c r="U55" s="12">
        <v>3</v>
      </c>
      <c r="V55" s="12">
        <v>3</v>
      </c>
      <c r="W55" s="12">
        <v>3</v>
      </c>
      <c r="X55" s="12">
        <v>2</v>
      </c>
      <c r="Y55" s="12">
        <v>1</v>
      </c>
      <c r="Z55" s="13">
        <v>3</v>
      </c>
      <c r="AA55" s="12">
        <v>1</v>
      </c>
      <c r="AB55" s="12">
        <v>1</v>
      </c>
      <c r="AC55" s="12">
        <v>1</v>
      </c>
      <c r="AD55" s="12">
        <v>18</v>
      </c>
      <c r="AE55" s="12">
        <v>2</v>
      </c>
      <c r="AF55" s="12">
        <v>2</v>
      </c>
      <c r="AG55" s="12">
        <v>1</v>
      </c>
      <c r="AH55" s="12">
        <v>3</v>
      </c>
      <c r="AI55" s="12">
        <v>3</v>
      </c>
      <c r="AJ55" s="12">
        <v>1</v>
      </c>
      <c r="AK55" s="12">
        <v>2</v>
      </c>
      <c r="AL55" s="12">
        <v>2</v>
      </c>
      <c r="AM55" s="12">
        <v>0.03</v>
      </c>
      <c r="AN55" s="12">
        <v>2</v>
      </c>
      <c r="AO55" s="12"/>
      <c r="AP55" s="12">
        <v>2</v>
      </c>
      <c r="AQ55" s="8"/>
      <c r="AR55" s="8">
        <v>75.78</v>
      </c>
      <c r="AS55" s="8"/>
      <c r="AT55" s="42">
        <v>43070</v>
      </c>
      <c r="AU55" s="8">
        <v>2</v>
      </c>
      <c r="AV55" s="8"/>
      <c r="AW55" s="8">
        <v>0.03</v>
      </c>
      <c r="AX55" s="8">
        <v>87</v>
      </c>
      <c r="AY55" s="8"/>
      <c r="AZ55" s="8"/>
      <c r="BA55" s="8"/>
      <c r="BB55" s="8">
        <v>3</v>
      </c>
      <c r="BC55" s="8">
        <v>1</v>
      </c>
      <c r="BD55" s="8">
        <v>2</v>
      </c>
      <c r="BE55" s="8">
        <v>1</v>
      </c>
      <c r="BF55" s="8">
        <v>1</v>
      </c>
      <c r="BG55" s="8">
        <v>0</v>
      </c>
      <c r="BH55" s="8">
        <v>1</v>
      </c>
    </row>
    <row r="56" spans="1:60" x14ac:dyDescent="0.25">
      <c r="A56" s="11">
        <v>320848</v>
      </c>
      <c r="B56" s="42">
        <v>42184</v>
      </c>
      <c r="C56" s="8">
        <v>62</v>
      </c>
      <c r="D56" s="8">
        <v>1</v>
      </c>
      <c r="E56" s="8">
        <v>3</v>
      </c>
      <c r="F56" s="12">
        <v>1</v>
      </c>
      <c r="G56" s="12">
        <v>2</v>
      </c>
      <c r="H56" s="12">
        <v>1</v>
      </c>
      <c r="I56" s="12">
        <v>2</v>
      </c>
      <c r="J56" s="12">
        <v>1</v>
      </c>
      <c r="K56" s="12">
        <v>7.73</v>
      </c>
      <c r="L56" s="12">
        <v>0.11</v>
      </c>
      <c r="M56" s="12">
        <v>85.68</v>
      </c>
      <c r="N56" s="12">
        <v>1</v>
      </c>
      <c r="O56" s="12">
        <v>1</v>
      </c>
      <c r="P56" s="12">
        <v>1</v>
      </c>
      <c r="Q56" s="12">
        <v>1</v>
      </c>
      <c r="R56" s="12">
        <v>1</v>
      </c>
      <c r="S56" s="12">
        <v>2</v>
      </c>
      <c r="T56" s="12">
        <v>3</v>
      </c>
      <c r="U56" s="12">
        <v>3</v>
      </c>
      <c r="V56" s="12">
        <v>3</v>
      </c>
      <c r="W56" s="12">
        <v>3</v>
      </c>
      <c r="X56" s="12">
        <v>1</v>
      </c>
      <c r="Y56" s="12">
        <v>1</v>
      </c>
      <c r="Z56" s="12">
        <v>3</v>
      </c>
      <c r="AA56" s="12">
        <v>1</v>
      </c>
      <c r="AB56" s="12">
        <v>1</v>
      </c>
      <c r="AC56" s="12">
        <v>2</v>
      </c>
      <c r="AD56" s="12">
        <v>6</v>
      </c>
      <c r="AE56" s="12">
        <v>2</v>
      </c>
      <c r="AF56" s="12">
        <v>2</v>
      </c>
      <c r="AG56" s="12">
        <v>3</v>
      </c>
      <c r="AH56" s="12">
        <v>3</v>
      </c>
      <c r="AI56" s="12">
        <v>3</v>
      </c>
      <c r="AJ56" s="12">
        <v>3</v>
      </c>
      <c r="AK56" s="12">
        <v>2</v>
      </c>
      <c r="AL56" s="12">
        <v>2</v>
      </c>
      <c r="AM56" s="12">
        <v>7.0000000000000007E-2</v>
      </c>
      <c r="AN56" s="12">
        <v>2</v>
      </c>
      <c r="AO56" s="12"/>
      <c r="AP56" s="12">
        <v>2</v>
      </c>
      <c r="AQ56" s="8"/>
      <c r="AR56" s="8">
        <v>19.329999999999998</v>
      </c>
      <c r="AS56" s="8"/>
      <c r="AT56" s="42">
        <v>43125</v>
      </c>
      <c r="AU56" s="8">
        <v>2</v>
      </c>
      <c r="AV56" s="8"/>
      <c r="AW56" s="8">
        <v>0.05</v>
      </c>
      <c r="AX56" s="8">
        <v>39</v>
      </c>
      <c r="AY56" s="8"/>
      <c r="AZ56" s="8"/>
      <c r="BA56" s="8"/>
      <c r="BB56" s="8">
        <v>3</v>
      </c>
      <c r="BC56" s="8">
        <v>1</v>
      </c>
      <c r="BD56" s="8">
        <v>0</v>
      </c>
      <c r="BE56" s="8">
        <v>0</v>
      </c>
      <c r="BF56" s="8">
        <v>1</v>
      </c>
      <c r="BG56" s="8">
        <v>0</v>
      </c>
      <c r="BH56" s="8">
        <v>1</v>
      </c>
    </row>
    <row r="57" spans="1:60" x14ac:dyDescent="0.25">
      <c r="A57" s="11">
        <v>325199</v>
      </c>
      <c r="B57" s="42">
        <v>41654</v>
      </c>
      <c r="C57" s="8">
        <v>59</v>
      </c>
      <c r="D57" s="8">
        <v>1</v>
      </c>
      <c r="E57" s="8">
        <v>2</v>
      </c>
      <c r="F57" s="8">
        <v>2</v>
      </c>
      <c r="G57" s="8">
        <v>2</v>
      </c>
      <c r="H57" s="8">
        <v>1</v>
      </c>
      <c r="I57" s="8">
        <v>2</v>
      </c>
      <c r="J57" s="8">
        <v>1</v>
      </c>
      <c r="K57" s="8">
        <v>3.93</v>
      </c>
      <c r="L57" s="8">
        <v>0.18</v>
      </c>
      <c r="M57" s="8">
        <v>61.03</v>
      </c>
      <c r="N57" s="8">
        <v>1</v>
      </c>
      <c r="O57" s="8">
        <v>0</v>
      </c>
      <c r="P57" s="8">
        <v>1</v>
      </c>
      <c r="Q57" s="8">
        <v>4</v>
      </c>
      <c r="R57" s="8">
        <v>3</v>
      </c>
      <c r="S57" s="8">
        <v>2</v>
      </c>
      <c r="T57" s="8">
        <v>50</v>
      </c>
      <c r="U57" s="8">
        <v>1</v>
      </c>
      <c r="V57" s="8">
        <v>3</v>
      </c>
      <c r="W57" s="8">
        <v>3</v>
      </c>
      <c r="X57" s="8">
        <v>1</v>
      </c>
      <c r="Y57" s="8">
        <v>1</v>
      </c>
      <c r="Z57" s="8">
        <v>4</v>
      </c>
      <c r="AA57" s="8">
        <v>2</v>
      </c>
      <c r="AB57" s="8">
        <v>1</v>
      </c>
      <c r="AC57" s="8">
        <v>2</v>
      </c>
      <c r="AD57" s="8">
        <v>15</v>
      </c>
      <c r="AE57" s="8">
        <v>2</v>
      </c>
      <c r="AF57" s="8">
        <v>2</v>
      </c>
      <c r="AG57" s="8">
        <v>2</v>
      </c>
      <c r="AH57" s="8">
        <v>3</v>
      </c>
      <c r="AI57" s="8">
        <v>3</v>
      </c>
      <c r="AJ57" s="8">
        <v>3</v>
      </c>
      <c r="AK57" s="8">
        <v>2</v>
      </c>
      <c r="AL57" s="8">
        <v>1</v>
      </c>
      <c r="AM57" s="8">
        <v>0.03</v>
      </c>
      <c r="AN57" s="8">
        <v>2</v>
      </c>
      <c r="AO57" s="8"/>
      <c r="AP57" s="8">
        <v>2</v>
      </c>
      <c r="AQ57" s="8"/>
      <c r="AR57" s="8">
        <v>60</v>
      </c>
      <c r="AS57" s="8"/>
      <c r="AT57" s="42">
        <v>43388</v>
      </c>
      <c r="AU57" s="8">
        <v>2</v>
      </c>
      <c r="AV57" s="8"/>
      <c r="AW57" s="8">
        <v>0.05</v>
      </c>
      <c r="AX57" s="8">
        <v>56</v>
      </c>
      <c r="AY57" s="8"/>
      <c r="AZ57" s="8"/>
      <c r="BA57" s="8"/>
      <c r="BB57" s="8">
        <v>3</v>
      </c>
      <c r="BC57" s="8">
        <v>1</v>
      </c>
      <c r="BD57" s="8">
        <v>0</v>
      </c>
      <c r="BE57" s="8">
        <v>0</v>
      </c>
      <c r="BF57" s="8">
        <v>1</v>
      </c>
      <c r="BG57" s="8">
        <v>0</v>
      </c>
      <c r="BH57" s="8">
        <v>0</v>
      </c>
    </row>
    <row r="58" spans="1:60" x14ac:dyDescent="0.25">
      <c r="A58" s="11">
        <v>326264</v>
      </c>
      <c r="B58" s="42">
        <v>42006</v>
      </c>
      <c r="C58" s="8">
        <v>46</v>
      </c>
      <c r="D58" s="8">
        <v>1</v>
      </c>
      <c r="E58" s="8">
        <v>1</v>
      </c>
      <c r="F58" s="8">
        <v>2</v>
      </c>
      <c r="G58" s="8">
        <v>2</v>
      </c>
      <c r="H58" s="8">
        <v>1</v>
      </c>
      <c r="I58" s="8">
        <v>1</v>
      </c>
      <c r="J58" s="8">
        <v>1</v>
      </c>
      <c r="K58" s="8">
        <v>2.99</v>
      </c>
      <c r="L58" s="8">
        <v>0.31</v>
      </c>
      <c r="M58" s="8"/>
      <c r="N58" s="8">
        <v>1</v>
      </c>
      <c r="O58" s="8">
        <v>1</v>
      </c>
      <c r="P58" s="8">
        <v>1</v>
      </c>
      <c r="Q58" s="8">
        <v>1</v>
      </c>
      <c r="R58" s="8">
        <v>1</v>
      </c>
      <c r="S58" s="8">
        <v>2</v>
      </c>
      <c r="T58" s="8">
        <v>3</v>
      </c>
      <c r="U58" s="8">
        <v>3</v>
      </c>
      <c r="V58" s="8">
        <v>3</v>
      </c>
      <c r="W58" s="8">
        <v>3</v>
      </c>
      <c r="X58" s="8">
        <v>1</v>
      </c>
      <c r="Y58" s="8">
        <v>1</v>
      </c>
      <c r="Z58" s="8">
        <v>1</v>
      </c>
      <c r="AA58" s="8">
        <v>1</v>
      </c>
      <c r="AB58" s="8">
        <v>1</v>
      </c>
      <c r="AC58" s="8">
        <v>2</v>
      </c>
      <c r="AD58" s="8">
        <v>6</v>
      </c>
      <c r="AE58" s="8">
        <v>2</v>
      </c>
      <c r="AF58" s="8">
        <v>2</v>
      </c>
      <c r="AG58" s="8">
        <v>3</v>
      </c>
      <c r="AH58" s="8">
        <v>3</v>
      </c>
      <c r="AI58" s="8">
        <v>3</v>
      </c>
      <c r="AJ58" s="8">
        <v>1</v>
      </c>
      <c r="AK58" s="8">
        <v>2</v>
      </c>
      <c r="AL58" s="8">
        <v>2</v>
      </c>
      <c r="AM58" s="8">
        <v>0.02</v>
      </c>
      <c r="AN58" s="8">
        <v>2</v>
      </c>
      <c r="AO58" s="8"/>
      <c r="AP58" s="8">
        <v>2</v>
      </c>
      <c r="AQ58" s="8"/>
      <c r="AR58" s="8">
        <v>8.5299999999999994</v>
      </c>
      <c r="AS58" s="8"/>
      <c r="AT58" s="42">
        <v>43431</v>
      </c>
      <c r="AU58" s="8">
        <v>2</v>
      </c>
      <c r="AV58" s="8"/>
      <c r="AW58" s="8">
        <v>0.05</v>
      </c>
      <c r="AX58" s="8">
        <v>47</v>
      </c>
      <c r="AY58" s="8"/>
      <c r="AZ58" s="8"/>
      <c r="BA58" s="8"/>
      <c r="BB58" s="8">
        <v>0</v>
      </c>
      <c r="BC58" s="8">
        <v>1</v>
      </c>
      <c r="BD58" s="8">
        <v>1</v>
      </c>
      <c r="BE58" s="8">
        <v>0</v>
      </c>
      <c r="BF58" s="8">
        <v>1</v>
      </c>
      <c r="BG58" s="8">
        <v>0</v>
      </c>
      <c r="BH58" s="8">
        <v>0</v>
      </c>
    </row>
    <row r="59" spans="1:60" x14ac:dyDescent="0.25">
      <c r="A59" s="11">
        <v>329125</v>
      </c>
      <c r="B59" s="42">
        <v>41037</v>
      </c>
      <c r="C59" s="8">
        <v>67</v>
      </c>
      <c r="D59" s="8">
        <v>1</v>
      </c>
      <c r="E59" s="8">
        <v>2</v>
      </c>
      <c r="F59" s="8">
        <v>2</v>
      </c>
      <c r="G59" s="8">
        <v>2</v>
      </c>
      <c r="H59" s="8">
        <v>1</v>
      </c>
      <c r="I59" s="8">
        <v>2</v>
      </c>
      <c r="J59" s="8">
        <v>1</v>
      </c>
      <c r="K59" s="8">
        <v>6.23</v>
      </c>
      <c r="L59" s="8">
        <v>0.25</v>
      </c>
      <c r="M59" s="8"/>
      <c r="N59" s="8">
        <v>1</v>
      </c>
      <c r="O59" s="8">
        <v>0</v>
      </c>
      <c r="P59" s="8">
        <v>1</v>
      </c>
      <c r="Q59" s="8">
        <v>2</v>
      </c>
      <c r="R59" s="8">
        <v>1</v>
      </c>
      <c r="S59" s="8">
        <v>1</v>
      </c>
      <c r="T59" s="8">
        <v>6.5</v>
      </c>
      <c r="U59" s="8">
        <v>3</v>
      </c>
      <c r="V59" s="8">
        <v>3</v>
      </c>
      <c r="W59" s="8">
        <v>3</v>
      </c>
      <c r="X59" s="8">
        <v>1</v>
      </c>
      <c r="Y59" s="8">
        <v>1</v>
      </c>
      <c r="Z59" s="8">
        <v>2</v>
      </c>
      <c r="AA59" s="8">
        <v>1</v>
      </c>
      <c r="AB59" s="8">
        <v>1</v>
      </c>
      <c r="AC59" s="8">
        <v>2</v>
      </c>
      <c r="AD59" s="8">
        <v>12.5</v>
      </c>
      <c r="AE59" s="8">
        <v>2</v>
      </c>
      <c r="AF59" s="8">
        <v>2</v>
      </c>
      <c r="AG59" s="8">
        <v>3</v>
      </c>
      <c r="AH59" s="8">
        <v>3</v>
      </c>
      <c r="AI59" s="8">
        <v>3</v>
      </c>
      <c r="AJ59" s="8">
        <v>3</v>
      </c>
      <c r="AK59" s="8">
        <v>2</v>
      </c>
      <c r="AL59" s="8">
        <v>2</v>
      </c>
      <c r="AM59" s="8">
        <v>0.04</v>
      </c>
      <c r="AN59" s="8">
        <v>2</v>
      </c>
      <c r="AO59" s="8"/>
      <c r="AP59" s="8">
        <v>2</v>
      </c>
      <c r="AQ59" s="8"/>
      <c r="AR59" s="8">
        <v>10.7</v>
      </c>
      <c r="AS59" s="8"/>
      <c r="AT59" s="42">
        <v>43468</v>
      </c>
      <c r="AU59" s="8">
        <v>2</v>
      </c>
      <c r="AV59" s="8"/>
      <c r="AW59" s="8">
        <v>0.03</v>
      </c>
      <c r="AX59" s="8">
        <v>80</v>
      </c>
      <c r="AY59" s="8"/>
      <c r="AZ59" s="8"/>
      <c r="BA59" s="8"/>
      <c r="BB59" s="8">
        <v>2</v>
      </c>
      <c r="BC59" s="8">
        <v>0</v>
      </c>
      <c r="BD59" s="8">
        <v>2</v>
      </c>
      <c r="BE59" s="8">
        <v>0</v>
      </c>
      <c r="BF59" s="8">
        <v>0</v>
      </c>
      <c r="BG59" s="8">
        <v>0</v>
      </c>
      <c r="BH59" s="8">
        <v>0</v>
      </c>
    </row>
    <row r="60" spans="1:60" x14ac:dyDescent="0.25">
      <c r="A60" s="11">
        <v>329804</v>
      </c>
      <c r="B60" s="42">
        <v>41914</v>
      </c>
      <c r="C60" s="8">
        <v>49</v>
      </c>
      <c r="D60" s="8">
        <v>1</v>
      </c>
      <c r="E60" s="8">
        <v>3</v>
      </c>
      <c r="F60" s="8">
        <v>1</v>
      </c>
      <c r="G60" s="8">
        <v>2</v>
      </c>
      <c r="H60" s="8">
        <v>2</v>
      </c>
      <c r="I60" s="8">
        <v>2</v>
      </c>
      <c r="J60" s="8">
        <v>1</v>
      </c>
      <c r="K60" s="8">
        <v>6.69</v>
      </c>
      <c r="L60" s="8">
        <v>0.12</v>
      </c>
      <c r="M60" s="8">
        <v>38.479999999999997</v>
      </c>
      <c r="N60" s="8">
        <v>1</v>
      </c>
      <c r="O60" s="8">
        <v>0</v>
      </c>
      <c r="P60" s="8">
        <v>1</v>
      </c>
      <c r="Q60" s="8">
        <v>1</v>
      </c>
      <c r="R60" s="8">
        <v>1</v>
      </c>
      <c r="S60" s="8">
        <v>1</v>
      </c>
      <c r="T60" s="8">
        <v>10</v>
      </c>
      <c r="U60" s="8">
        <v>3</v>
      </c>
      <c r="V60" s="8">
        <v>3</v>
      </c>
      <c r="W60" s="8">
        <v>3</v>
      </c>
      <c r="X60" s="8">
        <v>2</v>
      </c>
      <c r="Y60" s="8">
        <v>1</v>
      </c>
      <c r="Z60" s="8">
        <v>1</v>
      </c>
      <c r="AA60" s="8">
        <v>1</v>
      </c>
      <c r="AB60" s="8">
        <v>1</v>
      </c>
      <c r="AC60" s="8">
        <v>1</v>
      </c>
      <c r="AD60" s="8">
        <v>5</v>
      </c>
      <c r="AE60" s="8">
        <v>2</v>
      </c>
      <c r="AF60" s="8">
        <v>2</v>
      </c>
      <c r="AG60" s="8">
        <v>3</v>
      </c>
      <c r="AH60" s="8">
        <v>3</v>
      </c>
      <c r="AI60" s="8">
        <v>3</v>
      </c>
      <c r="AJ60" s="8">
        <v>3</v>
      </c>
      <c r="AK60" s="8">
        <v>2</v>
      </c>
      <c r="AL60" s="8">
        <v>2</v>
      </c>
      <c r="AM60" s="8">
        <v>0.01</v>
      </c>
      <c r="AN60" s="8">
        <v>2</v>
      </c>
      <c r="AO60" s="8"/>
      <c r="AP60" s="8">
        <v>2</v>
      </c>
      <c r="AQ60" s="8"/>
      <c r="AR60" s="8">
        <v>7.31</v>
      </c>
      <c r="AS60" s="8"/>
      <c r="AT60" s="42">
        <v>43370</v>
      </c>
      <c r="AU60" s="8">
        <v>2</v>
      </c>
      <c r="AV60" s="8"/>
      <c r="AW60" s="8">
        <v>0.02</v>
      </c>
      <c r="AX60" s="8">
        <v>47</v>
      </c>
      <c r="AY60" s="8"/>
      <c r="AZ60" s="8"/>
      <c r="BA60" s="8"/>
      <c r="BB60" s="8">
        <v>1</v>
      </c>
      <c r="BC60" s="8">
        <v>1</v>
      </c>
      <c r="BD60" s="8">
        <v>0</v>
      </c>
      <c r="BE60" s="8">
        <v>0</v>
      </c>
      <c r="BF60" s="8">
        <v>2</v>
      </c>
      <c r="BG60" s="8">
        <v>0</v>
      </c>
      <c r="BH60" s="8">
        <v>0</v>
      </c>
    </row>
    <row r="61" spans="1:60" x14ac:dyDescent="0.25">
      <c r="A61" s="11">
        <v>331751</v>
      </c>
      <c r="B61" s="42">
        <v>40896</v>
      </c>
      <c r="C61" s="8">
        <v>52</v>
      </c>
      <c r="D61" s="8">
        <v>1</v>
      </c>
      <c r="E61" s="8">
        <v>2</v>
      </c>
      <c r="F61" s="8">
        <v>2</v>
      </c>
      <c r="G61" s="8">
        <v>2</v>
      </c>
      <c r="H61" s="8">
        <v>5</v>
      </c>
      <c r="I61" s="8">
        <v>1</v>
      </c>
      <c r="J61" s="8">
        <v>1</v>
      </c>
      <c r="K61" s="8">
        <v>10</v>
      </c>
      <c r="L61" s="8"/>
      <c r="M61" s="8"/>
      <c r="N61" s="8">
        <v>1</v>
      </c>
      <c r="O61" s="8">
        <v>0</v>
      </c>
      <c r="P61" s="8">
        <v>1</v>
      </c>
      <c r="Q61" s="8">
        <v>2</v>
      </c>
      <c r="R61" s="8">
        <v>3</v>
      </c>
      <c r="S61" s="8">
        <v>2</v>
      </c>
      <c r="T61" s="8">
        <v>5</v>
      </c>
      <c r="U61" s="8">
        <v>3</v>
      </c>
      <c r="V61" s="8">
        <v>3</v>
      </c>
      <c r="W61" s="8">
        <v>3</v>
      </c>
      <c r="X61" s="8">
        <v>1</v>
      </c>
      <c r="Y61" s="8">
        <v>1</v>
      </c>
      <c r="Z61" s="8">
        <v>2</v>
      </c>
      <c r="AA61" s="8">
        <v>2</v>
      </c>
      <c r="AB61" s="8">
        <v>1</v>
      </c>
      <c r="AC61" s="8">
        <v>2</v>
      </c>
      <c r="AD61" s="8">
        <v>15</v>
      </c>
      <c r="AE61" s="8">
        <v>2</v>
      </c>
      <c r="AF61" s="8">
        <v>2</v>
      </c>
      <c r="AG61" s="8">
        <v>1</v>
      </c>
      <c r="AH61" s="8">
        <v>3</v>
      </c>
      <c r="AI61" s="8">
        <v>3</v>
      </c>
      <c r="AJ61" s="8">
        <v>3</v>
      </c>
      <c r="AK61" s="8">
        <v>2</v>
      </c>
      <c r="AL61" s="8">
        <v>1</v>
      </c>
      <c r="AM61" s="8">
        <v>0.02</v>
      </c>
      <c r="AN61" s="8">
        <v>2</v>
      </c>
      <c r="AO61" s="8"/>
      <c r="AP61" s="8">
        <v>2</v>
      </c>
      <c r="AQ61" s="8"/>
      <c r="AR61" s="8">
        <v>14.2</v>
      </c>
      <c r="AS61" s="8"/>
      <c r="AT61" s="42">
        <v>43580</v>
      </c>
      <c r="AU61" s="8">
        <v>2</v>
      </c>
      <c r="AV61" s="8"/>
      <c r="AW61" s="8">
        <v>0.03</v>
      </c>
      <c r="AX61" s="8">
        <v>101</v>
      </c>
      <c r="AY61" s="8"/>
      <c r="AZ61" s="8"/>
      <c r="BA61" s="8"/>
      <c r="BB61" s="8">
        <v>2</v>
      </c>
      <c r="BC61" s="8">
        <v>1</v>
      </c>
      <c r="BD61" s="8">
        <v>1</v>
      </c>
      <c r="BE61" s="8">
        <v>1</v>
      </c>
      <c r="BF61" s="8">
        <v>2</v>
      </c>
      <c r="BG61" s="8">
        <v>0</v>
      </c>
      <c r="BH61" s="8">
        <v>0</v>
      </c>
    </row>
    <row r="62" spans="1:60" x14ac:dyDescent="0.25">
      <c r="A62" s="11">
        <v>331768</v>
      </c>
      <c r="B62" s="42">
        <v>42003</v>
      </c>
      <c r="C62" s="8">
        <v>54</v>
      </c>
      <c r="D62" s="8">
        <v>1</v>
      </c>
      <c r="E62" s="8">
        <v>2</v>
      </c>
      <c r="F62" s="8">
        <v>2</v>
      </c>
      <c r="G62" s="8">
        <v>2</v>
      </c>
      <c r="H62" s="8">
        <v>2</v>
      </c>
      <c r="I62" s="8">
        <v>2</v>
      </c>
      <c r="J62" s="8">
        <v>1</v>
      </c>
      <c r="K62" s="8">
        <v>4.2</v>
      </c>
      <c r="L62" s="8">
        <v>0.15</v>
      </c>
      <c r="M62" s="8"/>
      <c r="N62" s="8">
        <v>1</v>
      </c>
      <c r="O62" s="8">
        <v>0</v>
      </c>
      <c r="P62" s="8">
        <v>1</v>
      </c>
      <c r="Q62" s="8">
        <v>1</v>
      </c>
      <c r="R62" s="8">
        <v>1</v>
      </c>
      <c r="S62" s="8">
        <v>2</v>
      </c>
      <c r="T62" s="8">
        <v>5</v>
      </c>
      <c r="U62" s="8">
        <v>3</v>
      </c>
      <c r="V62" s="8">
        <v>3</v>
      </c>
      <c r="W62" s="8">
        <v>3</v>
      </c>
      <c r="X62" s="8">
        <v>1</v>
      </c>
      <c r="Y62" s="8">
        <v>1</v>
      </c>
      <c r="Z62" s="8">
        <v>2</v>
      </c>
      <c r="AA62" s="8">
        <v>1</v>
      </c>
      <c r="AB62" s="8">
        <v>1</v>
      </c>
      <c r="AC62" s="8">
        <v>2</v>
      </c>
      <c r="AD62" s="8">
        <v>9</v>
      </c>
      <c r="AE62" s="8">
        <v>2</v>
      </c>
      <c r="AF62" s="8">
        <v>2</v>
      </c>
      <c r="AG62" s="8">
        <v>3</v>
      </c>
      <c r="AH62" s="8">
        <v>3</v>
      </c>
      <c r="AI62" s="8">
        <v>3</v>
      </c>
      <c r="AJ62" s="8">
        <v>1</v>
      </c>
      <c r="AK62" s="8">
        <v>2</v>
      </c>
      <c r="AL62" s="8">
        <v>2</v>
      </c>
      <c r="AM62" s="8">
        <v>0.03</v>
      </c>
      <c r="AN62" s="8">
        <v>2</v>
      </c>
      <c r="AO62" s="8"/>
      <c r="AP62" s="8">
        <v>2</v>
      </c>
      <c r="AQ62" s="8"/>
      <c r="AR62" s="8">
        <v>6.18</v>
      </c>
      <c r="AS62" s="8"/>
      <c r="AT62" s="42">
        <v>43486</v>
      </c>
      <c r="AU62" s="8">
        <v>2</v>
      </c>
      <c r="AV62" s="8"/>
      <c r="AW62" s="8">
        <v>0.04</v>
      </c>
      <c r="AX62" s="8">
        <v>50</v>
      </c>
      <c r="AY62" s="8"/>
      <c r="AZ62" s="8"/>
      <c r="BA62" s="8"/>
      <c r="BB62" s="8">
        <v>1</v>
      </c>
      <c r="BC62" s="8">
        <v>1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</row>
    <row r="63" spans="1:60" x14ac:dyDescent="0.25">
      <c r="A63" s="11">
        <v>333706</v>
      </c>
      <c r="B63" s="42">
        <v>42164</v>
      </c>
      <c r="C63" s="8">
        <v>53</v>
      </c>
      <c r="D63" s="8">
        <v>2</v>
      </c>
      <c r="E63" s="8">
        <v>2</v>
      </c>
      <c r="F63" s="8">
        <v>2</v>
      </c>
      <c r="G63" s="8">
        <v>2</v>
      </c>
      <c r="H63" s="8">
        <v>1</v>
      </c>
      <c r="I63" s="8">
        <v>2</v>
      </c>
      <c r="J63" s="8">
        <v>1</v>
      </c>
      <c r="K63" s="8">
        <v>5.8</v>
      </c>
      <c r="L63" s="8">
        <v>0.15</v>
      </c>
      <c r="M63" s="8">
        <v>86.31</v>
      </c>
      <c r="N63" s="8">
        <v>1</v>
      </c>
      <c r="O63" s="8">
        <v>0</v>
      </c>
      <c r="P63" s="8">
        <v>1</v>
      </c>
      <c r="Q63" s="8">
        <v>3</v>
      </c>
      <c r="R63" s="8">
        <v>3</v>
      </c>
      <c r="S63" s="8">
        <v>2</v>
      </c>
      <c r="T63" s="8">
        <v>40</v>
      </c>
      <c r="U63" s="8">
        <v>3</v>
      </c>
      <c r="V63" s="8">
        <v>3</v>
      </c>
      <c r="W63" s="8">
        <v>3</v>
      </c>
      <c r="X63" s="8">
        <v>2</v>
      </c>
      <c r="Y63" s="8">
        <v>1</v>
      </c>
      <c r="Z63" s="8">
        <v>2</v>
      </c>
      <c r="AA63" s="8">
        <v>2</v>
      </c>
      <c r="AB63" s="8">
        <v>1</v>
      </c>
      <c r="AC63" s="8">
        <v>2</v>
      </c>
      <c r="AD63" s="8">
        <v>20</v>
      </c>
      <c r="AE63" s="8">
        <v>2</v>
      </c>
      <c r="AF63" s="8">
        <v>2</v>
      </c>
      <c r="AG63" s="8">
        <v>3</v>
      </c>
      <c r="AH63" s="8">
        <v>3</v>
      </c>
      <c r="AI63" s="8">
        <v>3</v>
      </c>
      <c r="AJ63" s="8">
        <v>1</v>
      </c>
      <c r="AK63" s="8">
        <v>2</v>
      </c>
      <c r="AL63" s="8">
        <v>1</v>
      </c>
      <c r="AM63" s="8">
        <v>0.06</v>
      </c>
      <c r="AN63" s="8">
        <v>2</v>
      </c>
      <c r="AO63" s="8"/>
      <c r="AP63" s="8">
        <v>2</v>
      </c>
      <c r="AQ63" s="8"/>
      <c r="AR63" s="8">
        <v>7.7</v>
      </c>
      <c r="AS63" s="8"/>
      <c r="AT63" s="42">
        <v>43080</v>
      </c>
      <c r="AU63" s="8">
        <v>2</v>
      </c>
      <c r="AV63" s="8"/>
      <c r="AW63" s="8">
        <v>0.05</v>
      </c>
      <c r="AX63" s="8">
        <v>40</v>
      </c>
      <c r="AY63" s="8"/>
      <c r="AZ63" s="8"/>
      <c r="BA63" s="8"/>
      <c r="BB63" s="8">
        <v>1</v>
      </c>
      <c r="BC63" s="8">
        <v>1</v>
      </c>
      <c r="BD63" s="8">
        <v>0</v>
      </c>
      <c r="BE63" s="8">
        <v>1</v>
      </c>
      <c r="BF63" s="8">
        <v>2</v>
      </c>
      <c r="BG63" s="8">
        <v>0</v>
      </c>
      <c r="BH63" s="8">
        <v>0</v>
      </c>
    </row>
    <row r="64" spans="1:60" x14ac:dyDescent="0.25">
      <c r="A64" s="11">
        <v>335155</v>
      </c>
      <c r="B64" s="42">
        <v>40588</v>
      </c>
      <c r="C64" s="8">
        <v>63</v>
      </c>
      <c r="D64" s="8">
        <v>1</v>
      </c>
      <c r="E64" s="8">
        <v>3</v>
      </c>
      <c r="F64" s="8">
        <v>1</v>
      </c>
      <c r="G64" s="8">
        <v>1</v>
      </c>
      <c r="H64" s="8">
        <v>4</v>
      </c>
      <c r="I64" s="8">
        <v>2</v>
      </c>
      <c r="J64" s="8">
        <v>1</v>
      </c>
      <c r="K64" s="8">
        <v>4.04</v>
      </c>
      <c r="L64" s="8">
        <v>0.11</v>
      </c>
      <c r="M64" s="8">
        <v>818.63</v>
      </c>
      <c r="N64" s="8">
        <v>1</v>
      </c>
      <c r="O64" s="8">
        <v>0</v>
      </c>
      <c r="P64" s="8">
        <v>1</v>
      </c>
      <c r="Q64" s="8">
        <v>2</v>
      </c>
      <c r="R64" s="8">
        <v>3</v>
      </c>
      <c r="S64" s="8">
        <v>2</v>
      </c>
      <c r="T64" s="8">
        <v>10</v>
      </c>
      <c r="U64" s="8">
        <v>3</v>
      </c>
      <c r="V64" s="8">
        <v>3</v>
      </c>
      <c r="W64" s="8">
        <v>3</v>
      </c>
      <c r="X64" s="8">
        <v>1</v>
      </c>
      <c r="Y64" s="8">
        <v>1</v>
      </c>
      <c r="Z64" s="8">
        <v>3</v>
      </c>
      <c r="AA64" s="8">
        <v>1</v>
      </c>
      <c r="AB64" s="8">
        <v>1</v>
      </c>
      <c r="AC64" s="8">
        <v>1</v>
      </c>
      <c r="AD64" s="8">
        <v>17</v>
      </c>
      <c r="AE64" s="8">
        <v>2</v>
      </c>
      <c r="AF64" s="8">
        <v>2</v>
      </c>
      <c r="AG64" s="8">
        <v>1</v>
      </c>
      <c r="AH64" s="8">
        <v>3</v>
      </c>
      <c r="AI64" s="8">
        <v>3</v>
      </c>
      <c r="AJ64" s="8">
        <v>1</v>
      </c>
      <c r="AK64" s="8">
        <v>2</v>
      </c>
      <c r="AL64" s="8">
        <v>2</v>
      </c>
      <c r="AM64" s="8">
        <v>0.03</v>
      </c>
      <c r="AN64" s="8">
        <v>2</v>
      </c>
      <c r="AO64" s="8"/>
      <c r="AP64" s="8">
        <v>2</v>
      </c>
      <c r="AQ64" s="8"/>
      <c r="AR64" s="8">
        <v>18.61</v>
      </c>
      <c r="AS64" s="8"/>
      <c r="AT64" s="42">
        <v>43404</v>
      </c>
      <c r="AU64" s="8">
        <v>2</v>
      </c>
      <c r="AV64" s="8"/>
      <c r="AW64" s="8">
        <v>7.0000000000000007E-2</v>
      </c>
      <c r="AX64" s="8">
        <v>90</v>
      </c>
      <c r="AY64" s="8"/>
      <c r="AZ64" s="8"/>
      <c r="BA64" s="8"/>
      <c r="BB64" s="8">
        <v>2</v>
      </c>
      <c r="BC64" s="8">
        <v>1</v>
      </c>
      <c r="BD64" s="8">
        <v>2</v>
      </c>
      <c r="BE64" s="8">
        <v>1</v>
      </c>
      <c r="BF64" s="8">
        <v>2</v>
      </c>
      <c r="BG64" s="8">
        <v>0</v>
      </c>
      <c r="BH64" s="8">
        <v>0</v>
      </c>
    </row>
    <row r="65" spans="1:60" x14ac:dyDescent="0.25">
      <c r="A65" s="11">
        <v>347661</v>
      </c>
      <c r="B65" s="42">
        <v>42249</v>
      </c>
      <c r="C65" s="8">
        <v>66</v>
      </c>
      <c r="D65" s="8">
        <v>1</v>
      </c>
      <c r="E65" s="8">
        <v>2</v>
      </c>
      <c r="F65" s="8">
        <v>1</v>
      </c>
      <c r="G65" s="8">
        <v>1</v>
      </c>
      <c r="H65" s="8">
        <v>2</v>
      </c>
      <c r="I65" s="8">
        <v>1</v>
      </c>
      <c r="J65" s="8">
        <v>1</v>
      </c>
      <c r="K65" s="8">
        <v>4.6100000000000003</v>
      </c>
      <c r="L65" s="8">
        <v>0.17</v>
      </c>
      <c r="M65" s="8"/>
      <c r="N65" s="8">
        <v>1</v>
      </c>
      <c r="O65" s="8">
        <v>0</v>
      </c>
      <c r="P65" s="8">
        <v>1</v>
      </c>
      <c r="Q65" s="8">
        <v>1</v>
      </c>
      <c r="R65" s="8">
        <v>2</v>
      </c>
      <c r="S65" s="8">
        <v>1</v>
      </c>
      <c r="T65" s="8">
        <v>15</v>
      </c>
      <c r="U65" s="8">
        <v>3</v>
      </c>
      <c r="V65" s="8">
        <v>3</v>
      </c>
      <c r="W65" s="8">
        <v>3</v>
      </c>
      <c r="X65" s="8">
        <v>1</v>
      </c>
      <c r="Y65" s="8">
        <v>1</v>
      </c>
      <c r="Z65" s="8">
        <v>3</v>
      </c>
      <c r="AA65" s="8">
        <v>1</v>
      </c>
      <c r="AB65" s="8">
        <v>1</v>
      </c>
      <c r="AC65" s="8">
        <v>2</v>
      </c>
      <c r="AD65" s="8">
        <v>10</v>
      </c>
      <c r="AE65" s="8">
        <v>2</v>
      </c>
      <c r="AF65" s="8">
        <v>2</v>
      </c>
      <c r="AG65" s="8">
        <v>1</v>
      </c>
      <c r="AH65" s="8">
        <v>2</v>
      </c>
      <c r="AI65" s="8">
        <v>2</v>
      </c>
      <c r="AJ65" s="8">
        <v>3</v>
      </c>
      <c r="AK65" s="8">
        <v>2</v>
      </c>
      <c r="AL65" s="8">
        <v>2</v>
      </c>
      <c r="AM65" s="8">
        <v>0.06</v>
      </c>
      <c r="AN65" s="8">
        <v>2</v>
      </c>
      <c r="AO65" s="8"/>
      <c r="AP65" s="8">
        <v>2</v>
      </c>
      <c r="AQ65" s="8"/>
      <c r="AR65" s="8">
        <v>8.82</v>
      </c>
      <c r="AS65" s="8"/>
      <c r="AT65" s="42">
        <v>43504</v>
      </c>
      <c r="AU65" s="8">
        <v>2</v>
      </c>
      <c r="AV65" s="8"/>
      <c r="AW65" s="8">
        <v>0.04</v>
      </c>
      <c r="AX65" s="8">
        <v>41</v>
      </c>
      <c r="AY65" s="8"/>
      <c r="AZ65" s="8"/>
      <c r="BA65" s="8"/>
      <c r="BB65" s="8">
        <v>2</v>
      </c>
      <c r="BC65" s="8">
        <v>1</v>
      </c>
      <c r="BD65" s="8">
        <v>2</v>
      </c>
      <c r="BE65" s="8">
        <v>0</v>
      </c>
      <c r="BF65" s="8">
        <v>1</v>
      </c>
      <c r="BG65" s="8">
        <v>0</v>
      </c>
      <c r="BH65" s="8">
        <v>0</v>
      </c>
    </row>
    <row r="66" spans="1:60" x14ac:dyDescent="0.25">
      <c r="A66" s="11">
        <v>381582</v>
      </c>
      <c r="B66" s="42">
        <v>41667</v>
      </c>
      <c r="C66" s="8">
        <v>65</v>
      </c>
      <c r="D66" s="8">
        <v>1</v>
      </c>
      <c r="E66" s="8">
        <v>3</v>
      </c>
      <c r="F66" s="8">
        <v>1</v>
      </c>
      <c r="G66" s="8">
        <v>2</v>
      </c>
      <c r="H66" s="8">
        <v>1</v>
      </c>
      <c r="I66" s="8">
        <v>2</v>
      </c>
      <c r="J66" s="8">
        <v>2</v>
      </c>
      <c r="K66" s="8">
        <v>5.43</v>
      </c>
      <c r="L66" s="8">
        <v>0.27</v>
      </c>
      <c r="M66" s="8">
        <v>19.25</v>
      </c>
      <c r="N66" s="8">
        <v>1</v>
      </c>
      <c r="O66" s="8">
        <v>0</v>
      </c>
      <c r="P66" s="8">
        <v>1</v>
      </c>
      <c r="Q66" s="8">
        <v>1</v>
      </c>
      <c r="R66" s="8">
        <v>3</v>
      </c>
      <c r="S66" s="8">
        <v>1</v>
      </c>
      <c r="T66" s="8">
        <v>13</v>
      </c>
      <c r="U66" s="8">
        <v>3</v>
      </c>
      <c r="V66" s="8">
        <v>3</v>
      </c>
      <c r="W66" s="8">
        <v>3</v>
      </c>
      <c r="X66" s="8">
        <v>2</v>
      </c>
      <c r="Y66" s="8">
        <v>1</v>
      </c>
      <c r="Z66" s="8">
        <v>2</v>
      </c>
      <c r="AA66" s="8">
        <v>1</v>
      </c>
      <c r="AB66" s="8">
        <v>1</v>
      </c>
      <c r="AC66" s="8">
        <v>2</v>
      </c>
      <c r="AD66" s="8">
        <v>15</v>
      </c>
      <c r="AE66" s="8">
        <v>2</v>
      </c>
      <c r="AF66" s="8">
        <v>2</v>
      </c>
      <c r="AG66" s="8">
        <v>3</v>
      </c>
      <c r="AH66" s="8">
        <v>3</v>
      </c>
      <c r="AI66" s="8">
        <v>3</v>
      </c>
      <c r="AJ66" s="8">
        <v>3</v>
      </c>
      <c r="AK66" s="8">
        <v>2</v>
      </c>
      <c r="AL66" s="8">
        <v>2</v>
      </c>
      <c r="AM66" s="8">
        <v>0.02</v>
      </c>
      <c r="AN66" s="8">
        <v>2</v>
      </c>
      <c r="AO66" s="8"/>
      <c r="AP66" s="8">
        <v>2</v>
      </c>
      <c r="AQ66" s="8"/>
      <c r="AR66" s="8">
        <v>10.71</v>
      </c>
      <c r="AS66" s="8"/>
      <c r="AT66" s="42">
        <v>43495</v>
      </c>
      <c r="AU66" s="8">
        <v>2</v>
      </c>
      <c r="AV66" s="8"/>
      <c r="AW66" s="8">
        <v>7.0000000000000007E-2</v>
      </c>
      <c r="AX66" s="8">
        <v>60</v>
      </c>
      <c r="AY66" s="8"/>
      <c r="AZ66" s="8"/>
      <c r="BA66" s="8"/>
      <c r="BB66" s="8">
        <v>2</v>
      </c>
      <c r="BC66" s="8">
        <v>1</v>
      </c>
      <c r="BD66" s="8">
        <v>0</v>
      </c>
      <c r="BE66" s="8">
        <v>0</v>
      </c>
      <c r="BF66" s="8">
        <v>2</v>
      </c>
      <c r="BG66" s="8">
        <v>1</v>
      </c>
      <c r="BH66" s="8">
        <v>0</v>
      </c>
    </row>
    <row r="67" spans="1:60" x14ac:dyDescent="0.25">
      <c r="A67" s="11">
        <v>383943</v>
      </c>
      <c r="B67" s="42">
        <v>41646</v>
      </c>
      <c r="C67" s="8">
        <v>65</v>
      </c>
      <c r="D67" s="8">
        <v>1</v>
      </c>
      <c r="E67" s="8">
        <v>2</v>
      </c>
      <c r="F67" s="8">
        <v>1</v>
      </c>
      <c r="G67" s="8">
        <v>2</v>
      </c>
      <c r="H67" s="8">
        <v>1</v>
      </c>
      <c r="I67" s="8">
        <v>2</v>
      </c>
      <c r="J67" s="8">
        <v>1</v>
      </c>
      <c r="K67" s="8">
        <v>6.91</v>
      </c>
      <c r="L67" s="8">
        <v>0.25</v>
      </c>
      <c r="M67" s="8">
        <v>48.97</v>
      </c>
      <c r="N67" s="8">
        <v>1</v>
      </c>
      <c r="O67" s="8">
        <v>0</v>
      </c>
      <c r="P67" s="8">
        <v>1</v>
      </c>
      <c r="Q67" s="8">
        <v>1</v>
      </c>
      <c r="R67" s="8">
        <v>3</v>
      </c>
      <c r="S67" s="8">
        <v>2</v>
      </c>
      <c r="T67" s="8">
        <v>50</v>
      </c>
      <c r="U67" s="8">
        <v>3</v>
      </c>
      <c r="V67" s="8">
        <v>3</v>
      </c>
      <c r="W67" s="8">
        <v>3</v>
      </c>
      <c r="X67" s="8">
        <v>1</v>
      </c>
      <c r="Y67" s="8">
        <v>1</v>
      </c>
      <c r="Z67" s="8">
        <v>2</v>
      </c>
      <c r="AA67" s="8">
        <v>1</v>
      </c>
      <c r="AB67" s="8">
        <v>1</v>
      </c>
      <c r="AC67" s="8">
        <v>2</v>
      </c>
      <c r="AD67" s="8">
        <v>35</v>
      </c>
      <c r="AE67" s="8">
        <v>2</v>
      </c>
      <c r="AF67" s="8">
        <v>2</v>
      </c>
      <c r="AG67" s="8">
        <v>1</v>
      </c>
      <c r="AH67" s="8">
        <v>3</v>
      </c>
      <c r="AI67" s="8">
        <v>3</v>
      </c>
      <c r="AJ67" s="8">
        <v>1</v>
      </c>
      <c r="AK67" s="8">
        <v>2</v>
      </c>
      <c r="AL67" s="8">
        <v>2</v>
      </c>
      <c r="AM67" s="8">
        <v>0.04</v>
      </c>
      <c r="AN67" s="8">
        <v>2</v>
      </c>
      <c r="AO67" s="8"/>
      <c r="AP67" s="8">
        <v>2</v>
      </c>
      <c r="AQ67" s="8"/>
      <c r="AR67" s="8">
        <v>10</v>
      </c>
      <c r="AS67" s="8"/>
      <c r="AT67" s="42">
        <v>43546</v>
      </c>
      <c r="AU67" s="8">
        <v>2</v>
      </c>
      <c r="AV67" s="8"/>
      <c r="AW67" s="8">
        <v>0.09</v>
      </c>
      <c r="AX67" s="8">
        <v>62</v>
      </c>
      <c r="AY67" s="8"/>
      <c r="AZ67" s="8"/>
      <c r="BA67" s="8"/>
      <c r="BB67" s="8">
        <v>2</v>
      </c>
      <c r="BC67" s="8">
        <v>1</v>
      </c>
      <c r="BD67" s="8">
        <v>1</v>
      </c>
      <c r="BE67" s="8">
        <v>0</v>
      </c>
      <c r="BF67" s="8">
        <v>1</v>
      </c>
      <c r="BG67" s="8">
        <v>0</v>
      </c>
      <c r="BH67" s="8">
        <v>1</v>
      </c>
    </row>
    <row r="68" spans="1:60" x14ac:dyDescent="0.25">
      <c r="A68" s="11">
        <v>385115</v>
      </c>
      <c r="B68" s="42">
        <v>41470</v>
      </c>
      <c r="C68" s="8">
        <v>52</v>
      </c>
      <c r="D68" s="8">
        <v>1</v>
      </c>
      <c r="E68" s="8">
        <v>3</v>
      </c>
      <c r="F68" s="8">
        <v>1</v>
      </c>
      <c r="G68" s="8">
        <v>2</v>
      </c>
      <c r="H68" s="8">
        <v>1</v>
      </c>
      <c r="I68" s="8">
        <v>2</v>
      </c>
      <c r="J68" s="8">
        <v>1</v>
      </c>
      <c r="K68" s="8">
        <v>7.71</v>
      </c>
      <c r="L68" s="8">
        <v>7.0000000000000007E-2</v>
      </c>
      <c r="M68" s="8"/>
      <c r="N68" s="8">
        <v>1</v>
      </c>
      <c r="O68" s="8">
        <v>0</v>
      </c>
      <c r="P68" s="8">
        <v>1</v>
      </c>
      <c r="Q68" s="8">
        <v>3</v>
      </c>
      <c r="R68" s="8">
        <v>3</v>
      </c>
      <c r="S68" s="8">
        <v>1</v>
      </c>
      <c r="T68" s="8">
        <v>35</v>
      </c>
      <c r="U68" s="8">
        <v>1</v>
      </c>
      <c r="V68" s="8">
        <v>3</v>
      </c>
      <c r="W68" s="8">
        <v>3</v>
      </c>
      <c r="X68" s="8">
        <v>2</v>
      </c>
      <c r="Y68" s="8">
        <v>1</v>
      </c>
      <c r="Z68" s="8">
        <v>2</v>
      </c>
      <c r="AA68" s="8">
        <v>1</v>
      </c>
      <c r="AB68" s="8">
        <v>1</v>
      </c>
      <c r="AC68" s="8">
        <v>2</v>
      </c>
      <c r="AD68" s="8">
        <v>35</v>
      </c>
      <c r="AE68" s="8">
        <v>2</v>
      </c>
      <c r="AF68" s="8">
        <v>2</v>
      </c>
      <c r="AG68" s="8">
        <v>3</v>
      </c>
      <c r="AH68" s="8">
        <v>2</v>
      </c>
      <c r="AI68" s="8">
        <v>3</v>
      </c>
      <c r="AJ68" s="8">
        <v>3</v>
      </c>
      <c r="AK68" s="8">
        <v>2</v>
      </c>
      <c r="AL68" s="8">
        <v>2</v>
      </c>
      <c r="AM68" s="8">
        <v>0.01</v>
      </c>
      <c r="AN68" s="8">
        <v>2</v>
      </c>
      <c r="AO68" s="8"/>
      <c r="AP68" s="8">
        <v>2</v>
      </c>
      <c r="AQ68" s="8"/>
      <c r="AR68" s="8">
        <v>11.54</v>
      </c>
      <c r="AS68" s="8"/>
      <c r="AT68" s="42">
        <v>43307</v>
      </c>
      <c r="AU68" s="8">
        <v>2</v>
      </c>
      <c r="AV68" s="8"/>
      <c r="AW68" s="8">
        <v>0.06</v>
      </c>
      <c r="AX68" s="8">
        <v>60</v>
      </c>
      <c r="AY68" s="8"/>
      <c r="AZ68" s="8"/>
      <c r="BA68" s="8"/>
      <c r="BB68" s="8">
        <v>2</v>
      </c>
      <c r="BC68" s="8">
        <v>1</v>
      </c>
      <c r="BD68" s="8">
        <v>2</v>
      </c>
      <c r="BE68" s="8">
        <v>0</v>
      </c>
      <c r="BF68" s="8">
        <v>2</v>
      </c>
      <c r="BG68" s="8">
        <v>1</v>
      </c>
      <c r="BH68" s="8">
        <v>0</v>
      </c>
    </row>
    <row r="69" spans="1:60" x14ac:dyDescent="0.25">
      <c r="A69" s="11">
        <v>390120</v>
      </c>
      <c r="B69" s="42">
        <v>42102</v>
      </c>
      <c r="C69" s="8">
        <v>64</v>
      </c>
      <c r="D69" s="8">
        <v>1</v>
      </c>
      <c r="E69" s="8">
        <v>2</v>
      </c>
      <c r="F69" s="8">
        <v>2</v>
      </c>
      <c r="G69" s="8">
        <v>2</v>
      </c>
      <c r="H69" s="8">
        <v>2</v>
      </c>
      <c r="I69" s="8">
        <v>2</v>
      </c>
      <c r="J69" s="8">
        <v>1</v>
      </c>
      <c r="K69" s="8">
        <v>6.28</v>
      </c>
      <c r="L69" s="8">
        <v>0.22</v>
      </c>
      <c r="M69" s="8">
        <v>44.07</v>
      </c>
      <c r="N69" s="8">
        <v>1</v>
      </c>
      <c r="O69" s="8">
        <v>1</v>
      </c>
      <c r="P69" s="8">
        <v>1</v>
      </c>
      <c r="Q69" s="8">
        <v>1</v>
      </c>
      <c r="R69" s="8">
        <v>1</v>
      </c>
      <c r="S69" s="8">
        <v>1</v>
      </c>
      <c r="T69" s="8">
        <v>7</v>
      </c>
      <c r="U69" s="8">
        <v>3</v>
      </c>
      <c r="V69" s="8">
        <v>3</v>
      </c>
      <c r="W69" s="8">
        <v>3</v>
      </c>
      <c r="X69" s="8">
        <v>2</v>
      </c>
      <c r="Y69" s="8">
        <v>1</v>
      </c>
      <c r="Z69" s="8">
        <v>2</v>
      </c>
      <c r="AA69" s="8">
        <v>1</v>
      </c>
      <c r="AB69" s="8">
        <v>1</v>
      </c>
      <c r="AC69" s="8">
        <v>2</v>
      </c>
      <c r="AD69" s="8">
        <v>10</v>
      </c>
      <c r="AE69" s="8">
        <v>2</v>
      </c>
      <c r="AF69" s="8">
        <v>2</v>
      </c>
      <c r="AG69" s="8">
        <v>1</v>
      </c>
      <c r="AH69" s="8">
        <v>3</v>
      </c>
      <c r="AI69" s="8">
        <v>2</v>
      </c>
      <c r="AJ69" s="8">
        <v>3</v>
      </c>
      <c r="AK69" s="8">
        <v>2</v>
      </c>
      <c r="AL69" s="8">
        <v>1</v>
      </c>
      <c r="AM69" s="8">
        <v>0.05</v>
      </c>
      <c r="AN69" s="8">
        <v>2</v>
      </c>
      <c r="AO69" s="8"/>
      <c r="AP69" s="8">
        <v>2</v>
      </c>
      <c r="AQ69" s="8"/>
      <c r="AR69" s="8">
        <v>8.69</v>
      </c>
      <c r="AS69" s="8"/>
      <c r="AT69" s="42">
        <v>43395</v>
      </c>
      <c r="AU69" s="8">
        <v>2</v>
      </c>
      <c r="AV69" s="8"/>
      <c r="AW69" s="8">
        <v>0.05</v>
      </c>
      <c r="AX69" s="8">
        <v>40</v>
      </c>
      <c r="AY69" s="8"/>
      <c r="AZ69" s="8"/>
      <c r="BA69" s="8"/>
      <c r="BB69" s="8">
        <v>1</v>
      </c>
      <c r="BC69" s="8">
        <v>1</v>
      </c>
      <c r="BD69" s="8">
        <v>0</v>
      </c>
      <c r="BE69" s="8">
        <v>1</v>
      </c>
      <c r="BF69" s="8">
        <v>1</v>
      </c>
      <c r="BG69" s="8">
        <v>0</v>
      </c>
      <c r="BH69" s="8">
        <v>0</v>
      </c>
    </row>
    <row r="70" spans="1:60" x14ac:dyDescent="0.25">
      <c r="A70" s="11">
        <v>392270</v>
      </c>
      <c r="B70" s="42">
        <v>40574</v>
      </c>
      <c r="C70" s="8">
        <v>47</v>
      </c>
      <c r="D70" s="8">
        <v>1</v>
      </c>
      <c r="E70" s="8">
        <v>2</v>
      </c>
      <c r="F70" s="8">
        <v>2</v>
      </c>
      <c r="G70" s="8">
        <v>2</v>
      </c>
      <c r="H70" s="8">
        <v>1</v>
      </c>
      <c r="I70" s="8">
        <v>1</v>
      </c>
      <c r="J70" s="8">
        <v>2</v>
      </c>
      <c r="K70" s="8">
        <v>5.73</v>
      </c>
      <c r="L70" s="8">
        <v>0.1</v>
      </c>
      <c r="M70" s="8"/>
      <c r="N70" s="8">
        <v>1</v>
      </c>
      <c r="O70" s="8">
        <v>0</v>
      </c>
      <c r="P70" s="8">
        <v>1</v>
      </c>
      <c r="Q70" s="8">
        <v>2</v>
      </c>
      <c r="R70" s="8">
        <v>2</v>
      </c>
      <c r="S70" s="8">
        <v>2</v>
      </c>
      <c r="T70" s="8">
        <v>40</v>
      </c>
      <c r="U70" s="8">
        <v>2</v>
      </c>
      <c r="V70" s="8">
        <v>2</v>
      </c>
      <c r="W70" s="8">
        <v>2</v>
      </c>
      <c r="X70" s="8">
        <v>1</v>
      </c>
      <c r="Y70" s="8">
        <v>1</v>
      </c>
      <c r="Z70" s="8">
        <v>4</v>
      </c>
      <c r="AA70" s="8">
        <v>2</v>
      </c>
      <c r="AB70" s="8">
        <v>1</v>
      </c>
      <c r="AC70" s="8">
        <v>2</v>
      </c>
      <c r="AD70" s="8">
        <v>10</v>
      </c>
      <c r="AE70" s="8">
        <v>2</v>
      </c>
      <c r="AF70" s="8">
        <v>2</v>
      </c>
      <c r="AG70" s="8">
        <v>1</v>
      </c>
      <c r="AH70" s="8">
        <v>3</v>
      </c>
      <c r="AI70" s="8">
        <v>3</v>
      </c>
      <c r="AJ70" s="8">
        <v>1</v>
      </c>
      <c r="AK70" s="8">
        <v>2</v>
      </c>
      <c r="AL70" s="8">
        <v>1</v>
      </c>
      <c r="AM70" s="8">
        <v>0.02</v>
      </c>
      <c r="AN70" s="8">
        <v>2</v>
      </c>
      <c r="AO70" s="8"/>
      <c r="AP70" s="8">
        <v>2</v>
      </c>
      <c r="AQ70" s="8"/>
      <c r="AR70" s="8">
        <v>6.39</v>
      </c>
      <c r="AS70" s="8"/>
      <c r="AT70" s="42">
        <v>43265</v>
      </c>
      <c r="AU70" s="8">
        <v>2</v>
      </c>
      <c r="AV70" s="8"/>
      <c r="AW70" s="8">
        <v>0.02</v>
      </c>
      <c r="AX70" s="8">
        <v>89</v>
      </c>
      <c r="AY70" s="8"/>
      <c r="AZ70" s="8"/>
      <c r="BA70" s="8"/>
      <c r="BB70" s="8">
        <v>4</v>
      </c>
      <c r="BC70" s="8">
        <v>1</v>
      </c>
      <c r="BD70" s="8">
        <v>0</v>
      </c>
      <c r="BE70" s="8">
        <v>1</v>
      </c>
      <c r="BF70" s="8">
        <v>1</v>
      </c>
      <c r="BG70" s="8">
        <v>0</v>
      </c>
      <c r="BH70" s="8">
        <v>0</v>
      </c>
    </row>
    <row r="71" spans="1:60" x14ac:dyDescent="0.25">
      <c r="A71" s="11">
        <v>397180</v>
      </c>
      <c r="B71" s="42">
        <v>41808</v>
      </c>
      <c r="C71" s="8">
        <v>66</v>
      </c>
      <c r="D71" s="8">
        <v>1</v>
      </c>
      <c r="E71" s="8">
        <v>2</v>
      </c>
      <c r="F71" s="8">
        <v>1</v>
      </c>
      <c r="G71" s="8">
        <v>2</v>
      </c>
      <c r="H71" s="8">
        <v>1</v>
      </c>
      <c r="I71" s="8">
        <v>2</v>
      </c>
      <c r="J71" s="8">
        <v>1</v>
      </c>
      <c r="K71" s="8">
        <v>5.09</v>
      </c>
      <c r="L71" s="8">
        <v>7.0000000000000007E-2</v>
      </c>
      <c r="M71" s="8"/>
      <c r="N71" s="8">
        <v>1</v>
      </c>
      <c r="O71" s="8">
        <v>0</v>
      </c>
      <c r="P71" s="8">
        <v>1</v>
      </c>
      <c r="Q71" s="8">
        <v>4</v>
      </c>
      <c r="R71" s="8">
        <v>3</v>
      </c>
      <c r="S71" s="8">
        <v>1</v>
      </c>
      <c r="T71" s="8">
        <v>24</v>
      </c>
      <c r="U71" s="8">
        <v>3</v>
      </c>
      <c r="V71" s="8">
        <v>3</v>
      </c>
      <c r="W71" s="8">
        <v>3</v>
      </c>
      <c r="X71" s="8">
        <v>2</v>
      </c>
      <c r="Y71" s="8">
        <v>1</v>
      </c>
      <c r="Z71" s="8">
        <v>3</v>
      </c>
      <c r="AA71" s="8">
        <v>1</v>
      </c>
      <c r="AB71" s="8">
        <v>1</v>
      </c>
      <c r="AC71" s="8">
        <v>2</v>
      </c>
      <c r="AD71" s="8">
        <v>23</v>
      </c>
      <c r="AE71" s="8">
        <v>2</v>
      </c>
      <c r="AF71" s="8">
        <v>2</v>
      </c>
      <c r="AG71" s="8">
        <v>3</v>
      </c>
      <c r="AH71" s="8">
        <v>2</v>
      </c>
      <c r="AI71" s="8">
        <v>3</v>
      </c>
      <c r="AJ71" s="8">
        <v>3</v>
      </c>
      <c r="AK71" s="8">
        <v>2</v>
      </c>
      <c r="AL71" s="8">
        <v>2</v>
      </c>
      <c r="AM71" s="8">
        <v>0.03</v>
      </c>
      <c r="AN71" s="8">
        <v>2</v>
      </c>
      <c r="AO71" s="8"/>
      <c r="AP71" s="8">
        <v>2</v>
      </c>
      <c r="AQ71" s="8"/>
      <c r="AR71" s="8">
        <v>7.59</v>
      </c>
      <c r="AS71" s="8"/>
      <c r="AT71" s="42">
        <v>43395</v>
      </c>
      <c r="AU71" s="8">
        <v>2</v>
      </c>
      <c r="AV71" s="8"/>
      <c r="AW71" s="8">
        <v>0.05</v>
      </c>
      <c r="AX71" s="8">
        <v>42</v>
      </c>
      <c r="AY71" s="8"/>
      <c r="AZ71" s="8"/>
      <c r="BA71" s="8"/>
      <c r="BB71" s="8">
        <v>3</v>
      </c>
      <c r="BC71" s="8">
        <v>1</v>
      </c>
      <c r="BD71" s="8">
        <v>1</v>
      </c>
      <c r="BE71" s="8">
        <v>0</v>
      </c>
      <c r="BF71" s="8">
        <v>0</v>
      </c>
      <c r="BG71" s="8">
        <v>1</v>
      </c>
      <c r="BH71" s="8">
        <v>1</v>
      </c>
    </row>
    <row r="72" spans="1:60" x14ac:dyDescent="0.25">
      <c r="A72" s="11">
        <v>588149</v>
      </c>
      <c r="B72" s="42">
        <v>41821</v>
      </c>
      <c r="C72" s="8">
        <v>68</v>
      </c>
      <c r="D72" s="8">
        <v>2</v>
      </c>
      <c r="E72" s="8">
        <v>2</v>
      </c>
      <c r="F72" s="8">
        <v>1</v>
      </c>
      <c r="G72" s="8">
        <v>2</v>
      </c>
      <c r="H72" s="8">
        <v>1</v>
      </c>
      <c r="I72" s="8">
        <v>1</v>
      </c>
      <c r="J72" s="8">
        <v>1</v>
      </c>
      <c r="K72" s="8">
        <v>4.3</v>
      </c>
      <c r="L72" s="8">
        <v>0.22</v>
      </c>
      <c r="M72" s="8"/>
      <c r="N72" s="8">
        <v>1</v>
      </c>
      <c r="O72" s="8">
        <v>0</v>
      </c>
      <c r="P72" s="8">
        <v>1</v>
      </c>
      <c r="Q72" s="8">
        <v>2</v>
      </c>
      <c r="R72" s="8">
        <v>1</v>
      </c>
      <c r="S72" s="8">
        <v>2</v>
      </c>
      <c r="T72" s="8">
        <v>5</v>
      </c>
      <c r="U72" s="8">
        <v>3</v>
      </c>
      <c r="V72" s="8">
        <v>3</v>
      </c>
      <c r="W72" s="8">
        <v>3</v>
      </c>
      <c r="X72" s="8">
        <v>1</v>
      </c>
      <c r="Y72" s="8">
        <v>1</v>
      </c>
      <c r="Z72" s="8">
        <v>2</v>
      </c>
      <c r="AA72" s="8">
        <v>1</v>
      </c>
      <c r="AB72" s="8">
        <v>1</v>
      </c>
      <c r="AC72" s="8">
        <v>2</v>
      </c>
      <c r="AD72" s="8">
        <v>12.5</v>
      </c>
      <c r="AE72" s="8">
        <v>2</v>
      </c>
      <c r="AF72" s="8">
        <v>2</v>
      </c>
      <c r="AG72" s="8">
        <v>3</v>
      </c>
      <c r="AH72" s="8">
        <v>3</v>
      </c>
      <c r="AI72" s="8">
        <v>3</v>
      </c>
      <c r="AJ72" s="8">
        <v>1</v>
      </c>
      <c r="AK72" s="8">
        <v>2</v>
      </c>
      <c r="AL72" s="8">
        <v>2</v>
      </c>
      <c r="AM72" s="8">
        <v>0.03</v>
      </c>
      <c r="AN72" s="8">
        <v>2</v>
      </c>
      <c r="AO72" s="8"/>
      <c r="AP72" s="8">
        <v>2</v>
      </c>
      <c r="AQ72" s="8"/>
      <c r="AR72" s="8">
        <v>19.25</v>
      </c>
      <c r="AS72" s="8"/>
      <c r="AT72" s="42">
        <v>43444</v>
      </c>
      <c r="AU72" s="8">
        <v>2</v>
      </c>
      <c r="AV72" s="8"/>
      <c r="AW72" s="8">
        <v>0.05</v>
      </c>
      <c r="AX72" s="8">
        <v>52</v>
      </c>
      <c r="AY72" s="8"/>
      <c r="AZ72" s="8"/>
      <c r="BA72" s="8"/>
      <c r="BB72" s="8">
        <v>1</v>
      </c>
      <c r="BC72" s="8">
        <v>1</v>
      </c>
      <c r="BD72" s="8">
        <v>2</v>
      </c>
      <c r="BE72" s="8">
        <v>0</v>
      </c>
      <c r="BF72" s="8">
        <v>1</v>
      </c>
      <c r="BG72" s="8">
        <v>1</v>
      </c>
      <c r="BH72" s="8">
        <v>0</v>
      </c>
    </row>
    <row r="73" spans="1:60" x14ac:dyDescent="0.25">
      <c r="A73" s="14">
        <v>600094</v>
      </c>
      <c r="B73" s="42">
        <v>39651</v>
      </c>
      <c r="C73" s="8">
        <v>60</v>
      </c>
      <c r="D73" s="8">
        <v>1</v>
      </c>
      <c r="E73" s="8">
        <v>0</v>
      </c>
      <c r="F73" s="8">
        <v>2</v>
      </c>
      <c r="G73" s="8">
        <v>2</v>
      </c>
      <c r="H73" s="8">
        <v>4</v>
      </c>
      <c r="I73" s="8">
        <v>1</v>
      </c>
      <c r="J73" s="8">
        <v>1</v>
      </c>
      <c r="K73" s="8">
        <v>3.89</v>
      </c>
      <c r="L73" s="8"/>
      <c r="M73" s="8">
        <v>4.74</v>
      </c>
      <c r="N73" s="8">
        <v>1</v>
      </c>
      <c r="O73" s="8">
        <v>0</v>
      </c>
      <c r="P73" s="8">
        <v>1</v>
      </c>
      <c r="Q73" s="8">
        <v>1</v>
      </c>
      <c r="R73" s="8">
        <v>1</v>
      </c>
      <c r="S73" s="8">
        <v>1</v>
      </c>
      <c r="T73" s="8">
        <v>5</v>
      </c>
      <c r="U73" s="8">
        <v>3</v>
      </c>
      <c r="V73" s="8">
        <v>3</v>
      </c>
      <c r="W73" s="8">
        <v>3</v>
      </c>
      <c r="X73" s="8">
        <v>2</v>
      </c>
      <c r="Y73" s="8">
        <v>1</v>
      </c>
      <c r="Z73" s="8">
        <v>1</v>
      </c>
      <c r="AA73" s="8">
        <v>1</v>
      </c>
      <c r="AB73" s="8">
        <v>1</v>
      </c>
      <c r="AC73" s="8">
        <v>2</v>
      </c>
      <c r="AD73" s="8">
        <v>5</v>
      </c>
      <c r="AE73" s="8">
        <v>2</v>
      </c>
      <c r="AF73" s="8">
        <v>2</v>
      </c>
      <c r="AG73" s="8">
        <v>2</v>
      </c>
      <c r="AH73" s="8">
        <v>2</v>
      </c>
      <c r="AI73" s="8">
        <v>2</v>
      </c>
      <c r="AJ73" s="8">
        <v>3</v>
      </c>
      <c r="AK73" s="8">
        <v>2</v>
      </c>
      <c r="AL73" s="8">
        <v>2</v>
      </c>
      <c r="AM73" s="8">
        <v>0.04</v>
      </c>
      <c r="AN73" s="8">
        <v>2</v>
      </c>
      <c r="AO73" s="8"/>
      <c r="AP73" s="8">
        <v>2</v>
      </c>
      <c r="AQ73" s="8"/>
      <c r="AR73" s="8">
        <v>8.65</v>
      </c>
      <c r="AS73" s="8"/>
      <c r="AT73" s="42">
        <v>43265</v>
      </c>
      <c r="AU73" s="8">
        <v>2</v>
      </c>
      <c r="AV73" s="8"/>
      <c r="AW73" s="8">
        <v>0.05</v>
      </c>
      <c r="AX73" s="8">
        <v>119</v>
      </c>
      <c r="AY73" s="8"/>
      <c r="AZ73" s="8"/>
      <c r="BA73" s="8"/>
      <c r="BB73" s="8">
        <v>0</v>
      </c>
      <c r="BC73" s="8">
        <v>1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</row>
    <row r="74" spans="1:60" x14ac:dyDescent="0.25">
      <c r="A74" s="11">
        <v>607332</v>
      </c>
      <c r="B74" s="42">
        <v>42104</v>
      </c>
      <c r="C74" s="8">
        <v>51</v>
      </c>
      <c r="D74" s="8">
        <v>1</v>
      </c>
      <c r="E74" s="8">
        <v>3</v>
      </c>
      <c r="F74" s="8">
        <v>2</v>
      </c>
      <c r="G74" s="8">
        <v>2</v>
      </c>
      <c r="H74" s="8">
        <v>1</v>
      </c>
      <c r="I74" s="8">
        <v>2</v>
      </c>
      <c r="J74" s="8">
        <v>1</v>
      </c>
      <c r="K74" s="8">
        <v>3.28</v>
      </c>
      <c r="L74" s="8"/>
      <c r="M74" s="8">
        <v>87.82</v>
      </c>
      <c r="N74" s="8">
        <v>1</v>
      </c>
      <c r="O74" s="8">
        <v>1</v>
      </c>
      <c r="P74" s="8">
        <v>1</v>
      </c>
      <c r="Q74" s="8">
        <v>2</v>
      </c>
      <c r="R74" s="8">
        <v>1</v>
      </c>
      <c r="S74" s="8">
        <v>2</v>
      </c>
      <c r="T74" s="8">
        <v>10</v>
      </c>
      <c r="U74" s="8">
        <v>3</v>
      </c>
      <c r="V74" s="8">
        <v>3</v>
      </c>
      <c r="W74" s="8">
        <v>3</v>
      </c>
      <c r="X74" s="8">
        <v>1</v>
      </c>
      <c r="Y74" s="8">
        <v>1</v>
      </c>
      <c r="Z74" s="8">
        <v>3</v>
      </c>
      <c r="AA74" s="8">
        <v>1</v>
      </c>
      <c r="AB74" s="8">
        <v>1</v>
      </c>
      <c r="AC74" s="8">
        <v>1</v>
      </c>
      <c r="AD74" s="8">
        <v>15</v>
      </c>
      <c r="AE74" s="8">
        <v>2</v>
      </c>
      <c r="AF74" s="8">
        <v>2</v>
      </c>
      <c r="AG74" s="8">
        <v>1</v>
      </c>
      <c r="AH74" s="8">
        <v>3</v>
      </c>
      <c r="AI74" s="8">
        <v>3</v>
      </c>
      <c r="AJ74" s="8">
        <v>3</v>
      </c>
      <c r="AK74" s="8">
        <v>2</v>
      </c>
      <c r="AL74" s="8">
        <v>2</v>
      </c>
      <c r="AM74" s="8">
        <v>0.03</v>
      </c>
      <c r="AN74" s="8">
        <v>2</v>
      </c>
      <c r="AO74" s="8"/>
      <c r="AP74" s="8">
        <v>2</v>
      </c>
      <c r="AQ74" s="8"/>
      <c r="AR74" s="8">
        <v>13</v>
      </c>
      <c r="AS74" s="8"/>
      <c r="AT74" s="42">
        <v>43479</v>
      </c>
      <c r="AU74" s="8">
        <v>2</v>
      </c>
      <c r="AV74" s="8"/>
      <c r="AW74" s="8">
        <v>0.04</v>
      </c>
      <c r="AX74" s="8">
        <v>45</v>
      </c>
      <c r="AY74" s="8"/>
      <c r="AZ74" s="8"/>
      <c r="BA74" s="8"/>
      <c r="BB74" s="8">
        <v>2</v>
      </c>
      <c r="BC74" s="8">
        <v>1</v>
      </c>
      <c r="BD74" s="8">
        <v>0</v>
      </c>
      <c r="BE74" s="8">
        <v>0</v>
      </c>
      <c r="BF74" s="8">
        <v>1</v>
      </c>
      <c r="BG74" s="8">
        <v>0</v>
      </c>
      <c r="BH74" s="8">
        <v>0</v>
      </c>
    </row>
    <row r="75" spans="1:60" x14ac:dyDescent="0.25">
      <c r="A75" s="11">
        <v>607686</v>
      </c>
      <c r="B75" s="42">
        <v>42132</v>
      </c>
      <c r="C75" s="8">
        <v>65</v>
      </c>
      <c r="D75" s="8">
        <v>1</v>
      </c>
      <c r="E75" s="8">
        <v>3</v>
      </c>
      <c r="F75" s="8">
        <v>2</v>
      </c>
      <c r="G75" s="8">
        <v>1</v>
      </c>
      <c r="H75" s="8">
        <v>1</v>
      </c>
      <c r="I75" s="8">
        <v>1</v>
      </c>
      <c r="J75" s="8">
        <v>1</v>
      </c>
      <c r="K75" s="8">
        <v>9.36</v>
      </c>
      <c r="L75" s="8">
        <v>0.12</v>
      </c>
      <c r="M75" s="8">
        <v>51.93</v>
      </c>
      <c r="N75" s="8">
        <v>1</v>
      </c>
      <c r="O75" s="8">
        <v>0</v>
      </c>
      <c r="P75" s="8">
        <v>1</v>
      </c>
      <c r="Q75" s="8">
        <v>2</v>
      </c>
      <c r="R75" s="8">
        <v>3</v>
      </c>
      <c r="S75" s="8">
        <v>1</v>
      </c>
      <c r="T75" s="8">
        <v>30</v>
      </c>
      <c r="U75" s="8">
        <v>3</v>
      </c>
      <c r="V75" s="8">
        <v>3</v>
      </c>
      <c r="W75" s="8">
        <v>3</v>
      </c>
      <c r="X75" s="8">
        <v>2</v>
      </c>
      <c r="Y75" s="8">
        <v>1</v>
      </c>
      <c r="Z75" s="8">
        <v>2</v>
      </c>
      <c r="AA75" s="8">
        <v>1</v>
      </c>
      <c r="AB75" s="8">
        <v>4</v>
      </c>
      <c r="AC75" s="8">
        <v>2</v>
      </c>
      <c r="AD75" s="8">
        <v>80</v>
      </c>
      <c r="AE75" s="8">
        <v>2</v>
      </c>
      <c r="AF75" s="8">
        <v>2</v>
      </c>
      <c r="AG75" s="8">
        <v>3</v>
      </c>
      <c r="AH75" s="8">
        <v>2</v>
      </c>
      <c r="AI75" s="8">
        <v>3</v>
      </c>
      <c r="AJ75" s="8">
        <v>3</v>
      </c>
      <c r="AK75" s="8">
        <v>2</v>
      </c>
      <c r="AL75" s="8">
        <v>2</v>
      </c>
      <c r="AM75" s="8">
        <v>0.04</v>
      </c>
      <c r="AN75" s="8">
        <v>2</v>
      </c>
      <c r="AO75" s="8"/>
      <c r="AP75" s="8">
        <v>2</v>
      </c>
      <c r="AQ75" s="8"/>
      <c r="AR75" s="8">
        <v>5.49</v>
      </c>
      <c r="AS75" s="8"/>
      <c r="AT75" s="42">
        <v>43174</v>
      </c>
      <c r="AU75" s="8">
        <v>2</v>
      </c>
      <c r="AV75" s="8"/>
      <c r="AW75" s="8">
        <v>0.06</v>
      </c>
      <c r="AX75" s="8">
        <v>34</v>
      </c>
      <c r="AY75" s="8"/>
      <c r="AZ75" s="8"/>
      <c r="BA75" s="8"/>
      <c r="BB75" s="8">
        <v>2</v>
      </c>
      <c r="BC75" s="8">
        <v>1</v>
      </c>
      <c r="BD75" s="8">
        <v>0</v>
      </c>
      <c r="BE75" s="8">
        <v>0</v>
      </c>
      <c r="BF75" s="8">
        <v>0</v>
      </c>
      <c r="BG75" s="8">
        <v>1</v>
      </c>
      <c r="BH75" s="8">
        <v>0</v>
      </c>
    </row>
    <row r="76" spans="1:60" x14ac:dyDescent="0.25">
      <c r="A76" s="11">
        <v>608962</v>
      </c>
      <c r="B76" s="42">
        <v>41163</v>
      </c>
      <c r="C76" s="8">
        <v>63</v>
      </c>
      <c r="D76" s="8">
        <v>1</v>
      </c>
      <c r="E76" s="8">
        <v>2</v>
      </c>
      <c r="F76" s="8">
        <v>2</v>
      </c>
      <c r="G76" s="8">
        <v>2</v>
      </c>
      <c r="H76" s="8">
        <v>1</v>
      </c>
      <c r="I76" s="8">
        <v>2</v>
      </c>
      <c r="J76" s="8">
        <v>1</v>
      </c>
      <c r="K76" s="8">
        <v>6.64</v>
      </c>
      <c r="L76" s="8"/>
      <c r="M76" s="8"/>
      <c r="N76" s="8">
        <v>1</v>
      </c>
      <c r="O76" s="8">
        <v>0</v>
      </c>
      <c r="P76" s="8">
        <v>1</v>
      </c>
      <c r="Q76" s="8">
        <v>2</v>
      </c>
      <c r="R76" s="8">
        <v>1</v>
      </c>
      <c r="S76" s="8">
        <v>2</v>
      </c>
      <c r="T76" s="8">
        <v>5</v>
      </c>
      <c r="U76" s="8">
        <v>3</v>
      </c>
      <c r="V76" s="8">
        <v>3</v>
      </c>
      <c r="W76" s="8">
        <v>3</v>
      </c>
      <c r="X76" s="8">
        <v>1</v>
      </c>
      <c r="Y76" s="8">
        <v>1</v>
      </c>
      <c r="Z76" s="8">
        <v>2</v>
      </c>
      <c r="AA76" s="8">
        <v>1</v>
      </c>
      <c r="AB76" s="8">
        <v>1</v>
      </c>
      <c r="AC76" s="8">
        <v>2</v>
      </c>
      <c r="AD76" s="8">
        <v>12</v>
      </c>
      <c r="AE76" s="8">
        <v>2</v>
      </c>
      <c r="AF76" s="8">
        <v>2</v>
      </c>
      <c r="AG76" s="8">
        <v>1</v>
      </c>
      <c r="AH76" s="8">
        <v>2</v>
      </c>
      <c r="AI76" s="8">
        <v>2</v>
      </c>
      <c r="AJ76" s="8">
        <v>1</v>
      </c>
      <c r="AK76" s="8">
        <v>2</v>
      </c>
      <c r="AL76" s="8">
        <v>2</v>
      </c>
      <c r="AM76" s="8">
        <v>0.02</v>
      </c>
      <c r="AN76" s="8">
        <v>2</v>
      </c>
      <c r="AO76" s="8"/>
      <c r="AP76" s="8">
        <v>2</v>
      </c>
      <c r="AQ76" s="8"/>
      <c r="AR76" s="8">
        <v>20</v>
      </c>
      <c r="AS76" s="8"/>
      <c r="AT76" s="42">
        <v>43601</v>
      </c>
      <c r="AU76" s="8">
        <v>2</v>
      </c>
      <c r="AV76" s="8"/>
      <c r="AW76" s="8">
        <v>0.08</v>
      </c>
      <c r="AX76" s="8">
        <v>80</v>
      </c>
      <c r="AY76" s="8"/>
      <c r="AZ76" s="8"/>
      <c r="BA76" s="8"/>
      <c r="BB76" s="8">
        <v>2</v>
      </c>
      <c r="BC76" s="8">
        <v>1</v>
      </c>
      <c r="BD76" s="8">
        <v>2</v>
      </c>
      <c r="BE76" s="8">
        <v>1</v>
      </c>
      <c r="BF76" s="8">
        <v>2</v>
      </c>
      <c r="BG76" s="8">
        <v>0</v>
      </c>
      <c r="BH76" s="8">
        <v>1</v>
      </c>
    </row>
    <row r="77" spans="1:60" x14ac:dyDescent="0.25">
      <c r="A77" s="11">
        <v>615075</v>
      </c>
      <c r="B77" s="42">
        <v>41926</v>
      </c>
      <c r="C77" s="8">
        <v>66</v>
      </c>
      <c r="D77" s="8">
        <v>1</v>
      </c>
      <c r="E77" s="8">
        <v>2</v>
      </c>
      <c r="F77" s="8">
        <v>2</v>
      </c>
      <c r="G77" s="8">
        <v>1</v>
      </c>
      <c r="H77" s="8">
        <v>3</v>
      </c>
      <c r="I77" s="8">
        <v>2</v>
      </c>
      <c r="J77" s="8">
        <v>1</v>
      </c>
      <c r="K77" s="8">
        <v>5.61</v>
      </c>
      <c r="L77" s="8">
        <v>0.08</v>
      </c>
      <c r="M77" s="8">
        <v>27.61</v>
      </c>
      <c r="N77" s="8">
        <v>1</v>
      </c>
      <c r="O77" s="8">
        <v>0</v>
      </c>
      <c r="P77" s="8">
        <v>1</v>
      </c>
      <c r="Q77" s="8">
        <v>2</v>
      </c>
      <c r="R77" s="8">
        <v>3</v>
      </c>
      <c r="S77" s="8">
        <v>1</v>
      </c>
      <c r="T77" s="8">
        <v>20</v>
      </c>
      <c r="U77" s="8">
        <v>3</v>
      </c>
      <c r="V77" s="8">
        <v>3</v>
      </c>
      <c r="W77" s="8">
        <v>3</v>
      </c>
      <c r="X77" s="8">
        <v>1</v>
      </c>
      <c r="Y77" s="8">
        <v>1</v>
      </c>
      <c r="Z77" s="8">
        <v>3</v>
      </c>
      <c r="AA77" s="8">
        <v>2</v>
      </c>
      <c r="AB77" s="8">
        <v>1</v>
      </c>
      <c r="AC77" s="8">
        <v>2</v>
      </c>
      <c r="AD77" s="8">
        <v>15</v>
      </c>
      <c r="AE77" s="8">
        <v>2</v>
      </c>
      <c r="AF77" s="8">
        <v>2</v>
      </c>
      <c r="AG77" s="8">
        <v>3</v>
      </c>
      <c r="AH77" s="8">
        <v>3</v>
      </c>
      <c r="AI77" s="8">
        <v>3</v>
      </c>
      <c r="AJ77" s="8">
        <v>3</v>
      </c>
      <c r="AK77" s="8">
        <v>2</v>
      </c>
      <c r="AL77" s="8">
        <v>2</v>
      </c>
      <c r="AM77" s="8">
        <v>0.02</v>
      </c>
      <c r="AN77" s="8">
        <v>2</v>
      </c>
      <c r="AO77" s="8"/>
      <c r="AP77" s="8">
        <v>2</v>
      </c>
      <c r="AQ77" s="8"/>
      <c r="AR77" s="8">
        <v>7.6</v>
      </c>
      <c r="AS77" s="8"/>
      <c r="AT77" s="42">
        <v>42534</v>
      </c>
      <c r="AU77" s="8">
        <v>2</v>
      </c>
      <c r="AV77" s="8"/>
      <c r="AW77" s="8">
        <v>7.0000000000000007E-2</v>
      </c>
      <c r="AX77" s="8">
        <v>20</v>
      </c>
      <c r="AY77" s="8"/>
      <c r="AZ77" s="8"/>
      <c r="BA77" s="8"/>
      <c r="BB77" s="8">
        <v>3</v>
      </c>
      <c r="BC77" s="8">
        <v>1</v>
      </c>
      <c r="BD77" s="8">
        <v>1</v>
      </c>
      <c r="BE77" s="8">
        <v>1</v>
      </c>
      <c r="BF77" s="8">
        <v>1</v>
      </c>
      <c r="BG77" s="8">
        <v>0</v>
      </c>
      <c r="BH77" s="8">
        <v>0</v>
      </c>
    </row>
    <row r="78" spans="1:60" x14ac:dyDescent="0.25">
      <c r="A78" s="11">
        <v>630306</v>
      </c>
      <c r="B78" s="42">
        <v>40099</v>
      </c>
      <c r="C78" s="8">
        <v>60</v>
      </c>
      <c r="D78" s="8">
        <v>1</v>
      </c>
      <c r="E78" s="8">
        <v>2</v>
      </c>
      <c r="F78" s="8">
        <v>1</v>
      </c>
      <c r="G78" s="8">
        <v>2</v>
      </c>
      <c r="H78" s="8">
        <v>1</v>
      </c>
      <c r="I78" s="8">
        <v>2</v>
      </c>
      <c r="J78" s="8">
        <v>1</v>
      </c>
      <c r="K78" s="8">
        <v>5.8</v>
      </c>
      <c r="L78" s="8"/>
      <c r="M78" s="8">
        <v>9.7799999999999994</v>
      </c>
      <c r="N78" s="8">
        <v>1</v>
      </c>
      <c r="O78" s="8">
        <v>0</v>
      </c>
      <c r="P78" s="8">
        <v>1</v>
      </c>
      <c r="Q78" s="8">
        <v>1</v>
      </c>
      <c r="R78" s="8">
        <v>1</v>
      </c>
      <c r="S78" s="8">
        <v>2</v>
      </c>
      <c r="T78" s="8">
        <v>10</v>
      </c>
      <c r="U78" s="8">
        <v>3</v>
      </c>
      <c r="V78" s="8">
        <v>3</v>
      </c>
      <c r="W78" s="8">
        <v>3</v>
      </c>
      <c r="X78" s="8">
        <v>1</v>
      </c>
      <c r="Y78" s="8">
        <v>1</v>
      </c>
      <c r="Z78" s="8">
        <v>1</v>
      </c>
      <c r="AA78" s="8">
        <v>2</v>
      </c>
      <c r="AB78" s="8">
        <v>1</v>
      </c>
      <c r="AC78" s="8">
        <v>2</v>
      </c>
      <c r="AD78" s="8">
        <v>5</v>
      </c>
      <c r="AE78" s="8">
        <v>2</v>
      </c>
      <c r="AF78" s="8">
        <v>2</v>
      </c>
      <c r="AG78" s="8">
        <v>1</v>
      </c>
      <c r="AH78" s="8">
        <v>3</v>
      </c>
      <c r="AI78" s="8">
        <v>3</v>
      </c>
      <c r="AJ78" s="8">
        <v>3</v>
      </c>
      <c r="AK78" s="8">
        <v>1</v>
      </c>
      <c r="AL78" s="8">
        <v>1</v>
      </c>
      <c r="AM78" s="8">
        <v>0.03</v>
      </c>
      <c r="AN78" s="8">
        <v>2</v>
      </c>
      <c r="AO78" s="8"/>
      <c r="AP78" s="8">
        <v>2</v>
      </c>
      <c r="AQ78" s="8"/>
      <c r="AR78" s="8">
        <v>12.6</v>
      </c>
      <c r="AS78" s="8"/>
      <c r="AT78" s="42">
        <v>43090</v>
      </c>
      <c r="AU78" s="8">
        <v>2</v>
      </c>
      <c r="AV78" s="8"/>
      <c r="AW78" s="8">
        <v>0.09</v>
      </c>
      <c r="AX78" s="8">
        <v>115</v>
      </c>
      <c r="AY78" s="8"/>
      <c r="AZ78" s="8"/>
      <c r="BA78" s="8"/>
      <c r="BB78" s="8">
        <v>3</v>
      </c>
      <c r="BC78" s="8">
        <v>1</v>
      </c>
      <c r="BD78" s="8">
        <v>1</v>
      </c>
      <c r="BE78" s="8">
        <v>0</v>
      </c>
      <c r="BF78" s="8">
        <v>1</v>
      </c>
      <c r="BG78" s="8">
        <v>0</v>
      </c>
      <c r="BH78" s="8">
        <v>0</v>
      </c>
    </row>
    <row r="79" spans="1:60" x14ac:dyDescent="0.25">
      <c r="A79" s="11">
        <v>639098</v>
      </c>
      <c r="B79" s="42">
        <v>41648</v>
      </c>
      <c r="C79" s="8">
        <v>52</v>
      </c>
      <c r="D79" s="8">
        <v>1</v>
      </c>
      <c r="E79" s="8">
        <v>2</v>
      </c>
      <c r="F79" s="8">
        <v>1</v>
      </c>
      <c r="G79" s="8">
        <v>2</v>
      </c>
      <c r="H79" s="8">
        <v>5</v>
      </c>
      <c r="I79" s="8">
        <v>2</v>
      </c>
      <c r="J79" s="8">
        <v>1</v>
      </c>
      <c r="K79" s="8">
        <v>5.59</v>
      </c>
      <c r="L79" s="8">
        <v>0.08</v>
      </c>
      <c r="M79" s="8"/>
      <c r="N79" s="8">
        <v>1</v>
      </c>
      <c r="O79" s="8">
        <v>0</v>
      </c>
      <c r="P79" s="8">
        <v>2</v>
      </c>
      <c r="Q79" s="8">
        <v>2</v>
      </c>
      <c r="R79" s="8">
        <v>2</v>
      </c>
      <c r="S79" s="8">
        <v>7</v>
      </c>
      <c r="T79" s="8">
        <v>7</v>
      </c>
      <c r="U79" s="8">
        <v>3</v>
      </c>
      <c r="V79" s="8">
        <v>3</v>
      </c>
      <c r="W79" s="8">
        <v>3</v>
      </c>
      <c r="X79" s="8">
        <v>1</v>
      </c>
      <c r="Y79" s="8">
        <v>1</v>
      </c>
      <c r="Z79" s="8">
        <v>2</v>
      </c>
      <c r="AA79" s="8">
        <v>1</v>
      </c>
      <c r="AB79" s="8">
        <v>1</v>
      </c>
      <c r="AC79" s="8">
        <v>2</v>
      </c>
      <c r="AD79" s="8">
        <v>12.5</v>
      </c>
      <c r="AE79" s="8">
        <v>2</v>
      </c>
      <c r="AF79" s="8">
        <v>2</v>
      </c>
      <c r="AG79" s="8">
        <v>2</v>
      </c>
      <c r="AH79" s="8">
        <v>2</v>
      </c>
      <c r="AI79" s="8">
        <v>2</v>
      </c>
      <c r="AJ79" s="8">
        <v>1</v>
      </c>
      <c r="AK79" s="8">
        <v>2</v>
      </c>
      <c r="AL79" s="8">
        <v>2</v>
      </c>
      <c r="AM79" s="8">
        <v>0.05</v>
      </c>
      <c r="AN79" s="8">
        <v>2</v>
      </c>
      <c r="AO79" s="8"/>
      <c r="AP79" s="8">
        <v>2</v>
      </c>
      <c r="AQ79" s="8"/>
      <c r="AR79" s="8">
        <v>8.25</v>
      </c>
      <c r="AS79" s="8"/>
      <c r="AT79" s="42">
        <v>43530</v>
      </c>
      <c r="AU79" s="8">
        <v>2</v>
      </c>
      <c r="AV79" s="8"/>
      <c r="AW79" s="8">
        <v>7.0000000000000007E-2</v>
      </c>
      <c r="AX79" s="8">
        <v>58</v>
      </c>
      <c r="AY79" s="8"/>
      <c r="AZ79" s="8"/>
      <c r="BA79" s="8"/>
      <c r="BB79" s="8">
        <v>2</v>
      </c>
      <c r="BC79" s="8">
        <v>1</v>
      </c>
      <c r="BD79" s="8">
        <v>0</v>
      </c>
      <c r="BE79" s="8">
        <v>1</v>
      </c>
      <c r="BF79" s="8">
        <v>0</v>
      </c>
      <c r="BG79" s="8">
        <v>0</v>
      </c>
      <c r="BH79" s="8">
        <v>0</v>
      </c>
    </row>
    <row r="80" spans="1:60" x14ac:dyDescent="0.25">
      <c r="A80" s="11">
        <v>642871</v>
      </c>
      <c r="B80" s="42">
        <v>41413</v>
      </c>
      <c r="C80" s="8">
        <v>60</v>
      </c>
      <c r="D80" s="8">
        <v>1</v>
      </c>
      <c r="E80" s="8">
        <v>3</v>
      </c>
      <c r="F80" s="8">
        <v>1</v>
      </c>
      <c r="G80" s="8">
        <v>2</v>
      </c>
      <c r="H80" s="8">
        <v>2</v>
      </c>
      <c r="I80" s="8">
        <v>2</v>
      </c>
      <c r="J80" s="8">
        <v>2</v>
      </c>
      <c r="K80" s="8">
        <v>4.68</v>
      </c>
      <c r="L80" s="8"/>
      <c r="M80" s="8"/>
      <c r="N80" s="8">
        <v>1</v>
      </c>
      <c r="O80" s="8">
        <v>0</v>
      </c>
      <c r="P80" s="8">
        <v>1</v>
      </c>
      <c r="Q80" s="8">
        <v>5</v>
      </c>
      <c r="R80" s="8">
        <v>2</v>
      </c>
      <c r="S80" s="8">
        <v>2</v>
      </c>
      <c r="T80" s="8">
        <v>10</v>
      </c>
      <c r="U80" s="8">
        <v>3</v>
      </c>
      <c r="V80" s="8">
        <v>3</v>
      </c>
      <c r="W80" s="8">
        <v>3</v>
      </c>
      <c r="X80" s="8">
        <v>1</v>
      </c>
      <c r="Y80" s="8">
        <v>1</v>
      </c>
      <c r="Z80" s="8">
        <v>2</v>
      </c>
      <c r="AA80" s="8">
        <v>2</v>
      </c>
      <c r="AB80" s="8">
        <v>4</v>
      </c>
      <c r="AC80" s="8">
        <v>2</v>
      </c>
      <c r="AD80" s="8">
        <v>50</v>
      </c>
      <c r="AE80" s="8">
        <v>2</v>
      </c>
      <c r="AF80" s="8">
        <v>2</v>
      </c>
      <c r="AG80" s="8">
        <v>3</v>
      </c>
      <c r="AH80" s="8">
        <v>3</v>
      </c>
      <c r="AI80" s="8">
        <v>3</v>
      </c>
      <c r="AJ80" s="8">
        <v>1</v>
      </c>
      <c r="AK80" s="8">
        <v>2</v>
      </c>
      <c r="AL80" s="8">
        <v>1</v>
      </c>
      <c r="AM80" s="8">
        <v>0.03</v>
      </c>
      <c r="AN80" s="8">
        <v>2</v>
      </c>
      <c r="AO80" s="8"/>
      <c r="AP80" s="8">
        <v>2</v>
      </c>
      <c r="AQ80" s="8"/>
      <c r="AR80" s="8">
        <v>13.2</v>
      </c>
      <c r="AS80" s="8"/>
      <c r="AT80" s="42">
        <v>43622</v>
      </c>
      <c r="AU80" s="8">
        <v>2</v>
      </c>
      <c r="AV80" s="8"/>
      <c r="AW80" s="8">
        <v>0.04</v>
      </c>
      <c r="AX80" s="8">
        <v>72</v>
      </c>
      <c r="AY80" s="8"/>
      <c r="AZ80" s="8"/>
      <c r="BA80" s="8"/>
      <c r="BB80" s="8">
        <v>1</v>
      </c>
      <c r="BC80" s="8">
        <v>1</v>
      </c>
      <c r="BD80" s="8">
        <v>1</v>
      </c>
      <c r="BE80" s="8">
        <v>0</v>
      </c>
      <c r="BF80" s="8">
        <v>0</v>
      </c>
      <c r="BG80" s="8">
        <v>0</v>
      </c>
      <c r="BH80" s="8">
        <v>0</v>
      </c>
    </row>
    <row r="81" spans="1:62" x14ac:dyDescent="0.25">
      <c r="A81" s="11">
        <v>975904</v>
      </c>
      <c r="B81" s="42">
        <v>41940</v>
      </c>
      <c r="C81" s="8">
        <v>55</v>
      </c>
      <c r="D81" s="8">
        <v>1</v>
      </c>
      <c r="E81" s="8">
        <v>1</v>
      </c>
      <c r="F81" s="8">
        <v>2</v>
      </c>
      <c r="G81" s="8">
        <v>2</v>
      </c>
      <c r="H81" s="8">
        <v>4</v>
      </c>
      <c r="I81" s="8">
        <v>1</v>
      </c>
      <c r="J81" s="8">
        <v>1</v>
      </c>
      <c r="K81" s="8">
        <v>4.8499999999999996</v>
      </c>
      <c r="L81" s="8">
        <v>0.13</v>
      </c>
      <c r="M81" s="8">
        <v>135.79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4</v>
      </c>
      <c r="U81" s="8">
        <v>3</v>
      </c>
      <c r="V81" s="8">
        <v>3</v>
      </c>
      <c r="W81" s="8">
        <v>3</v>
      </c>
      <c r="X81" s="8">
        <v>2</v>
      </c>
      <c r="Y81" s="8">
        <v>1</v>
      </c>
      <c r="Z81" s="8">
        <v>1</v>
      </c>
      <c r="AA81" s="8">
        <v>1</v>
      </c>
      <c r="AB81" s="8">
        <v>1</v>
      </c>
      <c r="AC81" s="8">
        <v>2</v>
      </c>
      <c r="AD81" s="8">
        <v>12.5</v>
      </c>
      <c r="AE81" s="8">
        <v>2</v>
      </c>
      <c r="AF81" s="8">
        <v>2</v>
      </c>
      <c r="AG81" s="8">
        <v>3</v>
      </c>
      <c r="AH81" s="8">
        <v>3</v>
      </c>
      <c r="AI81" s="8">
        <v>3</v>
      </c>
      <c r="AJ81" s="8">
        <v>3</v>
      </c>
      <c r="AK81" s="8">
        <v>2</v>
      </c>
      <c r="AL81" s="8">
        <v>2</v>
      </c>
      <c r="AM81" s="8">
        <v>0.05</v>
      </c>
      <c r="AN81" s="8">
        <v>2</v>
      </c>
      <c r="AO81" s="8"/>
      <c r="AP81" s="8">
        <v>2</v>
      </c>
      <c r="AQ81" s="8"/>
      <c r="AR81" s="8">
        <v>16.100000000000001</v>
      </c>
      <c r="AS81" s="8"/>
      <c r="AT81" s="42">
        <v>43357</v>
      </c>
      <c r="AU81" s="8">
        <v>2</v>
      </c>
      <c r="AV81" s="8"/>
      <c r="AW81" s="8">
        <v>0.08</v>
      </c>
      <c r="AX81" s="8">
        <v>47</v>
      </c>
      <c r="AY81" s="8"/>
      <c r="AZ81" s="8"/>
      <c r="BA81" s="8"/>
      <c r="BB81" s="8">
        <v>0</v>
      </c>
      <c r="BC81" s="8">
        <v>1</v>
      </c>
      <c r="BD81" s="8">
        <v>1</v>
      </c>
      <c r="BE81" s="8">
        <v>1</v>
      </c>
      <c r="BF81" s="8">
        <v>1</v>
      </c>
      <c r="BG81" s="8">
        <v>0</v>
      </c>
      <c r="BH81" s="8">
        <v>0</v>
      </c>
    </row>
    <row r="82" spans="1:62" x14ac:dyDescent="0.25">
      <c r="A82" s="11">
        <v>1015943</v>
      </c>
      <c r="B82" s="42">
        <v>42264</v>
      </c>
      <c r="C82" s="8">
        <v>53</v>
      </c>
      <c r="D82" s="8">
        <v>1</v>
      </c>
      <c r="E82" s="8">
        <v>3</v>
      </c>
      <c r="F82" s="8">
        <v>2</v>
      </c>
      <c r="G82" s="8">
        <v>2</v>
      </c>
      <c r="H82" s="8">
        <v>1</v>
      </c>
      <c r="I82" s="8">
        <v>2</v>
      </c>
      <c r="J82" s="8">
        <v>1</v>
      </c>
      <c r="K82" s="8">
        <v>3.7</v>
      </c>
      <c r="L82" s="8"/>
      <c r="M82" s="8"/>
      <c r="N82" s="8">
        <v>1</v>
      </c>
      <c r="O82" s="8">
        <v>0</v>
      </c>
      <c r="P82" s="8">
        <v>1</v>
      </c>
      <c r="Q82" s="8">
        <v>1</v>
      </c>
      <c r="R82" s="8">
        <v>1</v>
      </c>
      <c r="S82" s="8">
        <v>2</v>
      </c>
      <c r="T82" s="8">
        <v>5</v>
      </c>
      <c r="U82" s="8">
        <v>3</v>
      </c>
      <c r="V82" s="8">
        <v>3</v>
      </c>
      <c r="W82" s="8">
        <v>3</v>
      </c>
      <c r="X82" s="8">
        <v>1</v>
      </c>
      <c r="Y82" s="8">
        <v>1</v>
      </c>
      <c r="Z82" s="8">
        <v>2</v>
      </c>
      <c r="AA82" s="8">
        <v>1</v>
      </c>
      <c r="AB82" s="8">
        <v>1</v>
      </c>
      <c r="AC82" s="8">
        <v>2</v>
      </c>
      <c r="AD82" s="8">
        <v>15</v>
      </c>
      <c r="AE82" s="8">
        <v>2</v>
      </c>
      <c r="AF82" s="8">
        <v>2</v>
      </c>
      <c r="AG82" s="8">
        <v>3</v>
      </c>
      <c r="AH82" s="8">
        <v>3</v>
      </c>
      <c r="AI82" s="8">
        <v>3</v>
      </c>
      <c r="AJ82" s="8">
        <v>3</v>
      </c>
      <c r="AK82" s="8">
        <v>2</v>
      </c>
      <c r="AL82" s="8">
        <v>2</v>
      </c>
      <c r="AM82" s="8">
        <v>0.05</v>
      </c>
      <c r="AN82" s="8">
        <v>2</v>
      </c>
      <c r="AO82" s="8"/>
      <c r="AP82" s="8">
        <v>2</v>
      </c>
      <c r="AQ82" s="8"/>
      <c r="AR82" s="8">
        <v>14.3</v>
      </c>
      <c r="AS82" s="8"/>
      <c r="AT82" s="42">
        <v>43395</v>
      </c>
      <c r="AU82" s="8">
        <v>2</v>
      </c>
      <c r="AV82" s="8"/>
      <c r="AW82" s="8">
        <v>0.05</v>
      </c>
      <c r="AX82" s="8">
        <v>37</v>
      </c>
      <c r="AY82" s="8"/>
      <c r="AZ82" s="8"/>
      <c r="BA82" s="8"/>
      <c r="BB82" s="8">
        <v>1</v>
      </c>
      <c r="BC82" s="8">
        <v>1</v>
      </c>
      <c r="BD82" s="8">
        <v>1</v>
      </c>
      <c r="BE82" s="8">
        <v>0</v>
      </c>
      <c r="BF82" s="8">
        <v>2</v>
      </c>
      <c r="BG82" s="8">
        <v>0</v>
      </c>
      <c r="BH82" s="8">
        <v>0</v>
      </c>
    </row>
    <row r="83" spans="1:62" ht="16.5" thickBot="1" x14ac:dyDescent="0.3">
      <c r="A83" s="21">
        <v>42577</v>
      </c>
      <c r="B83" s="22">
        <v>42191</v>
      </c>
      <c r="C83">
        <v>50</v>
      </c>
      <c r="D83">
        <v>1</v>
      </c>
      <c r="E83">
        <v>3</v>
      </c>
      <c r="F83">
        <v>1</v>
      </c>
      <c r="G83">
        <v>2</v>
      </c>
      <c r="H83">
        <v>2</v>
      </c>
      <c r="I83">
        <v>1</v>
      </c>
      <c r="J83">
        <v>1</v>
      </c>
      <c r="K83">
        <v>6.53</v>
      </c>
      <c r="L83">
        <v>0.19</v>
      </c>
      <c r="N83">
        <v>1</v>
      </c>
      <c r="O83">
        <v>0</v>
      </c>
      <c r="P83">
        <v>1</v>
      </c>
      <c r="Q83">
        <v>5</v>
      </c>
      <c r="R83">
        <v>1</v>
      </c>
      <c r="S83">
        <v>2</v>
      </c>
      <c r="U83">
        <v>3</v>
      </c>
      <c r="V83">
        <v>3</v>
      </c>
      <c r="W83">
        <v>3</v>
      </c>
      <c r="X83">
        <v>2</v>
      </c>
      <c r="Y83">
        <v>1</v>
      </c>
      <c r="Z83">
        <v>5</v>
      </c>
      <c r="AA83">
        <v>2</v>
      </c>
      <c r="AB83">
        <v>1</v>
      </c>
      <c r="AC83">
        <v>2</v>
      </c>
      <c r="AD83" s="28">
        <v>10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1</v>
      </c>
      <c r="AK83">
        <v>2</v>
      </c>
      <c r="AL83">
        <v>5</v>
      </c>
      <c r="AM83">
        <v>0.04</v>
      </c>
      <c r="AN83">
        <v>2</v>
      </c>
      <c r="AP83">
        <v>2</v>
      </c>
      <c r="AT83" s="22">
        <v>43230</v>
      </c>
      <c r="AU83">
        <v>2</v>
      </c>
      <c r="BB83">
        <v>1</v>
      </c>
      <c r="BI83" s="43"/>
      <c r="BJ83" s="43"/>
    </row>
    <row r="84" spans="1:62" ht="16.5" thickBot="1" x14ac:dyDescent="0.3">
      <c r="A84" s="21">
        <v>110649</v>
      </c>
      <c r="B84" s="22">
        <v>40787</v>
      </c>
      <c r="C84">
        <v>64</v>
      </c>
      <c r="D84">
        <v>1</v>
      </c>
      <c r="E84">
        <v>1</v>
      </c>
      <c r="F84">
        <v>2</v>
      </c>
      <c r="G84">
        <v>2</v>
      </c>
      <c r="H84">
        <v>3</v>
      </c>
      <c r="I84">
        <v>2</v>
      </c>
      <c r="J84">
        <v>1</v>
      </c>
      <c r="K84">
        <v>4.12</v>
      </c>
      <c r="L84">
        <v>0.17</v>
      </c>
      <c r="M84">
        <v>20.89</v>
      </c>
      <c r="N84">
        <v>1</v>
      </c>
      <c r="O84">
        <v>0</v>
      </c>
      <c r="P84">
        <v>1</v>
      </c>
      <c r="Q84">
        <v>3</v>
      </c>
      <c r="R84">
        <v>3</v>
      </c>
      <c r="S84">
        <v>2</v>
      </c>
      <c r="T84">
        <v>50</v>
      </c>
      <c r="U84">
        <v>3</v>
      </c>
      <c r="V84">
        <v>3</v>
      </c>
      <c r="W84">
        <v>3</v>
      </c>
      <c r="X84">
        <v>1</v>
      </c>
      <c r="Y84">
        <v>1</v>
      </c>
      <c r="Z84">
        <v>3</v>
      </c>
      <c r="AA84">
        <v>2</v>
      </c>
      <c r="AB84">
        <v>1</v>
      </c>
      <c r="AC84">
        <v>1</v>
      </c>
      <c r="AD84">
        <v>20</v>
      </c>
      <c r="AE84">
        <v>2</v>
      </c>
      <c r="AF84">
        <v>2</v>
      </c>
      <c r="AG84">
        <v>1</v>
      </c>
      <c r="AH84">
        <v>3</v>
      </c>
      <c r="AI84">
        <v>3</v>
      </c>
      <c r="AJ84">
        <v>1</v>
      </c>
      <c r="AK84">
        <v>2</v>
      </c>
      <c r="AL84">
        <v>1</v>
      </c>
      <c r="AM84">
        <v>0.02</v>
      </c>
      <c r="AN84">
        <v>2</v>
      </c>
      <c r="AP84">
        <v>2</v>
      </c>
      <c r="AT84" s="22">
        <v>42902</v>
      </c>
      <c r="AU84">
        <v>2</v>
      </c>
      <c r="BB84">
        <v>2</v>
      </c>
      <c r="BI84" s="43"/>
      <c r="BJ84" s="43"/>
    </row>
    <row r="85" spans="1:62" ht="16.5" thickBot="1" x14ac:dyDescent="0.3">
      <c r="A85" s="21">
        <v>110704</v>
      </c>
      <c r="B85" s="22">
        <v>40610</v>
      </c>
      <c r="C85">
        <v>61</v>
      </c>
      <c r="D85">
        <v>1</v>
      </c>
      <c r="E85">
        <v>2</v>
      </c>
      <c r="F85">
        <v>2</v>
      </c>
      <c r="G85">
        <v>2</v>
      </c>
      <c r="H85">
        <v>2</v>
      </c>
      <c r="I85">
        <v>1</v>
      </c>
      <c r="J85">
        <v>1</v>
      </c>
      <c r="K85">
        <v>3.3</v>
      </c>
      <c r="N85">
        <v>1</v>
      </c>
      <c r="O85">
        <v>0</v>
      </c>
      <c r="P85">
        <v>1</v>
      </c>
      <c r="Q85">
        <v>2</v>
      </c>
      <c r="R85">
        <v>1</v>
      </c>
      <c r="S85">
        <v>1</v>
      </c>
      <c r="T85">
        <v>13</v>
      </c>
      <c r="U85">
        <v>1</v>
      </c>
      <c r="V85">
        <v>3</v>
      </c>
      <c r="W85">
        <v>3</v>
      </c>
      <c r="X85">
        <v>2</v>
      </c>
      <c r="Y85">
        <v>1</v>
      </c>
      <c r="Z85">
        <v>3</v>
      </c>
      <c r="AA85">
        <v>1</v>
      </c>
      <c r="AB85">
        <v>1</v>
      </c>
      <c r="AC85">
        <v>1</v>
      </c>
      <c r="AD85">
        <v>10</v>
      </c>
      <c r="AE85">
        <v>2</v>
      </c>
      <c r="AF85">
        <v>2</v>
      </c>
      <c r="AG85">
        <v>1</v>
      </c>
      <c r="AH85">
        <v>3</v>
      </c>
      <c r="AI85">
        <v>3</v>
      </c>
      <c r="AJ85">
        <v>3</v>
      </c>
      <c r="AK85">
        <v>2</v>
      </c>
      <c r="AL85">
        <v>2</v>
      </c>
      <c r="AM85">
        <v>0.04</v>
      </c>
      <c r="AN85">
        <v>2</v>
      </c>
      <c r="AP85">
        <v>2</v>
      </c>
      <c r="AT85" s="22">
        <v>43066</v>
      </c>
      <c r="AU85">
        <v>2</v>
      </c>
      <c r="BB85">
        <v>2</v>
      </c>
      <c r="BI85" s="43"/>
      <c r="BJ85" s="43"/>
    </row>
    <row r="86" spans="1:62" ht="16.5" thickBot="1" x14ac:dyDescent="0.3">
      <c r="A86" s="21">
        <v>111332</v>
      </c>
      <c r="B86" s="22">
        <v>41925</v>
      </c>
      <c r="C86">
        <v>57</v>
      </c>
      <c r="D86">
        <v>1</v>
      </c>
      <c r="E86">
        <v>2</v>
      </c>
      <c r="F86">
        <v>2</v>
      </c>
      <c r="G86">
        <v>1</v>
      </c>
      <c r="H86">
        <v>5</v>
      </c>
      <c r="I86">
        <v>2</v>
      </c>
      <c r="J86">
        <v>1</v>
      </c>
      <c r="K86">
        <v>5.41</v>
      </c>
      <c r="L86">
        <v>0.04</v>
      </c>
      <c r="N86">
        <v>1</v>
      </c>
      <c r="O86">
        <v>0</v>
      </c>
      <c r="P86">
        <v>1</v>
      </c>
      <c r="Q86">
        <v>1</v>
      </c>
      <c r="R86">
        <v>2</v>
      </c>
      <c r="S86">
        <v>2</v>
      </c>
      <c r="T86">
        <v>30</v>
      </c>
      <c r="U86">
        <v>3</v>
      </c>
      <c r="V86">
        <v>3</v>
      </c>
      <c r="W86">
        <v>3</v>
      </c>
      <c r="X86">
        <v>1</v>
      </c>
      <c r="Y86">
        <v>1</v>
      </c>
      <c r="Z86">
        <v>2</v>
      </c>
      <c r="AA86">
        <v>1</v>
      </c>
      <c r="AB86">
        <v>1</v>
      </c>
      <c r="AC86">
        <v>1</v>
      </c>
      <c r="AD86">
        <v>15</v>
      </c>
      <c r="AE86">
        <v>2</v>
      </c>
      <c r="AF86">
        <v>2</v>
      </c>
      <c r="AG86">
        <v>3</v>
      </c>
      <c r="AH86">
        <v>3</v>
      </c>
      <c r="AI86">
        <v>3</v>
      </c>
      <c r="AJ86">
        <v>3</v>
      </c>
      <c r="AK86">
        <v>2</v>
      </c>
      <c r="AL86">
        <v>2</v>
      </c>
      <c r="AM86">
        <v>0.04</v>
      </c>
      <c r="AN86">
        <v>2</v>
      </c>
      <c r="AP86">
        <v>2</v>
      </c>
      <c r="AT86" s="22">
        <v>43251</v>
      </c>
      <c r="AU86">
        <v>2</v>
      </c>
      <c r="BB86">
        <v>1</v>
      </c>
      <c r="BI86" s="43"/>
      <c r="BJ86" s="43"/>
    </row>
    <row r="87" spans="1:62" ht="16.5" thickBot="1" x14ac:dyDescent="0.3">
      <c r="A87" s="21">
        <v>135039</v>
      </c>
      <c r="B87" s="22">
        <v>40476</v>
      </c>
      <c r="C87">
        <v>74</v>
      </c>
      <c r="D87">
        <v>1</v>
      </c>
      <c r="E87">
        <v>2</v>
      </c>
      <c r="F87">
        <v>2</v>
      </c>
      <c r="G87">
        <v>2</v>
      </c>
      <c r="H87">
        <v>2</v>
      </c>
      <c r="I87">
        <v>2</v>
      </c>
      <c r="J87">
        <v>1</v>
      </c>
      <c r="K87">
        <v>5.66</v>
      </c>
      <c r="L87">
        <v>0.09</v>
      </c>
      <c r="N87">
        <v>1</v>
      </c>
      <c r="O87">
        <v>0</v>
      </c>
      <c r="P87">
        <v>1</v>
      </c>
      <c r="Q87">
        <v>2</v>
      </c>
      <c r="R87">
        <v>1</v>
      </c>
      <c r="S87">
        <v>1</v>
      </c>
      <c r="T87">
        <v>5</v>
      </c>
      <c r="U87">
        <v>3</v>
      </c>
      <c r="V87">
        <v>3</v>
      </c>
      <c r="W87">
        <v>3</v>
      </c>
      <c r="X87">
        <v>2</v>
      </c>
      <c r="Y87">
        <v>1</v>
      </c>
      <c r="Z87">
        <v>2</v>
      </c>
      <c r="AA87">
        <v>1</v>
      </c>
      <c r="AB87">
        <v>4</v>
      </c>
      <c r="AC87">
        <v>1</v>
      </c>
      <c r="AD87">
        <v>9</v>
      </c>
      <c r="AE87">
        <v>2</v>
      </c>
      <c r="AF87">
        <v>2</v>
      </c>
      <c r="AG87">
        <v>3</v>
      </c>
      <c r="AH87">
        <v>3</v>
      </c>
      <c r="AI87">
        <v>3</v>
      </c>
      <c r="AJ87">
        <v>1</v>
      </c>
      <c r="AK87">
        <v>2</v>
      </c>
      <c r="AL87">
        <v>2</v>
      </c>
      <c r="AM87">
        <v>0.01</v>
      </c>
      <c r="AN87">
        <v>2</v>
      </c>
      <c r="AP87">
        <v>2</v>
      </c>
      <c r="AT87" s="22">
        <v>41709</v>
      </c>
      <c r="AU87">
        <v>1</v>
      </c>
      <c r="BB87">
        <v>1</v>
      </c>
      <c r="BI87" s="43"/>
      <c r="BJ87" s="43"/>
    </row>
    <row r="88" spans="1:62" ht="16.5" thickBot="1" x14ac:dyDescent="0.3">
      <c r="A88" s="21">
        <v>135613</v>
      </c>
      <c r="B88" s="22">
        <v>40301</v>
      </c>
      <c r="C88">
        <v>67</v>
      </c>
      <c r="D88">
        <v>3</v>
      </c>
      <c r="E88">
        <v>3</v>
      </c>
      <c r="F88">
        <v>2</v>
      </c>
      <c r="G88">
        <v>1</v>
      </c>
      <c r="H88">
        <v>2</v>
      </c>
      <c r="I88">
        <v>2</v>
      </c>
      <c r="J88">
        <v>1</v>
      </c>
      <c r="K88">
        <v>7.1</v>
      </c>
      <c r="L88">
        <v>0.27</v>
      </c>
      <c r="N88">
        <v>1</v>
      </c>
      <c r="O88">
        <v>0</v>
      </c>
      <c r="P88">
        <v>1</v>
      </c>
      <c r="Q88">
        <v>1</v>
      </c>
      <c r="R88">
        <v>1</v>
      </c>
      <c r="S88">
        <v>2</v>
      </c>
      <c r="T88">
        <v>5</v>
      </c>
      <c r="U88">
        <v>3</v>
      </c>
      <c r="V88">
        <v>3</v>
      </c>
      <c r="W88">
        <v>3</v>
      </c>
      <c r="X88">
        <v>1</v>
      </c>
      <c r="Y88">
        <v>1</v>
      </c>
      <c r="Z88">
        <v>1</v>
      </c>
      <c r="AA88">
        <v>2</v>
      </c>
      <c r="AB88">
        <v>1</v>
      </c>
      <c r="AC88">
        <v>1</v>
      </c>
      <c r="AD88">
        <v>7</v>
      </c>
      <c r="AE88">
        <v>2</v>
      </c>
      <c r="AF88">
        <v>2</v>
      </c>
      <c r="AG88">
        <v>2</v>
      </c>
      <c r="AH88">
        <v>3</v>
      </c>
      <c r="AI88">
        <v>3</v>
      </c>
      <c r="AJ88">
        <v>1</v>
      </c>
      <c r="AK88">
        <v>3</v>
      </c>
      <c r="AL88">
        <v>1</v>
      </c>
      <c r="AM88">
        <v>0.02</v>
      </c>
      <c r="AN88">
        <v>2</v>
      </c>
      <c r="AP88">
        <v>2</v>
      </c>
      <c r="AT88" s="22">
        <v>43006</v>
      </c>
      <c r="AU88">
        <v>2</v>
      </c>
      <c r="BB88">
        <v>3</v>
      </c>
      <c r="BI88" s="43"/>
      <c r="BJ88" s="43"/>
    </row>
    <row r="89" spans="1:62" ht="16.5" thickBot="1" x14ac:dyDescent="0.3">
      <c r="A89" s="21">
        <v>136794</v>
      </c>
      <c r="B89" s="22">
        <v>40035</v>
      </c>
      <c r="C89">
        <v>68</v>
      </c>
      <c r="D89">
        <v>1</v>
      </c>
      <c r="E89">
        <v>1</v>
      </c>
      <c r="F89">
        <v>2</v>
      </c>
      <c r="G89">
        <v>2</v>
      </c>
      <c r="H89">
        <v>5</v>
      </c>
      <c r="I89">
        <v>2</v>
      </c>
      <c r="J89">
        <v>1</v>
      </c>
      <c r="K89">
        <v>4.6500000000000004</v>
      </c>
      <c r="N89">
        <v>1</v>
      </c>
      <c r="O89">
        <v>1</v>
      </c>
      <c r="P89">
        <v>1</v>
      </c>
      <c r="Q89">
        <v>3</v>
      </c>
      <c r="R89">
        <v>1</v>
      </c>
      <c r="S89">
        <v>1</v>
      </c>
      <c r="T89">
        <v>15</v>
      </c>
      <c r="U89">
        <v>3</v>
      </c>
      <c r="V89">
        <v>3</v>
      </c>
      <c r="W89">
        <v>3</v>
      </c>
      <c r="X89">
        <v>2</v>
      </c>
      <c r="Y89">
        <v>1</v>
      </c>
      <c r="Z89">
        <v>3</v>
      </c>
      <c r="AA89">
        <v>1</v>
      </c>
      <c r="AB89">
        <v>1</v>
      </c>
      <c r="AC89">
        <v>2</v>
      </c>
      <c r="AD89">
        <v>20</v>
      </c>
      <c r="AE89">
        <v>2</v>
      </c>
      <c r="AF89">
        <v>2</v>
      </c>
      <c r="AG89">
        <v>1</v>
      </c>
      <c r="AH89">
        <v>3</v>
      </c>
      <c r="AI89">
        <v>3</v>
      </c>
      <c r="AJ89">
        <v>3</v>
      </c>
      <c r="AK89">
        <v>2</v>
      </c>
      <c r="AL89">
        <v>2</v>
      </c>
      <c r="AM89">
        <v>0.03</v>
      </c>
      <c r="AN89">
        <v>2</v>
      </c>
      <c r="AP89">
        <v>2</v>
      </c>
      <c r="AT89" s="22">
        <v>43132</v>
      </c>
      <c r="AU89">
        <v>2</v>
      </c>
      <c r="BB89">
        <v>2</v>
      </c>
      <c r="BI89" s="43"/>
      <c r="BJ89" s="43"/>
    </row>
    <row r="90" spans="1:62" ht="16.5" thickBot="1" x14ac:dyDescent="0.3">
      <c r="A90" s="21">
        <v>138111</v>
      </c>
      <c r="B90" s="22">
        <v>40567</v>
      </c>
      <c r="C90">
        <v>63</v>
      </c>
      <c r="D90">
        <v>1</v>
      </c>
      <c r="E90">
        <v>3</v>
      </c>
      <c r="F90">
        <v>1</v>
      </c>
      <c r="G90">
        <v>1</v>
      </c>
      <c r="H90">
        <v>1</v>
      </c>
      <c r="I90">
        <v>2</v>
      </c>
      <c r="J90">
        <v>1</v>
      </c>
      <c r="K90">
        <v>3.48</v>
      </c>
      <c r="M90">
        <v>0</v>
      </c>
      <c r="N90">
        <v>1</v>
      </c>
      <c r="O90">
        <v>0</v>
      </c>
      <c r="P90">
        <v>1</v>
      </c>
      <c r="Q90">
        <v>3</v>
      </c>
      <c r="R90">
        <v>1</v>
      </c>
      <c r="S90">
        <v>1</v>
      </c>
      <c r="T90">
        <v>6</v>
      </c>
      <c r="U90">
        <v>1</v>
      </c>
      <c r="V90">
        <v>3</v>
      </c>
      <c r="W90">
        <v>3</v>
      </c>
      <c r="X90">
        <v>2</v>
      </c>
      <c r="Y90">
        <v>1</v>
      </c>
      <c r="Z90">
        <v>3</v>
      </c>
      <c r="AA90">
        <v>2</v>
      </c>
      <c r="AB90">
        <v>1</v>
      </c>
      <c r="AC90">
        <v>2</v>
      </c>
      <c r="AD90">
        <v>8</v>
      </c>
      <c r="AE90">
        <v>2</v>
      </c>
      <c r="AF90">
        <v>2</v>
      </c>
      <c r="AG90">
        <v>1</v>
      </c>
      <c r="AH90">
        <v>3</v>
      </c>
      <c r="AI90">
        <v>3</v>
      </c>
      <c r="AJ90">
        <v>1</v>
      </c>
      <c r="AK90">
        <v>2</v>
      </c>
      <c r="AL90">
        <v>2</v>
      </c>
      <c r="AM90">
        <v>0.02</v>
      </c>
      <c r="AN90">
        <v>2</v>
      </c>
      <c r="AP90">
        <v>2</v>
      </c>
      <c r="AT90" s="22">
        <v>41200</v>
      </c>
      <c r="AU90">
        <v>1</v>
      </c>
      <c r="BB90">
        <v>2</v>
      </c>
      <c r="BI90" s="43"/>
      <c r="BJ90" s="43"/>
    </row>
    <row r="91" spans="1:62" ht="16.5" thickBot="1" x14ac:dyDescent="0.3">
      <c r="A91" s="21">
        <v>138950</v>
      </c>
      <c r="B91" s="22">
        <v>41339</v>
      </c>
      <c r="C91">
        <v>71</v>
      </c>
      <c r="D91">
        <v>1</v>
      </c>
      <c r="E91">
        <v>2</v>
      </c>
      <c r="F91">
        <v>1</v>
      </c>
      <c r="G91">
        <v>2</v>
      </c>
      <c r="H91">
        <v>2</v>
      </c>
      <c r="I91">
        <v>2</v>
      </c>
      <c r="J91">
        <v>1</v>
      </c>
      <c r="K91">
        <v>7.86</v>
      </c>
      <c r="M91">
        <v>50.95</v>
      </c>
      <c r="N91">
        <v>1</v>
      </c>
      <c r="O91">
        <v>0</v>
      </c>
      <c r="P91">
        <v>1</v>
      </c>
      <c r="Q91">
        <v>5</v>
      </c>
      <c r="R91">
        <v>2</v>
      </c>
      <c r="S91">
        <v>2</v>
      </c>
      <c r="U91">
        <v>3</v>
      </c>
      <c r="V91">
        <v>3</v>
      </c>
      <c r="W91">
        <v>3</v>
      </c>
      <c r="X91">
        <v>2</v>
      </c>
      <c r="Y91">
        <v>1</v>
      </c>
      <c r="Z91">
        <v>4</v>
      </c>
      <c r="AA91">
        <v>2</v>
      </c>
      <c r="AB91">
        <v>1</v>
      </c>
      <c r="AC91">
        <v>2</v>
      </c>
      <c r="AD91">
        <v>25</v>
      </c>
      <c r="AE91">
        <v>2</v>
      </c>
      <c r="AF91">
        <v>2</v>
      </c>
      <c r="AG91">
        <v>1</v>
      </c>
      <c r="AH91">
        <v>3</v>
      </c>
      <c r="AI91">
        <v>3</v>
      </c>
      <c r="AJ91">
        <v>1</v>
      </c>
      <c r="AK91">
        <v>2</v>
      </c>
      <c r="AL91">
        <v>2</v>
      </c>
      <c r="AM91">
        <v>0.03</v>
      </c>
      <c r="AN91">
        <v>2</v>
      </c>
      <c r="AP91">
        <v>2</v>
      </c>
      <c r="AT91" s="22">
        <v>43067</v>
      </c>
      <c r="AU91">
        <v>2</v>
      </c>
      <c r="BB91">
        <v>4</v>
      </c>
      <c r="BI91" s="43"/>
      <c r="BJ91" s="43"/>
    </row>
    <row r="92" spans="1:62" ht="16.5" thickBot="1" x14ac:dyDescent="0.3">
      <c r="A92" s="21">
        <v>139021</v>
      </c>
      <c r="B92" s="22">
        <v>41960</v>
      </c>
      <c r="C92">
        <v>78</v>
      </c>
      <c r="D92">
        <v>1</v>
      </c>
      <c r="E92">
        <v>1</v>
      </c>
      <c r="F92">
        <v>1</v>
      </c>
      <c r="G92">
        <v>2</v>
      </c>
      <c r="H92">
        <v>2</v>
      </c>
      <c r="I92">
        <v>2</v>
      </c>
      <c r="J92">
        <v>3</v>
      </c>
      <c r="K92">
        <v>3.99</v>
      </c>
      <c r="N92">
        <v>1</v>
      </c>
      <c r="O92">
        <v>0</v>
      </c>
      <c r="P92">
        <v>1</v>
      </c>
      <c r="Q92">
        <v>2</v>
      </c>
      <c r="R92">
        <v>3</v>
      </c>
      <c r="S92">
        <v>2</v>
      </c>
      <c r="T92">
        <v>50</v>
      </c>
      <c r="U92">
        <v>1</v>
      </c>
      <c r="V92">
        <v>3</v>
      </c>
      <c r="W92">
        <v>3</v>
      </c>
      <c r="X92">
        <v>2</v>
      </c>
      <c r="Y92">
        <v>1</v>
      </c>
      <c r="Z92">
        <v>3</v>
      </c>
      <c r="AA92">
        <v>2</v>
      </c>
      <c r="AB92">
        <v>1</v>
      </c>
      <c r="AC92">
        <v>2</v>
      </c>
      <c r="AD92">
        <v>17</v>
      </c>
      <c r="AE92">
        <v>1</v>
      </c>
      <c r="AF92">
        <v>2</v>
      </c>
      <c r="AG92">
        <v>3</v>
      </c>
      <c r="AH92">
        <v>3</v>
      </c>
      <c r="AI92">
        <v>3</v>
      </c>
      <c r="AJ92">
        <v>3</v>
      </c>
      <c r="AK92">
        <v>2</v>
      </c>
      <c r="AL92">
        <v>3</v>
      </c>
      <c r="AM92">
        <v>0.03</v>
      </c>
      <c r="AN92">
        <v>2</v>
      </c>
      <c r="AP92">
        <v>2</v>
      </c>
      <c r="AT92" s="22">
        <v>43269</v>
      </c>
      <c r="AU92">
        <v>2</v>
      </c>
      <c r="BB92">
        <v>4</v>
      </c>
      <c r="BI92" s="43"/>
      <c r="BJ92" s="43"/>
    </row>
    <row r="93" spans="1:62" ht="16.5" thickBot="1" x14ac:dyDescent="0.3">
      <c r="A93" s="21">
        <v>140265</v>
      </c>
      <c r="B93" s="22">
        <v>40119</v>
      </c>
      <c r="C93">
        <v>71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2</v>
      </c>
      <c r="K93">
        <v>7.33</v>
      </c>
      <c r="M93">
        <v>38.03</v>
      </c>
      <c r="N93">
        <v>1</v>
      </c>
      <c r="O93">
        <v>0</v>
      </c>
      <c r="P93">
        <v>1</v>
      </c>
      <c r="Q93">
        <v>3</v>
      </c>
      <c r="R93">
        <v>3</v>
      </c>
      <c r="S93">
        <v>1</v>
      </c>
      <c r="T93">
        <v>3</v>
      </c>
      <c r="U93">
        <v>3</v>
      </c>
      <c r="V93">
        <v>3</v>
      </c>
      <c r="W93">
        <v>3</v>
      </c>
      <c r="X93">
        <v>2</v>
      </c>
      <c r="Y93">
        <v>1</v>
      </c>
      <c r="Z93">
        <v>3</v>
      </c>
      <c r="AA93">
        <v>1</v>
      </c>
      <c r="AB93">
        <v>1</v>
      </c>
      <c r="AC93">
        <v>1</v>
      </c>
      <c r="AD93">
        <v>10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1</v>
      </c>
      <c r="AK93">
        <v>2</v>
      </c>
      <c r="AL93">
        <v>2</v>
      </c>
      <c r="AM93">
        <v>0.04</v>
      </c>
      <c r="AN93">
        <v>2</v>
      </c>
      <c r="AP93">
        <v>2</v>
      </c>
      <c r="AT93" s="22">
        <v>42930</v>
      </c>
      <c r="AU93">
        <v>2</v>
      </c>
      <c r="BB93">
        <v>3</v>
      </c>
      <c r="BI93" s="43"/>
      <c r="BJ93" s="43"/>
    </row>
    <row r="94" spans="1:62" ht="16.5" thickBot="1" x14ac:dyDescent="0.3">
      <c r="A94" s="21">
        <v>140751</v>
      </c>
      <c r="B94" s="22">
        <v>41766</v>
      </c>
      <c r="C94">
        <v>60</v>
      </c>
      <c r="D94">
        <v>1</v>
      </c>
      <c r="E94">
        <v>1</v>
      </c>
      <c r="F94">
        <v>2</v>
      </c>
      <c r="G94">
        <v>2</v>
      </c>
      <c r="H94">
        <v>4</v>
      </c>
      <c r="I94">
        <v>2</v>
      </c>
      <c r="J94">
        <v>1</v>
      </c>
      <c r="K94">
        <v>10.15</v>
      </c>
      <c r="N94">
        <v>1</v>
      </c>
      <c r="O94">
        <v>0</v>
      </c>
      <c r="P94">
        <v>1</v>
      </c>
      <c r="Q94">
        <v>5</v>
      </c>
      <c r="R94">
        <v>1</v>
      </c>
      <c r="S94">
        <v>1</v>
      </c>
      <c r="U94">
        <v>3</v>
      </c>
      <c r="V94">
        <v>3</v>
      </c>
      <c r="W94">
        <v>3</v>
      </c>
      <c r="X94">
        <v>2</v>
      </c>
      <c r="Y94">
        <v>1</v>
      </c>
      <c r="Z94">
        <v>3</v>
      </c>
      <c r="AA94">
        <v>2</v>
      </c>
      <c r="AB94">
        <v>1</v>
      </c>
      <c r="AC94">
        <v>2</v>
      </c>
      <c r="AD94">
        <v>50</v>
      </c>
      <c r="AE94">
        <v>2</v>
      </c>
      <c r="AF94">
        <v>2</v>
      </c>
      <c r="AG94">
        <v>3</v>
      </c>
      <c r="AH94">
        <v>3</v>
      </c>
      <c r="AI94">
        <v>3</v>
      </c>
      <c r="AJ94">
        <v>1</v>
      </c>
      <c r="AK94">
        <v>1</v>
      </c>
      <c r="AL94">
        <v>2</v>
      </c>
      <c r="AM94">
        <v>0.04</v>
      </c>
      <c r="AN94">
        <v>2</v>
      </c>
      <c r="AP94">
        <v>2</v>
      </c>
      <c r="AT94" s="22">
        <v>43006</v>
      </c>
      <c r="AU94">
        <v>2</v>
      </c>
      <c r="BB94">
        <v>6</v>
      </c>
      <c r="BI94" s="43"/>
      <c r="BJ94" s="43"/>
    </row>
    <row r="95" spans="1:62" ht="16.5" thickBot="1" x14ac:dyDescent="0.3">
      <c r="A95" s="21">
        <v>140769</v>
      </c>
      <c r="B95" s="22">
        <v>40337</v>
      </c>
      <c r="C95">
        <v>71</v>
      </c>
      <c r="D95">
        <v>1</v>
      </c>
      <c r="E95">
        <v>2</v>
      </c>
      <c r="F95">
        <v>2</v>
      </c>
      <c r="G95">
        <v>1</v>
      </c>
      <c r="H95">
        <v>1</v>
      </c>
      <c r="I95">
        <v>2</v>
      </c>
      <c r="J95">
        <v>2</v>
      </c>
      <c r="K95">
        <v>7.63</v>
      </c>
      <c r="L95">
        <v>0.09</v>
      </c>
      <c r="M95">
        <v>17.34</v>
      </c>
      <c r="N95">
        <v>2</v>
      </c>
      <c r="O95">
        <v>0</v>
      </c>
      <c r="P95">
        <v>1</v>
      </c>
      <c r="Q95">
        <v>1</v>
      </c>
      <c r="R95">
        <v>1</v>
      </c>
      <c r="S95">
        <v>2</v>
      </c>
      <c r="T95">
        <v>5</v>
      </c>
      <c r="U95">
        <v>3</v>
      </c>
      <c r="V95">
        <v>3</v>
      </c>
      <c r="W95">
        <v>3</v>
      </c>
      <c r="X95">
        <v>1</v>
      </c>
      <c r="Y95">
        <v>1</v>
      </c>
      <c r="Z95">
        <v>2</v>
      </c>
      <c r="AA95">
        <v>1</v>
      </c>
      <c r="AB95">
        <v>1</v>
      </c>
      <c r="AC95">
        <v>2</v>
      </c>
      <c r="AD95">
        <v>4</v>
      </c>
      <c r="AE95">
        <v>2</v>
      </c>
      <c r="AF95">
        <v>2</v>
      </c>
      <c r="AG95">
        <v>1</v>
      </c>
      <c r="AH95">
        <v>3</v>
      </c>
      <c r="AI95">
        <v>3</v>
      </c>
      <c r="AJ95">
        <v>1</v>
      </c>
      <c r="AK95">
        <v>2</v>
      </c>
      <c r="AL95">
        <v>2</v>
      </c>
      <c r="AM95">
        <v>0.03</v>
      </c>
      <c r="AN95">
        <v>2</v>
      </c>
      <c r="AP95">
        <v>2</v>
      </c>
      <c r="AT95" s="22">
        <v>408438</v>
      </c>
      <c r="AU95">
        <v>2</v>
      </c>
      <c r="BB95">
        <v>1</v>
      </c>
      <c r="BI95" s="43"/>
      <c r="BJ95" s="43"/>
    </row>
    <row r="96" spans="1:62" ht="16.5" thickBot="1" x14ac:dyDescent="0.3">
      <c r="A96" s="23">
        <v>141455</v>
      </c>
      <c r="B96" s="22">
        <v>39737</v>
      </c>
      <c r="C96">
        <v>66</v>
      </c>
      <c r="D96">
        <v>1</v>
      </c>
      <c r="E96">
        <v>2</v>
      </c>
      <c r="F96">
        <v>2</v>
      </c>
      <c r="G96">
        <v>2</v>
      </c>
      <c r="H96">
        <v>2</v>
      </c>
      <c r="I96">
        <v>2</v>
      </c>
      <c r="J96">
        <v>1</v>
      </c>
      <c r="K96">
        <v>6.3</v>
      </c>
      <c r="L96">
        <v>0.1</v>
      </c>
      <c r="N96">
        <v>1</v>
      </c>
      <c r="O96">
        <v>0</v>
      </c>
      <c r="P96">
        <v>1</v>
      </c>
      <c r="Q96">
        <v>1</v>
      </c>
      <c r="R96">
        <v>3</v>
      </c>
      <c r="S96">
        <v>2</v>
      </c>
      <c r="T96">
        <v>60</v>
      </c>
      <c r="U96">
        <v>3</v>
      </c>
      <c r="V96">
        <v>3</v>
      </c>
      <c r="W96">
        <v>3</v>
      </c>
      <c r="X96">
        <v>1</v>
      </c>
      <c r="Y96">
        <v>1</v>
      </c>
      <c r="Z96">
        <v>4</v>
      </c>
      <c r="AA96">
        <v>1</v>
      </c>
      <c r="AB96">
        <v>1</v>
      </c>
      <c r="AC96">
        <v>1</v>
      </c>
      <c r="AD96">
        <v>27</v>
      </c>
      <c r="AE96">
        <v>2</v>
      </c>
      <c r="AF96">
        <v>2</v>
      </c>
      <c r="AG96">
        <v>1</v>
      </c>
      <c r="AH96">
        <v>3</v>
      </c>
      <c r="AI96">
        <v>3</v>
      </c>
      <c r="AJ96">
        <v>1</v>
      </c>
      <c r="AK96">
        <v>2</v>
      </c>
      <c r="AL96">
        <v>2</v>
      </c>
      <c r="AM96">
        <v>0.04</v>
      </c>
      <c r="AN96">
        <v>2</v>
      </c>
      <c r="AP96">
        <v>2</v>
      </c>
      <c r="AT96" s="22">
        <v>42136</v>
      </c>
      <c r="AU96">
        <v>1</v>
      </c>
      <c r="BB96">
        <v>4</v>
      </c>
      <c r="BI96" s="43"/>
      <c r="BJ96" s="43"/>
    </row>
    <row r="97" spans="1:62" ht="16.5" thickBot="1" x14ac:dyDescent="0.3">
      <c r="A97" s="21">
        <v>143105</v>
      </c>
      <c r="B97" s="22">
        <v>40315</v>
      </c>
      <c r="C97">
        <v>55</v>
      </c>
      <c r="D97">
        <v>1</v>
      </c>
      <c r="E97">
        <v>2</v>
      </c>
      <c r="F97">
        <v>1</v>
      </c>
      <c r="G97">
        <v>2</v>
      </c>
      <c r="H97">
        <v>5</v>
      </c>
      <c r="I97">
        <v>2</v>
      </c>
      <c r="J97">
        <v>2</v>
      </c>
      <c r="K97">
        <v>3.46</v>
      </c>
      <c r="N97">
        <v>1</v>
      </c>
      <c r="O97">
        <v>0</v>
      </c>
      <c r="P97">
        <v>1</v>
      </c>
      <c r="Q97">
        <v>5</v>
      </c>
      <c r="R97">
        <v>2</v>
      </c>
      <c r="S97">
        <v>2</v>
      </c>
      <c r="U97">
        <v>3</v>
      </c>
      <c r="V97">
        <v>3</v>
      </c>
      <c r="W97">
        <v>3</v>
      </c>
      <c r="X97">
        <v>2</v>
      </c>
      <c r="Y97">
        <v>1</v>
      </c>
      <c r="Z97">
        <v>1</v>
      </c>
      <c r="AA97">
        <v>2</v>
      </c>
      <c r="AB97">
        <v>4</v>
      </c>
      <c r="AC97">
        <v>1</v>
      </c>
      <c r="AD97">
        <v>5</v>
      </c>
      <c r="AE97">
        <v>2</v>
      </c>
      <c r="AF97">
        <v>2</v>
      </c>
      <c r="AG97">
        <v>2</v>
      </c>
      <c r="AH97">
        <v>3</v>
      </c>
      <c r="AI97">
        <v>3</v>
      </c>
      <c r="AJ97">
        <v>1</v>
      </c>
      <c r="AK97">
        <v>2</v>
      </c>
      <c r="AL97" s="24">
        <v>2</v>
      </c>
      <c r="AM97">
        <v>0.01</v>
      </c>
      <c r="AN97">
        <v>2</v>
      </c>
      <c r="AP97">
        <v>2</v>
      </c>
      <c r="AT97" s="22">
        <v>43193</v>
      </c>
      <c r="AU97">
        <v>2</v>
      </c>
      <c r="BB97">
        <v>0</v>
      </c>
      <c r="BI97" s="43"/>
      <c r="BJ97" s="43"/>
    </row>
    <row r="98" spans="1:62" ht="16.5" thickBot="1" x14ac:dyDescent="0.3">
      <c r="A98" s="21">
        <v>143429</v>
      </c>
      <c r="B98" s="22">
        <v>41129</v>
      </c>
      <c r="C98">
        <v>67</v>
      </c>
      <c r="D98">
        <v>1</v>
      </c>
      <c r="E98">
        <v>2</v>
      </c>
      <c r="F98">
        <v>1</v>
      </c>
      <c r="G98">
        <v>2</v>
      </c>
      <c r="H98">
        <v>2</v>
      </c>
      <c r="I98">
        <v>1</v>
      </c>
      <c r="J98">
        <v>2</v>
      </c>
      <c r="K98">
        <v>6.84</v>
      </c>
      <c r="L98">
        <v>0.31</v>
      </c>
      <c r="N98">
        <v>1</v>
      </c>
      <c r="O98">
        <v>1</v>
      </c>
      <c r="P98">
        <v>1</v>
      </c>
      <c r="Q98">
        <v>2</v>
      </c>
      <c r="R98">
        <v>1</v>
      </c>
      <c r="S98">
        <v>1</v>
      </c>
      <c r="T98">
        <v>6</v>
      </c>
      <c r="U98">
        <v>3</v>
      </c>
      <c r="V98">
        <v>3</v>
      </c>
      <c r="W98">
        <v>3</v>
      </c>
      <c r="X98">
        <v>1</v>
      </c>
      <c r="Y98">
        <v>1</v>
      </c>
      <c r="Z98">
        <v>2</v>
      </c>
      <c r="AA98">
        <v>1</v>
      </c>
      <c r="AB98">
        <v>4</v>
      </c>
      <c r="AC98">
        <v>1</v>
      </c>
      <c r="AD98">
        <v>5</v>
      </c>
      <c r="AE98">
        <v>2</v>
      </c>
      <c r="AF98">
        <v>2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2</v>
      </c>
      <c r="AM98">
        <v>0.01</v>
      </c>
      <c r="AN98">
        <v>2</v>
      </c>
      <c r="AP98">
        <v>2</v>
      </c>
      <c r="AT98" s="22">
        <v>43154</v>
      </c>
      <c r="AU98">
        <v>2</v>
      </c>
      <c r="BB98">
        <v>1</v>
      </c>
      <c r="BI98" s="43"/>
      <c r="BJ98" s="43"/>
    </row>
    <row r="99" spans="1:62" ht="16.5" thickBot="1" x14ac:dyDescent="0.3">
      <c r="A99" s="21">
        <v>144648</v>
      </c>
      <c r="B99" s="22">
        <v>40003</v>
      </c>
      <c r="C99">
        <v>68</v>
      </c>
      <c r="D99">
        <v>1</v>
      </c>
      <c r="E99">
        <v>2</v>
      </c>
      <c r="F99">
        <v>1</v>
      </c>
      <c r="G99">
        <v>2</v>
      </c>
      <c r="H99">
        <v>5</v>
      </c>
      <c r="I99">
        <v>2</v>
      </c>
      <c r="J99">
        <v>1</v>
      </c>
      <c r="K99">
        <v>7.05</v>
      </c>
      <c r="M99">
        <v>136.69999999999999</v>
      </c>
      <c r="N99">
        <v>1</v>
      </c>
      <c r="O99">
        <v>0</v>
      </c>
      <c r="P99">
        <v>1</v>
      </c>
      <c r="Q99">
        <v>1</v>
      </c>
      <c r="R99">
        <v>1</v>
      </c>
      <c r="S99">
        <v>2</v>
      </c>
      <c r="T99">
        <v>5</v>
      </c>
      <c r="U99">
        <v>3</v>
      </c>
      <c r="V99">
        <v>3</v>
      </c>
      <c r="W99">
        <v>3</v>
      </c>
      <c r="X99">
        <v>1</v>
      </c>
      <c r="Y99">
        <v>1</v>
      </c>
      <c r="Z99">
        <v>1</v>
      </c>
      <c r="AA99">
        <v>1</v>
      </c>
      <c r="AB99">
        <v>1</v>
      </c>
      <c r="AC99">
        <v>2</v>
      </c>
      <c r="AD99">
        <v>5</v>
      </c>
      <c r="AE99">
        <v>2</v>
      </c>
      <c r="AF99">
        <v>2</v>
      </c>
      <c r="AG99">
        <v>3</v>
      </c>
      <c r="AH99">
        <v>3</v>
      </c>
      <c r="AI99">
        <v>3</v>
      </c>
      <c r="AJ99">
        <v>1</v>
      </c>
      <c r="AK99">
        <v>2</v>
      </c>
      <c r="AL99">
        <v>2</v>
      </c>
      <c r="AM99">
        <v>0.03</v>
      </c>
      <c r="AN99">
        <v>2</v>
      </c>
      <c r="AP99">
        <v>2</v>
      </c>
      <c r="AT99" s="22">
        <v>43081</v>
      </c>
      <c r="AU99">
        <v>1</v>
      </c>
      <c r="BB99">
        <v>1</v>
      </c>
      <c r="BI99" s="43"/>
      <c r="BJ99" s="43"/>
    </row>
    <row r="100" spans="1:62" ht="16.5" thickBot="1" x14ac:dyDescent="0.3">
      <c r="A100" s="21">
        <v>146918</v>
      </c>
      <c r="B100" s="22">
        <v>41186</v>
      </c>
      <c r="C100">
        <v>62</v>
      </c>
      <c r="D100">
        <v>1</v>
      </c>
      <c r="E100">
        <v>1</v>
      </c>
      <c r="F100">
        <v>2</v>
      </c>
      <c r="G100">
        <v>2</v>
      </c>
      <c r="H100">
        <v>3</v>
      </c>
      <c r="I100">
        <v>1</v>
      </c>
      <c r="J100">
        <v>1</v>
      </c>
      <c r="K100">
        <v>5.75</v>
      </c>
      <c r="M100" s="24">
        <v>17.04</v>
      </c>
      <c r="N100" s="24">
        <v>1</v>
      </c>
      <c r="O100" s="24">
        <v>0</v>
      </c>
      <c r="P100" s="24">
        <v>1</v>
      </c>
      <c r="Q100" s="24">
        <v>1</v>
      </c>
      <c r="R100" s="24">
        <v>1</v>
      </c>
      <c r="S100" s="24">
        <v>2</v>
      </c>
      <c r="U100" s="24">
        <v>3</v>
      </c>
      <c r="V100" s="24">
        <v>3</v>
      </c>
      <c r="W100" s="24">
        <v>3</v>
      </c>
      <c r="X100" s="24">
        <v>1</v>
      </c>
      <c r="Y100" s="24">
        <v>1</v>
      </c>
      <c r="Z100" s="24">
        <v>1</v>
      </c>
      <c r="AA100" s="24">
        <v>2</v>
      </c>
      <c r="AB100" s="24">
        <v>1</v>
      </c>
      <c r="AC100" s="24">
        <v>2</v>
      </c>
      <c r="AD100" s="24">
        <v>3</v>
      </c>
      <c r="AE100" s="24">
        <v>2</v>
      </c>
      <c r="AF100" s="24">
        <v>2</v>
      </c>
      <c r="AG100" s="24">
        <v>3</v>
      </c>
      <c r="AH100" s="24">
        <v>3</v>
      </c>
      <c r="AI100" s="24">
        <v>3</v>
      </c>
      <c r="AJ100" s="24">
        <v>1</v>
      </c>
      <c r="AK100" s="24">
        <v>2</v>
      </c>
      <c r="AL100" s="24">
        <v>1</v>
      </c>
      <c r="AM100" s="24">
        <v>0.04</v>
      </c>
      <c r="AN100" s="24">
        <v>2</v>
      </c>
      <c r="AO100" s="24"/>
      <c r="AP100" s="24">
        <v>2</v>
      </c>
      <c r="AT100" s="22">
        <v>42992</v>
      </c>
      <c r="AU100">
        <v>2</v>
      </c>
      <c r="BB100" s="24">
        <v>0</v>
      </c>
    </row>
    <row r="101" spans="1:62" ht="16.5" thickBot="1" x14ac:dyDescent="0.3">
      <c r="A101" s="21">
        <v>147115</v>
      </c>
      <c r="B101" s="22">
        <v>39965</v>
      </c>
      <c r="C101">
        <v>64</v>
      </c>
      <c r="D101">
        <v>1</v>
      </c>
      <c r="E101" s="24">
        <v>1</v>
      </c>
      <c r="F101">
        <v>1</v>
      </c>
      <c r="G101">
        <v>1</v>
      </c>
      <c r="H101">
        <v>2</v>
      </c>
      <c r="I101">
        <v>2</v>
      </c>
      <c r="J101">
        <v>1</v>
      </c>
      <c r="K101">
        <v>4.58</v>
      </c>
      <c r="N101" s="24">
        <v>1</v>
      </c>
      <c r="O101" s="24">
        <v>0</v>
      </c>
      <c r="P101" s="24">
        <v>1</v>
      </c>
      <c r="Q101" s="24">
        <v>1</v>
      </c>
      <c r="R101" s="24">
        <v>1</v>
      </c>
      <c r="S101" s="24">
        <v>2</v>
      </c>
      <c r="U101" s="24">
        <v>3</v>
      </c>
      <c r="V101" s="24">
        <v>3</v>
      </c>
      <c r="W101" s="24">
        <v>3</v>
      </c>
      <c r="X101" s="24">
        <v>1</v>
      </c>
      <c r="Y101" s="24">
        <v>1</v>
      </c>
      <c r="Z101" s="24">
        <v>4</v>
      </c>
      <c r="AA101" s="24">
        <v>2</v>
      </c>
      <c r="AB101" s="24">
        <v>1</v>
      </c>
      <c r="AC101" s="24">
        <v>1</v>
      </c>
      <c r="AD101" s="24">
        <v>20</v>
      </c>
      <c r="AE101" s="24">
        <v>1</v>
      </c>
      <c r="AF101" s="24">
        <v>2</v>
      </c>
      <c r="AG101" s="24">
        <v>1</v>
      </c>
      <c r="AH101" s="24">
        <v>3</v>
      </c>
      <c r="AI101" s="24">
        <v>3</v>
      </c>
      <c r="AJ101" s="24">
        <v>3</v>
      </c>
      <c r="AK101" s="24">
        <v>1</v>
      </c>
      <c r="AL101" s="24">
        <v>3</v>
      </c>
      <c r="AM101" s="24">
        <v>0.01</v>
      </c>
      <c r="AN101" s="24">
        <v>2</v>
      </c>
      <c r="AO101" s="24"/>
      <c r="AP101" s="24">
        <v>2</v>
      </c>
      <c r="AT101" s="22">
        <v>43175</v>
      </c>
      <c r="AU101">
        <v>2</v>
      </c>
      <c r="BB101" s="24">
        <v>6</v>
      </c>
    </row>
    <row r="102" spans="1:62" ht="16.5" thickBot="1" x14ac:dyDescent="0.3">
      <c r="A102" s="21">
        <v>150523</v>
      </c>
      <c r="B102" s="22">
        <v>40728</v>
      </c>
      <c r="C102">
        <v>70</v>
      </c>
      <c r="D102">
        <v>1</v>
      </c>
      <c r="E102" s="24">
        <v>2</v>
      </c>
      <c r="F102" s="24">
        <v>2</v>
      </c>
      <c r="G102" s="24">
        <v>1</v>
      </c>
      <c r="H102" s="24">
        <v>2</v>
      </c>
      <c r="I102" s="24">
        <v>2</v>
      </c>
      <c r="J102" s="24">
        <v>1</v>
      </c>
      <c r="K102" s="24">
        <v>5.04</v>
      </c>
      <c r="L102" s="24">
        <v>0.23</v>
      </c>
      <c r="N102" s="24">
        <v>1</v>
      </c>
      <c r="O102" s="24">
        <v>0</v>
      </c>
      <c r="P102" s="24">
        <v>1</v>
      </c>
      <c r="Q102" s="24">
        <v>2</v>
      </c>
      <c r="R102" s="24">
        <v>1</v>
      </c>
      <c r="S102" s="24">
        <v>2</v>
      </c>
      <c r="T102" s="24">
        <v>5</v>
      </c>
      <c r="U102" s="24">
        <v>3</v>
      </c>
      <c r="V102" s="24">
        <v>3</v>
      </c>
      <c r="W102" s="24">
        <v>3</v>
      </c>
      <c r="X102" s="24">
        <v>1</v>
      </c>
      <c r="Y102" s="24">
        <v>1</v>
      </c>
      <c r="Z102" s="24">
        <v>2</v>
      </c>
      <c r="AA102" s="24">
        <v>2</v>
      </c>
      <c r="AB102" s="24">
        <v>1</v>
      </c>
      <c r="AC102" s="24">
        <v>2</v>
      </c>
      <c r="AD102" s="24">
        <v>3</v>
      </c>
      <c r="AE102" s="24">
        <v>2</v>
      </c>
      <c r="AF102" s="24">
        <v>2</v>
      </c>
      <c r="AG102" s="24">
        <v>1</v>
      </c>
      <c r="AH102" s="24">
        <v>3</v>
      </c>
      <c r="AI102" s="24">
        <v>3</v>
      </c>
      <c r="AJ102" s="24">
        <v>1</v>
      </c>
      <c r="AK102" s="24">
        <v>2</v>
      </c>
      <c r="AL102" s="24">
        <v>1</v>
      </c>
      <c r="AM102" s="24">
        <v>0.01</v>
      </c>
      <c r="AN102" s="24">
        <v>2</v>
      </c>
      <c r="AO102" s="24"/>
      <c r="AP102" s="24">
        <v>2</v>
      </c>
      <c r="AT102" s="22">
        <v>43132</v>
      </c>
      <c r="AU102">
        <v>2</v>
      </c>
      <c r="BB102" s="24">
        <v>0</v>
      </c>
    </row>
    <row r="103" spans="1:62" ht="16.5" thickBot="1" x14ac:dyDescent="0.3">
      <c r="A103" s="21">
        <v>150625</v>
      </c>
      <c r="B103" s="22">
        <v>40129</v>
      </c>
      <c r="C103">
        <v>70</v>
      </c>
      <c r="D103">
        <v>1</v>
      </c>
      <c r="E103" s="24">
        <v>2</v>
      </c>
      <c r="F103" s="24">
        <v>1</v>
      </c>
      <c r="G103" s="24">
        <v>2</v>
      </c>
      <c r="H103" s="24">
        <v>2</v>
      </c>
      <c r="I103" s="24">
        <v>2</v>
      </c>
      <c r="J103" s="24">
        <v>1</v>
      </c>
      <c r="K103" s="24">
        <v>7.06</v>
      </c>
      <c r="N103" s="24">
        <v>1</v>
      </c>
      <c r="O103" s="24">
        <v>0</v>
      </c>
      <c r="P103" s="24">
        <v>1</v>
      </c>
      <c r="Q103" s="24">
        <v>4</v>
      </c>
      <c r="R103" s="24">
        <v>1</v>
      </c>
      <c r="S103" s="24">
        <v>2</v>
      </c>
      <c r="U103" s="24">
        <v>3</v>
      </c>
      <c r="V103" s="24">
        <v>3</v>
      </c>
      <c r="W103" s="24">
        <v>3</v>
      </c>
      <c r="X103" s="24">
        <v>1</v>
      </c>
      <c r="Y103" s="24">
        <v>1</v>
      </c>
      <c r="Z103" s="24">
        <v>4</v>
      </c>
      <c r="AA103" s="24">
        <v>1</v>
      </c>
      <c r="AB103" s="24">
        <v>1</v>
      </c>
      <c r="AC103" s="24">
        <v>2</v>
      </c>
      <c r="AD103" s="24">
        <v>11</v>
      </c>
      <c r="AE103" s="24">
        <v>2</v>
      </c>
      <c r="AF103" s="24">
        <v>2</v>
      </c>
      <c r="AG103" s="24">
        <v>1</v>
      </c>
      <c r="AH103" s="24">
        <v>3</v>
      </c>
      <c r="AI103" s="24">
        <v>3</v>
      </c>
      <c r="AJ103" s="24">
        <v>3</v>
      </c>
      <c r="AK103" s="24">
        <v>2</v>
      </c>
      <c r="AL103" s="24">
        <v>2</v>
      </c>
      <c r="AM103" s="24">
        <v>0.01</v>
      </c>
      <c r="AN103" s="24">
        <v>2</v>
      </c>
      <c r="AO103" s="24"/>
      <c r="AP103" s="24">
        <v>2</v>
      </c>
      <c r="AT103" s="22">
        <v>43244</v>
      </c>
      <c r="AU103">
        <v>2</v>
      </c>
      <c r="BB103" s="24">
        <v>4</v>
      </c>
    </row>
    <row r="104" spans="1:62" ht="16.5" thickBot="1" x14ac:dyDescent="0.3">
      <c r="A104" s="21">
        <v>150819</v>
      </c>
      <c r="B104" s="22">
        <v>41039</v>
      </c>
      <c r="C104">
        <v>73</v>
      </c>
      <c r="D104">
        <v>1</v>
      </c>
      <c r="E104" s="24">
        <v>2</v>
      </c>
      <c r="F104" s="24">
        <v>2</v>
      </c>
      <c r="G104" s="24">
        <v>2</v>
      </c>
      <c r="H104" s="24">
        <v>2</v>
      </c>
      <c r="I104" s="24">
        <v>2</v>
      </c>
      <c r="J104" s="24">
        <v>2</v>
      </c>
      <c r="K104" s="24">
        <v>7.11</v>
      </c>
      <c r="L104" s="24">
        <v>0.23</v>
      </c>
      <c r="M104" s="24">
        <v>18.399999999999999</v>
      </c>
      <c r="N104" s="24">
        <v>1</v>
      </c>
      <c r="O104" s="24">
        <v>0</v>
      </c>
      <c r="P104" s="24">
        <v>1</v>
      </c>
      <c r="Q104" s="24">
        <v>1</v>
      </c>
      <c r="R104" s="24">
        <v>1</v>
      </c>
      <c r="S104" s="24">
        <v>2</v>
      </c>
      <c r="T104" s="24">
        <v>3</v>
      </c>
      <c r="U104" s="24">
        <v>3</v>
      </c>
      <c r="V104" s="24">
        <v>3</v>
      </c>
      <c r="W104" s="24">
        <v>3</v>
      </c>
      <c r="X104" s="24">
        <v>1</v>
      </c>
      <c r="Y104" s="24">
        <v>1</v>
      </c>
      <c r="Z104" s="24">
        <v>1</v>
      </c>
      <c r="AA104" s="24">
        <v>1</v>
      </c>
      <c r="AB104" s="24">
        <v>1</v>
      </c>
      <c r="AC104" s="24">
        <v>2</v>
      </c>
      <c r="AD104" s="24">
        <v>7</v>
      </c>
      <c r="AE104" s="24">
        <v>2</v>
      </c>
      <c r="AF104" s="24">
        <v>2</v>
      </c>
      <c r="AG104" s="24">
        <v>3</v>
      </c>
      <c r="AH104" s="24">
        <v>3</v>
      </c>
      <c r="AI104" s="24">
        <v>3</v>
      </c>
      <c r="AJ104" s="24">
        <v>3</v>
      </c>
      <c r="AK104" s="24">
        <v>1</v>
      </c>
      <c r="AL104" s="24">
        <v>5</v>
      </c>
      <c r="AM104" s="24">
        <v>0.03</v>
      </c>
      <c r="AN104" s="24">
        <v>2</v>
      </c>
      <c r="AO104" s="24"/>
      <c r="AP104" s="24">
        <v>2</v>
      </c>
      <c r="AT104" s="22">
        <v>42513</v>
      </c>
      <c r="AU104">
        <v>1</v>
      </c>
      <c r="BB104" s="24">
        <v>1</v>
      </c>
    </row>
    <row r="105" spans="1:62" ht="16.5" thickBot="1" x14ac:dyDescent="0.3">
      <c r="A105" s="21">
        <v>152122</v>
      </c>
      <c r="B105" s="22">
        <v>41051</v>
      </c>
      <c r="C105">
        <v>67</v>
      </c>
      <c r="D105">
        <v>1</v>
      </c>
      <c r="E105" s="24">
        <v>1</v>
      </c>
      <c r="F105" s="24">
        <v>1</v>
      </c>
      <c r="G105" s="24">
        <v>2</v>
      </c>
      <c r="H105" s="24">
        <v>2</v>
      </c>
      <c r="I105" s="24">
        <v>2</v>
      </c>
      <c r="J105" s="24">
        <v>1</v>
      </c>
      <c r="K105" s="24">
        <v>10.26</v>
      </c>
      <c r="N105" s="24">
        <v>1</v>
      </c>
      <c r="O105" s="24">
        <v>0</v>
      </c>
      <c r="P105" s="24">
        <v>1</v>
      </c>
      <c r="Q105" s="24">
        <v>1</v>
      </c>
      <c r="R105" s="24">
        <v>1</v>
      </c>
      <c r="S105" s="24">
        <v>1</v>
      </c>
      <c r="T105" s="24">
        <v>10</v>
      </c>
      <c r="U105" s="24">
        <v>3</v>
      </c>
      <c r="V105" s="24">
        <v>3</v>
      </c>
      <c r="W105" s="24">
        <v>3</v>
      </c>
      <c r="X105" s="24">
        <v>2</v>
      </c>
      <c r="Y105" s="24">
        <v>1</v>
      </c>
      <c r="Z105" s="24">
        <v>2</v>
      </c>
      <c r="AA105" s="24">
        <v>1</v>
      </c>
      <c r="AB105" s="24">
        <v>4</v>
      </c>
      <c r="AC105" s="24">
        <v>1</v>
      </c>
      <c r="AD105" s="24">
        <v>15</v>
      </c>
      <c r="AE105" s="24">
        <v>2</v>
      </c>
      <c r="AF105" s="24">
        <v>2</v>
      </c>
      <c r="AG105" s="24">
        <v>1</v>
      </c>
      <c r="AH105" s="24">
        <v>3</v>
      </c>
      <c r="AI105" s="24">
        <v>3</v>
      </c>
      <c r="AJ105" s="24">
        <v>1</v>
      </c>
      <c r="AK105" s="24">
        <v>1</v>
      </c>
      <c r="AL105" s="24">
        <v>5</v>
      </c>
      <c r="AM105" s="24">
        <v>0.08</v>
      </c>
      <c r="AN105" s="24">
        <v>1</v>
      </c>
      <c r="AO105" s="24"/>
      <c r="AP105" s="25">
        <v>2</v>
      </c>
      <c r="AT105" s="22">
        <v>43004</v>
      </c>
      <c r="AU105">
        <v>2</v>
      </c>
      <c r="BB105" s="24">
        <v>4</v>
      </c>
    </row>
    <row r="106" spans="1:62" ht="16.5" thickBot="1" x14ac:dyDescent="0.3">
      <c r="A106" s="21">
        <v>152390</v>
      </c>
      <c r="B106" s="22">
        <v>41855</v>
      </c>
      <c r="C106">
        <v>73</v>
      </c>
      <c r="D106">
        <v>1</v>
      </c>
      <c r="E106" s="24">
        <v>1</v>
      </c>
      <c r="F106" s="24">
        <v>1</v>
      </c>
      <c r="G106" s="24">
        <v>2</v>
      </c>
      <c r="H106" s="24">
        <v>2</v>
      </c>
      <c r="I106" s="24">
        <v>2</v>
      </c>
      <c r="J106" s="24">
        <v>2</v>
      </c>
      <c r="K106" s="24">
        <v>9.74</v>
      </c>
      <c r="L106" s="24">
        <v>0.23</v>
      </c>
      <c r="M106" s="24">
        <v>276.95999999999998</v>
      </c>
      <c r="N106" s="24">
        <v>1</v>
      </c>
      <c r="O106" s="24">
        <v>0</v>
      </c>
      <c r="P106" s="24">
        <v>1</v>
      </c>
      <c r="Q106" s="24">
        <v>2</v>
      </c>
      <c r="R106" s="24">
        <v>1</v>
      </c>
      <c r="S106" s="24">
        <v>1</v>
      </c>
      <c r="T106" s="24">
        <v>3</v>
      </c>
      <c r="U106" s="24">
        <v>3</v>
      </c>
      <c r="V106" s="24">
        <v>3</v>
      </c>
      <c r="W106" s="24">
        <v>3</v>
      </c>
      <c r="X106" s="24">
        <v>2</v>
      </c>
      <c r="Y106" s="24">
        <v>1</v>
      </c>
      <c r="Z106" s="24">
        <v>2</v>
      </c>
      <c r="AA106" s="24">
        <v>1</v>
      </c>
      <c r="AB106" s="24">
        <v>1</v>
      </c>
      <c r="AC106" s="24">
        <v>2</v>
      </c>
      <c r="AD106" s="24">
        <v>4</v>
      </c>
      <c r="AE106" s="24">
        <v>2</v>
      </c>
      <c r="AF106" s="24">
        <v>2</v>
      </c>
      <c r="AG106" s="24">
        <v>1</v>
      </c>
      <c r="AH106" s="24">
        <v>3</v>
      </c>
      <c r="AI106" s="24">
        <v>3</v>
      </c>
      <c r="AJ106" s="24">
        <v>3</v>
      </c>
      <c r="AK106" s="24">
        <v>2</v>
      </c>
      <c r="AL106" s="24">
        <v>2</v>
      </c>
      <c r="AM106" s="24">
        <v>0.01</v>
      </c>
      <c r="AN106" s="24">
        <v>2</v>
      </c>
      <c r="AO106" s="24"/>
      <c r="AP106" s="24">
        <v>2</v>
      </c>
      <c r="AT106" s="22">
        <v>43125</v>
      </c>
      <c r="AU106">
        <v>2</v>
      </c>
      <c r="BB106" s="24">
        <v>1</v>
      </c>
    </row>
    <row r="107" spans="1:62" ht="16.5" thickBot="1" x14ac:dyDescent="0.3">
      <c r="A107" s="21">
        <v>158811</v>
      </c>
      <c r="B107" s="22">
        <v>42100</v>
      </c>
      <c r="C107">
        <v>75</v>
      </c>
      <c r="D107">
        <v>1</v>
      </c>
      <c r="E107" s="26">
        <v>0</v>
      </c>
      <c r="F107" s="24">
        <v>1</v>
      </c>
      <c r="G107" s="24">
        <v>2</v>
      </c>
      <c r="H107" s="24">
        <v>2</v>
      </c>
      <c r="I107" s="24">
        <v>2</v>
      </c>
      <c r="J107" s="24">
        <v>2</v>
      </c>
      <c r="K107" s="24">
        <v>6.1</v>
      </c>
      <c r="L107" s="24">
        <v>0.2</v>
      </c>
      <c r="M107" s="24">
        <v>50.68</v>
      </c>
      <c r="N107" s="24">
        <v>1</v>
      </c>
      <c r="O107" s="24">
        <v>0</v>
      </c>
      <c r="P107" s="24">
        <v>1</v>
      </c>
      <c r="Q107" s="24">
        <v>1</v>
      </c>
      <c r="R107" s="24">
        <v>1</v>
      </c>
      <c r="S107" s="24">
        <v>2</v>
      </c>
      <c r="U107" s="24">
        <v>3</v>
      </c>
      <c r="V107" s="24">
        <v>3</v>
      </c>
      <c r="W107" s="24">
        <v>3</v>
      </c>
      <c r="X107" s="24">
        <v>1</v>
      </c>
      <c r="Y107" s="24">
        <v>1</v>
      </c>
      <c r="Z107" s="24">
        <v>2</v>
      </c>
      <c r="AA107" s="24">
        <v>2</v>
      </c>
      <c r="AB107" s="24">
        <v>1</v>
      </c>
      <c r="AC107" s="24">
        <v>2</v>
      </c>
      <c r="AD107" s="24">
        <v>10</v>
      </c>
      <c r="AE107" s="24">
        <v>1</v>
      </c>
      <c r="AF107" s="24">
        <v>2</v>
      </c>
      <c r="AG107" s="24">
        <v>1</v>
      </c>
      <c r="AH107" s="24">
        <v>3</v>
      </c>
      <c r="AI107" s="24">
        <v>3</v>
      </c>
      <c r="AJ107" s="24">
        <v>3</v>
      </c>
      <c r="AK107" s="24">
        <v>2</v>
      </c>
      <c r="AL107" s="24">
        <v>3</v>
      </c>
      <c r="AM107" s="24">
        <v>0.05</v>
      </c>
      <c r="AN107" s="24">
        <v>2</v>
      </c>
      <c r="AO107" s="24"/>
      <c r="AP107" s="24">
        <v>2</v>
      </c>
      <c r="AT107" s="22">
        <v>43237</v>
      </c>
      <c r="AU107">
        <v>2</v>
      </c>
      <c r="BB107" s="24">
        <v>3</v>
      </c>
    </row>
    <row r="108" spans="1:62" ht="16.5" thickBot="1" x14ac:dyDescent="0.3">
      <c r="A108" s="21">
        <v>160325</v>
      </c>
      <c r="B108" s="44">
        <v>40393</v>
      </c>
      <c r="C108">
        <v>65</v>
      </c>
      <c r="D108">
        <v>1</v>
      </c>
      <c r="E108">
        <v>2</v>
      </c>
      <c r="F108" s="24">
        <v>2</v>
      </c>
      <c r="G108" s="24">
        <v>2</v>
      </c>
      <c r="H108" s="24">
        <v>2</v>
      </c>
      <c r="I108" s="24">
        <v>2</v>
      </c>
      <c r="J108" s="24">
        <v>2</v>
      </c>
      <c r="K108" s="24">
        <v>5.4</v>
      </c>
      <c r="L108" s="24"/>
      <c r="M108" s="24">
        <v>36.75</v>
      </c>
      <c r="N108" s="24">
        <v>1</v>
      </c>
      <c r="O108" s="24">
        <v>0</v>
      </c>
      <c r="P108" s="24">
        <v>1</v>
      </c>
      <c r="Q108" s="24">
        <v>1</v>
      </c>
      <c r="R108" s="24">
        <v>1</v>
      </c>
      <c r="S108" s="24">
        <v>2</v>
      </c>
      <c r="T108" s="24">
        <v>10</v>
      </c>
      <c r="U108" s="24">
        <v>3</v>
      </c>
      <c r="V108" s="24">
        <v>3</v>
      </c>
      <c r="W108" s="24">
        <v>3</v>
      </c>
      <c r="X108" s="24">
        <v>1</v>
      </c>
      <c r="Y108" s="24">
        <v>1</v>
      </c>
      <c r="Z108" s="24">
        <v>1</v>
      </c>
      <c r="AA108" s="24">
        <v>2</v>
      </c>
      <c r="AB108" s="24">
        <v>1</v>
      </c>
      <c r="AC108" s="24">
        <v>2</v>
      </c>
      <c r="AD108" s="24">
        <v>30</v>
      </c>
      <c r="AE108" s="24">
        <v>2</v>
      </c>
      <c r="AF108" s="24">
        <v>2</v>
      </c>
      <c r="AG108" s="24">
        <v>1</v>
      </c>
      <c r="AH108" s="24">
        <v>3</v>
      </c>
      <c r="AI108" s="24">
        <v>3</v>
      </c>
      <c r="AJ108" s="24">
        <v>1</v>
      </c>
      <c r="AK108" s="24">
        <v>2</v>
      </c>
      <c r="AL108" s="24">
        <v>1</v>
      </c>
      <c r="AM108" s="24">
        <v>0.04</v>
      </c>
      <c r="AN108" s="24">
        <v>2</v>
      </c>
      <c r="AO108" s="24"/>
      <c r="AP108" s="24">
        <v>2</v>
      </c>
      <c r="AT108" s="22">
        <v>43269</v>
      </c>
      <c r="AU108">
        <v>2</v>
      </c>
      <c r="BB108" s="24">
        <v>0</v>
      </c>
    </row>
    <row r="109" spans="1:62" ht="16.5" thickBot="1" x14ac:dyDescent="0.3">
      <c r="A109" s="21">
        <v>166748</v>
      </c>
      <c r="B109" s="22">
        <v>41022</v>
      </c>
      <c r="C109">
        <v>73</v>
      </c>
      <c r="D109">
        <v>1</v>
      </c>
      <c r="E109">
        <v>0</v>
      </c>
      <c r="F109" s="24">
        <v>1</v>
      </c>
      <c r="G109" s="24">
        <v>2</v>
      </c>
      <c r="H109" s="26">
        <v>0</v>
      </c>
      <c r="I109" s="24">
        <v>2</v>
      </c>
      <c r="J109" s="24">
        <v>1</v>
      </c>
      <c r="K109" s="24">
        <v>8.43</v>
      </c>
      <c r="L109" s="24">
        <v>0.24</v>
      </c>
      <c r="M109" s="24">
        <v>19.809999999999999</v>
      </c>
      <c r="N109" s="24">
        <v>1</v>
      </c>
      <c r="O109" s="24">
        <v>0</v>
      </c>
      <c r="P109" s="24">
        <v>1</v>
      </c>
      <c r="Q109" s="24">
        <v>1</v>
      </c>
      <c r="R109" s="24">
        <v>2</v>
      </c>
      <c r="S109" s="24">
        <v>2</v>
      </c>
      <c r="T109" s="24">
        <v>3</v>
      </c>
      <c r="U109" s="24">
        <v>3</v>
      </c>
      <c r="V109" s="24">
        <v>3</v>
      </c>
      <c r="W109" s="24">
        <v>3</v>
      </c>
      <c r="X109" s="24">
        <v>1</v>
      </c>
      <c r="Y109" s="24">
        <v>1</v>
      </c>
      <c r="Z109" s="24">
        <v>2</v>
      </c>
      <c r="AA109" s="24">
        <v>1</v>
      </c>
      <c r="AB109" s="24">
        <v>1</v>
      </c>
      <c r="AC109" s="24">
        <v>2</v>
      </c>
      <c r="AD109" s="24">
        <v>6</v>
      </c>
      <c r="AE109" s="24">
        <v>2</v>
      </c>
      <c r="AF109" s="24">
        <v>2</v>
      </c>
      <c r="AG109" s="24">
        <v>3</v>
      </c>
      <c r="AH109" s="24">
        <v>3</v>
      </c>
      <c r="AI109" s="24">
        <v>3</v>
      </c>
      <c r="AJ109" s="24">
        <v>1</v>
      </c>
      <c r="AK109" s="24">
        <v>2</v>
      </c>
      <c r="AL109" s="24">
        <v>2</v>
      </c>
      <c r="AM109" s="24">
        <v>0.01</v>
      </c>
      <c r="AN109" s="24">
        <v>2</v>
      </c>
      <c r="AO109" s="24"/>
      <c r="AP109" s="24">
        <v>2</v>
      </c>
      <c r="AT109" s="22">
        <v>43248</v>
      </c>
      <c r="AU109" s="24">
        <v>2</v>
      </c>
      <c r="BB109" s="24">
        <v>1</v>
      </c>
    </row>
    <row r="110" spans="1:62" ht="16.5" thickBot="1" x14ac:dyDescent="0.3">
      <c r="A110" s="21">
        <v>170134</v>
      </c>
      <c r="B110" s="22">
        <v>40980</v>
      </c>
      <c r="C110">
        <v>70</v>
      </c>
      <c r="D110">
        <v>1</v>
      </c>
      <c r="E110" s="24">
        <v>0</v>
      </c>
      <c r="F110" s="24">
        <v>2</v>
      </c>
      <c r="G110" s="24">
        <v>2</v>
      </c>
      <c r="H110" s="24">
        <v>1</v>
      </c>
      <c r="I110" s="24">
        <v>2</v>
      </c>
      <c r="J110" s="24">
        <v>1</v>
      </c>
      <c r="K110" s="24">
        <v>5.56</v>
      </c>
      <c r="M110">
        <v>130.41999999999999</v>
      </c>
      <c r="N110" s="24">
        <v>1</v>
      </c>
      <c r="O110" s="24">
        <v>0</v>
      </c>
      <c r="P110" s="24">
        <v>1</v>
      </c>
      <c r="Q110" s="24">
        <v>2</v>
      </c>
      <c r="R110" s="24">
        <v>1</v>
      </c>
      <c r="S110" s="24">
        <v>2</v>
      </c>
      <c r="T110" s="24">
        <v>10</v>
      </c>
      <c r="U110" s="24">
        <v>3</v>
      </c>
      <c r="V110" s="24">
        <v>3</v>
      </c>
      <c r="W110" s="24">
        <v>3</v>
      </c>
      <c r="X110" s="24">
        <v>1</v>
      </c>
      <c r="Y110" s="24">
        <v>1</v>
      </c>
      <c r="Z110" s="24">
        <v>2</v>
      </c>
      <c r="AA110" s="24">
        <v>1</v>
      </c>
      <c r="AB110" s="24">
        <v>1</v>
      </c>
      <c r="AC110" s="24">
        <v>2</v>
      </c>
      <c r="AD110" s="24">
        <v>5</v>
      </c>
      <c r="AE110" s="24">
        <v>2</v>
      </c>
      <c r="AF110" s="24">
        <v>2</v>
      </c>
      <c r="AG110" s="24">
        <v>1</v>
      </c>
      <c r="AH110" s="24">
        <v>3</v>
      </c>
      <c r="AI110" s="24">
        <v>3</v>
      </c>
      <c r="AJ110" s="24">
        <v>3</v>
      </c>
      <c r="AK110" s="24">
        <v>2</v>
      </c>
      <c r="AL110" s="24">
        <v>1</v>
      </c>
      <c r="AM110" s="24">
        <v>0.03</v>
      </c>
      <c r="AN110" s="24">
        <v>2</v>
      </c>
      <c r="AO110" s="24"/>
      <c r="AP110" s="24">
        <v>2</v>
      </c>
      <c r="AT110" s="22">
        <v>43231</v>
      </c>
      <c r="AU110">
        <v>2</v>
      </c>
      <c r="BB110" s="24">
        <v>0</v>
      </c>
    </row>
    <row r="111" spans="1:62" ht="16.5" thickBot="1" x14ac:dyDescent="0.3">
      <c r="A111" s="21">
        <v>191282</v>
      </c>
      <c r="B111" s="22">
        <v>40891</v>
      </c>
      <c r="C111">
        <v>65</v>
      </c>
      <c r="D111">
        <v>1</v>
      </c>
      <c r="E111">
        <v>1</v>
      </c>
      <c r="F111" s="24">
        <v>2</v>
      </c>
      <c r="G111" s="24">
        <v>2</v>
      </c>
      <c r="H111" s="24">
        <v>3</v>
      </c>
      <c r="I111" s="24">
        <v>2</v>
      </c>
      <c r="J111" s="24">
        <v>2</v>
      </c>
      <c r="K111" s="24">
        <v>8.26</v>
      </c>
      <c r="L111" s="24">
        <v>0.15</v>
      </c>
      <c r="N111" s="24">
        <v>1</v>
      </c>
      <c r="O111" s="24">
        <v>0</v>
      </c>
      <c r="P111" s="24">
        <v>1</v>
      </c>
      <c r="Q111" s="24">
        <v>5</v>
      </c>
      <c r="R111" s="24">
        <v>1</v>
      </c>
      <c r="S111" s="24">
        <v>2</v>
      </c>
      <c r="U111" s="24">
        <v>3</v>
      </c>
      <c r="V111" s="24">
        <v>3</v>
      </c>
      <c r="W111" s="24">
        <v>3</v>
      </c>
      <c r="X111" s="24">
        <v>2</v>
      </c>
      <c r="Y111" s="24">
        <v>1</v>
      </c>
      <c r="Z111" s="24">
        <v>1</v>
      </c>
      <c r="AA111" s="24">
        <v>2</v>
      </c>
      <c r="AB111" s="24">
        <v>1</v>
      </c>
      <c r="AC111" s="24">
        <v>2</v>
      </c>
      <c r="AD111" s="24">
        <v>15</v>
      </c>
      <c r="AE111" s="24">
        <v>2</v>
      </c>
      <c r="AF111" s="24">
        <v>2</v>
      </c>
      <c r="AG111" s="24">
        <v>3</v>
      </c>
      <c r="AH111" s="24">
        <v>3</v>
      </c>
      <c r="AI111" s="24">
        <v>3</v>
      </c>
      <c r="AJ111" s="24">
        <v>1</v>
      </c>
      <c r="AK111" s="24">
        <v>2</v>
      </c>
      <c r="AL111" s="24">
        <v>1</v>
      </c>
      <c r="AM111" s="24">
        <v>0.04</v>
      </c>
      <c r="AN111" s="24">
        <v>2</v>
      </c>
      <c r="AO111" s="24"/>
      <c r="AP111" s="24">
        <v>2</v>
      </c>
      <c r="AT111" s="22">
        <v>41535</v>
      </c>
      <c r="AU111">
        <v>2</v>
      </c>
      <c r="BB111" s="24">
        <v>1</v>
      </c>
    </row>
    <row r="112" spans="1:62" ht="16.5" thickBot="1" x14ac:dyDescent="0.3">
      <c r="A112" s="21">
        <v>199928</v>
      </c>
      <c r="B112" s="22">
        <v>40805</v>
      </c>
      <c r="C112">
        <v>72</v>
      </c>
      <c r="D112">
        <v>1</v>
      </c>
      <c r="E112">
        <v>2</v>
      </c>
      <c r="F112" s="24">
        <v>1</v>
      </c>
      <c r="G112" s="24">
        <v>2</v>
      </c>
      <c r="H112" s="24">
        <v>2</v>
      </c>
      <c r="I112" s="24">
        <v>2</v>
      </c>
      <c r="J112" s="24">
        <v>2</v>
      </c>
      <c r="K112" s="24">
        <v>9.8000000000000007</v>
      </c>
      <c r="M112">
        <v>13.41</v>
      </c>
      <c r="N112" s="24">
        <v>1</v>
      </c>
      <c r="O112" s="24">
        <v>0</v>
      </c>
      <c r="P112" s="24">
        <v>1</v>
      </c>
      <c r="Q112" s="24">
        <v>2</v>
      </c>
      <c r="R112" s="24">
        <v>1</v>
      </c>
      <c r="S112" s="24">
        <v>2</v>
      </c>
      <c r="T112" s="24">
        <v>5</v>
      </c>
      <c r="U112" s="24">
        <v>1</v>
      </c>
      <c r="V112" s="24">
        <v>3</v>
      </c>
      <c r="W112" s="24">
        <v>3</v>
      </c>
      <c r="X112" s="24">
        <v>1</v>
      </c>
      <c r="Y112" s="24">
        <v>1</v>
      </c>
      <c r="Z112" s="24">
        <v>4</v>
      </c>
      <c r="AA112" s="24">
        <v>2</v>
      </c>
      <c r="AB112" s="24">
        <v>1</v>
      </c>
      <c r="AC112" s="24">
        <v>2</v>
      </c>
      <c r="AD112" s="24">
        <v>10</v>
      </c>
      <c r="AE112" s="24">
        <v>1</v>
      </c>
      <c r="AF112" s="24">
        <v>2</v>
      </c>
      <c r="AG112" s="24">
        <v>1</v>
      </c>
      <c r="AH112" s="24">
        <v>3</v>
      </c>
      <c r="AI112" s="24">
        <v>3</v>
      </c>
      <c r="AJ112" s="24">
        <v>3</v>
      </c>
      <c r="AK112" s="24">
        <v>2</v>
      </c>
      <c r="AL112" s="24">
        <v>3</v>
      </c>
      <c r="AM112" s="24">
        <v>0.03</v>
      </c>
      <c r="AN112" s="24">
        <v>1</v>
      </c>
      <c r="AO112" s="24"/>
      <c r="AP112" s="24">
        <v>2</v>
      </c>
      <c r="AT112" s="22">
        <v>43248</v>
      </c>
      <c r="AU112">
        <v>2</v>
      </c>
      <c r="BB112" s="24">
        <v>6</v>
      </c>
    </row>
    <row r="113" spans="1:54" ht="16.5" thickBot="1" x14ac:dyDescent="0.3">
      <c r="A113" s="21">
        <v>200025</v>
      </c>
      <c r="B113" s="22">
        <v>42088</v>
      </c>
      <c r="C113">
        <v>76</v>
      </c>
      <c r="D113">
        <v>1</v>
      </c>
      <c r="E113">
        <v>2</v>
      </c>
      <c r="F113" s="24">
        <v>1</v>
      </c>
      <c r="G113" s="24">
        <v>2</v>
      </c>
      <c r="H113" s="24">
        <v>2</v>
      </c>
      <c r="I113" s="24">
        <v>2</v>
      </c>
      <c r="J113" s="24">
        <v>1</v>
      </c>
      <c r="K113" s="24">
        <v>6.6</v>
      </c>
      <c r="L113" s="24">
        <v>0.1</v>
      </c>
      <c r="M113" s="24">
        <v>63.65</v>
      </c>
      <c r="N113" s="24">
        <v>1</v>
      </c>
      <c r="O113" s="24">
        <v>0</v>
      </c>
      <c r="P113" s="24">
        <v>1</v>
      </c>
      <c r="Q113" s="24">
        <v>1</v>
      </c>
      <c r="R113" s="24">
        <v>1</v>
      </c>
      <c r="S113" s="24">
        <v>2</v>
      </c>
      <c r="T113" s="24">
        <v>3</v>
      </c>
      <c r="U113" s="24">
        <v>3</v>
      </c>
      <c r="V113" s="24">
        <v>3</v>
      </c>
      <c r="W113" s="24">
        <v>3</v>
      </c>
      <c r="X113" s="24">
        <v>1</v>
      </c>
      <c r="Y113" s="24">
        <v>1</v>
      </c>
      <c r="Z113" s="24">
        <v>3</v>
      </c>
      <c r="AA113" s="24">
        <v>2</v>
      </c>
      <c r="AB113" s="24">
        <v>4</v>
      </c>
      <c r="AC113" s="24">
        <v>1</v>
      </c>
      <c r="AD113" s="24">
        <v>50</v>
      </c>
      <c r="AE113" s="24">
        <v>1</v>
      </c>
      <c r="AF113" s="24">
        <v>2</v>
      </c>
      <c r="AG113" s="24">
        <v>3</v>
      </c>
      <c r="AH113" s="24">
        <v>3</v>
      </c>
      <c r="AI113" s="24">
        <v>3</v>
      </c>
      <c r="AJ113" s="24">
        <v>1</v>
      </c>
      <c r="AK113" s="24">
        <v>2</v>
      </c>
      <c r="AL113" s="24">
        <v>3</v>
      </c>
      <c r="AM113" s="24">
        <v>0.06</v>
      </c>
      <c r="AN113" s="24">
        <v>2</v>
      </c>
      <c r="AO113" s="24"/>
      <c r="AP113" s="24">
        <v>2</v>
      </c>
      <c r="AT113" s="22">
        <v>43248</v>
      </c>
      <c r="AU113">
        <v>2</v>
      </c>
      <c r="BB113" s="24">
        <v>5</v>
      </c>
    </row>
    <row r="114" spans="1:54" ht="16.5" thickBot="1" x14ac:dyDescent="0.3">
      <c r="A114" s="21">
        <v>200953</v>
      </c>
      <c r="B114" s="22">
        <v>41571</v>
      </c>
      <c r="C114">
        <v>73</v>
      </c>
      <c r="D114">
        <v>1</v>
      </c>
      <c r="E114">
        <v>1</v>
      </c>
      <c r="F114" s="24">
        <v>2</v>
      </c>
      <c r="G114" s="24">
        <v>2</v>
      </c>
      <c r="H114" s="24">
        <v>1</v>
      </c>
      <c r="I114" s="24">
        <v>2</v>
      </c>
      <c r="J114" s="24">
        <v>1</v>
      </c>
      <c r="K114" s="24">
        <v>5</v>
      </c>
      <c r="L114" s="24"/>
      <c r="M114" s="24">
        <v>372.2</v>
      </c>
      <c r="N114" s="24">
        <v>1</v>
      </c>
      <c r="O114" s="24">
        <v>1</v>
      </c>
      <c r="P114" s="24">
        <v>1</v>
      </c>
      <c r="Q114" s="24">
        <v>1</v>
      </c>
      <c r="R114" s="24">
        <v>1</v>
      </c>
      <c r="S114" s="24">
        <v>2</v>
      </c>
      <c r="T114" s="24">
        <v>10</v>
      </c>
      <c r="U114" s="24">
        <v>3</v>
      </c>
      <c r="V114" s="24">
        <v>3</v>
      </c>
      <c r="W114" s="24">
        <v>3</v>
      </c>
      <c r="X114" s="24">
        <v>1</v>
      </c>
      <c r="Y114" s="24">
        <v>1</v>
      </c>
      <c r="Z114" s="24">
        <v>3</v>
      </c>
      <c r="AA114" s="24">
        <v>1</v>
      </c>
      <c r="AB114" s="24">
        <v>1</v>
      </c>
      <c r="AC114" s="24">
        <v>2</v>
      </c>
      <c r="AD114" s="24">
        <v>6</v>
      </c>
      <c r="AE114" s="24">
        <v>1</v>
      </c>
      <c r="AF114" s="24">
        <v>1</v>
      </c>
      <c r="AG114" s="24">
        <v>3</v>
      </c>
      <c r="AH114" s="24">
        <v>3</v>
      </c>
      <c r="AI114" s="24">
        <v>3</v>
      </c>
      <c r="AJ114" s="24">
        <v>3</v>
      </c>
      <c r="AK114" s="24">
        <v>1</v>
      </c>
      <c r="AL114" s="24">
        <v>2</v>
      </c>
      <c r="AM114" s="24">
        <v>0.02</v>
      </c>
      <c r="AN114" s="24">
        <v>2</v>
      </c>
      <c r="AO114" s="24"/>
      <c r="AP114" s="24">
        <v>2</v>
      </c>
      <c r="AT114" s="22">
        <v>43123</v>
      </c>
      <c r="AU114">
        <v>2</v>
      </c>
      <c r="BB114" s="24">
        <v>7</v>
      </c>
    </row>
    <row r="115" spans="1:54" ht="16.5" thickBot="1" x14ac:dyDescent="0.3">
      <c r="A115" s="21">
        <v>202382</v>
      </c>
      <c r="B115" s="22">
        <v>40871</v>
      </c>
      <c r="C115">
        <v>68</v>
      </c>
      <c r="D115">
        <v>1</v>
      </c>
      <c r="E115">
        <v>3</v>
      </c>
      <c r="F115" s="24">
        <v>2</v>
      </c>
      <c r="G115" s="24">
        <v>2</v>
      </c>
      <c r="H115" s="24">
        <v>2</v>
      </c>
      <c r="I115" s="24">
        <v>2</v>
      </c>
      <c r="J115" s="24">
        <v>1</v>
      </c>
      <c r="K115" s="24">
        <v>11</v>
      </c>
      <c r="M115" s="24">
        <v>7.48</v>
      </c>
      <c r="N115" s="24">
        <v>1</v>
      </c>
      <c r="O115" s="24">
        <v>0</v>
      </c>
      <c r="P115" s="24">
        <v>1</v>
      </c>
      <c r="Q115" s="24">
        <v>3</v>
      </c>
      <c r="R115" s="24">
        <v>1</v>
      </c>
      <c r="S115" s="24">
        <v>2</v>
      </c>
      <c r="T115" s="24">
        <v>7</v>
      </c>
      <c r="U115" s="24">
        <v>1</v>
      </c>
      <c r="V115" s="24">
        <v>3</v>
      </c>
      <c r="W115" s="24">
        <v>3</v>
      </c>
      <c r="X115" s="24">
        <v>1</v>
      </c>
      <c r="Y115" s="24">
        <v>1</v>
      </c>
      <c r="Z115" s="24">
        <v>2</v>
      </c>
      <c r="AA115" s="24">
        <v>1</v>
      </c>
      <c r="AB115" s="24">
        <v>1</v>
      </c>
      <c r="AC115" s="24">
        <v>1</v>
      </c>
      <c r="AD115" s="24">
        <v>7</v>
      </c>
      <c r="AE115" s="24">
        <v>2</v>
      </c>
      <c r="AF115" s="24">
        <v>2</v>
      </c>
      <c r="AG115" s="24">
        <v>1</v>
      </c>
      <c r="AH115" s="24">
        <v>3</v>
      </c>
      <c r="AI115" s="24">
        <v>3</v>
      </c>
      <c r="AJ115" s="24">
        <v>1</v>
      </c>
      <c r="AK115" s="24">
        <v>2</v>
      </c>
      <c r="AL115" s="24">
        <v>2</v>
      </c>
      <c r="AM115" s="24">
        <v>0.02</v>
      </c>
      <c r="AN115" s="24">
        <v>2</v>
      </c>
      <c r="AO115" s="24"/>
      <c r="AP115" s="24">
        <v>2</v>
      </c>
      <c r="AT115" s="22">
        <v>43083</v>
      </c>
      <c r="AU115">
        <v>2</v>
      </c>
      <c r="BB115" s="24">
        <v>2</v>
      </c>
    </row>
    <row r="116" spans="1:54" ht="16.5" thickBot="1" x14ac:dyDescent="0.3">
      <c r="A116" s="21">
        <v>203673</v>
      </c>
      <c r="B116" s="22">
        <v>42061</v>
      </c>
      <c r="C116">
        <v>68</v>
      </c>
      <c r="D116">
        <v>1</v>
      </c>
      <c r="E116">
        <v>1</v>
      </c>
      <c r="F116" s="24">
        <v>2</v>
      </c>
      <c r="G116" s="24">
        <v>2</v>
      </c>
      <c r="H116" s="24">
        <v>5</v>
      </c>
      <c r="I116" s="24">
        <v>2</v>
      </c>
      <c r="J116" s="24">
        <v>1</v>
      </c>
      <c r="K116" s="24">
        <v>7.8</v>
      </c>
      <c r="L116" s="24">
        <v>0.1</v>
      </c>
      <c r="M116" s="24">
        <v>163.49</v>
      </c>
      <c r="N116" s="24">
        <v>1</v>
      </c>
      <c r="O116" s="24">
        <v>9</v>
      </c>
      <c r="P116" s="24">
        <v>1</v>
      </c>
      <c r="Q116" s="24">
        <v>5</v>
      </c>
      <c r="R116" s="24">
        <v>1</v>
      </c>
      <c r="S116" s="24">
        <v>2</v>
      </c>
      <c r="T116" s="24"/>
      <c r="U116" s="24">
        <v>3</v>
      </c>
      <c r="V116" s="24">
        <v>3</v>
      </c>
      <c r="W116" s="24">
        <v>3</v>
      </c>
      <c r="X116" s="24">
        <v>2</v>
      </c>
      <c r="Y116" s="24">
        <v>1</v>
      </c>
      <c r="Z116" s="24">
        <v>3</v>
      </c>
      <c r="AA116" s="24">
        <v>1</v>
      </c>
      <c r="AB116" s="24">
        <v>1</v>
      </c>
      <c r="AC116" s="24">
        <v>2</v>
      </c>
      <c r="AD116" s="24">
        <v>7</v>
      </c>
      <c r="AE116" s="24">
        <v>2</v>
      </c>
      <c r="AF116" s="24">
        <v>2</v>
      </c>
      <c r="AG116" s="24">
        <v>3</v>
      </c>
      <c r="AH116" s="24">
        <v>3</v>
      </c>
      <c r="AI116" s="24">
        <v>3</v>
      </c>
      <c r="AJ116" s="24">
        <v>3</v>
      </c>
      <c r="AK116" s="24">
        <v>2</v>
      </c>
      <c r="AL116" s="24">
        <v>2</v>
      </c>
      <c r="AM116" s="24">
        <v>0.01</v>
      </c>
      <c r="AN116" s="24">
        <v>2</v>
      </c>
      <c r="AO116" s="24"/>
      <c r="AP116" s="24">
        <v>2</v>
      </c>
      <c r="AT116" s="22">
        <v>43111</v>
      </c>
      <c r="AU116">
        <v>2</v>
      </c>
      <c r="BB116" s="24">
        <v>3</v>
      </c>
    </row>
    <row r="117" spans="1:54" ht="16.5" thickBot="1" x14ac:dyDescent="0.3">
      <c r="A117" s="21">
        <v>203748</v>
      </c>
      <c r="B117" s="22">
        <v>40521</v>
      </c>
      <c r="C117">
        <v>67</v>
      </c>
      <c r="D117">
        <v>1</v>
      </c>
      <c r="E117">
        <v>1</v>
      </c>
      <c r="F117" s="24">
        <v>1</v>
      </c>
      <c r="G117" s="24">
        <v>1</v>
      </c>
      <c r="H117" s="24">
        <v>1</v>
      </c>
      <c r="I117" s="24">
        <v>2</v>
      </c>
      <c r="J117" s="24">
        <v>1</v>
      </c>
      <c r="K117" s="24">
        <v>8.48</v>
      </c>
      <c r="L117" s="24">
        <v>0.1</v>
      </c>
      <c r="M117" s="24">
        <v>7.53</v>
      </c>
      <c r="N117" s="24">
        <v>1</v>
      </c>
      <c r="O117" s="24">
        <v>1</v>
      </c>
      <c r="P117" s="24">
        <v>1</v>
      </c>
      <c r="Q117" s="24">
        <v>5</v>
      </c>
      <c r="R117" s="24">
        <v>2</v>
      </c>
      <c r="S117" s="24"/>
      <c r="U117">
        <v>3</v>
      </c>
      <c r="V117">
        <v>3</v>
      </c>
      <c r="W117">
        <v>3</v>
      </c>
      <c r="X117">
        <v>2</v>
      </c>
      <c r="Y117" s="24">
        <v>1</v>
      </c>
      <c r="Z117" s="24">
        <v>2</v>
      </c>
      <c r="AA117" s="24">
        <v>2</v>
      </c>
      <c r="AB117" s="24">
        <v>1</v>
      </c>
      <c r="AC117" s="24">
        <v>2</v>
      </c>
      <c r="AD117" s="24">
        <v>5</v>
      </c>
      <c r="AE117" s="24">
        <v>2</v>
      </c>
      <c r="AF117" s="24">
        <v>2</v>
      </c>
      <c r="AG117" s="24">
        <v>1</v>
      </c>
      <c r="AH117" s="24">
        <v>3</v>
      </c>
      <c r="AI117" s="24">
        <v>3</v>
      </c>
      <c r="AJ117" s="24">
        <v>1</v>
      </c>
      <c r="AK117" s="24">
        <v>2</v>
      </c>
      <c r="AL117" s="24">
        <v>1</v>
      </c>
      <c r="AM117" s="24">
        <v>0.01</v>
      </c>
      <c r="AN117" s="24">
        <v>2</v>
      </c>
      <c r="AO117" s="24"/>
      <c r="AP117" s="24">
        <v>2</v>
      </c>
      <c r="AT117" s="22">
        <v>43284</v>
      </c>
      <c r="AU117">
        <v>2</v>
      </c>
      <c r="BB117" s="24">
        <v>1</v>
      </c>
    </row>
    <row r="118" spans="1:54" ht="16.5" thickBot="1" x14ac:dyDescent="0.3">
      <c r="A118" s="23">
        <v>204617</v>
      </c>
      <c r="B118" s="22">
        <v>39693</v>
      </c>
      <c r="C118">
        <v>72</v>
      </c>
      <c r="D118">
        <v>1</v>
      </c>
      <c r="E118">
        <v>2</v>
      </c>
      <c r="F118" s="24">
        <v>2</v>
      </c>
      <c r="G118" s="24">
        <v>2</v>
      </c>
      <c r="H118" s="24">
        <v>2</v>
      </c>
      <c r="I118" s="24">
        <v>2</v>
      </c>
      <c r="J118" s="24">
        <v>2</v>
      </c>
      <c r="K118" s="24">
        <v>5.25</v>
      </c>
      <c r="L118" s="24">
        <v>0.81</v>
      </c>
      <c r="M118" s="24">
        <v>30.18</v>
      </c>
      <c r="N118" s="24">
        <v>1</v>
      </c>
      <c r="O118" s="24">
        <v>0</v>
      </c>
      <c r="P118" s="24">
        <v>1</v>
      </c>
      <c r="Q118" s="24">
        <v>3</v>
      </c>
      <c r="R118" s="24">
        <v>1</v>
      </c>
      <c r="S118" s="24">
        <v>2</v>
      </c>
      <c r="U118">
        <v>3</v>
      </c>
      <c r="V118">
        <v>3</v>
      </c>
      <c r="W118">
        <v>3</v>
      </c>
      <c r="X118">
        <v>2</v>
      </c>
      <c r="Y118" s="24">
        <v>1</v>
      </c>
      <c r="Z118" s="24">
        <v>3</v>
      </c>
      <c r="AA118" s="24">
        <v>1</v>
      </c>
      <c r="AB118" s="24">
        <v>1</v>
      </c>
      <c r="AC118" s="24">
        <v>2</v>
      </c>
      <c r="AD118" s="24">
        <v>5</v>
      </c>
      <c r="AE118" s="24">
        <v>2</v>
      </c>
      <c r="AF118" s="24">
        <v>2</v>
      </c>
      <c r="AG118" s="24">
        <v>1</v>
      </c>
      <c r="AH118" s="24">
        <v>2</v>
      </c>
      <c r="AI118" s="24">
        <v>3</v>
      </c>
      <c r="AJ118" s="24">
        <v>1</v>
      </c>
      <c r="AK118" s="24">
        <v>2</v>
      </c>
      <c r="AL118" s="24">
        <v>2</v>
      </c>
      <c r="AM118">
        <v>0.04</v>
      </c>
      <c r="AN118" s="24">
        <v>2</v>
      </c>
      <c r="AO118" s="24"/>
      <c r="AP118" s="24">
        <v>2</v>
      </c>
      <c r="AT118" s="22">
        <v>43168</v>
      </c>
      <c r="AU118">
        <v>2</v>
      </c>
      <c r="BB118" s="24">
        <v>2</v>
      </c>
    </row>
    <row r="119" spans="1:54" ht="16.5" thickBot="1" x14ac:dyDescent="0.3">
      <c r="A119" s="21">
        <v>207616</v>
      </c>
      <c r="B119" s="22">
        <v>40595</v>
      </c>
      <c r="C119">
        <v>66</v>
      </c>
      <c r="D119">
        <v>1</v>
      </c>
      <c r="E119">
        <v>3</v>
      </c>
      <c r="F119" s="24">
        <v>1</v>
      </c>
      <c r="G119" s="24">
        <v>2</v>
      </c>
      <c r="H119" s="24">
        <v>1</v>
      </c>
      <c r="I119" s="24">
        <v>2</v>
      </c>
      <c r="J119" s="24">
        <v>1</v>
      </c>
      <c r="K119" s="24">
        <v>4.4800000000000004</v>
      </c>
      <c r="L119" s="24">
        <v>0.08</v>
      </c>
      <c r="M119" s="24">
        <v>39.19</v>
      </c>
      <c r="N119" s="24">
        <v>1</v>
      </c>
      <c r="O119" s="24">
        <v>0</v>
      </c>
      <c r="P119" s="24">
        <v>1</v>
      </c>
      <c r="Q119" s="24">
        <v>3</v>
      </c>
      <c r="R119" s="24">
        <v>1</v>
      </c>
      <c r="S119" s="24">
        <v>2</v>
      </c>
      <c r="T119" s="24">
        <v>15</v>
      </c>
      <c r="U119" s="24">
        <v>3</v>
      </c>
      <c r="V119" s="24">
        <v>3</v>
      </c>
      <c r="W119" s="24">
        <v>3</v>
      </c>
      <c r="X119" s="24">
        <v>1</v>
      </c>
      <c r="Y119" s="24">
        <v>1</v>
      </c>
      <c r="Z119" s="24">
        <v>4</v>
      </c>
      <c r="AA119" s="24">
        <v>2</v>
      </c>
      <c r="AB119" s="24">
        <v>1</v>
      </c>
      <c r="AC119" s="24">
        <v>2</v>
      </c>
      <c r="AD119" s="24">
        <v>20</v>
      </c>
      <c r="AE119" s="24">
        <v>2</v>
      </c>
      <c r="AF119">
        <v>2</v>
      </c>
      <c r="AG119" s="24">
        <v>1</v>
      </c>
      <c r="AH119" s="24">
        <v>3</v>
      </c>
      <c r="AI119" s="24">
        <v>3</v>
      </c>
      <c r="AJ119" s="24">
        <v>1</v>
      </c>
      <c r="AK119" s="24">
        <v>2</v>
      </c>
      <c r="AL119" s="24">
        <v>1</v>
      </c>
      <c r="AM119" s="24">
        <v>0.01</v>
      </c>
      <c r="AN119" s="24">
        <v>2</v>
      </c>
      <c r="AO119" s="24"/>
      <c r="AP119" s="24">
        <v>2</v>
      </c>
      <c r="AT119" s="22">
        <v>43206</v>
      </c>
      <c r="AU119">
        <v>2</v>
      </c>
      <c r="BB119" s="24">
        <v>3</v>
      </c>
    </row>
    <row r="120" spans="1:54" ht="16.5" thickBot="1" x14ac:dyDescent="0.3">
      <c r="A120" s="21">
        <v>208623</v>
      </c>
      <c r="B120" s="22">
        <v>40100</v>
      </c>
      <c r="C120">
        <v>68</v>
      </c>
      <c r="D120">
        <v>1</v>
      </c>
      <c r="E120">
        <v>2</v>
      </c>
      <c r="F120" s="24">
        <v>2</v>
      </c>
      <c r="G120" s="24">
        <v>1</v>
      </c>
      <c r="H120" s="24">
        <v>1</v>
      </c>
      <c r="I120" s="24">
        <v>2</v>
      </c>
      <c r="J120" s="24">
        <v>2</v>
      </c>
      <c r="K120" s="24">
        <v>7.01</v>
      </c>
      <c r="L120" s="24">
        <v>0.78</v>
      </c>
      <c r="N120" s="24">
        <v>1</v>
      </c>
      <c r="O120" s="24">
        <v>0</v>
      </c>
      <c r="P120" s="24">
        <v>1</v>
      </c>
      <c r="Q120" s="24">
        <v>1</v>
      </c>
      <c r="R120" s="24">
        <v>1</v>
      </c>
      <c r="S120" s="24">
        <v>2</v>
      </c>
      <c r="T120" s="24">
        <v>5</v>
      </c>
      <c r="U120" s="24">
        <v>3</v>
      </c>
      <c r="V120" s="24">
        <v>3</v>
      </c>
      <c r="W120" s="24">
        <v>3</v>
      </c>
      <c r="X120" s="24">
        <v>1</v>
      </c>
      <c r="Y120" s="24">
        <v>1</v>
      </c>
      <c r="Z120" s="24">
        <v>4</v>
      </c>
      <c r="AA120" s="24">
        <v>1</v>
      </c>
      <c r="AB120" s="24">
        <v>4</v>
      </c>
      <c r="AC120" s="24">
        <v>1</v>
      </c>
      <c r="AD120" s="24">
        <v>6</v>
      </c>
      <c r="AE120" s="24">
        <v>2</v>
      </c>
      <c r="AF120">
        <v>2</v>
      </c>
      <c r="AG120" s="24">
        <v>1</v>
      </c>
      <c r="AH120" s="24">
        <v>3</v>
      </c>
      <c r="AI120" s="24">
        <v>3</v>
      </c>
      <c r="AJ120" s="24">
        <v>1</v>
      </c>
      <c r="AK120" s="24">
        <v>2</v>
      </c>
      <c r="AL120" s="24">
        <v>2</v>
      </c>
      <c r="AM120" s="24">
        <v>0.01</v>
      </c>
      <c r="AN120" s="24">
        <v>2</v>
      </c>
      <c r="AO120" s="24"/>
      <c r="AP120" s="24">
        <v>2</v>
      </c>
      <c r="AT120" s="22">
        <v>43153</v>
      </c>
      <c r="AU120">
        <v>2</v>
      </c>
      <c r="BB120" s="24">
        <v>4</v>
      </c>
    </row>
    <row r="121" spans="1:54" ht="16.5" thickBot="1" x14ac:dyDescent="0.3">
      <c r="A121" s="23">
        <v>209414</v>
      </c>
      <c r="B121" s="22">
        <v>39749</v>
      </c>
      <c r="C121">
        <v>65</v>
      </c>
      <c r="D121">
        <v>1</v>
      </c>
      <c r="E121">
        <v>1</v>
      </c>
      <c r="F121" s="24">
        <v>2</v>
      </c>
      <c r="G121" s="24">
        <v>2</v>
      </c>
      <c r="H121" s="24">
        <v>1</v>
      </c>
      <c r="I121" s="24">
        <v>1</v>
      </c>
      <c r="J121" s="24">
        <v>1</v>
      </c>
      <c r="K121" s="24">
        <v>8.85</v>
      </c>
      <c r="L121" s="24">
        <v>0.91</v>
      </c>
      <c r="M121" s="24">
        <v>81.83</v>
      </c>
      <c r="N121" s="24">
        <v>1</v>
      </c>
      <c r="O121" s="24">
        <v>0</v>
      </c>
      <c r="P121" s="24">
        <v>1</v>
      </c>
      <c r="Q121" s="24">
        <v>1</v>
      </c>
      <c r="R121" s="24">
        <v>2</v>
      </c>
      <c r="S121" s="24">
        <v>2</v>
      </c>
      <c r="U121" s="24">
        <v>3</v>
      </c>
      <c r="V121" s="24">
        <v>3</v>
      </c>
      <c r="W121" s="24">
        <v>3</v>
      </c>
      <c r="X121" s="24">
        <v>1</v>
      </c>
      <c r="Y121" s="24">
        <v>1</v>
      </c>
      <c r="Z121" s="24">
        <v>4</v>
      </c>
      <c r="AA121" s="24">
        <v>1</v>
      </c>
      <c r="AB121" s="24">
        <v>4</v>
      </c>
      <c r="AC121" s="24">
        <v>1</v>
      </c>
      <c r="AD121" s="24">
        <v>20</v>
      </c>
      <c r="AE121" s="24">
        <v>1</v>
      </c>
      <c r="AF121" s="24">
        <v>2</v>
      </c>
      <c r="AG121" s="24">
        <v>1</v>
      </c>
      <c r="AH121" s="24">
        <v>3</v>
      </c>
      <c r="AI121" s="24">
        <v>3</v>
      </c>
      <c r="AJ121" s="24">
        <v>3</v>
      </c>
      <c r="AK121" s="24">
        <v>1</v>
      </c>
      <c r="AL121" s="24">
        <v>3</v>
      </c>
      <c r="AM121">
        <v>0.04</v>
      </c>
      <c r="AN121" s="24">
        <v>1</v>
      </c>
      <c r="AO121" s="24"/>
      <c r="AP121" s="24">
        <v>2</v>
      </c>
      <c r="AT121" s="22">
        <v>43238</v>
      </c>
      <c r="AU121">
        <v>2</v>
      </c>
      <c r="BB121" s="24">
        <v>7</v>
      </c>
    </row>
    <row r="122" spans="1:54" ht="16.5" thickBot="1" x14ac:dyDescent="0.3">
      <c r="A122" s="21">
        <v>210015</v>
      </c>
      <c r="B122" s="22">
        <v>39846</v>
      </c>
      <c r="C122">
        <v>67</v>
      </c>
      <c r="D122">
        <v>1</v>
      </c>
      <c r="E122">
        <v>3</v>
      </c>
      <c r="F122" s="24">
        <v>1</v>
      </c>
      <c r="G122" s="24">
        <v>2</v>
      </c>
      <c r="H122" s="24">
        <v>1</v>
      </c>
      <c r="I122" s="24">
        <v>2</v>
      </c>
      <c r="J122" s="24">
        <v>1</v>
      </c>
      <c r="K122" s="24">
        <v>9.59</v>
      </c>
      <c r="L122" s="24">
        <v>0.09</v>
      </c>
      <c r="M122" s="24">
        <v>23.13</v>
      </c>
      <c r="N122" s="24">
        <v>1</v>
      </c>
      <c r="O122" s="24">
        <v>0</v>
      </c>
      <c r="P122" s="24">
        <v>1</v>
      </c>
      <c r="Q122" s="24">
        <v>1</v>
      </c>
      <c r="R122" s="24">
        <v>1</v>
      </c>
      <c r="S122" s="24">
        <v>2</v>
      </c>
      <c r="T122" s="24">
        <v>5</v>
      </c>
      <c r="U122" s="24">
        <v>3</v>
      </c>
      <c r="V122" s="24">
        <v>3</v>
      </c>
      <c r="W122" s="24">
        <v>3</v>
      </c>
      <c r="X122" s="24">
        <v>1</v>
      </c>
      <c r="Y122" s="24">
        <v>1</v>
      </c>
      <c r="Z122" s="24">
        <v>3</v>
      </c>
      <c r="AA122" s="24">
        <v>1</v>
      </c>
      <c r="AB122" s="24">
        <v>1</v>
      </c>
      <c r="AC122" s="24">
        <v>2</v>
      </c>
      <c r="AD122" s="24">
        <v>13</v>
      </c>
      <c r="AE122" s="24">
        <v>2</v>
      </c>
      <c r="AF122" s="24">
        <v>2</v>
      </c>
      <c r="AG122" s="24">
        <v>1</v>
      </c>
      <c r="AH122" s="24">
        <v>1</v>
      </c>
      <c r="AI122" s="24">
        <v>3</v>
      </c>
      <c r="AJ122" s="24">
        <v>1</v>
      </c>
      <c r="AK122" s="24">
        <v>2</v>
      </c>
      <c r="AL122" s="24">
        <v>2</v>
      </c>
      <c r="AM122">
        <v>0.04</v>
      </c>
      <c r="AN122" s="24">
        <v>2</v>
      </c>
      <c r="AO122" s="24"/>
      <c r="AP122" s="24">
        <v>2</v>
      </c>
      <c r="AT122" s="22">
        <v>42677</v>
      </c>
      <c r="AU122">
        <v>2</v>
      </c>
      <c r="BB122" s="24">
        <v>3</v>
      </c>
    </row>
    <row r="123" spans="1:54" ht="16.5" thickBot="1" x14ac:dyDescent="0.3">
      <c r="A123" s="21">
        <v>213028</v>
      </c>
      <c r="B123" s="22">
        <v>40735</v>
      </c>
      <c r="C123">
        <v>66</v>
      </c>
      <c r="D123">
        <v>1</v>
      </c>
      <c r="E123">
        <v>1</v>
      </c>
      <c r="F123" s="24">
        <v>2</v>
      </c>
      <c r="G123" s="24">
        <v>2</v>
      </c>
      <c r="H123" s="24">
        <v>1</v>
      </c>
      <c r="I123" s="24">
        <v>2</v>
      </c>
      <c r="J123" s="24">
        <v>1</v>
      </c>
      <c r="K123" s="24">
        <v>5.22</v>
      </c>
      <c r="L123" s="24">
        <v>0.32</v>
      </c>
      <c r="M123" s="24">
        <v>12.11</v>
      </c>
      <c r="N123" s="24">
        <v>1</v>
      </c>
      <c r="O123" s="24">
        <v>1</v>
      </c>
      <c r="P123" s="24">
        <v>1</v>
      </c>
      <c r="Q123" s="24">
        <v>2</v>
      </c>
      <c r="R123" s="24">
        <v>1</v>
      </c>
      <c r="S123" s="24">
        <v>1</v>
      </c>
      <c r="T123" s="24">
        <v>5</v>
      </c>
      <c r="U123" s="24">
        <v>3</v>
      </c>
      <c r="V123" s="24">
        <v>3</v>
      </c>
      <c r="W123" s="24">
        <v>3</v>
      </c>
      <c r="X123" s="24">
        <v>2</v>
      </c>
      <c r="Y123" s="24">
        <v>1</v>
      </c>
      <c r="Z123" s="24">
        <v>2</v>
      </c>
      <c r="AA123" s="24">
        <v>1</v>
      </c>
      <c r="AB123" s="24">
        <v>1</v>
      </c>
      <c r="AC123" s="24">
        <v>2</v>
      </c>
      <c r="AD123" s="24">
        <v>5</v>
      </c>
      <c r="AE123" s="24">
        <v>2</v>
      </c>
      <c r="AF123" s="24">
        <v>2</v>
      </c>
      <c r="AG123" s="24">
        <v>3</v>
      </c>
      <c r="AH123" s="24">
        <v>3</v>
      </c>
      <c r="AI123" s="24">
        <v>3</v>
      </c>
      <c r="AJ123" s="24">
        <v>3</v>
      </c>
      <c r="AK123" s="24">
        <v>2</v>
      </c>
      <c r="AL123" s="24">
        <v>2</v>
      </c>
      <c r="AM123" s="24">
        <v>0.02</v>
      </c>
      <c r="AN123" s="24">
        <v>2</v>
      </c>
      <c r="AO123" s="24"/>
      <c r="AP123" s="24">
        <v>2</v>
      </c>
      <c r="AT123" s="22">
        <v>43242</v>
      </c>
      <c r="AU123">
        <v>2</v>
      </c>
      <c r="BB123" s="24">
        <v>0</v>
      </c>
    </row>
    <row r="124" spans="1:54" ht="16.5" thickBot="1" x14ac:dyDescent="0.3">
      <c r="A124" s="21">
        <v>213736</v>
      </c>
      <c r="B124" s="22">
        <v>41520</v>
      </c>
      <c r="C124">
        <v>74</v>
      </c>
      <c r="D124">
        <v>1</v>
      </c>
      <c r="E124">
        <v>2</v>
      </c>
      <c r="F124" s="24">
        <v>1</v>
      </c>
      <c r="G124" s="24">
        <v>2</v>
      </c>
      <c r="H124" s="24">
        <v>1</v>
      </c>
      <c r="I124" s="24">
        <v>2</v>
      </c>
      <c r="J124" s="24">
        <v>3</v>
      </c>
      <c r="K124" s="24">
        <v>7.28</v>
      </c>
      <c r="L124" s="24">
        <v>0.37</v>
      </c>
      <c r="M124" s="24">
        <v>49.49</v>
      </c>
      <c r="N124" s="24">
        <v>1</v>
      </c>
      <c r="O124" s="24">
        <v>0</v>
      </c>
      <c r="P124" s="24">
        <v>1</v>
      </c>
      <c r="Q124" s="24">
        <v>1</v>
      </c>
      <c r="R124" s="24">
        <v>1</v>
      </c>
      <c r="S124" s="24">
        <v>1</v>
      </c>
      <c r="T124" s="24">
        <v>5</v>
      </c>
      <c r="U124" s="24">
        <v>3</v>
      </c>
      <c r="V124" s="24">
        <v>3</v>
      </c>
      <c r="W124" s="24">
        <v>3</v>
      </c>
      <c r="X124" s="24">
        <v>2</v>
      </c>
      <c r="Y124" s="24">
        <v>1</v>
      </c>
      <c r="Z124" s="24">
        <v>2</v>
      </c>
      <c r="AA124" s="24">
        <v>1</v>
      </c>
      <c r="AB124" s="24">
        <v>1</v>
      </c>
      <c r="AC124" s="24">
        <v>2</v>
      </c>
      <c r="AD124" s="24">
        <v>10</v>
      </c>
      <c r="AE124" s="24">
        <v>2</v>
      </c>
      <c r="AF124" s="24">
        <v>2</v>
      </c>
      <c r="AG124" s="24">
        <v>3</v>
      </c>
      <c r="AH124" s="24">
        <v>3</v>
      </c>
      <c r="AI124" s="24">
        <v>3</v>
      </c>
      <c r="AJ124" s="24">
        <v>3</v>
      </c>
      <c r="AK124" s="24">
        <v>2</v>
      </c>
      <c r="AL124" s="24">
        <v>2</v>
      </c>
      <c r="AM124" s="24">
        <v>0.02</v>
      </c>
      <c r="AN124" s="24">
        <v>2</v>
      </c>
      <c r="AO124" s="24"/>
      <c r="AP124" s="24">
        <v>2</v>
      </c>
      <c r="AT124" s="22">
        <v>43279</v>
      </c>
      <c r="AU124">
        <v>2</v>
      </c>
      <c r="BB124" s="24">
        <v>1</v>
      </c>
    </row>
    <row r="125" spans="1:54" ht="16.5" thickBot="1" x14ac:dyDescent="0.3">
      <c r="A125" s="21">
        <v>259768</v>
      </c>
      <c r="B125" s="22">
        <v>41308</v>
      </c>
      <c r="C125">
        <v>67</v>
      </c>
      <c r="D125">
        <v>1</v>
      </c>
      <c r="E125">
        <v>2</v>
      </c>
      <c r="F125" s="24">
        <v>2</v>
      </c>
      <c r="G125" s="24">
        <v>2</v>
      </c>
      <c r="H125" s="24">
        <v>1</v>
      </c>
      <c r="I125" s="24">
        <v>2</v>
      </c>
      <c r="J125" s="24">
        <v>1</v>
      </c>
      <c r="K125" s="24">
        <v>5.27</v>
      </c>
      <c r="L125" s="24">
        <v>0.41</v>
      </c>
      <c r="N125" s="24">
        <v>1</v>
      </c>
      <c r="O125" s="24">
        <v>1</v>
      </c>
      <c r="P125" s="24">
        <v>1</v>
      </c>
      <c r="Q125" s="24">
        <v>2</v>
      </c>
      <c r="R125" s="24">
        <v>1</v>
      </c>
      <c r="S125" s="24">
        <v>1</v>
      </c>
      <c r="T125" s="24">
        <v>4</v>
      </c>
      <c r="U125" s="24">
        <v>3</v>
      </c>
      <c r="V125" s="24">
        <v>3</v>
      </c>
      <c r="W125" s="24">
        <v>3</v>
      </c>
      <c r="X125" s="24">
        <v>2</v>
      </c>
      <c r="Y125" s="24">
        <v>1</v>
      </c>
      <c r="Z125" s="24">
        <v>2</v>
      </c>
      <c r="AA125" s="24">
        <v>1</v>
      </c>
      <c r="AB125" s="24">
        <v>1</v>
      </c>
      <c r="AC125" s="24">
        <v>2</v>
      </c>
      <c r="AD125" s="24">
        <v>5</v>
      </c>
      <c r="AE125" s="24">
        <v>2</v>
      </c>
      <c r="AF125" s="24">
        <v>2</v>
      </c>
      <c r="AG125" s="24">
        <v>3</v>
      </c>
      <c r="AH125" s="24">
        <v>3</v>
      </c>
      <c r="AI125" s="24">
        <v>3</v>
      </c>
      <c r="AJ125" s="24">
        <v>3</v>
      </c>
      <c r="AK125" s="24">
        <v>2</v>
      </c>
      <c r="AL125" s="24">
        <v>2</v>
      </c>
      <c r="AM125">
        <v>0.04</v>
      </c>
      <c r="AN125" s="24">
        <v>2</v>
      </c>
      <c r="AO125" s="24"/>
      <c r="AP125" s="24">
        <v>2</v>
      </c>
      <c r="AT125" s="22">
        <v>43172</v>
      </c>
      <c r="AU125">
        <v>2</v>
      </c>
      <c r="BB125" s="24">
        <v>0</v>
      </c>
    </row>
    <row r="126" spans="1:54" ht="16.5" thickBot="1" x14ac:dyDescent="0.3">
      <c r="A126" s="21">
        <v>276474</v>
      </c>
      <c r="B126" s="22">
        <v>42251</v>
      </c>
      <c r="C126">
        <v>51</v>
      </c>
      <c r="D126">
        <v>1</v>
      </c>
      <c r="E126">
        <v>2</v>
      </c>
      <c r="F126" s="24">
        <v>1</v>
      </c>
      <c r="G126" s="24">
        <v>2</v>
      </c>
      <c r="H126" s="24">
        <v>4</v>
      </c>
      <c r="I126" s="24">
        <v>1</v>
      </c>
      <c r="J126" s="24">
        <v>2</v>
      </c>
      <c r="K126" s="24">
        <v>15.52</v>
      </c>
      <c r="N126" s="24">
        <v>1</v>
      </c>
      <c r="O126" s="26">
        <v>0</v>
      </c>
      <c r="P126" s="24">
        <v>1</v>
      </c>
      <c r="Q126" s="24">
        <v>2</v>
      </c>
      <c r="R126" s="24">
        <v>3</v>
      </c>
      <c r="S126" s="24">
        <v>1</v>
      </c>
      <c r="T126" s="24">
        <v>40</v>
      </c>
      <c r="U126" s="24">
        <v>1</v>
      </c>
      <c r="V126" s="24">
        <v>2</v>
      </c>
      <c r="W126" s="24">
        <v>2</v>
      </c>
      <c r="X126" s="24">
        <v>2</v>
      </c>
      <c r="Y126" s="24">
        <v>1</v>
      </c>
      <c r="Z126" s="24">
        <v>2</v>
      </c>
      <c r="AA126" s="24">
        <v>1</v>
      </c>
      <c r="AB126" s="24">
        <v>1</v>
      </c>
      <c r="AC126" s="24">
        <v>2</v>
      </c>
      <c r="AD126" s="24">
        <v>60</v>
      </c>
      <c r="AE126" s="24">
        <v>1</v>
      </c>
      <c r="AF126" s="24">
        <v>1</v>
      </c>
      <c r="AG126" s="24">
        <v>1</v>
      </c>
      <c r="AH126" s="24">
        <v>1</v>
      </c>
      <c r="AI126" s="24">
        <v>3</v>
      </c>
      <c r="AJ126" s="24">
        <v>3</v>
      </c>
      <c r="AK126" s="24">
        <v>2</v>
      </c>
      <c r="AL126" s="24">
        <v>3</v>
      </c>
      <c r="AM126">
        <v>0.04</v>
      </c>
      <c r="AN126" s="24">
        <v>1</v>
      </c>
      <c r="AO126" s="24"/>
      <c r="AP126" s="24">
        <v>2</v>
      </c>
      <c r="AT126" s="22">
        <v>43241</v>
      </c>
      <c r="AU126">
        <v>2</v>
      </c>
      <c r="BB126" s="24">
        <v>5</v>
      </c>
    </row>
    <row r="127" spans="1:54" ht="16.5" thickBot="1" x14ac:dyDescent="0.3">
      <c r="A127" s="21">
        <v>306888</v>
      </c>
      <c r="B127" s="22">
        <v>39840</v>
      </c>
      <c r="C127">
        <v>62</v>
      </c>
      <c r="D127">
        <v>1</v>
      </c>
      <c r="E127">
        <v>3</v>
      </c>
      <c r="F127" s="24">
        <v>2</v>
      </c>
      <c r="G127" s="24">
        <v>2</v>
      </c>
      <c r="H127" s="24">
        <v>1</v>
      </c>
      <c r="I127" s="24">
        <v>2</v>
      </c>
      <c r="J127" s="24">
        <v>1</v>
      </c>
      <c r="K127" s="24">
        <v>5.7</v>
      </c>
      <c r="L127" s="24">
        <v>0.16</v>
      </c>
      <c r="N127" s="24">
        <v>1</v>
      </c>
      <c r="O127" s="24">
        <v>0</v>
      </c>
      <c r="P127" s="24">
        <v>1</v>
      </c>
      <c r="Q127" s="24">
        <v>1</v>
      </c>
      <c r="R127" s="24">
        <v>1</v>
      </c>
      <c r="S127" s="24">
        <v>2</v>
      </c>
      <c r="T127" s="24">
        <v>5</v>
      </c>
      <c r="U127" s="24">
        <v>3</v>
      </c>
      <c r="V127" s="24">
        <v>3</v>
      </c>
      <c r="W127" s="24">
        <v>3</v>
      </c>
      <c r="X127" s="24">
        <v>1</v>
      </c>
      <c r="Y127" s="24">
        <v>1</v>
      </c>
      <c r="Z127" s="24">
        <v>1</v>
      </c>
      <c r="AA127" s="24">
        <v>2</v>
      </c>
      <c r="AB127" s="24">
        <v>4</v>
      </c>
      <c r="AC127" s="24">
        <v>1</v>
      </c>
      <c r="AD127" s="24">
        <v>10</v>
      </c>
      <c r="AE127" s="24">
        <v>2</v>
      </c>
      <c r="AF127" s="24">
        <v>2</v>
      </c>
      <c r="AG127" s="24">
        <v>2</v>
      </c>
      <c r="AH127" s="24">
        <v>3</v>
      </c>
      <c r="AI127" s="24">
        <v>3</v>
      </c>
      <c r="AJ127" s="24">
        <v>1</v>
      </c>
      <c r="AK127" s="24">
        <v>2</v>
      </c>
      <c r="AL127" s="24">
        <v>1</v>
      </c>
      <c r="AM127" s="24">
        <v>0.04</v>
      </c>
      <c r="AN127" s="24">
        <v>2</v>
      </c>
      <c r="AO127" s="24"/>
      <c r="AP127" s="24">
        <v>2</v>
      </c>
      <c r="AT127" s="22">
        <v>43249</v>
      </c>
      <c r="AU127">
        <v>2</v>
      </c>
      <c r="BB127" s="24">
        <v>0</v>
      </c>
    </row>
    <row r="128" spans="1:54" ht="16.5" thickBot="1" x14ac:dyDescent="0.3">
      <c r="A128" s="21">
        <v>306925</v>
      </c>
      <c r="B128" s="22">
        <v>40926</v>
      </c>
      <c r="C128">
        <v>61</v>
      </c>
      <c r="D128">
        <v>1</v>
      </c>
      <c r="E128">
        <v>3</v>
      </c>
      <c r="F128" s="24">
        <v>2</v>
      </c>
      <c r="G128" s="24">
        <v>2</v>
      </c>
      <c r="H128" s="24">
        <v>2</v>
      </c>
      <c r="I128" s="24">
        <v>2</v>
      </c>
      <c r="J128" s="24">
        <v>1</v>
      </c>
      <c r="K128" s="24">
        <v>4.7</v>
      </c>
      <c r="L128" s="24">
        <v>0.9</v>
      </c>
      <c r="M128" s="24">
        <v>384.39</v>
      </c>
      <c r="N128" s="24">
        <v>1</v>
      </c>
      <c r="O128" s="24">
        <v>0</v>
      </c>
      <c r="P128" s="24">
        <v>1</v>
      </c>
      <c r="Q128" s="24">
        <v>2</v>
      </c>
      <c r="R128" s="24">
        <v>1</v>
      </c>
      <c r="S128" s="24">
        <v>1</v>
      </c>
      <c r="T128" s="24">
        <v>5</v>
      </c>
      <c r="U128" s="24">
        <v>3</v>
      </c>
      <c r="V128" s="24">
        <v>3</v>
      </c>
      <c r="W128" s="24">
        <v>3</v>
      </c>
      <c r="X128" s="24">
        <v>2</v>
      </c>
      <c r="Y128" s="24">
        <v>1</v>
      </c>
      <c r="Z128" s="24">
        <v>3</v>
      </c>
      <c r="AA128" s="24">
        <v>1</v>
      </c>
      <c r="AB128" s="24">
        <v>1</v>
      </c>
      <c r="AC128" s="24">
        <v>1</v>
      </c>
      <c r="AD128" s="24">
        <v>14</v>
      </c>
      <c r="AE128" s="24">
        <v>2</v>
      </c>
      <c r="AF128" s="24">
        <v>2</v>
      </c>
      <c r="AG128" s="24">
        <v>3</v>
      </c>
      <c r="AH128" s="24">
        <v>3</v>
      </c>
      <c r="AI128" s="24">
        <v>3</v>
      </c>
      <c r="AJ128" s="24">
        <v>1</v>
      </c>
      <c r="AK128" s="24">
        <v>1</v>
      </c>
      <c r="AL128" s="24">
        <v>5</v>
      </c>
      <c r="AM128" s="24">
        <v>0.03</v>
      </c>
      <c r="AN128" s="24">
        <v>2</v>
      </c>
      <c r="AO128" s="24"/>
      <c r="AP128" s="24">
        <v>2</v>
      </c>
      <c r="AT128" s="22">
        <v>43230</v>
      </c>
      <c r="AU128">
        <v>2</v>
      </c>
      <c r="BB128" s="24">
        <v>4</v>
      </c>
    </row>
    <row r="129" spans="1:54" ht="16.5" thickBot="1" x14ac:dyDescent="0.3">
      <c r="A129" s="21">
        <v>307020</v>
      </c>
      <c r="B129" s="22">
        <v>40022</v>
      </c>
      <c r="C129">
        <v>64</v>
      </c>
      <c r="D129">
        <v>1</v>
      </c>
      <c r="E129">
        <v>3</v>
      </c>
      <c r="F129" s="24">
        <v>1</v>
      </c>
      <c r="G129" s="24">
        <v>2</v>
      </c>
      <c r="H129" s="24">
        <v>1</v>
      </c>
      <c r="I129" s="24">
        <v>2</v>
      </c>
      <c r="J129" s="24">
        <v>1</v>
      </c>
      <c r="K129" s="24">
        <v>6.04</v>
      </c>
      <c r="L129" s="24">
        <v>0.13</v>
      </c>
      <c r="M129" s="24">
        <v>7.3</v>
      </c>
      <c r="N129" s="24">
        <v>1</v>
      </c>
      <c r="O129" s="24">
        <v>0</v>
      </c>
      <c r="P129" s="24">
        <v>1</v>
      </c>
      <c r="Q129" s="24">
        <v>5</v>
      </c>
      <c r="R129" s="24">
        <v>1</v>
      </c>
      <c r="S129" s="24">
        <v>2</v>
      </c>
      <c r="T129">
        <v>5</v>
      </c>
      <c r="U129" s="24">
        <v>3</v>
      </c>
      <c r="V129" s="24">
        <v>3</v>
      </c>
      <c r="W129" s="24">
        <v>3</v>
      </c>
      <c r="X129" s="24">
        <v>2</v>
      </c>
      <c r="Y129" s="24">
        <v>1</v>
      </c>
      <c r="Z129" s="24">
        <v>2</v>
      </c>
      <c r="AA129" s="24">
        <v>1</v>
      </c>
      <c r="AB129" s="24">
        <v>1</v>
      </c>
      <c r="AC129" s="24">
        <v>1</v>
      </c>
      <c r="AD129" s="24">
        <v>8</v>
      </c>
      <c r="AE129" s="24">
        <v>2</v>
      </c>
      <c r="AF129" s="24">
        <v>2</v>
      </c>
      <c r="AG129" s="24">
        <v>1</v>
      </c>
      <c r="AH129" s="24">
        <v>3</v>
      </c>
      <c r="AI129" s="24">
        <v>3</v>
      </c>
      <c r="AJ129" s="24">
        <v>1</v>
      </c>
      <c r="AK129" s="24">
        <v>2</v>
      </c>
      <c r="AL129" s="24">
        <v>2</v>
      </c>
      <c r="AM129" s="24">
        <v>0.05</v>
      </c>
      <c r="AN129" s="24">
        <v>2</v>
      </c>
      <c r="AO129" s="24"/>
      <c r="AP129" s="24">
        <v>2</v>
      </c>
      <c r="AT129" s="22">
        <v>43224</v>
      </c>
      <c r="AU129">
        <v>2</v>
      </c>
      <c r="BB129" s="24">
        <v>1</v>
      </c>
    </row>
    <row r="130" spans="1:54" ht="16.5" thickBot="1" x14ac:dyDescent="0.3">
      <c r="A130" s="21">
        <v>308354</v>
      </c>
      <c r="B130" s="22">
        <v>40822</v>
      </c>
      <c r="C130">
        <v>61</v>
      </c>
      <c r="D130">
        <v>1</v>
      </c>
      <c r="E130">
        <v>3</v>
      </c>
      <c r="F130" s="24">
        <v>2</v>
      </c>
      <c r="G130" s="24">
        <v>2</v>
      </c>
      <c r="H130" s="24">
        <v>4</v>
      </c>
      <c r="I130" s="24">
        <v>2</v>
      </c>
      <c r="J130" s="24">
        <v>1</v>
      </c>
      <c r="K130" s="24">
        <v>24.55</v>
      </c>
      <c r="M130" s="24">
        <v>9.33</v>
      </c>
      <c r="N130" s="24">
        <v>1</v>
      </c>
      <c r="O130" s="24">
        <v>2</v>
      </c>
      <c r="P130" s="24">
        <v>1</v>
      </c>
      <c r="Q130" s="24">
        <v>2</v>
      </c>
      <c r="R130" s="24">
        <v>1</v>
      </c>
      <c r="S130" s="24">
        <v>2</v>
      </c>
      <c r="T130" s="24">
        <v>5</v>
      </c>
      <c r="U130" s="24">
        <v>3</v>
      </c>
      <c r="V130" s="24">
        <v>3</v>
      </c>
      <c r="W130" s="24">
        <v>3</v>
      </c>
      <c r="X130" s="24">
        <v>1</v>
      </c>
      <c r="Y130" s="24">
        <v>1</v>
      </c>
      <c r="Z130" s="24">
        <v>1</v>
      </c>
      <c r="AA130" s="24">
        <v>2</v>
      </c>
      <c r="AB130" s="24">
        <v>1</v>
      </c>
      <c r="AC130" s="24">
        <v>2</v>
      </c>
      <c r="AD130" s="24">
        <v>5</v>
      </c>
      <c r="AE130" s="24">
        <v>2</v>
      </c>
      <c r="AF130">
        <v>2</v>
      </c>
      <c r="AG130" s="24">
        <v>1</v>
      </c>
      <c r="AH130" s="24">
        <v>3</v>
      </c>
      <c r="AI130" s="24">
        <v>3</v>
      </c>
      <c r="AJ130" s="24">
        <v>1</v>
      </c>
      <c r="AK130" s="24">
        <v>2</v>
      </c>
      <c r="AL130" s="24">
        <v>1</v>
      </c>
      <c r="AM130" s="24">
        <v>0.02</v>
      </c>
      <c r="AN130" s="24">
        <v>2</v>
      </c>
      <c r="AO130" s="24"/>
      <c r="AP130" s="24">
        <v>2</v>
      </c>
      <c r="AT130" s="22">
        <v>43272</v>
      </c>
      <c r="AU130">
        <v>2</v>
      </c>
      <c r="BB130" s="24">
        <v>3</v>
      </c>
    </row>
    <row r="131" spans="1:54" ht="16.5" thickBot="1" x14ac:dyDescent="0.3">
      <c r="A131" s="21">
        <v>309864</v>
      </c>
      <c r="B131" s="22">
        <v>40248</v>
      </c>
      <c r="C131">
        <v>59</v>
      </c>
      <c r="D131">
        <v>1</v>
      </c>
      <c r="E131">
        <v>2</v>
      </c>
      <c r="F131" s="24">
        <v>2</v>
      </c>
      <c r="G131" s="24">
        <v>2</v>
      </c>
      <c r="H131" s="24">
        <v>2</v>
      </c>
      <c r="I131" s="24">
        <v>2</v>
      </c>
      <c r="J131" s="24">
        <v>2</v>
      </c>
      <c r="K131" s="24">
        <v>5.24</v>
      </c>
      <c r="M131" s="24">
        <v>17.93</v>
      </c>
      <c r="N131" s="24">
        <v>1</v>
      </c>
      <c r="O131" s="24">
        <v>0</v>
      </c>
      <c r="P131" s="24">
        <v>1</v>
      </c>
      <c r="Q131" s="24">
        <v>2</v>
      </c>
      <c r="R131" s="24">
        <v>1</v>
      </c>
      <c r="S131" s="24">
        <v>2</v>
      </c>
      <c r="T131" s="24">
        <v>5</v>
      </c>
      <c r="U131" s="24">
        <v>3</v>
      </c>
      <c r="V131" s="24">
        <v>3</v>
      </c>
      <c r="W131" s="24">
        <v>3</v>
      </c>
      <c r="X131" s="24">
        <v>1</v>
      </c>
      <c r="Y131" s="24">
        <v>1</v>
      </c>
      <c r="Z131" s="24">
        <v>3</v>
      </c>
      <c r="AA131" s="24">
        <v>2</v>
      </c>
      <c r="AB131" s="24">
        <v>1</v>
      </c>
      <c r="AC131" s="24">
        <v>2</v>
      </c>
      <c r="AD131" s="24">
        <v>10</v>
      </c>
      <c r="AE131" s="24">
        <v>2</v>
      </c>
      <c r="AF131" s="24">
        <v>2</v>
      </c>
      <c r="AG131" s="24">
        <v>1</v>
      </c>
      <c r="AH131" s="24">
        <v>3</v>
      </c>
      <c r="AI131" s="24">
        <v>3</v>
      </c>
      <c r="AJ131" s="24">
        <v>1</v>
      </c>
      <c r="AK131" s="24">
        <v>2</v>
      </c>
      <c r="AL131" s="24">
        <v>1</v>
      </c>
      <c r="AM131" s="24">
        <v>0.03</v>
      </c>
      <c r="AN131" s="24">
        <v>2</v>
      </c>
      <c r="AO131" s="24"/>
      <c r="AP131" s="24">
        <v>2</v>
      </c>
      <c r="AQ131" s="24"/>
      <c r="AT131" s="22">
        <v>43171</v>
      </c>
      <c r="AU131">
        <v>2</v>
      </c>
      <c r="BB131" s="24">
        <v>2</v>
      </c>
    </row>
    <row r="132" spans="1:54" ht="16.5" thickBot="1" x14ac:dyDescent="0.3">
      <c r="A132" s="21">
        <v>309910</v>
      </c>
      <c r="B132" s="22">
        <v>41768</v>
      </c>
      <c r="C132">
        <v>60</v>
      </c>
      <c r="D132">
        <v>1</v>
      </c>
      <c r="E132">
        <v>1</v>
      </c>
      <c r="F132" s="24">
        <v>1</v>
      </c>
      <c r="G132" s="24">
        <v>1</v>
      </c>
      <c r="H132" s="24">
        <v>2</v>
      </c>
      <c r="I132" s="24">
        <v>2</v>
      </c>
      <c r="J132" s="24">
        <v>1</v>
      </c>
      <c r="K132" s="24">
        <v>7.66</v>
      </c>
      <c r="L132" s="24">
        <v>0.1</v>
      </c>
      <c r="M132" s="24">
        <v>46.42</v>
      </c>
      <c r="N132" s="24">
        <v>1</v>
      </c>
      <c r="O132" s="24">
        <v>0</v>
      </c>
      <c r="P132" s="24">
        <v>0</v>
      </c>
      <c r="Q132" s="24">
        <v>1</v>
      </c>
      <c r="R132" s="24">
        <v>3</v>
      </c>
      <c r="S132" s="24">
        <v>2</v>
      </c>
      <c r="T132" s="24">
        <v>60</v>
      </c>
      <c r="U132" s="24">
        <v>1</v>
      </c>
      <c r="V132" s="24">
        <v>3</v>
      </c>
      <c r="W132" s="24">
        <v>3</v>
      </c>
      <c r="X132" s="24">
        <v>1</v>
      </c>
      <c r="Y132" s="24">
        <v>1</v>
      </c>
      <c r="Z132" s="24">
        <v>3</v>
      </c>
      <c r="AA132" s="24">
        <v>2</v>
      </c>
      <c r="AB132" s="24">
        <v>1</v>
      </c>
      <c r="AC132" s="24">
        <v>2</v>
      </c>
      <c r="AD132" s="24">
        <v>20</v>
      </c>
      <c r="AE132" s="24">
        <v>2</v>
      </c>
      <c r="AF132" s="24">
        <v>2</v>
      </c>
      <c r="AG132" s="24">
        <v>3</v>
      </c>
      <c r="AH132" s="24">
        <v>3</v>
      </c>
      <c r="AI132" s="24">
        <v>3</v>
      </c>
      <c r="AJ132" s="24">
        <v>3</v>
      </c>
      <c r="AK132" s="24">
        <v>2</v>
      </c>
      <c r="AL132" s="24">
        <v>1</v>
      </c>
      <c r="AM132" s="24">
        <v>0.02</v>
      </c>
      <c r="AN132" s="24">
        <v>2</v>
      </c>
      <c r="AO132" s="24"/>
      <c r="AP132" s="24">
        <v>2</v>
      </c>
      <c r="AT132" s="22">
        <v>43178</v>
      </c>
      <c r="AU132">
        <v>2</v>
      </c>
      <c r="BB132" s="24">
        <v>3</v>
      </c>
    </row>
    <row r="133" spans="1:54" ht="16.5" thickBot="1" x14ac:dyDescent="0.3">
      <c r="A133" s="21">
        <v>310272</v>
      </c>
      <c r="B133" s="22">
        <v>40905</v>
      </c>
      <c r="C133">
        <v>51</v>
      </c>
      <c r="D133">
        <v>1</v>
      </c>
      <c r="E133">
        <v>2</v>
      </c>
      <c r="F133" s="24">
        <v>2</v>
      </c>
      <c r="G133" s="24">
        <v>2</v>
      </c>
      <c r="H133" s="24">
        <v>2</v>
      </c>
      <c r="I133" s="24">
        <v>2</v>
      </c>
      <c r="J133" s="24">
        <v>1</v>
      </c>
      <c r="K133" s="24">
        <v>6.02</v>
      </c>
      <c r="L133" s="24">
        <v>0.31</v>
      </c>
      <c r="N133" s="24">
        <v>1</v>
      </c>
      <c r="O133" s="24">
        <v>0</v>
      </c>
      <c r="P133" s="24">
        <v>1</v>
      </c>
      <c r="Q133" s="24">
        <v>1</v>
      </c>
      <c r="R133" s="24">
        <v>1</v>
      </c>
      <c r="S133" s="24">
        <v>1</v>
      </c>
      <c r="T133" s="24">
        <v>5</v>
      </c>
      <c r="U133" s="24">
        <v>3</v>
      </c>
      <c r="V133" s="24">
        <v>3</v>
      </c>
      <c r="W133" s="24">
        <v>3</v>
      </c>
      <c r="X133" s="24">
        <v>2</v>
      </c>
      <c r="Y133" s="24">
        <v>1</v>
      </c>
      <c r="Z133" s="24">
        <v>2</v>
      </c>
      <c r="AA133" s="24">
        <v>1</v>
      </c>
      <c r="AB133" s="24">
        <v>1</v>
      </c>
      <c r="AC133" s="24">
        <v>1</v>
      </c>
      <c r="AD133" s="24">
        <v>6</v>
      </c>
      <c r="AE133" s="24">
        <v>2</v>
      </c>
      <c r="AF133" s="24">
        <v>2</v>
      </c>
      <c r="AG133" s="24">
        <v>3</v>
      </c>
      <c r="AH133" s="24">
        <v>3</v>
      </c>
      <c r="AI133" s="24">
        <v>3</v>
      </c>
      <c r="AJ133" s="24">
        <v>3</v>
      </c>
      <c r="AK133" s="24">
        <v>2</v>
      </c>
      <c r="AL133" s="24">
        <v>2</v>
      </c>
      <c r="AM133" s="24">
        <v>7.0000000000000007E-2</v>
      </c>
      <c r="AN133" s="24">
        <v>2</v>
      </c>
      <c r="AO133" s="24"/>
      <c r="AP133" s="24">
        <v>2</v>
      </c>
      <c r="AT133" s="22">
        <v>43280</v>
      </c>
      <c r="AU133">
        <v>2</v>
      </c>
      <c r="BB133" s="24">
        <v>1</v>
      </c>
    </row>
    <row r="134" spans="1:54" ht="16.5" thickBot="1" x14ac:dyDescent="0.3">
      <c r="A134" s="21">
        <v>310332</v>
      </c>
      <c r="B134" s="22">
        <v>41126</v>
      </c>
      <c r="C134">
        <v>64</v>
      </c>
      <c r="D134">
        <v>1</v>
      </c>
      <c r="E134">
        <v>2</v>
      </c>
      <c r="F134" s="24">
        <v>1</v>
      </c>
      <c r="G134" s="24">
        <v>2</v>
      </c>
      <c r="H134" s="24">
        <v>4</v>
      </c>
      <c r="I134" s="24">
        <v>2</v>
      </c>
      <c r="J134" s="24">
        <v>1</v>
      </c>
      <c r="K134" s="24">
        <v>5.48</v>
      </c>
      <c r="L134" s="24">
        <v>0.22</v>
      </c>
      <c r="N134" s="24">
        <v>1</v>
      </c>
      <c r="O134" s="24">
        <v>0</v>
      </c>
      <c r="P134" s="24">
        <v>1</v>
      </c>
      <c r="Q134" s="24">
        <v>1</v>
      </c>
      <c r="R134" s="24">
        <v>1</v>
      </c>
      <c r="S134" s="24">
        <v>1</v>
      </c>
      <c r="T134" s="24">
        <v>3</v>
      </c>
      <c r="U134" s="24">
        <v>3</v>
      </c>
      <c r="V134" s="24">
        <v>3</v>
      </c>
      <c r="W134" s="24">
        <v>3</v>
      </c>
      <c r="X134" s="24">
        <v>2</v>
      </c>
      <c r="Y134" s="24">
        <v>1</v>
      </c>
      <c r="Z134" s="24">
        <v>3</v>
      </c>
      <c r="AA134" s="24">
        <v>1</v>
      </c>
      <c r="AB134" s="24">
        <v>1</v>
      </c>
      <c r="AC134" s="24">
        <v>2</v>
      </c>
      <c r="AD134" s="24">
        <v>20</v>
      </c>
      <c r="AE134" s="24">
        <v>2</v>
      </c>
      <c r="AF134" s="24">
        <v>2</v>
      </c>
      <c r="AG134" s="24">
        <v>3</v>
      </c>
      <c r="AH134" s="24">
        <v>3</v>
      </c>
      <c r="AI134" s="24">
        <v>3</v>
      </c>
      <c r="AJ134" s="24">
        <v>3</v>
      </c>
      <c r="AK134" s="24">
        <v>2</v>
      </c>
      <c r="AL134" s="24">
        <v>2</v>
      </c>
      <c r="AM134" s="24">
        <v>0.02</v>
      </c>
      <c r="AN134" s="24">
        <v>2</v>
      </c>
      <c r="AO134" s="24"/>
      <c r="AP134" s="24">
        <v>2</v>
      </c>
      <c r="AT134" s="22">
        <v>42985</v>
      </c>
      <c r="AU134">
        <v>2</v>
      </c>
      <c r="BB134" s="24">
        <v>2</v>
      </c>
    </row>
    <row r="135" spans="1:54" ht="16.5" thickBot="1" x14ac:dyDescent="0.3">
      <c r="A135" s="21">
        <v>311141</v>
      </c>
      <c r="B135" s="22">
        <v>40147</v>
      </c>
      <c r="C135">
        <v>59</v>
      </c>
      <c r="D135">
        <v>1</v>
      </c>
      <c r="E135">
        <v>2</v>
      </c>
      <c r="F135" s="24">
        <v>2</v>
      </c>
      <c r="G135" s="24">
        <v>2</v>
      </c>
      <c r="H135" s="24">
        <v>2</v>
      </c>
      <c r="I135" s="24">
        <v>2</v>
      </c>
      <c r="J135" s="24">
        <v>1</v>
      </c>
      <c r="K135" s="24">
        <v>5.28</v>
      </c>
      <c r="L135">
        <v>0.47</v>
      </c>
      <c r="N135" s="24">
        <v>1</v>
      </c>
      <c r="O135" s="24">
        <v>0</v>
      </c>
      <c r="P135" s="24">
        <v>1</v>
      </c>
      <c r="Q135" s="24">
        <v>1</v>
      </c>
      <c r="R135" s="24">
        <v>3</v>
      </c>
      <c r="S135" s="24">
        <v>2</v>
      </c>
      <c r="U135" s="24">
        <v>3</v>
      </c>
      <c r="V135" s="24">
        <v>3</v>
      </c>
      <c r="W135" s="24">
        <v>3</v>
      </c>
      <c r="X135" s="24">
        <v>1</v>
      </c>
      <c r="Y135" s="24">
        <v>1</v>
      </c>
      <c r="Z135" s="24">
        <v>1</v>
      </c>
      <c r="AA135" s="24">
        <v>1</v>
      </c>
      <c r="AB135" s="24">
        <v>1</v>
      </c>
      <c r="AC135" s="24">
        <v>2</v>
      </c>
      <c r="AD135" s="24">
        <v>7</v>
      </c>
      <c r="AE135" s="24">
        <v>2</v>
      </c>
      <c r="AF135" s="24">
        <v>2</v>
      </c>
      <c r="AG135" s="24">
        <v>3</v>
      </c>
      <c r="AH135" s="24">
        <v>3</v>
      </c>
      <c r="AI135" s="24">
        <v>3</v>
      </c>
      <c r="AJ135" s="24">
        <v>3</v>
      </c>
      <c r="AK135" s="24">
        <v>2</v>
      </c>
      <c r="AL135" s="24">
        <v>2</v>
      </c>
      <c r="AM135" s="24">
        <v>0.02</v>
      </c>
      <c r="AN135" s="24">
        <v>2</v>
      </c>
      <c r="AO135" s="24"/>
      <c r="AP135" s="24">
        <v>2</v>
      </c>
      <c r="AT135" s="22">
        <v>43167</v>
      </c>
      <c r="AU135">
        <v>2</v>
      </c>
      <c r="BB135" s="24">
        <v>0</v>
      </c>
    </row>
    <row r="136" spans="1:54" ht="16.5" thickBot="1" x14ac:dyDescent="0.3">
      <c r="A136" s="21">
        <v>312829</v>
      </c>
      <c r="B136" s="22">
        <v>41533</v>
      </c>
      <c r="C136">
        <v>52</v>
      </c>
      <c r="D136">
        <v>1</v>
      </c>
      <c r="E136">
        <v>2</v>
      </c>
      <c r="F136" s="24">
        <v>1</v>
      </c>
      <c r="G136" s="24">
        <v>2</v>
      </c>
      <c r="H136" s="24">
        <v>2</v>
      </c>
      <c r="I136" s="24">
        <v>2</v>
      </c>
      <c r="J136" s="24">
        <v>1</v>
      </c>
      <c r="K136" s="24">
        <v>12.19</v>
      </c>
      <c r="N136" s="24">
        <v>1</v>
      </c>
      <c r="O136" s="24">
        <v>0</v>
      </c>
      <c r="P136" s="24">
        <v>1</v>
      </c>
      <c r="Q136" s="24">
        <v>3</v>
      </c>
      <c r="R136" s="24">
        <v>3</v>
      </c>
      <c r="S136" s="24">
        <v>2</v>
      </c>
      <c r="T136" s="24">
        <v>60</v>
      </c>
      <c r="U136" s="24">
        <v>1</v>
      </c>
      <c r="V136" s="24">
        <v>3</v>
      </c>
      <c r="W136" s="24">
        <v>3</v>
      </c>
      <c r="X136" s="24">
        <v>1</v>
      </c>
      <c r="Y136" s="24">
        <v>1</v>
      </c>
      <c r="Z136" s="24">
        <v>3</v>
      </c>
      <c r="AA136" s="24">
        <v>2</v>
      </c>
      <c r="AB136" s="24">
        <v>1</v>
      </c>
      <c r="AC136" s="24">
        <v>2</v>
      </c>
      <c r="AD136" s="24">
        <v>30</v>
      </c>
      <c r="AE136" s="24">
        <v>2</v>
      </c>
      <c r="AF136">
        <v>2</v>
      </c>
      <c r="AG136" s="24">
        <v>1</v>
      </c>
      <c r="AH136" s="24">
        <v>2</v>
      </c>
      <c r="AI136" s="24">
        <v>3</v>
      </c>
      <c r="AJ136" s="24">
        <v>3</v>
      </c>
      <c r="AK136" s="24">
        <v>1</v>
      </c>
      <c r="AL136" s="24">
        <v>5</v>
      </c>
      <c r="AM136" s="24">
        <v>0.02</v>
      </c>
      <c r="AN136" s="24">
        <v>2</v>
      </c>
      <c r="AO136" s="24"/>
      <c r="AP136" s="24">
        <v>2</v>
      </c>
      <c r="AT136" s="22">
        <v>43230</v>
      </c>
      <c r="AU136">
        <v>2</v>
      </c>
      <c r="BB136" s="24">
        <v>6</v>
      </c>
    </row>
    <row r="137" spans="1:54" ht="16.5" thickBot="1" x14ac:dyDescent="0.3">
      <c r="A137" s="21">
        <v>314930</v>
      </c>
      <c r="B137" s="22">
        <v>42115</v>
      </c>
      <c r="C137">
        <v>56</v>
      </c>
      <c r="D137">
        <v>1</v>
      </c>
      <c r="E137">
        <v>1</v>
      </c>
      <c r="F137" s="24">
        <v>1</v>
      </c>
      <c r="G137" s="24">
        <v>2</v>
      </c>
      <c r="H137" s="24">
        <v>3</v>
      </c>
      <c r="I137" s="24">
        <v>2</v>
      </c>
      <c r="J137" s="24">
        <v>2</v>
      </c>
      <c r="K137" s="24">
        <v>8</v>
      </c>
      <c r="L137" s="24">
        <v>0.03</v>
      </c>
      <c r="N137" s="24">
        <v>1</v>
      </c>
      <c r="O137" s="24">
        <v>1</v>
      </c>
      <c r="P137" s="24">
        <v>3</v>
      </c>
      <c r="Q137" s="24">
        <v>3</v>
      </c>
      <c r="R137" s="24">
        <v>10</v>
      </c>
      <c r="S137" s="24">
        <v>2</v>
      </c>
      <c r="T137" s="24">
        <v>10</v>
      </c>
      <c r="U137" s="24">
        <v>3</v>
      </c>
      <c r="V137" s="24">
        <v>3</v>
      </c>
      <c r="W137" s="24">
        <v>3</v>
      </c>
      <c r="X137" s="24">
        <v>1</v>
      </c>
      <c r="Y137" s="24">
        <v>1</v>
      </c>
      <c r="Z137" s="24">
        <v>3</v>
      </c>
      <c r="AA137" s="24">
        <v>2</v>
      </c>
      <c r="AB137" s="24">
        <v>1</v>
      </c>
      <c r="AC137" s="24">
        <v>2</v>
      </c>
      <c r="AD137" s="24">
        <v>30</v>
      </c>
      <c r="AE137" s="24">
        <v>2</v>
      </c>
      <c r="AF137" s="24">
        <v>2</v>
      </c>
      <c r="AG137" s="24">
        <v>1</v>
      </c>
      <c r="AH137" s="24">
        <v>3</v>
      </c>
      <c r="AI137" s="24">
        <v>3</v>
      </c>
      <c r="AJ137" s="24">
        <v>3</v>
      </c>
      <c r="AK137" s="24">
        <v>1</v>
      </c>
      <c r="AL137" s="24">
        <v>1</v>
      </c>
      <c r="AM137" s="24">
        <v>0.04</v>
      </c>
      <c r="AN137" s="24">
        <v>2</v>
      </c>
      <c r="AO137" s="24"/>
      <c r="AP137" s="24">
        <v>2</v>
      </c>
      <c r="AT137" s="22">
        <v>43153</v>
      </c>
      <c r="AU137">
        <v>2</v>
      </c>
      <c r="BB137" s="24">
        <v>5</v>
      </c>
    </row>
    <row r="138" spans="1:54" ht="16.5" thickBot="1" x14ac:dyDescent="0.3">
      <c r="A138" s="21">
        <v>316051</v>
      </c>
      <c r="B138" s="22">
        <v>41589</v>
      </c>
      <c r="C138">
        <v>67</v>
      </c>
      <c r="D138">
        <v>1</v>
      </c>
      <c r="E138">
        <v>3</v>
      </c>
      <c r="F138" s="24">
        <v>1</v>
      </c>
      <c r="G138" s="24">
        <v>2</v>
      </c>
      <c r="H138" s="24">
        <v>2</v>
      </c>
      <c r="I138" s="24">
        <v>2</v>
      </c>
      <c r="J138" s="24">
        <v>1</v>
      </c>
      <c r="K138" s="24">
        <v>7.98</v>
      </c>
      <c r="M138">
        <v>61.87</v>
      </c>
      <c r="N138" s="24">
        <v>2</v>
      </c>
      <c r="O138" s="24">
        <v>2</v>
      </c>
      <c r="P138" s="24">
        <v>1</v>
      </c>
      <c r="Q138" s="24">
        <v>1</v>
      </c>
      <c r="R138" s="24">
        <v>1</v>
      </c>
      <c r="S138" s="24">
        <v>2</v>
      </c>
      <c r="T138" s="24">
        <v>10</v>
      </c>
      <c r="U138" s="24">
        <v>2</v>
      </c>
      <c r="V138" s="24">
        <v>3</v>
      </c>
      <c r="W138" s="24">
        <v>3</v>
      </c>
      <c r="X138" s="24">
        <v>1</v>
      </c>
      <c r="Y138" s="24">
        <v>1</v>
      </c>
      <c r="Z138" s="24">
        <v>1</v>
      </c>
      <c r="AA138" s="24">
        <v>2</v>
      </c>
      <c r="AB138" s="24">
        <v>1</v>
      </c>
      <c r="AC138" s="24">
        <v>2</v>
      </c>
      <c r="AD138" s="24">
        <v>10</v>
      </c>
      <c r="AE138" s="24">
        <v>2</v>
      </c>
      <c r="AF138" s="24">
        <v>2</v>
      </c>
      <c r="AG138" s="24">
        <v>3</v>
      </c>
      <c r="AH138" s="24">
        <v>3</v>
      </c>
      <c r="AI138" s="24">
        <v>3</v>
      </c>
      <c r="AJ138" s="24">
        <v>3</v>
      </c>
      <c r="AK138" s="24">
        <v>2</v>
      </c>
      <c r="AL138" s="24">
        <v>1</v>
      </c>
      <c r="AM138" s="24">
        <v>0.01</v>
      </c>
      <c r="AN138" s="24">
        <v>2</v>
      </c>
      <c r="AO138" s="24"/>
      <c r="AP138" s="24">
        <v>2</v>
      </c>
      <c r="AT138" s="22">
        <v>43119</v>
      </c>
      <c r="AU138">
        <v>2</v>
      </c>
      <c r="BB138" s="24">
        <v>1</v>
      </c>
    </row>
    <row r="139" spans="1:54" ht="16.5" thickBot="1" x14ac:dyDescent="0.3">
      <c r="A139" s="21">
        <v>316455</v>
      </c>
      <c r="B139" s="22">
        <v>41465</v>
      </c>
      <c r="C139">
        <v>63</v>
      </c>
      <c r="D139">
        <v>1</v>
      </c>
      <c r="E139">
        <v>2</v>
      </c>
      <c r="F139" s="24">
        <v>1</v>
      </c>
      <c r="G139" s="24">
        <v>2</v>
      </c>
      <c r="H139" s="24">
        <v>1</v>
      </c>
      <c r="I139" s="24">
        <v>2</v>
      </c>
      <c r="J139" s="24">
        <v>1</v>
      </c>
      <c r="K139" s="24">
        <v>5.71</v>
      </c>
      <c r="L139" s="24">
        <v>0.18</v>
      </c>
      <c r="N139" s="24">
        <v>1</v>
      </c>
      <c r="O139" s="24">
        <v>0</v>
      </c>
      <c r="P139" s="24">
        <v>1</v>
      </c>
      <c r="Q139" s="24">
        <v>3</v>
      </c>
      <c r="R139" s="24">
        <v>2</v>
      </c>
      <c r="S139" s="24">
        <v>2</v>
      </c>
      <c r="T139" s="24">
        <v>20</v>
      </c>
      <c r="U139" s="24">
        <v>3</v>
      </c>
      <c r="V139" s="24">
        <v>3</v>
      </c>
      <c r="W139" s="24">
        <v>3</v>
      </c>
      <c r="X139" s="24">
        <v>1</v>
      </c>
      <c r="Y139" s="24">
        <v>1</v>
      </c>
      <c r="Z139" s="24">
        <v>3</v>
      </c>
      <c r="AA139" s="24">
        <v>1</v>
      </c>
      <c r="AB139" s="24">
        <v>1</v>
      </c>
      <c r="AC139" s="24">
        <v>2</v>
      </c>
      <c r="AD139" s="24">
        <v>6</v>
      </c>
      <c r="AE139" s="24">
        <v>2</v>
      </c>
      <c r="AF139" s="24">
        <v>2</v>
      </c>
      <c r="AG139" s="24">
        <v>1</v>
      </c>
      <c r="AH139" s="24">
        <v>3</v>
      </c>
      <c r="AI139" s="24">
        <v>3</v>
      </c>
      <c r="AJ139" s="24">
        <v>1</v>
      </c>
      <c r="AK139" s="24">
        <v>2</v>
      </c>
      <c r="AL139" s="24">
        <v>2</v>
      </c>
      <c r="AM139" s="24">
        <v>0.03</v>
      </c>
      <c r="AN139" s="24">
        <v>2</v>
      </c>
      <c r="AO139" s="24"/>
      <c r="AP139" s="24">
        <v>2</v>
      </c>
      <c r="AT139" s="22">
        <v>43055</v>
      </c>
      <c r="AU139">
        <v>2</v>
      </c>
      <c r="BB139" s="24">
        <v>2</v>
      </c>
    </row>
    <row r="140" spans="1:54" ht="16.5" thickBot="1" x14ac:dyDescent="0.3">
      <c r="A140" s="23">
        <v>317076</v>
      </c>
      <c r="B140" s="22">
        <v>39667</v>
      </c>
      <c r="C140">
        <v>62</v>
      </c>
      <c r="D140">
        <v>1</v>
      </c>
      <c r="E140">
        <v>3</v>
      </c>
      <c r="F140" s="24">
        <v>2</v>
      </c>
      <c r="G140" s="24">
        <v>2</v>
      </c>
      <c r="H140" s="24">
        <v>5</v>
      </c>
      <c r="I140" s="24">
        <v>2</v>
      </c>
      <c r="J140" s="24">
        <v>2</v>
      </c>
      <c r="K140" s="24">
        <v>4.26</v>
      </c>
      <c r="L140" s="24">
        <v>0.99</v>
      </c>
      <c r="N140" s="24">
        <v>1</v>
      </c>
      <c r="O140" s="24">
        <v>0</v>
      </c>
      <c r="P140" s="24">
        <v>1</v>
      </c>
      <c r="Q140" s="24">
        <v>1</v>
      </c>
      <c r="R140" s="24">
        <v>1</v>
      </c>
      <c r="S140" s="24">
        <v>2</v>
      </c>
      <c r="U140" s="24">
        <v>3</v>
      </c>
      <c r="V140" s="24">
        <v>3</v>
      </c>
      <c r="W140" s="24">
        <v>3</v>
      </c>
      <c r="X140" s="24">
        <v>1</v>
      </c>
      <c r="Y140" s="24">
        <v>1</v>
      </c>
      <c r="Z140" s="24">
        <v>3</v>
      </c>
      <c r="AA140" s="24">
        <v>1</v>
      </c>
      <c r="AB140" s="24">
        <v>1</v>
      </c>
      <c r="AC140" s="24">
        <v>2</v>
      </c>
      <c r="AD140" s="24">
        <v>22</v>
      </c>
      <c r="AE140" s="24">
        <v>2</v>
      </c>
      <c r="AF140" s="24">
        <v>2</v>
      </c>
      <c r="AG140" s="24">
        <v>1</v>
      </c>
      <c r="AH140" s="24">
        <v>3</v>
      </c>
      <c r="AI140" s="24">
        <v>3</v>
      </c>
      <c r="AJ140" s="24">
        <v>3</v>
      </c>
      <c r="AK140" s="24">
        <v>2</v>
      </c>
      <c r="AL140" s="24">
        <v>2</v>
      </c>
      <c r="AM140" s="24">
        <v>0.13</v>
      </c>
      <c r="AN140" s="24">
        <v>2</v>
      </c>
      <c r="AO140" s="24"/>
      <c r="AP140" s="24">
        <v>2</v>
      </c>
      <c r="AT140" s="22">
        <v>43140</v>
      </c>
      <c r="AU140">
        <v>2</v>
      </c>
      <c r="BB140" s="24">
        <v>2</v>
      </c>
    </row>
    <row r="141" spans="1:54" ht="16.5" thickBot="1" x14ac:dyDescent="0.3">
      <c r="A141" s="21">
        <v>318099</v>
      </c>
      <c r="B141" s="22">
        <v>40616</v>
      </c>
      <c r="C141">
        <v>49</v>
      </c>
      <c r="D141">
        <v>1</v>
      </c>
      <c r="E141">
        <v>2</v>
      </c>
      <c r="F141" s="24">
        <v>2</v>
      </c>
      <c r="G141" s="24">
        <v>2</v>
      </c>
      <c r="H141" s="24">
        <v>1</v>
      </c>
      <c r="I141" s="24">
        <v>2</v>
      </c>
      <c r="J141" s="24">
        <v>2</v>
      </c>
      <c r="K141" s="24">
        <v>4.03</v>
      </c>
      <c r="L141" s="24">
        <v>0.11</v>
      </c>
      <c r="N141" s="24">
        <v>1</v>
      </c>
      <c r="O141" s="24">
        <v>0</v>
      </c>
      <c r="P141" s="24">
        <v>1</v>
      </c>
      <c r="Q141" s="24">
        <v>1</v>
      </c>
      <c r="R141" s="24">
        <v>1</v>
      </c>
      <c r="S141" s="24">
        <v>2</v>
      </c>
      <c r="T141" s="24">
        <v>5</v>
      </c>
      <c r="U141" s="24">
        <v>2</v>
      </c>
      <c r="V141" s="24">
        <v>3</v>
      </c>
      <c r="W141" s="24">
        <v>3</v>
      </c>
      <c r="X141" s="24">
        <v>1</v>
      </c>
      <c r="Y141" s="24">
        <v>1</v>
      </c>
      <c r="Z141" s="24">
        <v>3</v>
      </c>
      <c r="AA141" s="24">
        <v>2</v>
      </c>
      <c r="AB141" s="24">
        <v>1</v>
      </c>
      <c r="AC141" s="24">
        <v>2</v>
      </c>
      <c r="AD141" s="24">
        <v>7</v>
      </c>
      <c r="AE141" s="24">
        <v>2</v>
      </c>
      <c r="AF141" s="24">
        <v>2</v>
      </c>
      <c r="AG141" s="24">
        <v>1</v>
      </c>
      <c r="AH141" s="24">
        <v>3</v>
      </c>
      <c r="AI141" s="24">
        <v>3</v>
      </c>
      <c r="AJ141" s="24">
        <v>3</v>
      </c>
      <c r="AK141" s="24">
        <v>2</v>
      </c>
      <c r="AL141" s="24">
        <v>1</v>
      </c>
      <c r="AM141" s="24">
        <v>0.03</v>
      </c>
      <c r="AN141" s="24">
        <v>2</v>
      </c>
      <c r="AO141" s="24"/>
      <c r="AP141" s="24">
        <v>2</v>
      </c>
      <c r="AT141" s="22">
        <v>43153</v>
      </c>
      <c r="AU141">
        <v>2</v>
      </c>
      <c r="BB141" s="24">
        <v>2</v>
      </c>
    </row>
    <row r="142" spans="1:54" ht="16.5" thickBot="1" x14ac:dyDescent="0.3">
      <c r="A142" s="21">
        <v>318630</v>
      </c>
      <c r="B142" s="22">
        <v>41123</v>
      </c>
      <c r="C142">
        <v>63</v>
      </c>
      <c r="D142">
        <v>1</v>
      </c>
      <c r="E142">
        <v>3</v>
      </c>
      <c r="F142" s="24">
        <v>2</v>
      </c>
      <c r="G142" s="24">
        <v>2</v>
      </c>
      <c r="H142" s="24">
        <v>2</v>
      </c>
      <c r="I142" s="24">
        <v>2</v>
      </c>
      <c r="J142" s="24">
        <v>1</v>
      </c>
      <c r="K142" s="24">
        <v>5.56</v>
      </c>
      <c r="L142" s="24">
        <v>0.21</v>
      </c>
      <c r="N142" s="24">
        <v>1</v>
      </c>
      <c r="O142" s="24">
        <v>0</v>
      </c>
      <c r="P142" s="24">
        <v>1</v>
      </c>
      <c r="Q142" s="24">
        <v>2</v>
      </c>
      <c r="R142" s="24">
        <v>3</v>
      </c>
      <c r="S142" s="24">
        <v>2</v>
      </c>
      <c r="T142" s="24">
        <v>10</v>
      </c>
      <c r="U142" s="24">
        <v>1</v>
      </c>
      <c r="V142" s="24">
        <v>3</v>
      </c>
      <c r="W142" s="24">
        <v>3</v>
      </c>
      <c r="X142" s="24">
        <v>1</v>
      </c>
      <c r="Y142" s="24">
        <v>1</v>
      </c>
      <c r="Z142" s="24">
        <v>3</v>
      </c>
      <c r="AA142" s="24">
        <v>2</v>
      </c>
      <c r="AB142" s="24">
        <v>1</v>
      </c>
      <c r="AC142" s="24">
        <v>2</v>
      </c>
      <c r="AD142" s="24">
        <v>30</v>
      </c>
      <c r="AE142" s="24">
        <v>2</v>
      </c>
      <c r="AF142" s="24">
        <v>2</v>
      </c>
      <c r="AG142" s="24">
        <v>1</v>
      </c>
      <c r="AH142" s="24">
        <v>3</v>
      </c>
      <c r="AI142" s="24">
        <v>3</v>
      </c>
      <c r="AJ142" s="24">
        <v>1</v>
      </c>
      <c r="AK142" s="24">
        <v>2</v>
      </c>
      <c r="AL142" s="24">
        <v>1</v>
      </c>
      <c r="AM142" s="24">
        <v>7.0000000000000007E-2</v>
      </c>
      <c r="AN142" s="24">
        <v>2</v>
      </c>
      <c r="AO142" s="24"/>
      <c r="AP142" s="24">
        <v>2</v>
      </c>
      <c r="AT142" s="22">
        <v>43123</v>
      </c>
      <c r="AU142">
        <v>2</v>
      </c>
      <c r="BB142" s="24">
        <v>3</v>
      </c>
    </row>
    <row r="143" spans="1:54" ht="16.5" thickBot="1" x14ac:dyDescent="0.3">
      <c r="A143" s="21">
        <v>318701</v>
      </c>
      <c r="B143" s="22">
        <v>41066</v>
      </c>
      <c r="C143">
        <v>54</v>
      </c>
      <c r="D143">
        <v>1</v>
      </c>
      <c r="E143">
        <v>1</v>
      </c>
      <c r="F143" s="24">
        <v>2</v>
      </c>
      <c r="G143" s="24">
        <v>2</v>
      </c>
      <c r="H143" s="24">
        <v>1</v>
      </c>
      <c r="I143" s="24">
        <v>2</v>
      </c>
      <c r="J143" s="24">
        <v>1</v>
      </c>
      <c r="K143" s="24">
        <v>9.66</v>
      </c>
      <c r="L143" s="24">
        <v>0.18</v>
      </c>
      <c r="N143" s="24">
        <v>1</v>
      </c>
      <c r="O143" s="24">
        <v>2</v>
      </c>
      <c r="P143" s="24">
        <v>1</v>
      </c>
      <c r="Q143" s="24">
        <v>5</v>
      </c>
      <c r="R143" s="24">
        <v>2</v>
      </c>
      <c r="S143" s="24">
        <v>2</v>
      </c>
      <c r="U143" s="24">
        <v>3</v>
      </c>
      <c r="V143" s="24">
        <v>3</v>
      </c>
      <c r="W143" s="24">
        <v>3</v>
      </c>
      <c r="X143" s="24">
        <v>2</v>
      </c>
      <c r="Y143" s="24">
        <v>1</v>
      </c>
      <c r="Z143" s="24">
        <v>1</v>
      </c>
      <c r="AA143" s="24">
        <v>2</v>
      </c>
      <c r="AB143" s="24">
        <v>2</v>
      </c>
      <c r="AC143" s="24">
        <v>2</v>
      </c>
      <c r="AD143" s="24">
        <v>5</v>
      </c>
      <c r="AE143" s="24">
        <v>2</v>
      </c>
      <c r="AF143" s="24">
        <v>2</v>
      </c>
      <c r="AG143" s="24">
        <v>3</v>
      </c>
      <c r="AH143" s="24">
        <v>3</v>
      </c>
      <c r="AI143" s="24">
        <v>3</v>
      </c>
      <c r="AJ143" s="24">
        <v>3</v>
      </c>
      <c r="AK143" s="24">
        <v>2</v>
      </c>
      <c r="AL143" s="24">
        <v>1</v>
      </c>
      <c r="AM143" s="24">
        <v>0.02</v>
      </c>
      <c r="AN143" s="24">
        <v>2</v>
      </c>
      <c r="AO143" s="24"/>
      <c r="AP143" s="24">
        <v>2</v>
      </c>
      <c r="AT143" s="22">
        <v>43266</v>
      </c>
      <c r="AU143">
        <v>2</v>
      </c>
      <c r="BB143" s="24">
        <v>1</v>
      </c>
    </row>
    <row r="144" spans="1:54" ht="16.5" thickBot="1" x14ac:dyDescent="0.3">
      <c r="A144" s="21">
        <v>318875</v>
      </c>
      <c r="B144" s="22">
        <v>40609</v>
      </c>
      <c r="C144">
        <v>64</v>
      </c>
      <c r="D144">
        <v>1</v>
      </c>
      <c r="E144">
        <v>2</v>
      </c>
      <c r="F144" s="24">
        <v>2</v>
      </c>
      <c r="G144" s="24">
        <v>2</v>
      </c>
      <c r="H144" s="24">
        <v>2</v>
      </c>
      <c r="I144" s="24">
        <v>2</v>
      </c>
      <c r="J144" s="24">
        <v>1</v>
      </c>
      <c r="K144" s="24">
        <v>12.17</v>
      </c>
      <c r="M144">
        <v>64.349999999999994</v>
      </c>
      <c r="N144" s="24">
        <v>1</v>
      </c>
      <c r="O144" s="24">
        <v>1</v>
      </c>
      <c r="P144" s="24">
        <v>1</v>
      </c>
      <c r="Q144" s="24">
        <v>5</v>
      </c>
      <c r="R144" s="24">
        <v>2</v>
      </c>
      <c r="S144" s="24">
        <v>2</v>
      </c>
      <c r="U144" s="24">
        <v>3</v>
      </c>
      <c r="V144" s="24">
        <v>3</v>
      </c>
      <c r="W144" s="24">
        <v>3</v>
      </c>
      <c r="X144" s="24">
        <v>2</v>
      </c>
      <c r="Y144" s="24">
        <v>1</v>
      </c>
      <c r="Z144" s="24">
        <v>5</v>
      </c>
      <c r="AA144" s="24">
        <v>2</v>
      </c>
      <c r="AB144" s="24">
        <v>1</v>
      </c>
      <c r="AC144" s="24">
        <v>2</v>
      </c>
      <c r="AD144" s="24">
        <v>5</v>
      </c>
      <c r="AE144" s="24">
        <v>2</v>
      </c>
      <c r="AF144" s="24">
        <v>2</v>
      </c>
      <c r="AG144" s="24">
        <v>1</v>
      </c>
      <c r="AH144" s="24">
        <v>3</v>
      </c>
      <c r="AI144" s="24">
        <v>3</v>
      </c>
      <c r="AJ144" s="24">
        <v>1</v>
      </c>
      <c r="AK144" s="24">
        <v>2</v>
      </c>
      <c r="AL144" s="24">
        <v>1</v>
      </c>
      <c r="AM144" s="24">
        <v>0.05</v>
      </c>
      <c r="AN144" s="24">
        <v>2</v>
      </c>
      <c r="AO144" s="24"/>
      <c r="AP144" s="24">
        <v>2</v>
      </c>
      <c r="AQ144" s="24"/>
      <c r="AT144" s="45">
        <v>43062</v>
      </c>
      <c r="AU144">
        <v>2</v>
      </c>
      <c r="BB144" s="24">
        <v>2</v>
      </c>
    </row>
    <row r="145" spans="1:54" ht="16.5" thickBot="1" x14ac:dyDescent="0.3">
      <c r="A145" s="21">
        <v>319036</v>
      </c>
      <c r="B145" s="22">
        <v>40919</v>
      </c>
      <c r="C145">
        <v>57</v>
      </c>
      <c r="D145">
        <v>1</v>
      </c>
      <c r="E145">
        <v>1</v>
      </c>
      <c r="F145" s="24">
        <v>2</v>
      </c>
      <c r="G145" s="24">
        <v>1</v>
      </c>
      <c r="H145" s="24">
        <v>2</v>
      </c>
      <c r="I145" s="24">
        <v>1</v>
      </c>
      <c r="J145" s="24">
        <v>2</v>
      </c>
      <c r="K145" s="24">
        <v>3.97</v>
      </c>
      <c r="L145" s="24">
        <v>0.1</v>
      </c>
      <c r="N145" s="24">
        <v>1</v>
      </c>
      <c r="O145" s="24">
        <v>0</v>
      </c>
      <c r="P145" s="24">
        <v>1</v>
      </c>
      <c r="Q145" s="24">
        <v>1</v>
      </c>
      <c r="R145" s="24">
        <v>3</v>
      </c>
      <c r="S145" s="24">
        <v>1</v>
      </c>
      <c r="T145" s="24">
        <v>20</v>
      </c>
      <c r="U145" s="24">
        <v>3</v>
      </c>
      <c r="V145" s="24">
        <v>3</v>
      </c>
      <c r="W145" s="24">
        <v>3</v>
      </c>
      <c r="X145" s="24">
        <v>2</v>
      </c>
      <c r="Y145" s="24">
        <v>1</v>
      </c>
      <c r="Z145" s="24">
        <v>2</v>
      </c>
      <c r="AA145" s="24">
        <v>1</v>
      </c>
      <c r="AB145" s="24">
        <v>1</v>
      </c>
      <c r="AC145" s="24">
        <v>2</v>
      </c>
      <c r="AD145" s="24">
        <v>25</v>
      </c>
      <c r="AE145" s="24">
        <v>2</v>
      </c>
      <c r="AF145" s="24">
        <v>2</v>
      </c>
      <c r="AG145" s="24">
        <v>3</v>
      </c>
      <c r="AH145" s="24">
        <v>3</v>
      </c>
      <c r="AI145" s="24">
        <v>3</v>
      </c>
      <c r="AJ145" s="24">
        <v>1</v>
      </c>
      <c r="AK145" s="24">
        <v>2</v>
      </c>
      <c r="AL145" s="24">
        <v>2</v>
      </c>
      <c r="AM145" s="24">
        <v>0.03</v>
      </c>
      <c r="AN145" s="24">
        <v>2</v>
      </c>
      <c r="AO145" s="24"/>
      <c r="AP145" s="24">
        <v>2</v>
      </c>
      <c r="AT145" s="22">
        <v>43083</v>
      </c>
      <c r="AU145">
        <v>2</v>
      </c>
      <c r="BB145" s="24">
        <v>0</v>
      </c>
    </row>
    <row r="146" spans="1:54" ht="16.5" thickBot="1" x14ac:dyDescent="0.3">
      <c r="A146" s="21">
        <v>319214</v>
      </c>
      <c r="B146" s="22">
        <v>41913</v>
      </c>
      <c r="C146">
        <v>57</v>
      </c>
      <c r="D146">
        <v>1</v>
      </c>
      <c r="E146">
        <v>2</v>
      </c>
      <c r="F146" s="24">
        <v>2</v>
      </c>
      <c r="G146" s="24">
        <v>2</v>
      </c>
      <c r="H146" s="24">
        <v>2</v>
      </c>
      <c r="I146" s="24">
        <v>2</v>
      </c>
      <c r="J146" s="24">
        <v>1</v>
      </c>
      <c r="K146" s="24">
        <v>3.8</v>
      </c>
      <c r="L146" s="24">
        <v>0.03</v>
      </c>
      <c r="N146" s="24">
        <v>1</v>
      </c>
      <c r="O146" s="24">
        <v>0</v>
      </c>
      <c r="P146" s="24">
        <v>1</v>
      </c>
      <c r="Q146" s="24">
        <v>1</v>
      </c>
      <c r="R146" s="24">
        <v>1</v>
      </c>
      <c r="S146" s="24">
        <v>2</v>
      </c>
      <c r="T146" s="24">
        <v>3</v>
      </c>
      <c r="U146" s="24">
        <v>3</v>
      </c>
      <c r="V146" s="24">
        <v>3</v>
      </c>
      <c r="W146" s="24">
        <v>3</v>
      </c>
      <c r="X146" s="24">
        <v>1</v>
      </c>
      <c r="Y146" s="24">
        <v>1</v>
      </c>
      <c r="Z146" s="24">
        <v>2</v>
      </c>
      <c r="AA146" s="24">
        <v>2</v>
      </c>
      <c r="AB146" s="24">
        <v>1</v>
      </c>
      <c r="AC146" s="24">
        <v>2</v>
      </c>
      <c r="AD146" s="24">
        <v>10</v>
      </c>
      <c r="AE146" s="24">
        <v>2</v>
      </c>
      <c r="AF146" s="24">
        <v>2</v>
      </c>
      <c r="AG146" s="24">
        <v>3</v>
      </c>
      <c r="AH146" s="24">
        <v>3</v>
      </c>
      <c r="AI146" s="24">
        <v>3</v>
      </c>
      <c r="AJ146" s="24">
        <v>3</v>
      </c>
      <c r="AK146" s="24">
        <v>2</v>
      </c>
      <c r="AL146" s="24">
        <v>1</v>
      </c>
      <c r="AM146" s="24">
        <v>0.02</v>
      </c>
      <c r="AN146" s="24">
        <v>2</v>
      </c>
      <c r="AO146" s="24"/>
      <c r="AP146" s="24">
        <v>2</v>
      </c>
      <c r="AT146" s="22">
        <v>43123</v>
      </c>
      <c r="AU146">
        <v>2</v>
      </c>
      <c r="BB146" s="24">
        <v>0</v>
      </c>
    </row>
    <row r="147" spans="1:54" ht="16.5" thickBot="1" x14ac:dyDescent="0.3">
      <c r="A147" s="21">
        <v>320411</v>
      </c>
      <c r="B147" s="22">
        <v>40127</v>
      </c>
      <c r="C147">
        <v>56</v>
      </c>
      <c r="D147">
        <v>1</v>
      </c>
      <c r="E147">
        <v>3</v>
      </c>
      <c r="F147" s="24">
        <v>2</v>
      </c>
      <c r="G147" s="24">
        <v>2</v>
      </c>
      <c r="H147" s="24">
        <v>2</v>
      </c>
      <c r="I147" s="24">
        <v>2</v>
      </c>
      <c r="J147" s="24">
        <v>1</v>
      </c>
      <c r="K147" s="24">
        <v>4.9800000000000004</v>
      </c>
      <c r="L147" s="24">
        <v>0.13</v>
      </c>
      <c r="N147" s="24">
        <v>1</v>
      </c>
      <c r="O147" s="24">
        <v>0</v>
      </c>
      <c r="P147" s="24">
        <v>1</v>
      </c>
      <c r="Q147" s="24">
        <v>1</v>
      </c>
      <c r="R147" s="24">
        <v>3</v>
      </c>
      <c r="S147" s="24">
        <v>2</v>
      </c>
      <c r="U147" s="24">
        <v>3</v>
      </c>
      <c r="V147" s="24">
        <v>3</v>
      </c>
      <c r="W147" s="24">
        <v>3</v>
      </c>
      <c r="X147" s="24">
        <v>1</v>
      </c>
      <c r="Y147" s="24">
        <v>1</v>
      </c>
      <c r="Z147" s="24">
        <v>3</v>
      </c>
      <c r="AA147" s="24">
        <v>1</v>
      </c>
      <c r="AB147" s="24">
        <v>4</v>
      </c>
      <c r="AC147" s="24">
        <v>1</v>
      </c>
      <c r="AD147" s="24">
        <v>17</v>
      </c>
      <c r="AE147" s="24">
        <v>2</v>
      </c>
      <c r="AF147" s="24">
        <v>2</v>
      </c>
      <c r="AG147" s="24">
        <v>1</v>
      </c>
      <c r="AH147" s="24">
        <v>3</v>
      </c>
      <c r="AI147" s="24">
        <v>3</v>
      </c>
      <c r="AJ147" s="24">
        <v>1</v>
      </c>
      <c r="AK147" s="24">
        <v>2</v>
      </c>
      <c r="AL147" s="24">
        <v>2</v>
      </c>
      <c r="AM147" s="24">
        <v>0.02</v>
      </c>
      <c r="AN147" s="24">
        <v>2</v>
      </c>
      <c r="AO147" s="24"/>
      <c r="AP147" s="24">
        <v>2</v>
      </c>
      <c r="AT147" s="22">
        <v>43280</v>
      </c>
      <c r="AU147">
        <v>2</v>
      </c>
      <c r="BB147" s="24">
        <v>2</v>
      </c>
    </row>
    <row r="148" spans="1:54" ht="16.5" thickBot="1" x14ac:dyDescent="0.3">
      <c r="A148" s="21">
        <v>320497</v>
      </c>
      <c r="B148" s="22">
        <v>42171</v>
      </c>
      <c r="C148">
        <v>59</v>
      </c>
      <c r="D148">
        <v>1</v>
      </c>
      <c r="E148">
        <v>3</v>
      </c>
      <c r="F148" s="24">
        <v>2</v>
      </c>
      <c r="G148" s="24">
        <v>2</v>
      </c>
      <c r="H148" s="24">
        <v>2</v>
      </c>
      <c r="I148" s="24">
        <v>2</v>
      </c>
      <c r="J148" s="24">
        <v>1</v>
      </c>
      <c r="K148" s="24">
        <v>3.95</v>
      </c>
      <c r="M148">
        <v>45.09</v>
      </c>
      <c r="N148" s="24">
        <v>1</v>
      </c>
      <c r="O148" s="24">
        <v>0</v>
      </c>
      <c r="P148" s="24">
        <v>1</v>
      </c>
      <c r="Q148" s="24">
        <v>2</v>
      </c>
      <c r="R148" s="24">
        <v>3</v>
      </c>
      <c r="S148" s="24">
        <v>2</v>
      </c>
      <c r="T148" s="24">
        <v>6</v>
      </c>
      <c r="U148" s="24">
        <v>3</v>
      </c>
      <c r="V148" s="24">
        <v>3</v>
      </c>
      <c r="W148" s="24">
        <v>3</v>
      </c>
      <c r="X148" s="24">
        <v>1</v>
      </c>
      <c r="Y148" s="24">
        <v>1</v>
      </c>
      <c r="Z148" s="24">
        <v>2</v>
      </c>
      <c r="AA148" s="24">
        <v>1</v>
      </c>
      <c r="AB148" s="24">
        <v>1</v>
      </c>
      <c r="AC148" s="24">
        <v>2</v>
      </c>
      <c r="AD148" s="24">
        <v>13</v>
      </c>
      <c r="AE148" s="24">
        <v>2</v>
      </c>
      <c r="AF148" s="24">
        <v>2</v>
      </c>
      <c r="AG148" s="24">
        <v>3</v>
      </c>
      <c r="AH148" s="24">
        <v>3</v>
      </c>
      <c r="AI148" s="24">
        <v>3</v>
      </c>
      <c r="AJ148" s="24">
        <v>3</v>
      </c>
      <c r="AK148" s="24">
        <v>2</v>
      </c>
      <c r="AL148" s="24">
        <v>2</v>
      </c>
      <c r="AM148" s="24">
        <v>0.03</v>
      </c>
      <c r="AN148" s="24">
        <v>2</v>
      </c>
      <c r="AO148" s="24"/>
      <c r="AP148" s="24">
        <v>2</v>
      </c>
      <c r="AT148" s="22">
        <v>43210</v>
      </c>
      <c r="AU148">
        <v>2</v>
      </c>
      <c r="BB148" s="24">
        <v>0</v>
      </c>
    </row>
    <row r="149" spans="1:54" ht="16.5" thickBot="1" x14ac:dyDescent="0.3">
      <c r="A149" s="21">
        <v>321139</v>
      </c>
      <c r="B149" s="22">
        <v>41365</v>
      </c>
      <c r="C149">
        <v>63</v>
      </c>
      <c r="D149">
        <v>1</v>
      </c>
      <c r="E149">
        <v>2</v>
      </c>
      <c r="F149" s="24">
        <v>1</v>
      </c>
      <c r="G149" s="24">
        <v>2</v>
      </c>
      <c r="H149" s="24">
        <v>1</v>
      </c>
      <c r="I149" s="24">
        <v>2</v>
      </c>
      <c r="J149" s="24">
        <v>1</v>
      </c>
      <c r="K149" s="24">
        <v>4.87</v>
      </c>
      <c r="N149" s="24">
        <v>1</v>
      </c>
      <c r="O149" s="24">
        <v>0</v>
      </c>
      <c r="P149" s="24">
        <v>1</v>
      </c>
      <c r="Q149" s="24">
        <v>2</v>
      </c>
      <c r="R149" s="24">
        <v>1</v>
      </c>
      <c r="S149" s="24">
        <v>2</v>
      </c>
      <c r="T149" s="24">
        <v>25</v>
      </c>
      <c r="U149" s="24">
        <v>3</v>
      </c>
      <c r="V149" s="24">
        <v>3</v>
      </c>
      <c r="W149" s="24">
        <v>3</v>
      </c>
      <c r="X149" s="24">
        <v>1</v>
      </c>
      <c r="Y149" s="24">
        <v>1</v>
      </c>
      <c r="Z149" s="24">
        <v>3</v>
      </c>
      <c r="AA149" s="24">
        <v>1</v>
      </c>
      <c r="AB149" s="24">
        <v>1</v>
      </c>
      <c r="AC149" s="24">
        <v>2</v>
      </c>
      <c r="AD149" s="24">
        <v>20</v>
      </c>
      <c r="AE149" s="24">
        <v>2</v>
      </c>
      <c r="AF149" s="24">
        <v>2</v>
      </c>
      <c r="AG149" s="24">
        <v>1</v>
      </c>
      <c r="AH149" s="24">
        <v>3</v>
      </c>
      <c r="AI149" s="24">
        <v>3</v>
      </c>
      <c r="AJ149" s="24">
        <v>3</v>
      </c>
      <c r="AK149" s="24">
        <v>2</v>
      </c>
      <c r="AL149" s="24">
        <v>2</v>
      </c>
      <c r="AM149" s="24">
        <v>0.02</v>
      </c>
      <c r="AN149" s="24">
        <v>2</v>
      </c>
      <c r="AO149" s="24"/>
      <c r="AP149" s="24">
        <v>2</v>
      </c>
      <c r="AT149" s="22">
        <v>42796</v>
      </c>
      <c r="AU149">
        <v>2</v>
      </c>
      <c r="BB149" s="24">
        <v>2</v>
      </c>
    </row>
    <row r="150" spans="1:54" ht="16.5" thickBot="1" x14ac:dyDescent="0.3">
      <c r="A150" s="21">
        <v>321311</v>
      </c>
      <c r="B150" s="22">
        <v>41933</v>
      </c>
      <c r="C150">
        <v>55</v>
      </c>
      <c r="D150">
        <v>1</v>
      </c>
      <c r="E150" s="24">
        <v>0</v>
      </c>
      <c r="F150" s="24">
        <v>1</v>
      </c>
      <c r="G150" s="24">
        <v>2</v>
      </c>
      <c r="H150" s="24">
        <v>1</v>
      </c>
      <c r="I150" s="24">
        <v>2</v>
      </c>
      <c r="J150" s="24">
        <v>1</v>
      </c>
      <c r="K150" s="24">
        <v>4.3</v>
      </c>
      <c r="L150" s="24">
        <v>0.06</v>
      </c>
      <c r="N150" s="24">
        <v>1</v>
      </c>
      <c r="O150" s="24">
        <v>0</v>
      </c>
      <c r="P150" s="24">
        <v>1</v>
      </c>
      <c r="Q150" s="24">
        <v>1</v>
      </c>
      <c r="R150" s="24">
        <v>2</v>
      </c>
      <c r="S150" s="24">
        <v>2</v>
      </c>
      <c r="T150" s="24">
        <v>7</v>
      </c>
      <c r="U150" s="24">
        <v>3</v>
      </c>
      <c r="V150" s="24">
        <v>3</v>
      </c>
      <c r="W150" s="24">
        <v>3</v>
      </c>
      <c r="X150" s="24">
        <v>1</v>
      </c>
      <c r="Y150" s="24">
        <v>1</v>
      </c>
      <c r="Z150" s="24">
        <v>1</v>
      </c>
      <c r="AA150" s="24">
        <v>1</v>
      </c>
      <c r="AB150" s="24">
        <v>1</v>
      </c>
      <c r="AC150" s="24">
        <v>2</v>
      </c>
      <c r="AD150" s="24">
        <v>10</v>
      </c>
      <c r="AE150" s="24">
        <v>2</v>
      </c>
      <c r="AF150" s="24">
        <v>2</v>
      </c>
      <c r="AG150" s="24">
        <v>1</v>
      </c>
      <c r="AH150" s="24">
        <v>3</v>
      </c>
      <c r="AI150" s="24">
        <v>3</v>
      </c>
      <c r="AJ150" s="24">
        <v>1</v>
      </c>
      <c r="AK150" s="24">
        <v>1</v>
      </c>
      <c r="AL150" s="24">
        <v>2</v>
      </c>
      <c r="AM150" s="24">
        <v>0.04</v>
      </c>
      <c r="AN150" s="24">
        <v>2</v>
      </c>
      <c r="AO150" s="24"/>
      <c r="AP150" s="24">
        <v>2</v>
      </c>
      <c r="AT150" s="22">
        <v>42975</v>
      </c>
      <c r="AU150">
        <v>2</v>
      </c>
      <c r="BB150" s="24">
        <v>3</v>
      </c>
    </row>
    <row r="151" spans="1:54" ht="16.5" thickBot="1" x14ac:dyDescent="0.3">
      <c r="A151" s="21">
        <v>322823</v>
      </c>
      <c r="B151" s="22">
        <v>41689</v>
      </c>
      <c r="C151">
        <v>65</v>
      </c>
      <c r="D151">
        <v>1</v>
      </c>
      <c r="E151">
        <v>2</v>
      </c>
      <c r="F151">
        <v>2</v>
      </c>
      <c r="G151">
        <v>2</v>
      </c>
      <c r="H151">
        <v>3</v>
      </c>
      <c r="I151">
        <v>1</v>
      </c>
      <c r="J151">
        <v>1</v>
      </c>
      <c r="K151">
        <v>9.6199999999999992</v>
      </c>
      <c r="L151">
        <v>0.9</v>
      </c>
      <c r="M151">
        <v>59.49</v>
      </c>
      <c r="N151">
        <v>1</v>
      </c>
      <c r="O151">
        <v>0</v>
      </c>
      <c r="P151">
        <v>1</v>
      </c>
      <c r="Q151">
        <v>1</v>
      </c>
      <c r="R151">
        <v>3</v>
      </c>
      <c r="S151">
        <v>2</v>
      </c>
      <c r="T151">
        <v>20</v>
      </c>
      <c r="U151">
        <v>3</v>
      </c>
      <c r="V151">
        <v>3</v>
      </c>
      <c r="W151">
        <v>3</v>
      </c>
      <c r="X151">
        <v>1</v>
      </c>
      <c r="Y151">
        <v>1</v>
      </c>
      <c r="Z151">
        <v>1</v>
      </c>
      <c r="AA151">
        <v>2</v>
      </c>
      <c r="AB151">
        <v>1</v>
      </c>
      <c r="AC151">
        <v>2</v>
      </c>
      <c r="AD151">
        <v>5</v>
      </c>
      <c r="AE151">
        <v>2</v>
      </c>
      <c r="AF151">
        <v>2</v>
      </c>
      <c r="AG151">
        <v>1</v>
      </c>
      <c r="AH151">
        <v>3</v>
      </c>
      <c r="AI151">
        <v>3</v>
      </c>
      <c r="AJ151">
        <v>3</v>
      </c>
      <c r="AK151">
        <v>2</v>
      </c>
      <c r="AL151">
        <v>1</v>
      </c>
      <c r="AM151">
        <v>0.04</v>
      </c>
      <c r="AN151">
        <v>2</v>
      </c>
      <c r="AP151">
        <v>2</v>
      </c>
      <c r="AT151" s="22">
        <v>43174</v>
      </c>
      <c r="AU151">
        <v>2</v>
      </c>
      <c r="BB151" s="24">
        <v>1</v>
      </c>
    </row>
    <row r="152" spans="1:54" ht="16.5" thickBot="1" x14ac:dyDescent="0.3">
      <c r="A152" s="21">
        <v>323749</v>
      </c>
      <c r="B152" s="22">
        <v>41611</v>
      </c>
      <c r="C152">
        <v>61</v>
      </c>
      <c r="D152">
        <v>1</v>
      </c>
      <c r="E152">
        <v>2</v>
      </c>
      <c r="F152">
        <v>2</v>
      </c>
      <c r="G152">
        <v>2</v>
      </c>
      <c r="H152">
        <v>1</v>
      </c>
      <c r="I152">
        <v>2</v>
      </c>
      <c r="J152">
        <v>1</v>
      </c>
      <c r="K152">
        <v>4.47</v>
      </c>
      <c r="M152">
        <v>55.85</v>
      </c>
      <c r="N152">
        <v>1</v>
      </c>
      <c r="O152">
        <v>0</v>
      </c>
      <c r="P152">
        <v>1</v>
      </c>
      <c r="Q152">
        <v>5</v>
      </c>
      <c r="R152" s="24">
        <v>2</v>
      </c>
      <c r="S152">
        <v>2</v>
      </c>
      <c r="U152">
        <v>3</v>
      </c>
      <c r="V152">
        <v>3</v>
      </c>
      <c r="W152">
        <v>3</v>
      </c>
      <c r="X152">
        <v>2</v>
      </c>
      <c r="Y152">
        <v>1</v>
      </c>
      <c r="Z152">
        <v>1</v>
      </c>
      <c r="AA152">
        <v>1</v>
      </c>
      <c r="AB152">
        <v>1</v>
      </c>
      <c r="AC152">
        <v>2</v>
      </c>
      <c r="AD152">
        <v>7</v>
      </c>
      <c r="AE152">
        <v>2</v>
      </c>
      <c r="AF152">
        <v>2</v>
      </c>
      <c r="AG152">
        <v>3</v>
      </c>
      <c r="AH152">
        <v>3</v>
      </c>
      <c r="AI152">
        <v>3</v>
      </c>
      <c r="AJ152">
        <v>3</v>
      </c>
      <c r="AK152">
        <v>2</v>
      </c>
      <c r="AL152">
        <v>2</v>
      </c>
      <c r="AM152">
        <v>0.02</v>
      </c>
      <c r="AN152">
        <v>2</v>
      </c>
      <c r="AP152">
        <v>2</v>
      </c>
      <c r="AT152" s="22">
        <v>43139</v>
      </c>
      <c r="AU152">
        <v>2</v>
      </c>
      <c r="BB152" s="24">
        <v>0</v>
      </c>
    </row>
    <row r="153" spans="1:54" ht="16.5" thickBot="1" x14ac:dyDescent="0.3">
      <c r="A153" s="21">
        <v>324099</v>
      </c>
      <c r="B153" s="22">
        <v>41989</v>
      </c>
      <c r="C153">
        <v>52</v>
      </c>
      <c r="D153">
        <v>1</v>
      </c>
      <c r="E153">
        <v>2</v>
      </c>
      <c r="F153">
        <v>2</v>
      </c>
      <c r="G153">
        <v>2</v>
      </c>
      <c r="H153">
        <v>1</v>
      </c>
      <c r="I153">
        <v>1</v>
      </c>
      <c r="J153">
        <v>1</v>
      </c>
      <c r="K153">
        <v>3.17</v>
      </c>
      <c r="L153">
        <v>0.02</v>
      </c>
      <c r="M153">
        <v>24.06</v>
      </c>
      <c r="N153">
        <v>1</v>
      </c>
      <c r="O153">
        <v>0</v>
      </c>
      <c r="P153">
        <v>1</v>
      </c>
      <c r="Q153">
        <v>1</v>
      </c>
      <c r="R153">
        <v>1</v>
      </c>
      <c r="S153">
        <v>2</v>
      </c>
      <c r="T153">
        <v>50</v>
      </c>
      <c r="U153">
        <v>3</v>
      </c>
      <c r="V153">
        <v>3</v>
      </c>
      <c r="W153">
        <v>3</v>
      </c>
      <c r="X153">
        <v>1</v>
      </c>
      <c r="Y153">
        <v>1</v>
      </c>
      <c r="Z153">
        <v>1</v>
      </c>
      <c r="AA153">
        <v>2</v>
      </c>
      <c r="AB153">
        <v>1</v>
      </c>
      <c r="AC153">
        <v>2</v>
      </c>
      <c r="AD153">
        <v>30</v>
      </c>
      <c r="AE153">
        <v>2</v>
      </c>
      <c r="AF153">
        <v>2</v>
      </c>
      <c r="AG153">
        <v>3</v>
      </c>
      <c r="AH153">
        <v>3</v>
      </c>
      <c r="AI153">
        <v>3</v>
      </c>
      <c r="AJ153">
        <v>3</v>
      </c>
      <c r="AK153">
        <v>2</v>
      </c>
      <c r="AL153">
        <v>1</v>
      </c>
      <c r="AM153">
        <v>0.03</v>
      </c>
      <c r="AN153">
        <v>2</v>
      </c>
      <c r="AP153">
        <v>2</v>
      </c>
      <c r="AT153" s="22">
        <v>43256</v>
      </c>
      <c r="AU153" s="22"/>
      <c r="BB153" s="24">
        <v>0</v>
      </c>
    </row>
    <row r="154" spans="1:54" ht="16.5" thickBot="1" x14ac:dyDescent="0.3">
      <c r="A154" s="21">
        <v>325337</v>
      </c>
      <c r="B154" s="22">
        <v>40553</v>
      </c>
      <c r="C154">
        <v>68</v>
      </c>
      <c r="D154">
        <v>1</v>
      </c>
      <c r="E154">
        <v>2</v>
      </c>
      <c r="F154">
        <v>2</v>
      </c>
      <c r="G154">
        <v>2</v>
      </c>
      <c r="H154">
        <v>1</v>
      </c>
      <c r="I154">
        <v>2</v>
      </c>
      <c r="J154">
        <v>1</v>
      </c>
      <c r="K154">
        <v>5.3</v>
      </c>
      <c r="N154">
        <v>1</v>
      </c>
      <c r="O154">
        <v>0</v>
      </c>
      <c r="P154">
        <v>1</v>
      </c>
      <c r="Q154">
        <v>1</v>
      </c>
      <c r="R154">
        <v>1</v>
      </c>
      <c r="S154">
        <v>2</v>
      </c>
      <c r="T154">
        <v>5</v>
      </c>
      <c r="U154">
        <v>3</v>
      </c>
      <c r="V154">
        <v>3</v>
      </c>
      <c r="W154">
        <v>3</v>
      </c>
      <c r="X154">
        <v>1</v>
      </c>
      <c r="Y154">
        <v>1</v>
      </c>
      <c r="Z154">
        <v>3</v>
      </c>
      <c r="AA154">
        <v>1</v>
      </c>
      <c r="AB154">
        <v>1</v>
      </c>
      <c r="AC154">
        <v>1</v>
      </c>
      <c r="AD154">
        <v>17</v>
      </c>
      <c r="AE154">
        <v>1</v>
      </c>
      <c r="AF154">
        <v>1</v>
      </c>
      <c r="AG154">
        <v>1</v>
      </c>
      <c r="AH154">
        <v>3</v>
      </c>
      <c r="AI154">
        <v>3</v>
      </c>
      <c r="AJ154">
        <v>1</v>
      </c>
      <c r="AK154">
        <v>2</v>
      </c>
      <c r="AL154">
        <v>3</v>
      </c>
      <c r="AM154">
        <v>0.01</v>
      </c>
      <c r="AN154">
        <v>2</v>
      </c>
      <c r="AP154">
        <v>2</v>
      </c>
      <c r="AT154" s="22">
        <v>43084</v>
      </c>
      <c r="AU154">
        <v>2</v>
      </c>
      <c r="BB154" s="24">
        <v>5</v>
      </c>
    </row>
    <row r="155" spans="1:54" ht="16.5" thickBot="1" x14ac:dyDescent="0.3">
      <c r="A155" s="21">
        <v>326142</v>
      </c>
      <c r="B155" s="22">
        <v>40514</v>
      </c>
      <c r="C155">
        <v>62</v>
      </c>
      <c r="D155">
        <v>1</v>
      </c>
      <c r="E155">
        <v>2</v>
      </c>
      <c r="F155">
        <v>2</v>
      </c>
      <c r="G155">
        <v>2</v>
      </c>
      <c r="H155">
        <v>4</v>
      </c>
      <c r="I155">
        <v>2</v>
      </c>
      <c r="J155">
        <v>1</v>
      </c>
      <c r="K155">
        <v>7.8</v>
      </c>
      <c r="M155">
        <v>16.41</v>
      </c>
      <c r="N155">
        <v>1</v>
      </c>
      <c r="O155">
        <v>0</v>
      </c>
      <c r="P155">
        <v>1</v>
      </c>
      <c r="Q155">
        <v>4</v>
      </c>
      <c r="R155">
        <v>3</v>
      </c>
      <c r="S155">
        <v>2</v>
      </c>
      <c r="T155">
        <v>10</v>
      </c>
      <c r="U155">
        <v>1</v>
      </c>
      <c r="V155">
        <v>3</v>
      </c>
      <c r="W155">
        <v>3</v>
      </c>
      <c r="X155">
        <v>1</v>
      </c>
      <c r="Y155">
        <v>1</v>
      </c>
      <c r="Z155">
        <v>4</v>
      </c>
      <c r="AA155">
        <v>1</v>
      </c>
      <c r="AB155">
        <v>1</v>
      </c>
      <c r="AC155">
        <v>2</v>
      </c>
      <c r="AD155">
        <v>13</v>
      </c>
      <c r="AE155">
        <v>1</v>
      </c>
      <c r="AF155">
        <v>1</v>
      </c>
      <c r="AG155">
        <v>1</v>
      </c>
      <c r="AH155">
        <v>3</v>
      </c>
      <c r="AI155">
        <v>3</v>
      </c>
      <c r="AJ155">
        <v>1</v>
      </c>
      <c r="AK155">
        <v>2</v>
      </c>
      <c r="AL155">
        <v>2</v>
      </c>
      <c r="AM155">
        <v>0.15</v>
      </c>
      <c r="AN155">
        <v>1</v>
      </c>
      <c r="AP155">
        <v>2</v>
      </c>
      <c r="AT155" s="22">
        <v>40903</v>
      </c>
      <c r="AU155">
        <v>2</v>
      </c>
      <c r="BB155" s="24">
        <v>7</v>
      </c>
    </row>
    <row r="156" spans="1:54" ht="16.5" thickBot="1" x14ac:dyDescent="0.3">
      <c r="A156" s="21">
        <v>326226</v>
      </c>
      <c r="B156" s="22">
        <v>42279</v>
      </c>
      <c r="C156">
        <v>54</v>
      </c>
      <c r="D156">
        <v>1</v>
      </c>
      <c r="E156">
        <v>2</v>
      </c>
      <c r="F156">
        <v>2</v>
      </c>
      <c r="G156">
        <v>2</v>
      </c>
      <c r="H156">
        <v>3</v>
      </c>
      <c r="I156">
        <v>2</v>
      </c>
      <c r="J156">
        <v>1</v>
      </c>
      <c r="K156">
        <v>3.66</v>
      </c>
      <c r="L156">
        <v>0.04</v>
      </c>
      <c r="M156">
        <v>49.49</v>
      </c>
      <c r="N156">
        <v>1</v>
      </c>
      <c r="O156">
        <v>0</v>
      </c>
      <c r="P156">
        <v>1</v>
      </c>
      <c r="Q156">
        <v>2</v>
      </c>
      <c r="R156">
        <v>3</v>
      </c>
      <c r="S156">
        <v>2</v>
      </c>
      <c r="T156">
        <v>8</v>
      </c>
      <c r="U156">
        <v>3</v>
      </c>
      <c r="V156">
        <v>3</v>
      </c>
      <c r="W156">
        <v>3</v>
      </c>
      <c r="X156">
        <v>1</v>
      </c>
      <c r="Y156">
        <v>1</v>
      </c>
      <c r="Z156">
        <v>3</v>
      </c>
      <c r="AA156">
        <v>2</v>
      </c>
      <c r="AB156">
        <v>1</v>
      </c>
      <c r="AC156">
        <v>2</v>
      </c>
      <c r="AD156">
        <v>80</v>
      </c>
      <c r="AE156">
        <v>1</v>
      </c>
      <c r="AF156">
        <v>2</v>
      </c>
      <c r="AG156">
        <v>1</v>
      </c>
      <c r="AH156">
        <v>3</v>
      </c>
      <c r="AI156">
        <v>3</v>
      </c>
      <c r="AJ156">
        <v>3</v>
      </c>
      <c r="AK156">
        <v>2</v>
      </c>
      <c r="AL156">
        <v>3</v>
      </c>
      <c r="AM156">
        <v>0.06</v>
      </c>
      <c r="AN156">
        <v>1</v>
      </c>
      <c r="AP156">
        <v>2</v>
      </c>
      <c r="AT156" s="22">
        <v>43259</v>
      </c>
      <c r="AU156">
        <v>2</v>
      </c>
      <c r="BB156" s="24">
        <v>3</v>
      </c>
    </row>
    <row r="157" spans="1:54" ht="16.5" thickBot="1" x14ac:dyDescent="0.3">
      <c r="A157" s="21">
        <v>328773</v>
      </c>
      <c r="B157" s="22">
        <v>41248</v>
      </c>
      <c r="C157">
        <v>62</v>
      </c>
      <c r="D157">
        <v>1</v>
      </c>
      <c r="E157">
        <v>2</v>
      </c>
      <c r="F157">
        <v>2</v>
      </c>
      <c r="G157">
        <v>2</v>
      </c>
      <c r="H157">
        <v>1</v>
      </c>
      <c r="I157">
        <v>2</v>
      </c>
      <c r="J157">
        <v>1</v>
      </c>
      <c r="K157">
        <v>7.39</v>
      </c>
      <c r="L157">
        <v>0.21</v>
      </c>
      <c r="M157">
        <v>18.14</v>
      </c>
      <c r="N157">
        <v>1</v>
      </c>
      <c r="O157">
        <v>0</v>
      </c>
      <c r="P157">
        <v>1</v>
      </c>
      <c r="Q157">
        <v>1</v>
      </c>
      <c r="R157">
        <v>1</v>
      </c>
      <c r="S157">
        <v>2</v>
      </c>
      <c r="T157">
        <v>3</v>
      </c>
      <c r="U157">
        <v>3</v>
      </c>
      <c r="V157">
        <v>3</v>
      </c>
      <c r="W157">
        <v>3</v>
      </c>
      <c r="X157">
        <v>1</v>
      </c>
      <c r="Y157">
        <v>1</v>
      </c>
      <c r="Z157">
        <v>3</v>
      </c>
      <c r="AA157">
        <v>1</v>
      </c>
      <c r="AB157">
        <v>1</v>
      </c>
      <c r="AC157">
        <v>2</v>
      </c>
      <c r="AD157">
        <v>7</v>
      </c>
      <c r="AE157">
        <v>2</v>
      </c>
      <c r="AF157">
        <v>2</v>
      </c>
      <c r="AG157">
        <v>3</v>
      </c>
      <c r="AH157">
        <v>3</v>
      </c>
      <c r="AI157">
        <v>3</v>
      </c>
      <c r="AJ157">
        <v>1</v>
      </c>
      <c r="AK157">
        <v>2</v>
      </c>
      <c r="AL157">
        <v>2</v>
      </c>
      <c r="AM157">
        <v>0.05</v>
      </c>
      <c r="AN157">
        <v>2</v>
      </c>
      <c r="AP157">
        <v>2</v>
      </c>
      <c r="AT157" s="22">
        <v>43151</v>
      </c>
      <c r="AU157">
        <v>2</v>
      </c>
      <c r="BB157" s="24">
        <v>3</v>
      </c>
    </row>
    <row r="158" spans="1:54" ht="16.5" thickBot="1" x14ac:dyDescent="0.3">
      <c r="A158" s="21">
        <v>332494</v>
      </c>
      <c r="B158" s="22">
        <v>41969</v>
      </c>
      <c r="C158">
        <v>59</v>
      </c>
      <c r="D158">
        <v>1</v>
      </c>
      <c r="E158">
        <v>2</v>
      </c>
      <c r="F158">
        <v>2</v>
      </c>
      <c r="G158">
        <v>2</v>
      </c>
      <c r="H158">
        <v>1</v>
      </c>
      <c r="I158">
        <v>2</v>
      </c>
      <c r="J158">
        <v>1</v>
      </c>
      <c r="K158">
        <v>3.82</v>
      </c>
      <c r="L158">
        <v>0.14000000000000001</v>
      </c>
      <c r="N158">
        <v>1</v>
      </c>
      <c r="O158">
        <v>0</v>
      </c>
      <c r="P158">
        <v>1</v>
      </c>
      <c r="Q158">
        <v>1</v>
      </c>
      <c r="R158">
        <v>1</v>
      </c>
      <c r="S158">
        <v>2</v>
      </c>
      <c r="T158">
        <v>3</v>
      </c>
      <c r="U158">
        <v>3</v>
      </c>
      <c r="V158">
        <v>3</v>
      </c>
      <c r="W158">
        <v>3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2</v>
      </c>
      <c r="AD158">
        <v>7</v>
      </c>
      <c r="AE158">
        <v>2</v>
      </c>
      <c r="AF158">
        <v>2</v>
      </c>
      <c r="AG158">
        <v>3</v>
      </c>
      <c r="AH158">
        <v>3</v>
      </c>
      <c r="AI158">
        <v>3</v>
      </c>
      <c r="AJ158">
        <v>1</v>
      </c>
      <c r="AK158">
        <v>2</v>
      </c>
      <c r="AL158">
        <v>2</v>
      </c>
      <c r="AM158">
        <v>0.04</v>
      </c>
      <c r="AN158">
        <v>2</v>
      </c>
      <c r="AP158">
        <v>2</v>
      </c>
      <c r="AT158" s="22">
        <v>43053</v>
      </c>
      <c r="AU158">
        <v>2</v>
      </c>
      <c r="BB158" s="24">
        <v>0</v>
      </c>
    </row>
    <row r="159" spans="1:54" ht="16.5" thickBot="1" x14ac:dyDescent="0.3">
      <c r="A159" s="21">
        <v>332573</v>
      </c>
      <c r="B159" s="22">
        <v>41794</v>
      </c>
      <c r="C159">
        <v>64</v>
      </c>
      <c r="D159">
        <v>1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4.3</v>
      </c>
      <c r="L159">
        <v>0.17</v>
      </c>
      <c r="N159">
        <v>1</v>
      </c>
      <c r="O159">
        <v>0</v>
      </c>
      <c r="P159">
        <v>1</v>
      </c>
      <c r="Q159">
        <v>1</v>
      </c>
      <c r="R159">
        <v>1</v>
      </c>
      <c r="S159">
        <v>1</v>
      </c>
      <c r="T159">
        <v>5</v>
      </c>
      <c r="U159">
        <v>3</v>
      </c>
      <c r="V159">
        <v>3</v>
      </c>
      <c r="W159">
        <v>3</v>
      </c>
      <c r="X159">
        <v>1</v>
      </c>
      <c r="Y159">
        <v>1</v>
      </c>
      <c r="Z159">
        <v>3</v>
      </c>
      <c r="AA159">
        <v>1</v>
      </c>
      <c r="AB159">
        <v>1</v>
      </c>
      <c r="AC159">
        <v>2</v>
      </c>
      <c r="AD159">
        <v>15</v>
      </c>
      <c r="AE159">
        <v>2</v>
      </c>
      <c r="AF159">
        <v>2</v>
      </c>
      <c r="AG159">
        <v>1</v>
      </c>
      <c r="AH159">
        <v>3</v>
      </c>
      <c r="AI159">
        <v>3</v>
      </c>
      <c r="AJ159">
        <v>3</v>
      </c>
      <c r="AK159">
        <v>1</v>
      </c>
      <c r="AL159">
        <v>2</v>
      </c>
      <c r="AM159">
        <v>0.01</v>
      </c>
      <c r="AN159">
        <v>2</v>
      </c>
      <c r="AP159">
        <v>2</v>
      </c>
      <c r="AT159" s="22">
        <v>43284</v>
      </c>
      <c r="AU159">
        <v>2</v>
      </c>
      <c r="BB159" s="24">
        <v>2</v>
      </c>
    </row>
    <row r="160" spans="1:54" ht="16.5" thickBot="1" x14ac:dyDescent="0.3">
      <c r="A160" s="21">
        <v>333313</v>
      </c>
      <c r="B160" s="22">
        <v>42121</v>
      </c>
      <c r="C160">
        <v>66</v>
      </c>
      <c r="D160">
        <v>1</v>
      </c>
      <c r="E160">
        <v>2</v>
      </c>
      <c r="F160">
        <v>2</v>
      </c>
      <c r="G160">
        <v>2</v>
      </c>
      <c r="H160">
        <v>1</v>
      </c>
      <c r="I160">
        <v>2</v>
      </c>
      <c r="J160">
        <v>1</v>
      </c>
      <c r="K160">
        <v>5.99</v>
      </c>
      <c r="L160">
        <v>0.22</v>
      </c>
      <c r="M160">
        <v>231.16</v>
      </c>
      <c r="N160">
        <v>1</v>
      </c>
      <c r="O160">
        <v>0</v>
      </c>
      <c r="P160">
        <v>1</v>
      </c>
      <c r="Q160">
        <v>1</v>
      </c>
      <c r="R160">
        <v>1</v>
      </c>
      <c r="S160">
        <v>2</v>
      </c>
      <c r="T160">
        <v>5</v>
      </c>
      <c r="U160">
        <v>3</v>
      </c>
      <c r="V160">
        <v>3</v>
      </c>
      <c r="W160">
        <v>3</v>
      </c>
      <c r="X160">
        <v>1</v>
      </c>
      <c r="Y160">
        <v>1</v>
      </c>
      <c r="Z160">
        <v>2</v>
      </c>
      <c r="AA160">
        <v>1</v>
      </c>
      <c r="AB160">
        <v>1</v>
      </c>
      <c r="AC160">
        <v>2</v>
      </c>
      <c r="AD160">
        <v>5</v>
      </c>
      <c r="AE160">
        <v>2</v>
      </c>
      <c r="AF160">
        <v>2</v>
      </c>
      <c r="AG160">
        <v>3</v>
      </c>
      <c r="AH160">
        <v>3</v>
      </c>
      <c r="AI160">
        <v>3</v>
      </c>
      <c r="AJ160">
        <v>1</v>
      </c>
      <c r="AK160">
        <v>2</v>
      </c>
      <c r="AL160">
        <v>2</v>
      </c>
      <c r="AM160">
        <v>0.03</v>
      </c>
      <c r="AN160">
        <v>2</v>
      </c>
      <c r="AP160">
        <v>2</v>
      </c>
      <c r="AT160" s="22">
        <v>43125</v>
      </c>
      <c r="AU160">
        <v>2</v>
      </c>
      <c r="BB160" s="24">
        <v>0</v>
      </c>
    </row>
    <row r="161" spans="1:54" ht="16.5" thickBot="1" x14ac:dyDescent="0.3">
      <c r="A161" s="21">
        <v>334589</v>
      </c>
      <c r="B161" s="22">
        <v>41856</v>
      </c>
      <c r="C161">
        <v>65</v>
      </c>
      <c r="D161">
        <v>1</v>
      </c>
      <c r="E161">
        <v>1</v>
      </c>
      <c r="F161">
        <v>2</v>
      </c>
      <c r="G161">
        <v>2</v>
      </c>
      <c r="H161">
        <v>3</v>
      </c>
      <c r="I161">
        <v>1</v>
      </c>
      <c r="J161">
        <v>2</v>
      </c>
      <c r="K161">
        <v>4.71</v>
      </c>
      <c r="L161">
        <v>0.16</v>
      </c>
      <c r="M161">
        <v>232.16</v>
      </c>
      <c r="N161">
        <v>1</v>
      </c>
      <c r="O161">
        <v>0</v>
      </c>
      <c r="P161">
        <v>1</v>
      </c>
      <c r="Q161">
        <v>5</v>
      </c>
      <c r="R161">
        <v>2</v>
      </c>
      <c r="S161">
        <v>2</v>
      </c>
      <c r="T161">
        <v>3</v>
      </c>
      <c r="U161">
        <v>3</v>
      </c>
      <c r="V161">
        <v>3</v>
      </c>
      <c r="W161">
        <v>4</v>
      </c>
      <c r="X161">
        <v>2</v>
      </c>
      <c r="Y161">
        <v>1</v>
      </c>
      <c r="Z161">
        <v>1</v>
      </c>
      <c r="AA161">
        <v>1</v>
      </c>
      <c r="AB161">
        <v>1</v>
      </c>
      <c r="AC161">
        <v>2</v>
      </c>
      <c r="AD161">
        <v>5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1</v>
      </c>
      <c r="AK161">
        <v>1</v>
      </c>
      <c r="AL161">
        <v>2</v>
      </c>
      <c r="AM161">
        <v>0.03</v>
      </c>
      <c r="AN161">
        <v>2</v>
      </c>
      <c r="AP161">
        <v>2</v>
      </c>
      <c r="AT161" s="22">
        <v>43027</v>
      </c>
      <c r="AU161">
        <v>2</v>
      </c>
      <c r="BB161" s="24">
        <v>2</v>
      </c>
    </row>
    <row r="162" spans="1:54" ht="16.5" thickBot="1" x14ac:dyDescent="0.3">
      <c r="A162" s="21">
        <v>335299</v>
      </c>
      <c r="B162" s="22">
        <v>39951</v>
      </c>
      <c r="C162">
        <v>58</v>
      </c>
      <c r="D162">
        <v>1</v>
      </c>
      <c r="E162">
        <v>2</v>
      </c>
      <c r="F162">
        <v>1</v>
      </c>
      <c r="G162">
        <v>2</v>
      </c>
      <c r="H162">
        <v>2</v>
      </c>
      <c r="I162">
        <v>1</v>
      </c>
      <c r="J162">
        <v>1</v>
      </c>
      <c r="K162">
        <v>6.53</v>
      </c>
      <c r="L162">
        <v>0.14000000000000001</v>
      </c>
      <c r="N162">
        <v>1</v>
      </c>
      <c r="O162">
        <v>0</v>
      </c>
      <c r="P162">
        <v>1</v>
      </c>
      <c r="Q162">
        <v>5</v>
      </c>
      <c r="R162">
        <v>2</v>
      </c>
      <c r="S162">
        <v>2</v>
      </c>
      <c r="U162">
        <v>3</v>
      </c>
      <c r="V162">
        <v>3</v>
      </c>
      <c r="W162">
        <v>3</v>
      </c>
      <c r="X162">
        <v>2</v>
      </c>
      <c r="Y162">
        <v>1</v>
      </c>
      <c r="Z162">
        <v>2</v>
      </c>
      <c r="AA162">
        <v>2</v>
      </c>
      <c r="AB162">
        <v>1</v>
      </c>
      <c r="AC162">
        <v>2</v>
      </c>
      <c r="AD162">
        <v>55</v>
      </c>
      <c r="AE162">
        <v>2</v>
      </c>
      <c r="AF162">
        <v>2</v>
      </c>
      <c r="AG162">
        <v>1</v>
      </c>
      <c r="AH162">
        <v>2</v>
      </c>
      <c r="AI162">
        <v>2</v>
      </c>
      <c r="AJ162">
        <v>1</v>
      </c>
      <c r="AK162">
        <v>2</v>
      </c>
      <c r="AL162">
        <v>1</v>
      </c>
      <c r="AM162">
        <v>0.02</v>
      </c>
      <c r="AN162">
        <v>2</v>
      </c>
      <c r="AP162">
        <v>2</v>
      </c>
      <c r="AT162" s="22">
        <v>43076</v>
      </c>
      <c r="AU162">
        <v>2</v>
      </c>
      <c r="BB162" s="24">
        <v>1</v>
      </c>
    </row>
    <row r="163" spans="1:54" ht="16.5" thickBot="1" x14ac:dyDescent="0.3">
      <c r="A163" s="21">
        <v>336875</v>
      </c>
      <c r="B163" s="22">
        <v>41766</v>
      </c>
      <c r="C163">
        <v>56</v>
      </c>
      <c r="D163">
        <v>1</v>
      </c>
      <c r="E163">
        <v>3</v>
      </c>
      <c r="F163">
        <v>2</v>
      </c>
      <c r="G163">
        <v>2</v>
      </c>
      <c r="H163">
        <v>4</v>
      </c>
      <c r="I163">
        <v>2</v>
      </c>
      <c r="J163">
        <v>1</v>
      </c>
      <c r="K163">
        <v>5.44</v>
      </c>
      <c r="L163">
        <v>0.15</v>
      </c>
      <c r="M163">
        <v>123.65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2</v>
      </c>
      <c r="T163">
        <v>7</v>
      </c>
      <c r="U163">
        <v>3</v>
      </c>
      <c r="V163">
        <v>3</v>
      </c>
      <c r="W163">
        <v>3</v>
      </c>
      <c r="X163">
        <v>1</v>
      </c>
      <c r="Y163">
        <v>1</v>
      </c>
      <c r="Z163">
        <v>4</v>
      </c>
      <c r="AA163">
        <v>1</v>
      </c>
      <c r="AB163">
        <v>1</v>
      </c>
      <c r="AC163">
        <v>2</v>
      </c>
      <c r="AD163">
        <v>30</v>
      </c>
      <c r="AE163">
        <v>1</v>
      </c>
      <c r="AF163">
        <v>2</v>
      </c>
      <c r="AG163">
        <v>1</v>
      </c>
      <c r="AH163">
        <v>3</v>
      </c>
      <c r="AI163">
        <v>1</v>
      </c>
      <c r="AJ163">
        <v>3</v>
      </c>
      <c r="AK163">
        <v>2</v>
      </c>
      <c r="AL163">
        <v>3</v>
      </c>
      <c r="AM163">
        <v>0.01</v>
      </c>
      <c r="AN163">
        <v>1</v>
      </c>
      <c r="AP163">
        <v>2</v>
      </c>
      <c r="AT163" s="22">
        <v>43139</v>
      </c>
      <c r="AU163">
        <v>2</v>
      </c>
      <c r="BB163" s="24">
        <v>4</v>
      </c>
    </row>
    <row r="164" spans="1:54" ht="16.5" thickBot="1" x14ac:dyDescent="0.3">
      <c r="A164" s="21">
        <v>336884</v>
      </c>
      <c r="B164" s="22">
        <v>40899</v>
      </c>
      <c r="C164">
        <v>55</v>
      </c>
      <c r="D164">
        <v>1</v>
      </c>
      <c r="E164">
        <v>3</v>
      </c>
      <c r="F164">
        <v>2</v>
      </c>
      <c r="G164">
        <v>2</v>
      </c>
      <c r="H164">
        <v>1</v>
      </c>
      <c r="I164">
        <v>2</v>
      </c>
      <c r="J164">
        <v>2</v>
      </c>
      <c r="K164">
        <v>11.07</v>
      </c>
      <c r="M164">
        <v>19.03</v>
      </c>
      <c r="N164">
        <v>1</v>
      </c>
      <c r="O164">
        <v>1</v>
      </c>
      <c r="P164">
        <v>1</v>
      </c>
      <c r="Q164">
        <v>2</v>
      </c>
      <c r="R164">
        <v>1</v>
      </c>
      <c r="S164">
        <v>1</v>
      </c>
      <c r="T164">
        <v>7</v>
      </c>
      <c r="U164">
        <v>3</v>
      </c>
      <c r="V164">
        <v>3</v>
      </c>
      <c r="W164">
        <v>3</v>
      </c>
      <c r="X164">
        <v>2</v>
      </c>
      <c r="Y164">
        <v>1</v>
      </c>
      <c r="Z164">
        <v>2</v>
      </c>
      <c r="AA164">
        <v>1</v>
      </c>
      <c r="AB164">
        <v>1</v>
      </c>
      <c r="AC164">
        <v>2</v>
      </c>
      <c r="AD164">
        <v>25</v>
      </c>
      <c r="AE164">
        <v>2</v>
      </c>
      <c r="AF164">
        <v>2</v>
      </c>
      <c r="AG164">
        <v>3</v>
      </c>
      <c r="AH164">
        <v>3</v>
      </c>
      <c r="AI164">
        <v>3</v>
      </c>
      <c r="AJ164">
        <v>1</v>
      </c>
      <c r="AK164">
        <v>1</v>
      </c>
      <c r="AL164">
        <v>2</v>
      </c>
      <c r="AM164">
        <v>0.03</v>
      </c>
      <c r="AN164">
        <v>1</v>
      </c>
      <c r="AP164">
        <v>2</v>
      </c>
      <c r="AT164" s="22">
        <v>43195</v>
      </c>
      <c r="AU164">
        <v>2</v>
      </c>
      <c r="BB164" s="24">
        <v>5</v>
      </c>
    </row>
    <row r="165" spans="1:54" ht="16.5" thickBot="1" x14ac:dyDescent="0.3">
      <c r="A165" s="21">
        <v>337685</v>
      </c>
      <c r="B165" s="22">
        <v>41407</v>
      </c>
      <c r="C165">
        <v>54</v>
      </c>
      <c r="D165">
        <v>1</v>
      </c>
      <c r="E165">
        <v>2</v>
      </c>
      <c r="F165">
        <v>2</v>
      </c>
      <c r="G165">
        <v>2</v>
      </c>
      <c r="H165">
        <v>1</v>
      </c>
      <c r="I165">
        <v>2</v>
      </c>
      <c r="J165">
        <v>1</v>
      </c>
      <c r="K165">
        <v>6.31</v>
      </c>
      <c r="M165">
        <v>79.13</v>
      </c>
      <c r="N165">
        <v>1</v>
      </c>
      <c r="O165">
        <v>1</v>
      </c>
      <c r="P165">
        <v>1</v>
      </c>
      <c r="Q165">
        <v>1</v>
      </c>
      <c r="R165">
        <v>3</v>
      </c>
      <c r="S165">
        <v>2</v>
      </c>
      <c r="T165">
        <v>5</v>
      </c>
      <c r="U165">
        <v>3</v>
      </c>
      <c r="V165">
        <v>3</v>
      </c>
      <c r="W165">
        <v>3</v>
      </c>
      <c r="X165">
        <v>1</v>
      </c>
      <c r="Y165">
        <v>1</v>
      </c>
      <c r="Z165">
        <v>2</v>
      </c>
      <c r="AA165">
        <v>1</v>
      </c>
      <c r="AB165">
        <v>1</v>
      </c>
      <c r="AC165">
        <v>2</v>
      </c>
      <c r="AD165">
        <v>7</v>
      </c>
      <c r="AE165">
        <v>2</v>
      </c>
      <c r="AF165">
        <v>2</v>
      </c>
      <c r="AG165">
        <v>3</v>
      </c>
      <c r="AH165">
        <v>3</v>
      </c>
      <c r="AI165">
        <v>3</v>
      </c>
      <c r="AJ165">
        <v>3</v>
      </c>
      <c r="AK165">
        <v>2</v>
      </c>
      <c r="AL165">
        <v>2</v>
      </c>
      <c r="AM165">
        <v>0.03</v>
      </c>
      <c r="AN165">
        <v>2</v>
      </c>
      <c r="AP165">
        <v>2</v>
      </c>
      <c r="AT165" s="22">
        <v>43069</v>
      </c>
      <c r="AU165">
        <v>2</v>
      </c>
      <c r="BB165" s="24">
        <v>1</v>
      </c>
    </row>
    <row r="166" spans="1:54" ht="16.5" thickBot="1" x14ac:dyDescent="0.3">
      <c r="A166" s="21">
        <v>337917</v>
      </c>
      <c r="B166" s="22">
        <v>41708</v>
      </c>
      <c r="C166">
        <v>52</v>
      </c>
      <c r="D166">
        <v>1</v>
      </c>
      <c r="E166">
        <v>2</v>
      </c>
      <c r="F166">
        <v>1</v>
      </c>
      <c r="G166">
        <v>2</v>
      </c>
      <c r="H166">
        <v>3</v>
      </c>
      <c r="I166">
        <v>2</v>
      </c>
      <c r="J166">
        <v>2</v>
      </c>
      <c r="K166">
        <v>4.37</v>
      </c>
      <c r="N166">
        <v>1</v>
      </c>
      <c r="O166">
        <v>0</v>
      </c>
      <c r="P166">
        <v>1</v>
      </c>
      <c r="Q166">
        <v>2</v>
      </c>
      <c r="R166">
        <v>3</v>
      </c>
      <c r="S166">
        <v>2</v>
      </c>
      <c r="T166">
        <v>30</v>
      </c>
      <c r="U166">
        <v>1</v>
      </c>
      <c r="V166">
        <v>3</v>
      </c>
      <c r="W166">
        <v>3</v>
      </c>
      <c r="X166">
        <v>1</v>
      </c>
      <c r="Y166">
        <v>1</v>
      </c>
      <c r="Z166">
        <v>3</v>
      </c>
      <c r="AA166">
        <v>1</v>
      </c>
      <c r="AB166">
        <v>1</v>
      </c>
      <c r="AC166">
        <v>2</v>
      </c>
      <c r="AD166">
        <v>18</v>
      </c>
      <c r="AE166">
        <v>2</v>
      </c>
      <c r="AF166">
        <v>2</v>
      </c>
      <c r="AG166">
        <v>1</v>
      </c>
      <c r="AH166">
        <v>3</v>
      </c>
      <c r="AI166">
        <v>3</v>
      </c>
      <c r="AJ166">
        <v>3</v>
      </c>
      <c r="AK166">
        <v>2</v>
      </c>
      <c r="AL166">
        <v>2</v>
      </c>
      <c r="AM166">
        <v>0.03</v>
      </c>
      <c r="AN166">
        <v>2</v>
      </c>
      <c r="AP166">
        <v>2</v>
      </c>
      <c r="AT166" s="22">
        <v>42523</v>
      </c>
      <c r="AU166">
        <v>2</v>
      </c>
      <c r="BB166" s="24">
        <v>2</v>
      </c>
    </row>
    <row r="167" spans="1:54" ht="16.5" thickBot="1" x14ac:dyDescent="0.3">
      <c r="A167" s="21">
        <v>339100</v>
      </c>
      <c r="B167" s="22">
        <v>41716</v>
      </c>
      <c r="C167">
        <v>65</v>
      </c>
      <c r="D167">
        <v>1</v>
      </c>
      <c r="E167">
        <v>1</v>
      </c>
      <c r="F167">
        <v>1</v>
      </c>
      <c r="G167">
        <v>2</v>
      </c>
      <c r="H167">
        <v>2</v>
      </c>
      <c r="I167">
        <v>2</v>
      </c>
      <c r="J167">
        <v>1</v>
      </c>
      <c r="K167">
        <v>12.33</v>
      </c>
      <c r="M167">
        <v>66.95</v>
      </c>
      <c r="N167">
        <v>1</v>
      </c>
      <c r="O167">
        <v>0</v>
      </c>
      <c r="P167">
        <v>1</v>
      </c>
      <c r="Q167">
        <v>1</v>
      </c>
      <c r="R167">
        <v>1</v>
      </c>
      <c r="S167">
        <v>1</v>
      </c>
      <c r="T167">
        <v>3</v>
      </c>
      <c r="U167">
        <v>3</v>
      </c>
      <c r="V167">
        <v>3</v>
      </c>
      <c r="W167">
        <v>3</v>
      </c>
      <c r="X167">
        <v>2</v>
      </c>
      <c r="Y167">
        <v>1</v>
      </c>
      <c r="Z167">
        <v>3</v>
      </c>
      <c r="AA167">
        <v>1</v>
      </c>
      <c r="AB167">
        <v>1</v>
      </c>
      <c r="AC167">
        <v>2</v>
      </c>
      <c r="AD167">
        <v>4</v>
      </c>
      <c r="AE167">
        <v>2</v>
      </c>
      <c r="AF167">
        <v>2</v>
      </c>
      <c r="AG167">
        <v>3</v>
      </c>
      <c r="AH167">
        <v>3</v>
      </c>
      <c r="AI167">
        <v>3</v>
      </c>
      <c r="AJ167">
        <v>1</v>
      </c>
      <c r="AK167">
        <v>2</v>
      </c>
      <c r="AL167">
        <v>2</v>
      </c>
      <c r="AM167">
        <v>0.03</v>
      </c>
      <c r="AN167">
        <v>2</v>
      </c>
      <c r="AP167">
        <v>2</v>
      </c>
      <c r="AT167" s="22">
        <v>43088</v>
      </c>
      <c r="AU167">
        <v>2</v>
      </c>
      <c r="BB167" s="24">
        <v>6</v>
      </c>
    </row>
    <row r="168" spans="1:54" ht="16.5" thickBot="1" x14ac:dyDescent="0.3">
      <c r="A168" s="21">
        <v>339949</v>
      </c>
      <c r="B168" s="22">
        <v>41421</v>
      </c>
      <c r="C168">
        <v>54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2</v>
      </c>
      <c r="K168">
        <v>10.15</v>
      </c>
      <c r="M168">
        <v>27.88</v>
      </c>
      <c r="N168">
        <v>1</v>
      </c>
      <c r="O168">
        <v>1</v>
      </c>
      <c r="P168">
        <v>1</v>
      </c>
      <c r="Q168">
        <v>1</v>
      </c>
      <c r="R168">
        <v>2</v>
      </c>
      <c r="S168">
        <v>2</v>
      </c>
      <c r="T168">
        <v>4</v>
      </c>
      <c r="U168">
        <v>3</v>
      </c>
      <c r="V168">
        <v>3</v>
      </c>
      <c r="W168">
        <v>3</v>
      </c>
      <c r="X168">
        <v>1</v>
      </c>
      <c r="Y168">
        <v>1</v>
      </c>
      <c r="Z168">
        <v>2</v>
      </c>
      <c r="AA168">
        <v>2</v>
      </c>
      <c r="AB168">
        <v>1</v>
      </c>
      <c r="AC168">
        <v>2</v>
      </c>
      <c r="AD168">
        <v>10</v>
      </c>
      <c r="AE168">
        <v>2</v>
      </c>
      <c r="AF168">
        <v>2</v>
      </c>
      <c r="AG168">
        <v>3</v>
      </c>
      <c r="AH168">
        <v>3</v>
      </c>
      <c r="AI168">
        <v>3</v>
      </c>
      <c r="AJ168">
        <v>3</v>
      </c>
      <c r="AK168">
        <v>2</v>
      </c>
      <c r="AL168">
        <v>1</v>
      </c>
      <c r="AM168">
        <v>0.01</v>
      </c>
      <c r="AN168">
        <v>2</v>
      </c>
      <c r="AP168">
        <v>2</v>
      </c>
      <c r="AT168" s="22">
        <v>43258</v>
      </c>
      <c r="AU168">
        <v>2</v>
      </c>
      <c r="BB168" s="24">
        <v>2</v>
      </c>
    </row>
    <row r="169" spans="1:54" ht="16.5" thickBot="1" x14ac:dyDescent="0.3">
      <c r="A169" s="21">
        <v>341884</v>
      </c>
      <c r="B169" s="22">
        <v>41050</v>
      </c>
      <c r="C169">
        <v>60</v>
      </c>
      <c r="D169">
        <v>1</v>
      </c>
      <c r="E169">
        <v>3</v>
      </c>
      <c r="F169">
        <v>2</v>
      </c>
      <c r="G169">
        <v>2</v>
      </c>
      <c r="H169">
        <v>1</v>
      </c>
      <c r="I169">
        <v>2</v>
      </c>
      <c r="J169">
        <v>1</v>
      </c>
      <c r="K169">
        <v>4.9800000000000004</v>
      </c>
      <c r="L169">
        <v>0.32</v>
      </c>
      <c r="M169">
        <v>29.48</v>
      </c>
      <c r="N169">
        <v>1</v>
      </c>
      <c r="O169">
        <v>0</v>
      </c>
      <c r="P169">
        <v>1</v>
      </c>
      <c r="Q169">
        <v>1</v>
      </c>
      <c r="R169">
        <v>2</v>
      </c>
      <c r="S169">
        <v>2</v>
      </c>
      <c r="T169">
        <v>6</v>
      </c>
      <c r="U169">
        <v>3</v>
      </c>
      <c r="V169">
        <v>3</v>
      </c>
      <c r="W169">
        <v>3</v>
      </c>
      <c r="X169">
        <v>1</v>
      </c>
      <c r="Y169">
        <v>1</v>
      </c>
      <c r="Z169">
        <v>1</v>
      </c>
      <c r="AA169">
        <v>2</v>
      </c>
      <c r="AB169">
        <v>1</v>
      </c>
      <c r="AC169">
        <v>2</v>
      </c>
      <c r="AD169">
        <v>4</v>
      </c>
      <c r="AE169">
        <v>2</v>
      </c>
      <c r="AF169">
        <v>2</v>
      </c>
      <c r="AG169">
        <v>1</v>
      </c>
      <c r="AH169">
        <v>3</v>
      </c>
      <c r="AI169">
        <v>3</v>
      </c>
      <c r="AJ169">
        <v>1</v>
      </c>
      <c r="AK169">
        <v>2</v>
      </c>
      <c r="AL169">
        <v>2</v>
      </c>
      <c r="AM169">
        <v>0.04</v>
      </c>
      <c r="AN169">
        <v>2</v>
      </c>
      <c r="AP169">
        <v>2</v>
      </c>
      <c r="AT169" s="22">
        <v>43244</v>
      </c>
      <c r="AU169">
        <v>2</v>
      </c>
      <c r="BB169" s="24">
        <v>0</v>
      </c>
    </row>
    <row r="170" spans="1:54" ht="16.5" thickBot="1" x14ac:dyDescent="0.3">
      <c r="A170" s="21">
        <v>343630</v>
      </c>
      <c r="B170" s="22">
        <v>42023</v>
      </c>
      <c r="C170">
        <v>56</v>
      </c>
      <c r="D170">
        <v>1</v>
      </c>
      <c r="E170">
        <v>1</v>
      </c>
      <c r="F170">
        <v>2</v>
      </c>
      <c r="G170">
        <v>2</v>
      </c>
      <c r="H170">
        <v>4</v>
      </c>
      <c r="I170">
        <v>1</v>
      </c>
      <c r="J170">
        <v>2</v>
      </c>
      <c r="K170">
        <v>8.44</v>
      </c>
      <c r="L170">
        <v>0.24</v>
      </c>
      <c r="M170">
        <v>16.54</v>
      </c>
      <c r="N170">
        <v>1</v>
      </c>
      <c r="O170">
        <v>0</v>
      </c>
      <c r="P170">
        <v>1</v>
      </c>
      <c r="Q170">
        <v>2</v>
      </c>
      <c r="R170">
        <v>2</v>
      </c>
      <c r="S170">
        <v>1</v>
      </c>
      <c r="T170">
        <v>5</v>
      </c>
      <c r="U170">
        <v>3</v>
      </c>
      <c r="V170">
        <v>3</v>
      </c>
      <c r="W170">
        <v>3</v>
      </c>
      <c r="X170">
        <v>1</v>
      </c>
      <c r="Y170">
        <v>1</v>
      </c>
      <c r="Z170">
        <v>3</v>
      </c>
      <c r="AA170">
        <v>1</v>
      </c>
      <c r="AB170">
        <v>1</v>
      </c>
      <c r="AC170">
        <v>2</v>
      </c>
      <c r="AD170">
        <v>13</v>
      </c>
      <c r="AE170">
        <v>1</v>
      </c>
      <c r="AF170">
        <v>2</v>
      </c>
      <c r="AG170">
        <v>3</v>
      </c>
      <c r="AH170">
        <v>3</v>
      </c>
      <c r="AI170">
        <v>3</v>
      </c>
      <c r="AJ170">
        <v>3</v>
      </c>
      <c r="AK170">
        <v>2</v>
      </c>
      <c r="AL170">
        <v>3</v>
      </c>
      <c r="AM170">
        <v>0.04</v>
      </c>
      <c r="AN170">
        <v>2</v>
      </c>
      <c r="AP170">
        <v>2</v>
      </c>
      <c r="AT170" s="22">
        <v>43129</v>
      </c>
      <c r="AU170">
        <v>2</v>
      </c>
      <c r="BB170" s="24">
        <v>4</v>
      </c>
    </row>
    <row r="171" spans="1:54" ht="16.5" thickBot="1" x14ac:dyDescent="0.3">
      <c r="A171" s="21">
        <v>344816</v>
      </c>
      <c r="B171" s="22">
        <v>41802</v>
      </c>
      <c r="C171">
        <v>59</v>
      </c>
      <c r="D171">
        <v>1</v>
      </c>
      <c r="E171">
        <v>2</v>
      </c>
      <c r="F171">
        <v>2</v>
      </c>
      <c r="G171">
        <v>2</v>
      </c>
      <c r="H171">
        <v>3</v>
      </c>
      <c r="I171">
        <v>2</v>
      </c>
      <c r="J171">
        <v>1</v>
      </c>
      <c r="K171">
        <v>6</v>
      </c>
      <c r="L171">
        <v>0.06</v>
      </c>
      <c r="M171">
        <v>105.15</v>
      </c>
      <c r="N171">
        <v>1</v>
      </c>
      <c r="O171">
        <v>1</v>
      </c>
      <c r="P171">
        <v>1</v>
      </c>
      <c r="Q171">
        <v>4</v>
      </c>
      <c r="R171">
        <v>1</v>
      </c>
      <c r="S171">
        <v>2</v>
      </c>
      <c r="T171">
        <v>25</v>
      </c>
      <c r="U171">
        <v>3</v>
      </c>
      <c r="V171">
        <v>3</v>
      </c>
      <c r="W171">
        <v>3</v>
      </c>
      <c r="X171">
        <v>1</v>
      </c>
      <c r="Y171">
        <v>1</v>
      </c>
      <c r="Z171">
        <v>4</v>
      </c>
      <c r="AA171">
        <v>1</v>
      </c>
      <c r="AB171">
        <v>1</v>
      </c>
      <c r="AC171">
        <v>2</v>
      </c>
      <c r="AD171">
        <v>9</v>
      </c>
      <c r="AE171">
        <v>2</v>
      </c>
      <c r="AF171">
        <v>2</v>
      </c>
      <c r="AG171">
        <v>3</v>
      </c>
      <c r="AH171">
        <v>3</v>
      </c>
      <c r="AI171">
        <v>3</v>
      </c>
      <c r="AJ171">
        <v>3</v>
      </c>
      <c r="AK171">
        <v>2</v>
      </c>
      <c r="AL171">
        <v>2</v>
      </c>
      <c r="AM171">
        <v>0.01</v>
      </c>
      <c r="AN171">
        <v>2</v>
      </c>
      <c r="AP171">
        <v>2</v>
      </c>
      <c r="AT171" s="22">
        <v>43067</v>
      </c>
      <c r="AU171">
        <v>2</v>
      </c>
      <c r="BB171" s="24">
        <v>4</v>
      </c>
    </row>
    <row r="172" spans="1:54" ht="16.5" thickBot="1" x14ac:dyDescent="0.3">
      <c r="A172" s="21">
        <v>347384</v>
      </c>
      <c r="B172" s="22">
        <v>40700</v>
      </c>
      <c r="C172">
        <v>55</v>
      </c>
      <c r="D172">
        <v>1</v>
      </c>
      <c r="E172">
        <v>3</v>
      </c>
      <c r="F172">
        <v>2</v>
      </c>
      <c r="G172">
        <v>2</v>
      </c>
      <c r="H172">
        <v>4</v>
      </c>
      <c r="I172">
        <v>2</v>
      </c>
      <c r="J172">
        <v>2</v>
      </c>
      <c r="K172">
        <v>6.03</v>
      </c>
      <c r="M172">
        <v>143.52000000000001</v>
      </c>
      <c r="N172">
        <v>1</v>
      </c>
      <c r="O172">
        <v>1</v>
      </c>
      <c r="P172">
        <v>1</v>
      </c>
      <c r="Q172">
        <v>5</v>
      </c>
      <c r="R172">
        <v>2</v>
      </c>
      <c r="S172">
        <v>1</v>
      </c>
      <c r="U172">
        <v>3</v>
      </c>
      <c r="V172">
        <v>3</v>
      </c>
      <c r="W172">
        <v>3</v>
      </c>
      <c r="X172">
        <v>2</v>
      </c>
      <c r="Y172">
        <v>1</v>
      </c>
      <c r="Z172">
        <v>2</v>
      </c>
      <c r="AA172">
        <v>1</v>
      </c>
      <c r="AB172">
        <v>1</v>
      </c>
      <c r="AC172">
        <v>2</v>
      </c>
      <c r="AD172">
        <v>33</v>
      </c>
      <c r="AE172">
        <v>2</v>
      </c>
      <c r="AF172">
        <v>2</v>
      </c>
      <c r="AG172">
        <v>2</v>
      </c>
      <c r="AH172">
        <v>2</v>
      </c>
      <c r="AI172">
        <v>2</v>
      </c>
      <c r="AJ172">
        <v>1</v>
      </c>
      <c r="AK172">
        <v>2</v>
      </c>
      <c r="AL172">
        <v>2</v>
      </c>
      <c r="AM172">
        <v>7.0000000000000007E-2</v>
      </c>
      <c r="AN172">
        <v>2</v>
      </c>
      <c r="AP172">
        <v>2</v>
      </c>
      <c r="AT172" s="22">
        <v>41786</v>
      </c>
      <c r="AU172">
        <v>1</v>
      </c>
      <c r="BB172" s="24">
        <v>1</v>
      </c>
    </row>
    <row r="173" spans="1:54" ht="16.5" thickBot="1" x14ac:dyDescent="0.3">
      <c r="A173" s="21">
        <v>347495</v>
      </c>
      <c r="B173" s="22">
        <v>40849</v>
      </c>
      <c r="C173">
        <v>46</v>
      </c>
      <c r="D173">
        <v>1</v>
      </c>
      <c r="E173">
        <v>2</v>
      </c>
      <c r="F173">
        <v>2</v>
      </c>
      <c r="G173">
        <v>2</v>
      </c>
      <c r="H173">
        <v>4</v>
      </c>
      <c r="I173">
        <v>2</v>
      </c>
      <c r="J173">
        <v>2</v>
      </c>
      <c r="K173">
        <v>19.86</v>
      </c>
      <c r="N173">
        <v>1</v>
      </c>
      <c r="O173">
        <v>0</v>
      </c>
      <c r="P173">
        <v>1</v>
      </c>
      <c r="Q173">
        <v>4</v>
      </c>
      <c r="R173">
        <v>3</v>
      </c>
      <c r="S173">
        <v>1</v>
      </c>
      <c r="T173">
        <v>55</v>
      </c>
      <c r="U173">
        <v>1</v>
      </c>
      <c r="V173">
        <v>3</v>
      </c>
      <c r="W173">
        <v>3</v>
      </c>
      <c r="X173">
        <v>2</v>
      </c>
      <c r="Y173">
        <v>1</v>
      </c>
      <c r="Z173">
        <v>3</v>
      </c>
      <c r="AA173">
        <v>1</v>
      </c>
      <c r="AB173">
        <v>1</v>
      </c>
      <c r="AC173">
        <v>2</v>
      </c>
      <c r="AD173">
        <v>80</v>
      </c>
      <c r="AE173">
        <v>1</v>
      </c>
      <c r="AF173">
        <v>1</v>
      </c>
      <c r="AG173">
        <v>1</v>
      </c>
      <c r="AH173">
        <v>1</v>
      </c>
      <c r="AI173">
        <v>3</v>
      </c>
      <c r="AJ173">
        <v>1</v>
      </c>
      <c r="AK173">
        <v>1</v>
      </c>
      <c r="AL173">
        <v>3</v>
      </c>
      <c r="AM173">
        <v>0.04</v>
      </c>
      <c r="AN173">
        <v>1</v>
      </c>
      <c r="AP173">
        <v>2</v>
      </c>
      <c r="AT173" s="22">
        <v>42972</v>
      </c>
      <c r="AU173">
        <v>2</v>
      </c>
      <c r="BB173" s="24">
        <v>9</v>
      </c>
    </row>
    <row r="174" spans="1:54" ht="16.5" thickBot="1" x14ac:dyDescent="0.3">
      <c r="A174" s="21">
        <v>369714</v>
      </c>
      <c r="B174" s="22">
        <v>42045</v>
      </c>
      <c r="C174">
        <v>60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6.37</v>
      </c>
      <c r="L174">
        <v>0.13</v>
      </c>
      <c r="N174">
        <v>1</v>
      </c>
      <c r="O174">
        <v>0</v>
      </c>
      <c r="P174">
        <v>1</v>
      </c>
      <c r="Q174">
        <v>1</v>
      </c>
      <c r="R174">
        <v>3</v>
      </c>
      <c r="S174">
        <v>1</v>
      </c>
      <c r="T174">
        <v>3.5</v>
      </c>
      <c r="U174">
        <v>3</v>
      </c>
      <c r="V174">
        <v>3</v>
      </c>
      <c r="W174">
        <v>3</v>
      </c>
      <c r="X174">
        <v>2</v>
      </c>
      <c r="Y174">
        <v>1</v>
      </c>
      <c r="Z174">
        <v>3</v>
      </c>
      <c r="AA174">
        <v>1</v>
      </c>
      <c r="AB174">
        <v>1</v>
      </c>
      <c r="AC174">
        <v>2</v>
      </c>
      <c r="AD174">
        <v>27</v>
      </c>
      <c r="AE174">
        <v>2</v>
      </c>
      <c r="AF174">
        <v>2</v>
      </c>
      <c r="AG174">
        <v>3</v>
      </c>
      <c r="AH174">
        <v>3</v>
      </c>
      <c r="AI174">
        <v>3</v>
      </c>
      <c r="AJ174">
        <v>3</v>
      </c>
      <c r="AK174">
        <v>2</v>
      </c>
      <c r="AL174">
        <v>2</v>
      </c>
      <c r="AM174">
        <v>0.02</v>
      </c>
      <c r="AN174">
        <v>2</v>
      </c>
      <c r="AP174">
        <v>2</v>
      </c>
      <c r="AT174" s="22">
        <v>43200</v>
      </c>
      <c r="AU174">
        <v>2</v>
      </c>
      <c r="BB174" s="24">
        <v>3</v>
      </c>
    </row>
    <row r="175" spans="1:54" ht="16.5" thickBot="1" x14ac:dyDescent="0.3">
      <c r="A175" s="21">
        <v>370862</v>
      </c>
      <c r="B175" s="22">
        <v>40399</v>
      </c>
      <c r="C175">
        <v>47</v>
      </c>
      <c r="D175">
        <v>1</v>
      </c>
      <c r="E175">
        <v>2</v>
      </c>
      <c r="F175">
        <v>2</v>
      </c>
      <c r="G175">
        <v>2</v>
      </c>
      <c r="H175">
        <v>1</v>
      </c>
      <c r="I175">
        <v>2</v>
      </c>
      <c r="J175">
        <v>1</v>
      </c>
      <c r="K175">
        <v>6.69</v>
      </c>
      <c r="L175">
        <v>0.1</v>
      </c>
      <c r="N175">
        <v>1</v>
      </c>
      <c r="O175">
        <v>0</v>
      </c>
      <c r="P175">
        <v>1</v>
      </c>
      <c r="Q175">
        <v>1</v>
      </c>
      <c r="R175">
        <v>3</v>
      </c>
      <c r="S175">
        <v>1</v>
      </c>
      <c r="T175">
        <v>5.5</v>
      </c>
      <c r="U175">
        <v>3</v>
      </c>
      <c r="V175">
        <v>3</v>
      </c>
      <c r="W175">
        <v>3</v>
      </c>
      <c r="X175">
        <v>2</v>
      </c>
      <c r="Y175">
        <v>1</v>
      </c>
      <c r="Z175">
        <v>2</v>
      </c>
      <c r="AA175">
        <v>1</v>
      </c>
      <c r="AB175">
        <v>1</v>
      </c>
      <c r="AC175">
        <v>2</v>
      </c>
      <c r="AD175">
        <v>20</v>
      </c>
      <c r="AE175">
        <v>2</v>
      </c>
      <c r="AF175">
        <v>2</v>
      </c>
      <c r="AG175">
        <v>1</v>
      </c>
      <c r="AH175">
        <v>2</v>
      </c>
      <c r="AI175">
        <v>3</v>
      </c>
      <c r="AJ175">
        <v>1</v>
      </c>
      <c r="AK175">
        <v>2</v>
      </c>
      <c r="AL175">
        <v>2</v>
      </c>
      <c r="AM175">
        <v>0.1</v>
      </c>
      <c r="AN175">
        <v>2</v>
      </c>
      <c r="AP175">
        <v>2</v>
      </c>
      <c r="AT175" s="22">
        <v>41863</v>
      </c>
      <c r="AU175">
        <v>2</v>
      </c>
      <c r="BB175" s="24">
        <v>1</v>
      </c>
    </row>
    <row r="176" spans="1:54" ht="16.5" thickBot="1" x14ac:dyDescent="0.3">
      <c r="A176" s="21">
        <v>378361</v>
      </c>
      <c r="B176" s="22">
        <v>40560</v>
      </c>
      <c r="C176">
        <v>60</v>
      </c>
      <c r="D176">
        <v>1</v>
      </c>
      <c r="E176">
        <v>3</v>
      </c>
      <c r="F176">
        <v>2</v>
      </c>
      <c r="G176">
        <v>2</v>
      </c>
      <c r="H176">
        <v>2</v>
      </c>
      <c r="I176">
        <v>2</v>
      </c>
      <c r="J176">
        <v>1</v>
      </c>
      <c r="K176">
        <v>5.62</v>
      </c>
      <c r="L176">
        <v>0.1</v>
      </c>
      <c r="N176">
        <v>1</v>
      </c>
      <c r="O176">
        <v>0</v>
      </c>
      <c r="P176">
        <v>1</v>
      </c>
      <c r="Q176">
        <v>2</v>
      </c>
      <c r="R176">
        <v>3</v>
      </c>
      <c r="S176">
        <v>1</v>
      </c>
      <c r="T176">
        <v>23</v>
      </c>
      <c r="U176">
        <v>3</v>
      </c>
      <c r="V176">
        <v>3</v>
      </c>
      <c r="W176">
        <v>3</v>
      </c>
      <c r="X176">
        <v>2</v>
      </c>
      <c r="Y176">
        <v>1</v>
      </c>
      <c r="Z176">
        <v>4</v>
      </c>
      <c r="AA176">
        <v>1</v>
      </c>
      <c r="AB176">
        <v>1</v>
      </c>
      <c r="AC176">
        <v>1</v>
      </c>
      <c r="AD176">
        <v>20</v>
      </c>
      <c r="AE176">
        <v>2</v>
      </c>
      <c r="AF176">
        <v>2</v>
      </c>
      <c r="AG176">
        <v>1</v>
      </c>
      <c r="AH176">
        <v>3</v>
      </c>
      <c r="AI176">
        <v>3</v>
      </c>
      <c r="AJ176">
        <v>1</v>
      </c>
      <c r="AK176">
        <v>2</v>
      </c>
      <c r="AL176">
        <v>2</v>
      </c>
      <c r="AM176">
        <v>0.04</v>
      </c>
      <c r="AN176">
        <v>2</v>
      </c>
      <c r="AP176">
        <v>2</v>
      </c>
      <c r="AT176" s="22">
        <v>41297</v>
      </c>
      <c r="AU176">
        <v>2</v>
      </c>
      <c r="BB176" s="24">
        <v>3</v>
      </c>
    </row>
    <row r="177" spans="1:54" ht="16.5" thickBot="1" x14ac:dyDescent="0.3">
      <c r="A177" s="21">
        <v>381440</v>
      </c>
      <c r="B177" s="22">
        <v>39895</v>
      </c>
      <c r="C177">
        <v>66</v>
      </c>
      <c r="D177">
        <v>1</v>
      </c>
      <c r="E177">
        <v>2</v>
      </c>
      <c r="F177">
        <v>2</v>
      </c>
      <c r="G177">
        <v>2</v>
      </c>
      <c r="H177">
        <v>1</v>
      </c>
      <c r="I177">
        <v>2</v>
      </c>
      <c r="J177">
        <v>1</v>
      </c>
      <c r="K177">
        <v>6.64</v>
      </c>
      <c r="N177">
        <v>1</v>
      </c>
      <c r="O177">
        <v>0</v>
      </c>
      <c r="P177">
        <v>1</v>
      </c>
      <c r="Q177">
        <v>2</v>
      </c>
      <c r="R177">
        <v>2</v>
      </c>
      <c r="S177">
        <v>2</v>
      </c>
      <c r="T177">
        <v>40</v>
      </c>
      <c r="U177">
        <v>3</v>
      </c>
      <c r="V177">
        <v>3</v>
      </c>
      <c r="W177">
        <v>3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2</v>
      </c>
      <c r="AD177">
        <v>10</v>
      </c>
      <c r="AE177">
        <v>2</v>
      </c>
      <c r="AF177">
        <v>2</v>
      </c>
      <c r="AG177">
        <v>1</v>
      </c>
      <c r="AH177">
        <v>3</v>
      </c>
      <c r="AI177">
        <v>3</v>
      </c>
      <c r="AJ177">
        <v>3</v>
      </c>
      <c r="AK177">
        <v>2</v>
      </c>
      <c r="AL177">
        <v>2</v>
      </c>
      <c r="AM177">
        <v>0.04</v>
      </c>
      <c r="AN177">
        <v>2</v>
      </c>
      <c r="AP177">
        <v>2</v>
      </c>
      <c r="AT177" s="22">
        <v>41177</v>
      </c>
      <c r="AU177">
        <v>2</v>
      </c>
      <c r="BB177" s="24">
        <v>1</v>
      </c>
    </row>
    <row r="178" spans="1:54" ht="16.5" thickBot="1" x14ac:dyDescent="0.3">
      <c r="A178" s="21">
        <v>381867</v>
      </c>
      <c r="B178" s="22">
        <v>41743</v>
      </c>
      <c r="C178">
        <v>61</v>
      </c>
      <c r="D178">
        <v>1</v>
      </c>
      <c r="E178">
        <v>2</v>
      </c>
      <c r="F178">
        <v>2</v>
      </c>
      <c r="G178">
        <v>2</v>
      </c>
      <c r="H178">
        <v>4</v>
      </c>
      <c r="I178">
        <v>2</v>
      </c>
      <c r="J178">
        <v>1</v>
      </c>
      <c r="K178">
        <v>5.76</v>
      </c>
      <c r="L178">
        <v>0.11</v>
      </c>
      <c r="N178">
        <v>1</v>
      </c>
      <c r="O178">
        <v>0</v>
      </c>
      <c r="P178">
        <v>1</v>
      </c>
      <c r="Q178">
        <v>1</v>
      </c>
      <c r="R178">
        <v>2</v>
      </c>
      <c r="S178">
        <v>2</v>
      </c>
      <c r="T178">
        <v>4</v>
      </c>
      <c r="U178">
        <v>1</v>
      </c>
      <c r="V178">
        <v>3</v>
      </c>
      <c r="W178">
        <v>3</v>
      </c>
      <c r="X178">
        <v>1</v>
      </c>
      <c r="Y178">
        <v>1</v>
      </c>
      <c r="Z178">
        <v>1</v>
      </c>
      <c r="AA178">
        <v>2</v>
      </c>
      <c r="AB178">
        <v>1</v>
      </c>
      <c r="AC178">
        <v>2</v>
      </c>
      <c r="AD178">
        <v>20</v>
      </c>
      <c r="AE178">
        <v>2</v>
      </c>
      <c r="AF178">
        <v>2</v>
      </c>
      <c r="AG178">
        <v>2</v>
      </c>
      <c r="AH178">
        <v>3</v>
      </c>
      <c r="AI178">
        <v>3</v>
      </c>
      <c r="AJ178">
        <v>3</v>
      </c>
      <c r="AK178">
        <v>2</v>
      </c>
      <c r="AL178">
        <v>1</v>
      </c>
      <c r="AM178">
        <v>0.03</v>
      </c>
      <c r="AN178">
        <v>2</v>
      </c>
      <c r="AP178">
        <v>2</v>
      </c>
      <c r="AT178" s="22">
        <v>43250</v>
      </c>
      <c r="AU178">
        <v>2</v>
      </c>
      <c r="BB178" s="24">
        <v>0</v>
      </c>
    </row>
    <row r="179" spans="1:54" ht="16.5" thickBot="1" x14ac:dyDescent="0.3">
      <c r="A179" s="21">
        <v>382190</v>
      </c>
      <c r="B179" s="22">
        <v>41435</v>
      </c>
      <c r="C179">
        <v>66</v>
      </c>
      <c r="D179">
        <v>1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1</v>
      </c>
      <c r="K179">
        <v>5.12</v>
      </c>
      <c r="N179">
        <v>1</v>
      </c>
      <c r="O179">
        <v>0</v>
      </c>
      <c r="P179">
        <v>1</v>
      </c>
      <c r="Q179">
        <v>2</v>
      </c>
      <c r="R179">
        <v>3</v>
      </c>
      <c r="S179">
        <v>2</v>
      </c>
      <c r="T179">
        <v>60</v>
      </c>
      <c r="U179">
        <v>1</v>
      </c>
      <c r="V179">
        <v>3</v>
      </c>
      <c r="W179">
        <v>3</v>
      </c>
      <c r="X179">
        <v>1</v>
      </c>
      <c r="Y179">
        <v>1</v>
      </c>
      <c r="Z179">
        <v>4</v>
      </c>
      <c r="AA179">
        <v>1</v>
      </c>
      <c r="AB179">
        <v>1</v>
      </c>
      <c r="AC179">
        <v>2</v>
      </c>
      <c r="AD179">
        <v>20</v>
      </c>
      <c r="AE179">
        <v>1</v>
      </c>
      <c r="AF179">
        <v>2</v>
      </c>
      <c r="AG179">
        <v>1</v>
      </c>
      <c r="AH179">
        <v>3</v>
      </c>
      <c r="AI179">
        <v>3</v>
      </c>
      <c r="AJ179">
        <v>1</v>
      </c>
      <c r="AK179">
        <v>2</v>
      </c>
      <c r="AL179">
        <v>3</v>
      </c>
      <c r="AM179">
        <v>0.01</v>
      </c>
      <c r="AN179">
        <v>2</v>
      </c>
      <c r="AP179">
        <v>2</v>
      </c>
      <c r="AT179" s="22">
        <v>43209</v>
      </c>
      <c r="AU179">
        <v>2</v>
      </c>
      <c r="BB179" s="24">
        <v>4</v>
      </c>
    </row>
    <row r="180" spans="1:54" ht="16.5" thickBot="1" x14ac:dyDescent="0.3">
      <c r="A180" s="21">
        <v>384195</v>
      </c>
      <c r="B180" s="22">
        <v>62</v>
      </c>
      <c r="C180">
        <v>62</v>
      </c>
      <c r="D180">
        <v>1</v>
      </c>
      <c r="E180" s="24">
        <v>0</v>
      </c>
      <c r="F180">
        <v>1</v>
      </c>
      <c r="G180">
        <v>2</v>
      </c>
      <c r="H180">
        <v>2</v>
      </c>
      <c r="I180">
        <v>1</v>
      </c>
      <c r="J180">
        <v>1</v>
      </c>
      <c r="K180">
        <v>8.5</v>
      </c>
      <c r="M180">
        <v>5.72</v>
      </c>
      <c r="N180">
        <v>1</v>
      </c>
      <c r="O180">
        <v>0</v>
      </c>
      <c r="P180">
        <v>1</v>
      </c>
      <c r="Q180">
        <v>3</v>
      </c>
      <c r="R180">
        <v>3</v>
      </c>
      <c r="S180">
        <v>2</v>
      </c>
      <c r="T180">
        <v>20</v>
      </c>
      <c r="U180">
        <v>3</v>
      </c>
      <c r="V180">
        <v>3</v>
      </c>
      <c r="W180">
        <v>3</v>
      </c>
      <c r="X180">
        <v>1</v>
      </c>
      <c r="Y180">
        <v>1</v>
      </c>
      <c r="Z180">
        <v>3</v>
      </c>
      <c r="AA180">
        <v>2</v>
      </c>
      <c r="AB180">
        <v>1</v>
      </c>
      <c r="AC180">
        <v>2</v>
      </c>
      <c r="AD180">
        <v>25</v>
      </c>
      <c r="AE180">
        <v>1</v>
      </c>
      <c r="AF180">
        <v>2</v>
      </c>
      <c r="AG180">
        <v>3</v>
      </c>
      <c r="AH180">
        <v>3</v>
      </c>
      <c r="AI180">
        <v>3</v>
      </c>
      <c r="AJ180">
        <v>3</v>
      </c>
      <c r="AK180">
        <v>2</v>
      </c>
      <c r="AL180">
        <v>3</v>
      </c>
      <c r="AM180">
        <v>0.02</v>
      </c>
      <c r="AN180">
        <v>2</v>
      </c>
      <c r="AP180">
        <v>2</v>
      </c>
      <c r="AT180" s="22">
        <v>43228</v>
      </c>
      <c r="AU180">
        <v>2</v>
      </c>
      <c r="BB180" s="24">
        <v>4</v>
      </c>
    </row>
    <row r="181" spans="1:54" ht="16.5" thickBot="1" x14ac:dyDescent="0.3">
      <c r="A181" s="21">
        <v>384256</v>
      </c>
      <c r="B181" s="22">
        <v>41659</v>
      </c>
      <c r="C181">
        <v>54</v>
      </c>
      <c r="D181">
        <v>1</v>
      </c>
      <c r="E181">
        <v>1</v>
      </c>
      <c r="F181">
        <v>2</v>
      </c>
      <c r="G181">
        <v>2</v>
      </c>
      <c r="H181">
        <v>1</v>
      </c>
      <c r="I181">
        <v>2</v>
      </c>
      <c r="J181">
        <v>1</v>
      </c>
      <c r="K181">
        <v>6.13</v>
      </c>
      <c r="L181">
        <v>0.28999999999999998</v>
      </c>
      <c r="N181">
        <v>1</v>
      </c>
      <c r="O181">
        <v>0</v>
      </c>
      <c r="P181">
        <v>1</v>
      </c>
      <c r="Q181">
        <v>3</v>
      </c>
      <c r="R181">
        <v>3</v>
      </c>
      <c r="S181">
        <v>2</v>
      </c>
      <c r="T181">
        <v>80</v>
      </c>
      <c r="U181">
        <v>1</v>
      </c>
      <c r="V181">
        <v>3</v>
      </c>
      <c r="W181">
        <v>3</v>
      </c>
      <c r="X181">
        <v>1</v>
      </c>
      <c r="Y181">
        <v>1</v>
      </c>
      <c r="Z181">
        <v>4</v>
      </c>
      <c r="AA181">
        <v>1</v>
      </c>
      <c r="AB181">
        <v>1</v>
      </c>
      <c r="AC181">
        <v>2</v>
      </c>
      <c r="AD181">
        <v>15</v>
      </c>
      <c r="AE181">
        <v>2</v>
      </c>
      <c r="AF181">
        <v>2</v>
      </c>
      <c r="AG181">
        <v>1</v>
      </c>
      <c r="AH181">
        <v>3</v>
      </c>
      <c r="AI181">
        <v>3</v>
      </c>
      <c r="AJ181">
        <v>3</v>
      </c>
      <c r="AK181">
        <v>1</v>
      </c>
      <c r="AL181">
        <v>5</v>
      </c>
      <c r="AM181">
        <v>0.03</v>
      </c>
      <c r="AN181">
        <v>2</v>
      </c>
      <c r="AP181">
        <v>2</v>
      </c>
      <c r="AT181" s="22">
        <v>42908</v>
      </c>
      <c r="AU181">
        <v>2</v>
      </c>
      <c r="BB181" s="24">
        <v>6</v>
      </c>
    </row>
    <row r="182" spans="1:54" ht="16.5" thickBot="1" x14ac:dyDescent="0.3">
      <c r="A182" s="21">
        <v>390221</v>
      </c>
      <c r="B182" s="22">
        <v>40917</v>
      </c>
      <c r="C182">
        <v>53</v>
      </c>
      <c r="D182">
        <v>1</v>
      </c>
      <c r="E182">
        <v>3</v>
      </c>
      <c r="F182">
        <v>2</v>
      </c>
      <c r="G182">
        <v>2</v>
      </c>
      <c r="H182">
        <v>1</v>
      </c>
      <c r="I182">
        <v>2</v>
      </c>
      <c r="J182">
        <v>2</v>
      </c>
      <c r="K182">
        <v>4.25</v>
      </c>
      <c r="L182">
        <v>0.04</v>
      </c>
      <c r="N182">
        <v>1</v>
      </c>
      <c r="O182">
        <v>0</v>
      </c>
      <c r="P182">
        <v>1</v>
      </c>
      <c r="Q182">
        <v>2</v>
      </c>
      <c r="R182">
        <v>2</v>
      </c>
      <c r="S182">
        <v>2</v>
      </c>
      <c r="T182">
        <v>20</v>
      </c>
      <c r="U182">
        <v>3</v>
      </c>
      <c r="V182">
        <v>3</v>
      </c>
      <c r="W182">
        <v>3</v>
      </c>
      <c r="X182">
        <v>1</v>
      </c>
      <c r="Y182">
        <v>1</v>
      </c>
      <c r="Z182">
        <v>2</v>
      </c>
      <c r="AA182">
        <v>2</v>
      </c>
      <c r="AB182">
        <v>1</v>
      </c>
      <c r="AC182">
        <v>2</v>
      </c>
      <c r="AD182">
        <v>20</v>
      </c>
      <c r="AE182">
        <v>2</v>
      </c>
      <c r="AF182">
        <v>2</v>
      </c>
      <c r="AG182">
        <v>1</v>
      </c>
      <c r="AH182">
        <v>3</v>
      </c>
      <c r="AI182">
        <v>3</v>
      </c>
      <c r="AJ182">
        <v>3</v>
      </c>
      <c r="AK182">
        <v>2</v>
      </c>
      <c r="AL182">
        <v>1</v>
      </c>
      <c r="AM182">
        <v>0.02</v>
      </c>
      <c r="AN182">
        <v>2</v>
      </c>
      <c r="AP182">
        <v>2</v>
      </c>
      <c r="AT182" s="22">
        <v>42920</v>
      </c>
      <c r="AU182">
        <v>2</v>
      </c>
      <c r="BB182" s="24">
        <v>0</v>
      </c>
    </row>
    <row r="183" spans="1:54" ht="16.5" thickBot="1" x14ac:dyDescent="0.3">
      <c r="A183" s="21">
        <v>390448</v>
      </c>
      <c r="B183" s="22">
        <v>40134</v>
      </c>
      <c r="C183">
        <v>51</v>
      </c>
      <c r="D183">
        <v>1</v>
      </c>
      <c r="E183">
        <v>1</v>
      </c>
      <c r="F183">
        <v>2</v>
      </c>
      <c r="G183">
        <v>2</v>
      </c>
      <c r="H183">
        <v>3</v>
      </c>
      <c r="I183">
        <v>2</v>
      </c>
      <c r="J183">
        <v>1</v>
      </c>
      <c r="K183">
        <v>6.78</v>
      </c>
      <c r="L183">
        <v>0.05</v>
      </c>
      <c r="N183">
        <v>1</v>
      </c>
      <c r="O183">
        <v>0</v>
      </c>
      <c r="P183">
        <v>1</v>
      </c>
      <c r="Q183">
        <v>3</v>
      </c>
      <c r="R183">
        <v>1</v>
      </c>
      <c r="S183">
        <v>2</v>
      </c>
      <c r="T183">
        <v>10</v>
      </c>
      <c r="U183">
        <v>3</v>
      </c>
      <c r="V183">
        <v>3</v>
      </c>
      <c r="W183">
        <v>3</v>
      </c>
      <c r="X183">
        <v>1</v>
      </c>
      <c r="Y183">
        <v>1</v>
      </c>
      <c r="Z183">
        <v>4</v>
      </c>
      <c r="AA183">
        <v>1</v>
      </c>
      <c r="AB183">
        <v>1</v>
      </c>
      <c r="AC183">
        <v>1</v>
      </c>
      <c r="AD183">
        <v>7</v>
      </c>
      <c r="AE183">
        <v>2</v>
      </c>
      <c r="AF183">
        <v>2</v>
      </c>
      <c r="AG183">
        <v>1</v>
      </c>
      <c r="AH183">
        <v>3</v>
      </c>
      <c r="AI183">
        <v>3</v>
      </c>
      <c r="AJ183">
        <v>1</v>
      </c>
      <c r="AK183">
        <v>1</v>
      </c>
      <c r="AL183">
        <v>2</v>
      </c>
      <c r="AM183">
        <v>0.06</v>
      </c>
      <c r="AN183">
        <v>2</v>
      </c>
      <c r="AP183">
        <v>2</v>
      </c>
      <c r="AT183" s="22">
        <v>43175</v>
      </c>
      <c r="AU183">
        <v>2</v>
      </c>
      <c r="BB183" s="24">
        <v>6</v>
      </c>
    </row>
    <row r="184" spans="1:54" ht="16.5" thickBot="1" x14ac:dyDescent="0.3">
      <c r="A184" s="21">
        <v>390876</v>
      </c>
      <c r="B184" s="22">
        <v>40196</v>
      </c>
      <c r="C184">
        <v>67</v>
      </c>
      <c r="D184">
        <v>1</v>
      </c>
      <c r="E184">
        <v>2</v>
      </c>
      <c r="F184">
        <v>2</v>
      </c>
      <c r="G184">
        <v>2</v>
      </c>
      <c r="H184">
        <v>4</v>
      </c>
      <c r="I184">
        <v>2</v>
      </c>
      <c r="J184">
        <v>1</v>
      </c>
      <c r="K184">
        <v>4.5999999999999996</v>
      </c>
      <c r="L184">
        <v>0.17</v>
      </c>
      <c r="N184">
        <v>1</v>
      </c>
      <c r="O184">
        <v>0</v>
      </c>
      <c r="P184">
        <v>1</v>
      </c>
      <c r="Q184">
        <v>2</v>
      </c>
      <c r="R184">
        <v>3</v>
      </c>
      <c r="S184">
        <v>2</v>
      </c>
      <c r="T184">
        <v>20</v>
      </c>
      <c r="U184">
        <v>3</v>
      </c>
      <c r="V184">
        <v>3</v>
      </c>
      <c r="W184">
        <v>3</v>
      </c>
      <c r="X184">
        <v>1</v>
      </c>
      <c r="Y184">
        <v>1</v>
      </c>
      <c r="Z184">
        <v>4</v>
      </c>
      <c r="AA184">
        <v>1</v>
      </c>
      <c r="AB184">
        <v>1</v>
      </c>
      <c r="AC184">
        <v>1</v>
      </c>
      <c r="AD184">
        <v>20</v>
      </c>
      <c r="AE184">
        <v>1</v>
      </c>
      <c r="AF184">
        <v>1</v>
      </c>
      <c r="AG184">
        <v>1</v>
      </c>
      <c r="AH184">
        <v>3</v>
      </c>
      <c r="AI184">
        <v>3</v>
      </c>
      <c r="AJ184">
        <v>1</v>
      </c>
      <c r="AK184">
        <v>2</v>
      </c>
      <c r="AL184">
        <v>3</v>
      </c>
      <c r="AM184">
        <v>0.11</v>
      </c>
      <c r="AN184">
        <v>1</v>
      </c>
      <c r="AP184">
        <v>2</v>
      </c>
      <c r="AT184" s="22">
        <v>40263</v>
      </c>
      <c r="AU184">
        <v>2</v>
      </c>
      <c r="BB184" s="24">
        <v>6</v>
      </c>
    </row>
    <row r="185" spans="1:54" x14ac:dyDescent="0.25">
      <c r="A185" s="27">
        <v>394654</v>
      </c>
      <c r="B185" s="22">
        <v>41794</v>
      </c>
      <c r="C185">
        <v>69</v>
      </c>
      <c r="D185">
        <v>1</v>
      </c>
      <c r="E185">
        <v>3</v>
      </c>
      <c r="F185">
        <v>1</v>
      </c>
      <c r="G185">
        <v>2</v>
      </c>
      <c r="H185">
        <v>2</v>
      </c>
      <c r="I185">
        <v>2</v>
      </c>
      <c r="J185">
        <v>1</v>
      </c>
      <c r="K185">
        <v>9.42</v>
      </c>
      <c r="L185">
        <v>0.03</v>
      </c>
      <c r="M185">
        <v>48.96</v>
      </c>
      <c r="N185">
        <v>1</v>
      </c>
      <c r="O185">
        <v>2</v>
      </c>
      <c r="P185">
        <v>1</v>
      </c>
      <c r="Q185">
        <v>2</v>
      </c>
      <c r="R185">
        <v>2</v>
      </c>
      <c r="S185">
        <v>1</v>
      </c>
      <c r="T185">
        <v>26</v>
      </c>
      <c r="U185">
        <v>3</v>
      </c>
      <c r="V185">
        <v>3</v>
      </c>
      <c r="W185">
        <v>3</v>
      </c>
      <c r="X185">
        <v>2</v>
      </c>
      <c r="Y185">
        <v>1</v>
      </c>
      <c r="Z185">
        <v>3</v>
      </c>
      <c r="AA185">
        <v>1</v>
      </c>
      <c r="AB185">
        <v>1</v>
      </c>
      <c r="AC185">
        <v>2</v>
      </c>
      <c r="AD185">
        <v>20</v>
      </c>
      <c r="AE185">
        <v>2</v>
      </c>
      <c r="AF185">
        <v>2</v>
      </c>
      <c r="AG185">
        <v>3</v>
      </c>
      <c r="AH185">
        <v>3</v>
      </c>
      <c r="AI185">
        <v>3</v>
      </c>
      <c r="AJ185">
        <v>3</v>
      </c>
      <c r="AK185">
        <v>2</v>
      </c>
      <c r="AL185">
        <v>2</v>
      </c>
      <c r="AM185">
        <v>7.0000000000000007E-2</v>
      </c>
      <c r="AN185">
        <v>2</v>
      </c>
      <c r="AP185">
        <v>2</v>
      </c>
      <c r="AT185" s="22">
        <v>43161</v>
      </c>
      <c r="AU185">
        <v>2</v>
      </c>
      <c r="BB185" s="24">
        <v>3</v>
      </c>
    </row>
    <row r="186" spans="1:54" x14ac:dyDescent="0.25">
      <c r="A186" s="27">
        <v>470368</v>
      </c>
      <c r="B186" s="22">
        <v>42170</v>
      </c>
      <c r="C186">
        <v>67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5.99</v>
      </c>
      <c r="L186">
        <v>7.0000000000000007E-2</v>
      </c>
      <c r="M186">
        <v>11.14</v>
      </c>
      <c r="N186">
        <v>1</v>
      </c>
      <c r="O186">
        <v>0</v>
      </c>
      <c r="P186">
        <v>1</v>
      </c>
      <c r="Q186">
        <v>1</v>
      </c>
      <c r="R186">
        <v>3</v>
      </c>
      <c r="S186">
        <v>1</v>
      </c>
      <c r="T186">
        <v>4</v>
      </c>
      <c r="U186">
        <v>3</v>
      </c>
      <c r="V186">
        <v>3</v>
      </c>
      <c r="W186">
        <v>3</v>
      </c>
      <c r="X186">
        <v>2</v>
      </c>
      <c r="Y186">
        <v>1</v>
      </c>
      <c r="Z186">
        <v>3</v>
      </c>
      <c r="AA186">
        <v>1</v>
      </c>
      <c r="AB186">
        <v>1</v>
      </c>
      <c r="AC186">
        <v>2</v>
      </c>
      <c r="AD186">
        <v>30</v>
      </c>
      <c r="AE186">
        <v>1</v>
      </c>
      <c r="AF186">
        <v>1</v>
      </c>
      <c r="AG186">
        <v>1</v>
      </c>
      <c r="AH186">
        <v>3</v>
      </c>
      <c r="AI186">
        <v>3</v>
      </c>
      <c r="AJ186">
        <v>1</v>
      </c>
      <c r="AK186">
        <v>1</v>
      </c>
      <c r="AL186">
        <v>3</v>
      </c>
      <c r="AM186">
        <v>0.14000000000000001</v>
      </c>
      <c r="AN186">
        <v>1</v>
      </c>
      <c r="AP186">
        <v>2</v>
      </c>
      <c r="AT186" s="22">
        <v>43025</v>
      </c>
      <c r="AU186">
        <v>2</v>
      </c>
      <c r="BB186" s="24">
        <v>7</v>
      </c>
    </row>
    <row r="187" spans="1:54" x14ac:dyDescent="0.25">
      <c r="A187" s="27">
        <v>567458</v>
      </c>
      <c r="B187" s="22">
        <v>41185</v>
      </c>
      <c r="C187">
        <v>47</v>
      </c>
      <c r="D187">
        <v>3</v>
      </c>
      <c r="E187">
        <v>1</v>
      </c>
      <c r="F187">
        <v>2</v>
      </c>
      <c r="G187">
        <v>2</v>
      </c>
      <c r="H187">
        <v>1</v>
      </c>
      <c r="I187">
        <v>2</v>
      </c>
      <c r="J187">
        <v>2</v>
      </c>
      <c r="K187">
        <v>8.7799999999999994</v>
      </c>
      <c r="L187">
        <v>0.21</v>
      </c>
      <c r="N187">
        <v>2</v>
      </c>
      <c r="O187">
        <v>0</v>
      </c>
      <c r="P187">
        <v>1</v>
      </c>
      <c r="Q187">
        <v>1</v>
      </c>
      <c r="R187">
        <v>1</v>
      </c>
      <c r="S187">
        <v>2</v>
      </c>
      <c r="T187">
        <v>2</v>
      </c>
      <c r="U187">
        <v>3</v>
      </c>
      <c r="V187">
        <v>3</v>
      </c>
      <c r="W187">
        <v>3</v>
      </c>
      <c r="X187">
        <v>1</v>
      </c>
      <c r="Y187">
        <v>1</v>
      </c>
      <c r="Z187">
        <v>3</v>
      </c>
      <c r="AA187">
        <v>2</v>
      </c>
      <c r="AB187">
        <v>1</v>
      </c>
      <c r="AC187">
        <v>2</v>
      </c>
      <c r="AD187">
        <v>30</v>
      </c>
      <c r="AE187">
        <v>1</v>
      </c>
      <c r="AF187">
        <v>2</v>
      </c>
      <c r="AG187">
        <v>1</v>
      </c>
      <c r="AH187">
        <v>2</v>
      </c>
      <c r="AI187">
        <v>2</v>
      </c>
      <c r="AJ187">
        <v>1</v>
      </c>
      <c r="AK187">
        <v>2</v>
      </c>
      <c r="AL187">
        <v>3</v>
      </c>
      <c r="AM187">
        <v>0.04</v>
      </c>
      <c r="AN187">
        <v>1</v>
      </c>
      <c r="AP187">
        <v>2</v>
      </c>
      <c r="AT187" s="22">
        <v>41414</v>
      </c>
      <c r="AU187">
        <v>2</v>
      </c>
      <c r="BB187" s="24">
        <v>4</v>
      </c>
    </row>
    <row r="188" spans="1:54" x14ac:dyDescent="0.25">
      <c r="A188" s="27">
        <v>573094</v>
      </c>
      <c r="B188" s="22">
        <v>41690</v>
      </c>
      <c r="C188">
        <v>54</v>
      </c>
      <c r="D188">
        <v>1</v>
      </c>
      <c r="E188">
        <v>2</v>
      </c>
      <c r="F188">
        <v>2</v>
      </c>
      <c r="G188">
        <v>2</v>
      </c>
      <c r="H188">
        <v>3</v>
      </c>
      <c r="I188">
        <v>2</v>
      </c>
      <c r="J188">
        <v>1</v>
      </c>
      <c r="K188">
        <v>3.34</v>
      </c>
      <c r="L188">
        <v>0.09</v>
      </c>
      <c r="N188">
        <v>1</v>
      </c>
      <c r="O188">
        <v>1</v>
      </c>
      <c r="P188">
        <v>1</v>
      </c>
      <c r="Q188">
        <v>3</v>
      </c>
      <c r="R188">
        <v>1</v>
      </c>
      <c r="S188">
        <v>2</v>
      </c>
      <c r="T188">
        <v>5</v>
      </c>
      <c r="U188">
        <v>1</v>
      </c>
      <c r="V188">
        <v>3</v>
      </c>
      <c r="W188">
        <v>3</v>
      </c>
      <c r="X188">
        <v>1</v>
      </c>
      <c r="Y188">
        <v>1</v>
      </c>
      <c r="Z188">
        <v>3</v>
      </c>
      <c r="AA188">
        <v>2</v>
      </c>
      <c r="AB188">
        <v>1</v>
      </c>
      <c r="AC188">
        <v>2</v>
      </c>
      <c r="AD188">
        <v>30</v>
      </c>
      <c r="AE188">
        <v>2</v>
      </c>
      <c r="AF188">
        <v>2</v>
      </c>
      <c r="AG188">
        <v>1</v>
      </c>
      <c r="AH188">
        <v>3</v>
      </c>
      <c r="AI188">
        <v>3</v>
      </c>
      <c r="AJ188">
        <v>1</v>
      </c>
      <c r="AK188">
        <v>2</v>
      </c>
      <c r="AL188">
        <v>1</v>
      </c>
      <c r="AM188">
        <v>0.04</v>
      </c>
      <c r="AN188">
        <v>2</v>
      </c>
      <c r="AP188">
        <v>2</v>
      </c>
      <c r="AT188" s="22">
        <v>43069</v>
      </c>
      <c r="AU188">
        <v>2</v>
      </c>
      <c r="BB188" s="24">
        <v>2</v>
      </c>
    </row>
    <row r="189" spans="1:54" x14ac:dyDescent="0.25">
      <c r="A189" s="27">
        <v>578758</v>
      </c>
      <c r="B189" s="22">
        <v>41081</v>
      </c>
      <c r="C189">
        <v>62</v>
      </c>
      <c r="D189">
        <v>1</v>
      </c>
      <c r="E189">
        <v>2</v>
      </c>
      <c r="F189">
        <v>2</v>
      </c>
      <c r="G189">
        <v>2</v>
      </c>
      <c r="H189">
        <v>1</v>
      </c>
      <c r="I189">
        <v>2</v>
      </c>
      <c r="J189">
        <v>1</v>
      </c>
      <c r="K189">
        <v>5.2</v>
      </c>
      <c r="L189">
        <v>0.14000000000000001</v>
      </c>
      <c r="N189">
        <v>1</v>
      </c>
      <c r="O189">
        <v>0</v>
      </c>
      <c r="P189">
        <v>1</v>
      </c>
      <c r="Q189">
        <v>2</v>
      </c>
      <c r="R189">
        <v>3</v>
      </c>
      <c r="S189">
        <v>1</v>
      </c>
      <c r="T189">
        <v>8.5</v>
      </c>
      <c r="U189">
        <v>1</v>
      </c>
      <c r="V189">
        <v>3</v>
      </c>
      <c r="W189">
        <v>3</v>
      </c>
      <c r="X189">
        <v>1</v>
      </c>
      <c r="Y189">
        <v>1</v>
      </c>
      <c r="Z189">
        <v>2</v>
      </c>
      <c r="AA189">
        <v>1</v>
      </c>
      <c r="AB189">
        <v>1</v>
      </c>
      <c r="AC189">
        <v>2</v>
      </c>
      <c r="AD189">
        <v>12</v>
      </c>
      <c r="AE189">
        <v>2</v>
      </c>
      <c r="AF189">
        <v>2</v>
      </c>
      <c r="AG189">
        <v>1</v>
      </c>
      <c r="AH189">
        <v>3</v>
      </c>
      <c r="AI189">
        <v>3</v>
      </c>
      <c r="AJ189">
        <v>3</v>
      </c>
      <c r="AK189">
        <v>2</v>
      </c>
      <c r="AL189">
        <v>2</v>
      </c>
      <c r="AM189">
        <v>0.02</v>
      </c>
      <c r="AN189">
        <v>2</v>
      </c>
      <c r="AP189">
        <v>2</v>
      </c>
      <c r="AT189" s="22">
        <v>43279</v>
      </c>
      <c r="AU189">
        <v>2</v>
      </c>
      <c r="BB189" s="24">
        <v>0</v>
      </c>
    </row>
    <row r="190" spans="1:54" x14ac:dyDescent="0.25">
      <c r="A190" s="27">
        <v>583885</v>
      </c>
      <c r="B190" s="22">
        <v>41211</v>
      </c>
      <c r="C190">
        <v>66</v>
      </c>
      <c r="D190">
        <v>1</v>
      </c>
      <c r="E190">
        <v>2</v>
      </c>
      <c r="F190">
        <v>2</v>
      </c>
      <c r="G190">
        <v>2</v>
      </c>
      <c r="H190">
        <v>3</v>
      </c>
      <c r="I190">
        <v>2</v>
      </c>
      <c r="J190">
        <v>2</v>
      </c>
      <c r="K190">
        <v>4.99</v>
      </c>
      <c r="L190">
        <v>0.18</v>
      </c>
      <c r="M190">
        <v>146.56</v>
      </c>
      <c r="N190">
        <v>2</v>
      </c>
      <c r="O190">
        <v>0</v>
      </c>
      <c r="P190">
        <v>1</v>
      </c>
      <c r="Q190">
        <v>1</v>
      </c>
      <c r="R190">
        <v>3</v>
      </c>
      <c r="S190">
        <v>2</v>
      </c>
      <c r="T190">
        <v>40</v>
      </c>
      <c r="U190">
        <v>3</v>
      </c>
      <c r="V190">
        <v>3</v>
      </c>
      <c r="W190">
        <v>3</v>
      </c>
      <c r="X190">
        <v>1</v>
      </c>
      <c r="Y190">
        <v>1</v>
      </c>
      <c r="Z190">
        <v>1</v>
      </c>
      <c r="AA190">
        <v>2</v>
      </c>
      <c r="AB190">
        <v>1</v>
      </c>
      <c r="AC190">
        <v>2</v>
      </c>
      <c r="AD190">
        <v>10</v>
      </c>
      <c r="AE190">
        <v>2</v>
      </c>
      <c r="AF190">
        <v>2</v>
      </c>
      <c r="AG190">
        <v>1</v>
      </c>
      <c r="AH190">
        <v>3</v>
      </c>
      <c r="AI190">
        <v>3</v>
      </c>
      <c r="AJ190">
        <v>1</v>
      </c>
      <c r="AK190">
        <v>2</v>
      </c>
      <c r="AL190">
        <v>1</v>
      </c>
      <c r="AM190">
        <v>0.04</v>
      </c>
      <c r="AN190">
        <v>2</v>
      </c>
      <c r="AP190">
        <v>2</v>
      </c>
      <c r="AT190" s="22">
        <v>43213</v>
      </c>
      <c r="AU190">
        <v>2</v>
      </c>
      <c r="BB190" s="24">
        <v>0</v>
      </c>
    </row>
    <row r="191" spans="1:54" x14ac:dyDescent="0.25">
      <c r="A191" s="27">
        <v>599687</v>
      </c>
      <c r="B191" s="22">
        <v>40959</v>
      </c>
      <c r="C191">
        <v>54</v>
      </c>
      <c r="D191">
        <v>1</v>
      </c>
      <c r="E191">
        <v>2</v>
      </c>
      <c r="F191">
        <v>2</v>
      </c>
      <c r="G191">
        <v>2</v>
      </c>
      <c r="H191">
        <v>1</v>
      </c>
      <c r="I191">
        <v>2</v>
      </c>
      <c r="J191">
        <v>1</v>
      </c>
      <c r="K191">
        <v>4.4000000000000004</v>
      </c>
      <c r="L191">
        <v>0.2</v>
      </c>
      <c r="M191">
        <v>43.3</v>
      </c>
      <c r="N191">
        <v>1</v>
      </c>
      <c r="O191">
        <v>0</v>
      </c>
      <c r="P191">
        <v>1</v>
      </c>
      <c r="Q191">
        <v>1</v>
      </c>
      <c r="R191">
        <v>3</v>
      </c>
      <c r="S191">
        <v>2</v>
      </c>
      <c r="T191">
        <v>5</v>
      </c>
      <c r="U191">
        <v>3</v>
      </c>
      <c r="V191">
        <v>3</v>
      </c>
      <c r="W191">
        <v>3</v>
      </c>
      <c r="X191">
        <v>1</v>
      </c>
      <c r="Y191">
        <v>1</v>
      </c>
      <c r="Z191">
        <v>2</v>
      </c>
      <c r="AA191">
        <v>1</v>
      </c>
      <c r="AB191">
        <v>1</v>
      </c>
      <c r="AC191">
        <v>2</v>
      </c>
      <c r="AD191">
        <v>8</v>
      </c>
      <c r="AE191">
        <v>2</v>
      </c>
      <c r="AF191">
        <v>2</v>
      </c>
      <c r="AG191">
        <v>3</v>
      </c>
      <c r="AH191">
        <v>3</v>
      </c>
      <c r="AI191">
        <v>3</v>
      </c>
      <c r="AJ191">
        <v>3</v>
      </c>
      <c r="AK191">
        <v>2</v>
      </c>
      <c r="AL191">
        <v>2</v>
      </c>
      <c r="AM191">
        <v>0.02</v>
      </c>
      <c r="AN191">
        <v>2</v>
      </c>
      <c r="AP191">
        <v>2</v>
      </c>
      <c r="AT191" s="22">
        <v>43039</v>
      </c>
      <c r="AU191">
        <v>2</v>
      </c>
      <c r="BB191" s="24">
        <v>0</v>
      </c>
    </row>
    <row r="192" spans="1:54" x14ac:dyDescent="0.25">
      <c r="A192" s="27">
        <v>599897</v>
      </c>
      <c r="B192" s="22">
        <v>41591</v>
      </c>
      <c r="C192">
        <v>63</v>
      </c>
      <c r="D192">
        <v>1</v>
      </c>
      <c r="E192">
        <v>1</v>
      </c>
      <c r="F192">
        <v>2</v>
      </c>
      <c r="G192">
        <v>2</v>
      </c>
      <c r="H192">
        <v>1</v>
      </c>
      <c r="I192">
        <v>2</v>
      </c>
      <c r="J192">
        <v>1</v>
      </c>
      <c r="K192">
        <v>4.9800000000000004</v>
      </c>
      <c r="L192">
        <v>0.28999999999999998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2</v>
      </c>
      <c r="T192">
        <v>10</v>
      </c>
      <c r="U192">
        <v>2</v>
      </c>
      <c r="V192">
        <v>3</v>
      </c>
      <c r="W192">
        <v>3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2</v>
      </c>
      <c r="AD192">
        <v>10</v>
      </c>
      <c r="AE192">
        <v>2</v>
      </c>
      <c r="AF192">
        <v>2</v>
      </c>
      <c r="AG192">
        <v>3</v>
      </c>
      <c r="AH192">
        <v>3</v>
      </c>
      <c r="AI192">
        <v>3</v>
      </c>
      <c r="AJ192">
        <v>3</v>
      </c>
      <c r="AK192">
        <v>2</v>
      </c>
      <c r="AL192">
        <v>1</v>
      </c>
      <c r="AM192">
        <v>0.02</v>
      </c>
      <c r="AN192">
        <v>2</v>
      </c>
      <c r="AP192">
        <v>2</v>
      </c>
      <c r="AT192" s="22">
        <v>43035</v>
      </c>
      <c r="AU192">
        <v>2</v>
      </c>
      <c r="BB192" s="24">
        <v>0</v>
      </c>
    </row>
    <row r="193" spans="1:54" x14ac:dyDescent="0.25">
      <c r="A193" s="27">
        <v>601464</v>
      </c>
      <c r="B193" s="22">
        <v>40953</v>
      </c>
      <c r="C193">
        <v>66</v>
      </c>
      <c r="D193">
        <v>1</v>
      </c>
      <c r="E193">
        <v>2</v>
      </c>
      <c r="F193">
        <v>2</v>
      </c>
      <c r="G193">
        <v>2</v>
      </c>
      <c r="H193">
        <v>1</v>
      </c>
      <c r="I193">
        <v>2</v>
      </c>
      <c r="J193">
        <v>1</v>
      </c>
      <c r="K193">
        <v>4.47</v>
      </c>
      <c r="L193">
        <v>0.38</v>
      </c>
      <c r="N193">
        <v>1</v>
      </c>
      <c r="O193">
        <v>1</v>
      </c>
      <c r="P193">
        <v>1</v>
      </c>
      <c r="Q193">
        <v>2</v>
      </c>
      <c r="R193">
        <v>3</v>
      </c>
      <c r="S193">
        <v>2</v>
      </c>
      <c r="T193">
        <v>20</v>
      </c>
      <c r="U193">
        <v>3</v>
      </c>
      <c r="V193">
        <v>3</v>
      </c>
      <c r="W193">
        <v>3</v>
      </c>
      <c r="X193">
        <v>1</v>
      </c>
      <c r="Y193">
        <v>1</v>
      </c>
      <c r="Z193">
        <v>3</v>
      </c>
      <c r="AA193">
        <v>1</v>
      </c>
      <c r="AB193">
        <v>1</v>
      </c>
      <c r="AC193">
        <v>2</v>
      </c>
      <c r="AD193">
        <v>10</v>
      </c>
      <c r="AE193">
        <v>2</v>
      </c>
      <c r="AF193">
        <v>2</v>
      </c>
      <c r="AG193">
        <v>3</v>
      </c>
      <c r="AH193">
        <v>3</v>
      </c>
      <c r="AI193">
        <v>3</v>
      </c>
      <c r="AJ193">
        <v>1</v>
      </c>
      <c r="AK193">
        <v>2</v>
      </c>
      <c r="AL193">
        <v>2</v>
      </c>
      <c r="AM193">
        <v>0.02</v>
      </c>
      <c r="AN193">
        <v>2</v>
      </c>
      <c r="AP193">
        <v>2</v>
      </c>
      <c r="AT193" s="22">
        <v>43007</v>
      </c>
      <c r="AU193">
        <v>2</v>
      </c>
      <c r="BB193" s="24">
        <v>2</v>
      </c>
    </row>
    <row r="194" spans="1:54" x14ac:dyDescent="0.25">
      <c r="A194" s="27">
        <v>602475</v>
      </c>
      <c r="B194" s="22">
        <v>41991</v>
      </c>
      <c r="C194">
        <v>54</v>
      </c>
      <c r="D194">
        <v>1</v>
      </c>
      <c r="E194">
        <v>3</v>
      </c>
      <c r="F194">
        <v>1</v>
      </c>
      <c r="G194">
        <v>2</v>
      </c>
      <c r="H194">
        <v>1</v>
      </c>
      <c r="I194">
        <v>2</v>
      </c>
      <c r="J194">
        <v>2</v>
      </c>
      <c r="K194">
        <v>5.73</v>
      </c>
      <c r="L194">
        <v>0.05</v>
      </c>
      <c r="N194">
        <v>1</v>
      </c>
      <c r="O194">
        <v>0</v>
      </c>
      <c r="P194">
        <v>1</v>
      </c>
      <c r="Q194">
        <v>3</v>
      </c>
      <c r="R194">
        <v>3</v>
      </c>
      <c r="S194">
        <v>1</v>
      </c>
      <c r="T194">
        <v>30</v>
      </c>
      <c r="U194">
        <v>1</v>
      </c>
      <c r="V194">
        <v>3</v>
      </c>
      <c r="W194">
        <v>3</v>
      </c>
      <c r="X194">
        <v>2</v>
      </c>
      <c r="Y194">
        <v>1</v>
      </c>
      <c r="Z194">
        <v>3</v>
      </c>
      <c r="AA194">
        <v>1</v>
      </c>
      <c r="AB194">
        <v>1</v>
      </c>
      <c r="AC194">
        <v>2</v>
      </c>
      <c r="AD194">
        <v>20</v>
      </c>
      <c r="AE194">
        <v>1</v>
      </c>
      <c r="AF194">
        <v>1</v>
      </c>
      <c r="AG194">
        <v>3</v>
      </c>
      <c r="AH194">
        <v>3</v>
      </c>
      <c r="AI194">
        <v>3</v>
      </c>
      <c r="AJ194">
        <v>3</v>
      </c>
      <c r="AK194">
        <v>1</v>
      </c>
      <c r="AL194">
        <v>3</v>
      </c>
      <c r="AM194">
        <v>0.04</v>
      </c>
      <c r="AN194">
        <v>2</v>
      </c>
      <c r="AP194">
        <v>2</v>
      </c>
      <c r="AT194" s="22">
        <v>43266</v>
      </c>
      <c r="AU194">
        <v>2</v>
      </c>
      <c r="BB194" s="24">
        <v>7</v>
      </c>
    </row>
    <row r="195" spans="1:54" x14ac:dyDescent="0.25">
      <c r="A195" s="27">
        <v>603049</v>
      </c>
      <c r="B195" s="22">
        <v>41731</v>
      </c>
      <c r="C195">
        <v>63</v>
      </c>
      <c r="D195">
        <v>1</v>
      </c>
      <c r="E195">
        <v>2</v>
      </c>
      <c r="F195">
        <v>2</v>
      </c>
      <c r="G195">
        <v>2</v>
      </c>
      <c r="H195">
        <v>3</v>
      </c>
      <c r="I195">
        <v>2</v>
      </c>
      <c r="J195">
        <v>1</v>
      </c>
      <c r="K195">
        <v>4.9000000000000004</v>
      </c>
      <c r="L195">
        <v>0.25</v>
      </c>
      <c r="N195">
        <v>1</v>
      </c>
      <c r="O195">
        <v>0</v>
      </c>
      <c r="P195">
        <v>1</v>
      </c>
      <c r="Q195">
        <v>1</v>
      </c>
      <c r="R195">
        <v>3</v>
      </c>
      <c r="S195">
        <v>1</v>
      </c>
      <c r="T195">
        <v>40</v>
      </c>
      <c r="U195">
        <v>2</v>
      </c>
      <c r="V195">
        <v>3</v>
      </c>
      <c r="W195">
        <v>3</v>
      </c>
      <c r="X195">
        <v>2</v>
      </c>
      <c r="Y195">
        <v>1</v>
      </c>
      <c r="Z195">
        <v>4</v>
      </c>
      <c r="AA195">
        <v>1</v>
      </c>
      <c r="AB195">
        <v>1</v>
      </c>
      <c r="AC195">
        <v>2</v>
      </c>
      <c r="AD195">
        <v>10</v>
      </c>
      <c r="AE195">
        <v>2</v>
      </c>
      <c r="AF195">
        <v>2</v>
      </c>
      <c r="AG195">
        <v>3</v>
      </c>
      <c r="AH195">
        <v>3</v>
      </c>
      <c r="AI195">
        <v>3</v>
      </c>
      <c r="AJ195">
        <v>3</v>
      </c>
      <c r="AK195">
        <v>2</v>
      </c>
      <c r="AL195">
        <v>5</v>
      </c>
      <c r="AM195">
        <v>0.04</v>
      </c>
      <c r="AN195">
        <v>2</v>
      </c>
      <c r="AP195">
        <v>2</v>
      </c>
      <c r="AT195" s="22">
        <v>43063</v>
      </c>
      <c r="AU195">
        <v>2</v>
      </c>
      <c r="BB195" s="24">
        <v>3</v>
      </c>
    </row>
    <row r="196" spans="1:54" x14ac:dyDescent="0.25">
      <c r="A196" s="27">
        <v>603970</v>
      </c>
      <c r="B196" s="22">
        <v>42065</v>
      </c>
      <c r="C196">
        <v>62</v>
      </c>
      <c r="D196">
        <v>1</v>
      </c>
      <c r="E196">
        <v>2</v>
      </c>
      <c r="F196">
        <v>1</v>
      </c>
      <c r="G196">
        <v>1</v>
      </c>
      <c r="H196">
        <v>2</v>
      </c>
      <c r="I196">
        <v>2</v>
      </c>
      <c r="J196">
        <v>2</v>
      </c>
      <c r="K196">
        <v>5.38</v>
      </c>
      <c r="N196">
        <v>1</v>
      </c>
      <c r="O196">
        <v>0</v>
      </c>
      <c r="P196">
        <v>1</v>
      </c>
      <c r="Q196">
        <v>2</v>
      </c>
      <c r="R196">
        <v>2</v>
      </c>
      <c r="S196">
        <v>1</v>
      </c>
      <c r="T196">
        <v>4</v>
      </c>
      <c r="U196">
        <v>3</v>
      </c>
      <c r="V196">
        <v>3</v>
      </c>
      <c r="W196">
        <v>3</v>
      </c>
      <c r="X196">
        <v>2</v>
      </c>
      <c r="Y196">
        <v>1</v>
      </c>
      <c r="Z196">
        <v>4</v>
      </c>
      <c r="AA196">
        <v>1</v>
      </c>
      <c r="AB196">
        <v>1</v>
      </c>
      <c r="AC196">
        <v>2</v>
      </c>
      <c r="AD196">
        <v>40</v>
      </c>
      <c r="AE196">
        <v>1</v>
      </c>
      <c r="AF196">
        <v>2</v>
      </c>
      <c r="AG196">
        <v>3</v>
      </c>
      <c r="AH196">
        <v>3</v>
      </c>
      <c r="AI196">
        <v>3</v>
      </c>
      <c r="AJ196">
        <v>3</v>
      </c>
      <c r="AK196">
        <v>1</v>
      </c>
      <c r="AL196">
        <v>3</v>
      </c>
      <c r="AM196">
        <v>0.02</v>
      </c>
      <c r="AN196">
        <v>2</v>
      </c>
      <c r="AP196">
        <v>2</v>
      </c>
      <c r="AT196" s="22">
        <v>42964</v>
      </c>
      <c r="AU196">
        <v>2</v>
      </c>
      <c r="BB196" s="24">
        <v>6</v>
      </c>
    </row>
    <row r="197" spans="1:54" x14ac:dyDescent="0.25">
      <c r="A197" s="27">
        <v>604414</v>
      </c>
      <c r="B197" s="22">
        <v>41781</v>
      </c>
      <c r="C197">
        <v>70</v>
      </c>
      <c r="D197">
        <v>2</v>
      </c>
      <c r="E197">
        <v>3</v>
      </c>
      <c r="F197">
        <v>1</v>
      </c>
      <c r="G197">
        <v>2</v>
      </c>
      <c r="H197">
        <v>4</v>
      </c>
      <c r="I197">
        <v>2</v>
      </c>
      <c r="J197">
        <v>3</v>
      </c>
      <c r="K197">
        <v>6.08</v>
      </c>
      <c r="L197">
        <v>0.1</v>
      </c>
      <c r="M197">
        <v>12.34</v>
      </c>
      <c r="N197">
        <v>1</v>
      </c>
      <c r="O197">
        <v>0</v>
      </c>
      <c r="P197">
        <v>1</v>
      </c>
      <c r="Q197">
        <v>2</v>
      </c>
      <c r="R197">
        <v>3</v>
      </c>
      <c r="S197">
        <v>2</v>
      </c>
      <c r="T197">
        <v>3</v>
      </c>
      <c r="U197">
        <v>3</v>
      </c>
      <c r="V197">
        <v>3</v>
      </c>
      <c r="W197">
        <v>3</v>
      </c>
      <c r="X197">
        <v>1</v>
      </c>
      <c r="Y197">
        <v>1</v>
      </c>
      <c r="Z197">
        <v>4</v>
      </c>
      <c r="AA197">
        <v>1</v>
      </c>
      <c r="AB197">
        <v>1</v>
      </c>
      <c r="AC197">
        <v>2</v>
      </c>
      <c r="AD197">
        <v>65</v>
      </c>
      <c r="AE197">
        <v>2</v>
      </c>
      <c r="AF197">
        <v>3</v>
      </c>
      <c r="AG197">
        <v>1</v>
      </c>
      <c r="AH197">
        <v>3</v>
      </c>
      <c r="AI197">
        <v>3</v>
      </c>
      <c r="AJ197">
        <v>3</v>
      </c>
      <c r="AK197">
        <v>2</v>
      </c>
      <c r="AL197">
        <v>5</v>
      </c>
      <c r="AM197">
        <v>0.02</v>
      </c>
      <c r="AN197">
        <v>2</v>
      </c>
      <c r="AP197">
        <v>2</v>
      </c>
      <c r="AT197" s="22">
        <v>43046</v>
      </c>
      <c r="AU197">
        <v>2</v>
      </c>
      <c r="BB197" s="24">
        <v>6</v>
      </c>
    </row>
    <row r="198" spans="1:54" x14ac:dyDescent="0.25">
      <c r="A198" s="27">
        <v>604589</v>
      </c>
      <c r="B198" s="22">
        <v>40958</v>
      </c>
      <c r="C198">
        <v>66</v>
      </c>
      <c r="D198">
        <v>2</v>
      </c>
      <c r="E198">
        <v>1</v>
      </c>
      <c r="F198">
        <v>2</v>
      </c>
      <c r="G198">
        <v>1</v>
      </c>
      <c r="H198">
        <v>2</v>
      </c>
      <c r="I198">
        <v>2</v>
      </c>
      <c r="J198">
        <v>2</v>
      </c>
      <c r="K198">
        <v>3.66</v>
      </c>
      <c r="M198">
        <v>83.94</v>
      </c>
      <c r="N198">
        <v>2</v>
      </c>
      <c r="O198">
        <v>0</v>
      </c>
      <c r="P198">
        <v>1</v>
      </c>
      <c r="Q198">
        <v>1</v>
      </c>
      <c r="R198">
        <v>1</v>
      </c>
      <c r="S198">
        <v>2</v>
      </c>
      <c r="T198">
        <v>5</v>
      </c>
      <c r="U198">
        <v>3</v>
      </c>
      <c r="V198">
        <v>3</v>
      </c>
      <c r="W198">
        <v>3</v>
      </c>
      <c r="X198">
        <v>1</v>
      </c>
      <c r="Y198">
        <v>1</v>
      </c>
      <c r="Z198">
        <v>1</v>
      </c>
      <c r="AA198">
        <v>2</v>
      </c>
      <c r="AB198">
        <v>1</v>
      </c>
      <c r="AC198">
        <v>2</v>
      </c>
      <c r="AD198">
        <v>4</v>
      </c>
      <c r="AE198">
        <v>2</v>
      </c>
      <c r="AF198">
        <v>2</v>
      </c>
      <c r="AG198">
        <v>3</v>
      </c>
      <c r="AH198">
        <v>3</v>
      </c>
      <c r="AI198">
        <v>3</v>
      </c>
      <c r="AJ198">
        <v>3</v>
      </c>
      <c r="AK198">
        <v>2</v>
      </c>
      <c r="AL198">
        <v>1</v>
      </c>
      <c r="AM198">
        <v>0.03</v>
      </c>
      <c r="AN198">
        <v>2</v>
      </c>
      <c r="AP198">
        <v>2</v>
      </c>
      <c r="AT198" s="22">
        <v>43238</v>
      </c>
      <c r="AU198">
        <v>2</v>
      </c>
      <c r="BB198" s="24">
        <v>0</v>
      </c>
    </row>
    <row r="199" spans="1:54" x14ac:dyDescent="0.25">
      <c r="A199" s="27">
        <v>604596</v>
      </c>
      <c r="B199" s="22">
        <v>42319</v>
      </c>
      <c r="C199">
        <v>65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1</v>
      </c>
      <c r="J199">
        <v>1</v>
      </c>
      <c r="K199">
        <v>6.46</v>
      </c>
      <c r="M199">
        <v>141.38999999999999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2</v>
      </c>
      <c r="T199">
        <v>10</v>
      </c>
      <c r="U199">
        <v>3</v>
      </c>
      <c r="V199">
        <v>3</v>
      </c>
      <c r="W199">
        <v>3</v>
      </c>
      <c r="X199">
        <v>1</v>
      </c>
      <c r="Y199">
        <v>1</v>
      </c>
      <c r="Z199">
        <v>1</v>
      </c>
      <c r="AA199">
        <v>2</v>
      </c>
      <c r="AB199">
        <v>1</v>
      </c>
      <c r="AC199">
        <v>2</v>
      </c>
      <c r="AD199">
        <v>5</v>
      </c>
      <c r="AE199">
        <v>2</v>
      </c>
      <c r="AF199">
        <v>2</v>
      </c>
      <c r="AG199">
        <v>3</v>
      </c>
      <c r="AH199">
        <v>3</v>
      </c>
      <c r="AI199">
        <v>3</v>
      </c>
      <c r="AJ199">
        <v>1</v>
      </c>
      <c r="AK199">
        <v>2</v>
      </c>
      <c r="AL199">
        <v>1</v>
      </c>
      <c r="AM199">
        <v>0.04</v>
      </c>
      <c r="AN199">
        <v>2</v>
      </c>
      <c r="AP199">
        <v>2</v>
      </c>
      <c r="AT199" s="22">
        <v>42999</v>
      </c>
      <c r="AU199">
        <v>2</v>
      </c>
      <c r="BB199" s="24">
        <v>1</v>
      </c>
    </row>
    <row r="200" spans="1:54" x14ac:dyDescent="0.25">
      <c r="A200" s="27">
        <v>607049</v>
      </c>
      <c r="B200" s="22">
        <v>39949</v>
      </c>
      <c r="C200">
        <v>62</v>
      </c>
      <c r="D200">
        <v>1</v>
      </c>
      <c r="E200">
        <v>3</v>
      </c>
      <c r="F200">
        <v>2</v>
      </c>
      <c r="G200">
        <v>2</v>
      </c>
      <c r="H200">
        <v>1</v>
      </c>
      <c r="I200">
        <v>2</v>
      </c>
      <c r="J200">
        <v>1</v>
      </c>
      <c r="K200">
        <v>13.73</v>
      </c>
      <c r="N200">
        <v>1</v>
      </c>
      <c r="O200">
        <v>0</v>
      </c>
      <c r="P200">
        <v>1</v>
      </c>
      <c r="Q200">
        <v>4</v>
      </c>
      <c r="R200">
        <v>3</v>
      </c>
      <c r="S200">
        <v>1</v>
      </c>
      <c r="T200">
        <v>35</v>
      </c>
      <c r="U200">
        <v>1</v>
      </c>
      <c r="V200">
        <v>3</v>
      </c>
      <c r="W200">
        <v>3</v>
      </c>
      <c r="X200">
        <v>2</v>
      </c>
      <c r="Y200">
        <v>1</v>
      </c>
      <c r="Z200">
        <v>4</v>
      </c>
      <c r="AA200">
        <v>1</v>
      </c>
      <c r="AB200">
        <v>1</v>
      </c>
      <c r="AC200">
        <v>2</v>
      </c>
      <c r="AD200">
        <v>17</v>
      </c>
      <c r="AE200">
        <v>1</v>
      </c>
      <c r="AF200">
        <v>1</v>
      </c>
      <c r="AG200">
        <v>1</v>
      </c>
      <c r="AH200">
        <v>2</v>
      </c>
      <c r="AI200">
        <v>3</v>
      </c>
      <c r="AJ200">
        <v>1</v>
      </c>
      <c r="AK200">
        <v>1</v>
      </c>
      <c r="AL200">
        <v>3</v>
      </c>
      <c r="AM200">
        <v>7.0000000000000007E-2</v>
      </c>
      <c r="AN200">
        <v>1</v>
      </c>
      <c r="AP200">
        <v>2</v>
      </c>
      <c r="AT200" s="22">
        <v>40791</v>
      </c>
      <c r="AU200">
        <v>2</v>
      </c>
      <c r="BB200" s="24">
        <v>10</v>
      </c>
    </row>
    <row r="201" spans="1:54" x14ac:dyDescent="0.25">
      <c r="A201" s="27">
        <v>608486</v>
      </c>
      <c r="B201" s="22">
        <v>42186</v>
      </c>
      <c r="C201">
        <v>67</v>
      </c>
      <c r="D201">
        <v>1</v>
      </c>
      <c r="E201">
        <v>3</v>
      </c>
      <c r="F201">
        <v>2</v>
      </c>
      <c r="G201">
        <v>1</v>
      </c>
      <c r="H201">
        <v>2</v>
      </c>
      <c r="I201">
        <v>2</v>
      </c>
      <c r="J201">
        <v>3</v>
      </c>
      <c r="K201">
        <v>4.9800000000000004</v>
      </c>
      <c r="L201">
        <v>0.18</v>
      </c>
      <c r="N201">
        <v>1</v>
      </c>
      <c r="O201">
        <v>0</v>
      </c>
      <c r="P201">
        <v>1</v>
      </c>
      <c r="Q201">
        <v>1</v>
      </c>
      <c r="R201">
        <v>3</v>
      </c>
      <c r="S201">
        <v>1</v>
      </c>
      <c r="T201">
        <v>3</v>
      </c>
      <c r="U201">
        <v>3</v>
      </c>
      <c r="V201">
        <v>3</v>
      </c>
      <c r="W201">
        <v>3</v>
      </c>
      <c r="X201">
        <v>2</v>
      </c>
      <c r="Y201">
        <v>1</v>
      </c>
      <c r="Z201">
        <v>2</v>
      </c>
      <c r="AA201">
        <v>1</v>
      </c>
      <c r="AB201">
        <v>1</v>
      </c>
      <c r="AC201">
        <v>2</v>
      </c>
      <c r="AD201">
        <v>12</v>
      </c>
      <c r="AE201">
        <v>2</v>
      </c>
      <c r="AF201">
        <v>2</v>
      </c>
      <c r="AG201">
        <v>3</v>
      </c>
      <c r="AH201">
        <v>2</v>
      </c>
      <c r="AI201">
        <v>3</v>
      </c>
      <c r="AJ201">
        <v>3</v>
      </c>
      <c r="AK201">
        <v>2</v>
      </c>
      <c r="AL201">
        <v>2</v>
      </c>
      <c r="AM201">
        <v>0.01</v>
      </c>
      <c r="AN201">
        <v>2</v>
      </c>
      <c r="AP201">
        <v>2</v>
      </c>
      <c r="AT201" s="22">
        <v>43104</v>
      </c>
      <c r="AU201">
        <v>2</v>
      </c>
      <c r="BB201" s="24">
        <v>0</v>
      </c>
    </row>
    <row r="202" spans="1:54" x14ac:dyDescent="0.25">
      <c r="A202" s="27">
        <v>608895</v>
      </c>
      <c r="B202" s="22">
        <v>42107</v>
      </c>
      <c r="C202">
        <v>68</v>
      </c>
      <c r="D202">
        <v>1</v>
      </c>
      <c r="E202">
        <v>3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4.75</v>
      </c>
      <c r="L202">
        <v>0.15</v>
      </c>
      <c r="M202">
        <v>71.39</v>
      </c>
      <c r="N202">
        <v>1</v>
      </c>
      <c r="O202">
        <v>0</v>
      </c>
      <c r="P202">
        <v>1</v>
      </c>
      <c r="Q202">
        <v>1</v>
      </c>
      <c r="R202">
        <v>1</v>
      </c>
      <c r="S202">
        <v>2</v>
      </c>
      <c r="T202">
        <v>30</v>
      </c>
      <c r="U202">
        <v>3</v>
      </c>
      <c r="V202">
        <v>3</v>
      </c>
      <c r="W202">
        <v>3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2</v>
      </c>
      <c r="AD202">
        <v>7</v>
      </c>
      <c r="AE202">
        <v>2</v>
      </c>
      <c r="AF202">
        <v>2</v>
      </c>
      <c r="AG202">
        <v>3</v>
      </c>
      <c r="AH202">
        <v>3</v>
      </c>
      <c r="AI202">
        <v>3</v>
      </c>
      <c r="AJ202">
        <v>3</v>
      </c>
      <c r="AK202">
        <v>2</v>
      </c>
      <c r="AL202">
        <v>2</v>
      </c>
      <c r="AM202">
        <v>0.08</v>
      </c>
      <c r="AN202">
        <v>2</v>
      </c>
      <c r="AP202">
        <v>2</v>
      </c>
      <c r="AT202" s="22">
        <v>43182</v>
      </c>
      <c r="AU202">
        <v>2</v>
      </c>
      <c r="BB202" s="24">
        <v>0</v>
      </c>
    </row>
    <row r="203" spans="1:54" x14ac:dyDescent="0.25">
      <c r="A203" s="27">
        <v>610013</v>
      </c>
      <c r="B203" s="22">
        <v>41493</v>
      </c>
      <c r="C203">
        <v>65</v>
      </c>
      <c r="D203">
        <v>1</v>
      </c>
      <c r="E203">
        <v>2</v>
      </c>
      <c r="F203">
        <v>1</v>
      </c>
      <c r="G203">
        <v>2</v>
      </c>
      <c r="H203">
        <v>4</v>
      </c>
      <c r="I203">
        <v>2</v>
      </c>
      <c r="J203">
        <v>3</v>
      </c>
      <c r="K203">
        <v>11.26</v>
      </c>
      <c r="M203">
        <v>79.650000000000006</v>
      </c>
      <c r="N203">
        <v>1</v>
      </c>
      <c r="O203">
        <v>1</v>
      </c>
      <c r="P203">
        <v>1</v>
      </c>
      <c r="Q203">
        <v>3</v>
      </c>
      <c r="R203">
        <v>3</v>
      </c>
      <c r="S203">
        <v>2</v>
      </c>
      <c r="T203">
        <v>9</v>
      </c>
      <c r="U203">
        <v>3</v>
      </c>
      <c r="V203">
        <v>3</v>
      </c>
      <c r="W203">
        <v>3</v>
      </c>
      <c r="X203">
        <v>1</v>
      </c>
      <c r="Y203">
        <v>1</v>
      </c>
      <c r="Z203">
        <v>4</v>
      </c>
      <c r="AA203">
        <v>1</v>
      </c>
      <c r="AB203">
        <v>1</v>
      </c>
      <c r="AC203">
        <v>1</v>
      </c>
      <c r="AD203">
        <v>30</v>
      </c>
      <c r="AE203">
        <v>2</v>
      </c>
      <c r="AF203">
        <v>2</v>
      </c>
      <c r="AG203">
        <v>1</v>
      </c>
      <c r="AH203">
        <v>3</v>
      </c>
      <c r="AI203">
        <v>3</v>
      </c>
      <c r="AJ203">
        <v>3</v>
      </c>
      <c r="AK203">
        <v>1</v>
      </c>
      <c r="AL203">
        <v>5</v>
      </c>
      <c r="AM203">
        <v>0.04</v>
      </c>
      <c r="AN203">
        <v>2</v>
      </c>
      <c r="AP203">
        <v>2</v>
      </c>
      <c r="AT203" s="22">
        <v>43292</v>
      </c>
      <c r="AU203">
        <v>2</v>
      </c>
      <c r="BB203" s="24">
        <v>7</v>
      </c>
    </row>
    <row r="204" spans="1:54" x14ac:dyDescent="0.25">
      <c r="A204" s="27">
        <v>611640</v>
      </c>
      <c r="B204" s="22">
        <v>41523</v>
      </c>
      <c r="C204">
        <v>59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6.44</v>
      </c>
      <c r="L204">
        <v>0.2</v>
      </c>
      <c r="N204">
        <v>1</v>
      </c>
      <c r="O204">
        <v>0</v>
      </c>
      <c r="P204">
        <v>1</v>
      </c>
      <c r="Q204">
        <v>3</v>
      </c>
      <c r="R204">
        <v>3</v>
      </c>
      <c r="S204">
        <v>1</v>
      </c>
      <c r="T204">
        <v>15</v>
      </c>
      <c r="U204">
        <v>2</v>
      </c>
      <c r="V204">
        <v>3</v>
      </c>
      <c r="W204">
        <v>3</v>
      </c>
      <c r="X204">
        <v>2</v>
      </c>
      <c r="Y204">
        <v>1</v>
      </c>
      <c r="Z204">
        <v>4</v>
      </c>
      <c r="AA204">
        <v>1</v>
      </c>
      <c r="AB204">
        <v>1</v>
      </c>
      <c r="AC204">
        <v>2</v>
      </c>
      <c r="AD204">
        <v>7</v>
      </c>
      <c r="AE204">
        <v>1</v>
      </c>
      <c r="AF204">
        <v>1</v>
      </c>
      <c r="AG204">
        <v>3</v>
      </c>
      <c r="AH204">
        <v>3</v>
      </c>
      <c r="AI204">
        <v>3</v>
      </c>
      <c r="AJ204">
        <v>3</v>
      </c>
      <c r="AK204">
        <v>1</v>
      </c>
      <c r="AL204">
        <v>3</v>
      </c>
      <c r="AM204">
        <v>0.14000000000000001</v>
      </c>
      <c r="AN204">
        <v>1</v>
      </c>
      <c r="AP204">
        <v>2</v>
      </c>
      <c r="AT204" s="22">
        <v>43151</v>
      </c>
      <c r="AU204">
        <v>2</v>
      </c>
      <c r="BB204" s="24">
        <v>9</v>
      </c>
    </row>
    <row r="205" spans="1:54" x14ac:dyDescent="0.25">
      <c r="A205" s="27">
        <v>612251</v>
      </c>
      <c r="B205" s="22">
        <v>42311</v>
      </c>
      <c r="C205">
        <v>59</v>
      </c>
      <c r="D205">
        <v>1</v>
      </c>
      <c r="E205">
        <v>1</v>
      </c>
      <c r="F205">
        <v>2</v>
      </c>
      <c r="G205">
        <v>2</v>
      </c>
      <c r="H205">
        <v>5</v>
      </c>
      <c r="I205">
        <v>1</v>
      </c>
      <c r="J205">
        <v>1</v>
      </c>
      <c r="K205">
        <v>6.9</v>
      </c>
      <c r="L205">
        <v>0.08</v>
      </c>
      <c r="M205">
        <v>29.02</v>
      </c>
      <c r="N205">
        <v>1</v>
      </c>
      <c r="O205">
        <v>0</v>
      </c>
      <c r="P205">
        <v>1</v>
      </c>
      <c r="Q205">
        <v>1</v>
      </c>
      <c r="R205">
        <v>2</v>
      </c>
      <c r="S205">
        <v>1</v>
      </c>
      <c r="T205">
        <v>17</v>
      </c>
      <c r="U205">
        <v>3</v>
      </c>
      <c r="V205">
        <v>3</v>
      </c>
      <c r="W205">
        <v>3</v>
      </c>
      <c r="X205">
        <v>2</v>
      </c>
      <c r="Y205">
        <v>1</v>
      </c>
      <c r="Z205">
        <v>2</v>
      </c>
      <c r="AA205">
        <v>1</v>
      </c>
      <c r="AB205">
        <v>1</v>
      </c>
      <c r="AC205">
        <v>2</v>
      </c>
      <c r="AD205">
        <v>7</v>
      </c>
      <c r="AE205">
        <v>2</v>
      </c>
      <c r="AF205">
        <v>2</v>
      </c>
      <c r="AG205">
        <v>1</v>
      </c>
      <c r="AH205">
        <v>3</v>
      </c>
      <c r="AI205">
        <v>2</v>
      </c>
      <c r="AJ205">
        <v>3</v>
      </c>
      <c r="AK205">
        <v>2</v>
      </c>
      <c r="AL205">
        <v>2</v>
      </c>
      <c r="AM205">
        <v>0.04</v>
      </c>
      <c r="AN205">
        <v>2</v>
      </c>
      <c r="AP205">
        <v>2</v>
      </c>
      <c r="AT205" s="22">
        <v>43160</v>
      </c>
      <c r="AU205">
        <v>2</v>
      </c>
      <c r="BB205" s="24">
        <v>1</v>
      </c>
    </row>
    <row r="206" spans="1:54" x14ac:dyDescent="0.25">
      <c r="A206" s="27">
        <v>613129</v>
      </c>
      <c r="B206" s="22">
        <v>42128</v>
      </c>
      <c r="C206">
        <v>52</v>
      </c>
      <c r="D206">
        <v>1</v>
      </c>
      <c r="E206">
        <v>3</v>
      </c>
      <c r="F206">
        <v>1</v>
      </c>
      <c r="G206">
        <v>1</v>
      </c>
      <c r="H206">
        <v>4</v>
      </c>
      <c r="I206">
        <v>2</v>
      </c>
      <c r="J206">
        <v>1</v>
      </c>
      <c r="K206">
        <v>4.57</v>
      </c>
      <c r="L206">
        <v>0.04</v>
      </c>
      <c r="N206">
        <v>1</v>
      </c>
      <c r="O206">
        <v>0</v>
      </c>
      <c r="P206">
        <v>1</v>
      </c>
      <c r="Q206">
        <v>1</v>
      </c>
      <c r="R206">
        <v>3</v>
      </c>
      <c r="S206">
        <v>2</v>
      </c>
      <c r="T206">
        <v>30</v>
      </c>
      <c r="U206">
        <v>3</v>
      </c>
      <c r="V206">
        <v>3</v>
      </c>
      <c r="W206">
        <v>3</v>
      </c>
      <c r="X206">
        <v>1</v>
      </c>
      <c r="Y206">
        <v>1</v>
      </c>
      <c r="Z206">
        <v>3</v>
      </c>
      <c r="AA206">
        <v>2</v>
      </c>
      <c r="AB206">
        <v>1</v>
      </c>
      <c r="AC206">
        <v>2</v>
      </c>
      <c r="AD206">
        <v>15</v>
      </c>
      <c r="AE206">
        <v>2</v>
      </c>
      <c r="AF206">
        <v>2</v>
      </c>
      <c r="AG206">
        <v>3</v>
      </c>
      <c r="AH206">
        <v>3</v>
      </c>
      <c r="AI206">
        <v>3</v>
      </c>
      <c r="AJ206">
        <v>3</v>
      </c>
      <c r="AK206">
        <v>1</v>
      </c>
      <c r="AL206">
        <v>1</v>
      </c>
      <c r="AM206">
        <v>0.01</v>
      </c>
      <c r="AN206">
        <v>2</v>
      </c>
      <c r="AP206">
        <v>2</v>
      </c>
      <c r="AT206" s="22">
        <v>43287</v>
      </c>
      <c r="AU206">
        <v>2</v>
      </c>
      <c r="BB206" s="24">
        <v>4</v>
      </c>
    </row>
    <row r="207" spans="1:54" x14ac:dyDescent="0.25">
      <c r="A207" s="27">
        <v>613450</v>
      </c>
      <c r="B207" s="22">
        <v>41403</v>
      </c>
      <c r="C207">
        <v>52</v>
      </c>
      <c r="D207">
        <v>1</v>
      </c>
      <c r="E207">
        <v>0</v>
      </c>
      <c r="F207">
        <v>2</v>
      </c>
      <c r="G207">
        <v>2</v>
      </c>
      <c r="H207">
        <v>3</v>
      </c>
      <c r="I207">
        <v>2</v>
      </c>
      <c r="J207">
        <v>3</v>
      </c>
      <c r="K207">
        <v>5.31</v>
      </c>
      <c r="L207">
        <v>0.16</v>
      </c>
      <c r="N207">
        <v>1</v>
      </c>
      <c r="O207">
        <v>0</v>
      </c>
      <c r="P207">
        <v>1</v>
      </c>
      <c r="Q207">
        <v>3</v>
      </c>
      <c r="R207">
        <v>1</v>
      </c>
      <c r="S207">
        <v>2</v>
      </c>
      <c r="T207">
        <v>3</v>
      </c>
      <c r="U207">
        <v>3</v>
      </c>
      <c r="V207">
        <v>3</v>
      </c>
      <c r="W207">
        <v>3</v>
      </c>
      <c r="X207">
        <v>1</v>
      </c>
      <c r="Y207">
        <v>1</v>
      </c>
      <c r="Z207">
        <v>4</v>
      </c>
      <c r="AA207">
        <v>2</v>
      </c>
      <c r="AB207">
        <v>1</v>
      </c>
      <c r="AC207">
        <v>2</v>
      </c>
      <c r="AD207">
        <v>50</v>
      </c>
      <c r="AE207">
        <v>2</v>
      </c>
      <c r="AF207">
        <v>2</v>
      </c>
      <c r="AG207">
        <v>1</v>
      </c>
      <c r="AH207">
        <v>3</v>
      </c>
      <c r="AI207">
        <v>3</v>
      </c>
      <c r="AJ207">
        <v>3</v>
      </c>
      <c r="AK207">
        <v>2</v>
      </c>
      <c r="AL207">
        <v>1</v>
      </c>
      <c r="AM207">
        <v>0.02</v>
      </c>
      <c r="AN207">
        <v>2</v>
      </c>
      <c r="AP207">
        <v>2</v>
      </c>
      <c r="AT207" s="22">
        <v>43151</v>
      </c>
      <c r="AU207">
        <v>2</v>
      </c>
      <c r="BB207" s="24">
        <v>3</v>
      </c>
    </row>
    <row r="208" spans="1:54" x14ac:dyDescent="0.25">
      <c r="A208" s="27">
        <v>614613</v>
      </c>
      <c r="B208" s="22">
        <v>41438</v>
      </c>
      <c r="C208">
        <v>67</v>
      </c>
      <c r="D208">
        <v>1</v>
      </c>
      <c r="E208">
        <v>2</v>
      </c>
      <c r="F208">
        <v>2</v>
      </c>
      <c r="G208">
        <v>2</v>
      </c>
      <c r="H208">
        <v>1</v>
      </c>
      <c r="I208">
        <v>2</v>
      </c>
      <c r="J208">
        <v>1</v>
      </c>
      <c r="K208">
        <v>7.42</v>
      </c>
      <c r="L208">
        <v>0.19</v>
      </c>
      <c r="M208">
        <v>31.04</v>
      </c>
      <c r="N208">
        <v>1</v>
      </c>
      <c r="O208">
        <v>0</v>
      </c>
      <c r="P208">
        <v>1</v>
      </c>
      <c r="Q208">
        <v>2</v>
      </c>
      <c r="R208">
        <v>2</v>
      </c>
      <c r="S208">
        <v>2</v>
      </c>
      <c r="T208">
        <v>3</v>
      </c>
      <c r="U208">
        <v>3</v>
      </c>
      <c r="V208">
        <v>3</v>
      </c>
      <c r="W208">
        <v>3</v>
      </c>
      <c r="X208">
        <v>1</v>
      </c>
      <c r="Y208">
        <v>1</v>
      </c>
      <c r="Z208">
        <v>3</v>
      </c>
      <c r="AA208">
        <v>1</v>
      </c>
      <c r="AB208">
        <v>1</v>
      </c>
      <c r="AC208">
        <v>2</v>
      </c>
      <c r="AD208">
        <v>7</v>
      </c>
      <c r="AE208">
        <v>2</v>
      </c>
      <c r="AF208">
        <v>2</v>
      </c>
      <c r="AG208">
        <v>1</v>
      </c>
      <c r="AH208">
        <v>3</v>
      </c>
      <c r="AI208">
        <v>3</v>
      </c>
      <c r="AJ208">
        <v>3</v>
      </c>
      <c r="AK208">
        <v>2</v>
      </c>
      <c r="AL208">
        <v>2</v>
      </c>
      <c r="AM208">
        <v>0.02</v>
      </c>
      <c r="AN208">
        <v>2</v>
      </c>
      <c r="AP208">
        <v>2</v>
      </c>
      <c r="AT208" s="22">
        <v>43277</v>
      </c>
      <c r="AU208">
        <v>2</v>
      </c>
      <c r="BB208" s="24">
        <v>3</v>
      </c>
    </row>
    <row r="209" spans="1:54" x14ac:dyDescent="0.25">
      <c r="A209" s="27">
        <v>614666</v>
      </c>
      <c r="B209" s="22">
        <v>41227</v>
      </c>
      <c r="C209">
        <v>59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4.3</v>
      </c>
      <c r="L209">
        <v>0.39</v>
      </c>
      <c r="M209">
        <v>69.099999999999994</v>
      </c>
      <c r="N209">
        <v>1</v>
      </c>
      <c r="O209">
        <v>0</v>
      </c>
      <c r="P209">
        <v>1</v>
      </c>
      <c r="Q209">
        <v>1</v>
      </c>
      <c r="R209">
        <v>3</v>
      </c>
      <c r="S209">
        <v>2</v>
      </c>
      <c r="T209">
        <v>15</v>
      </c>
      <c r="U209">
        <v>3</v>
      </c>
      <c r="V209">
        <v>3</v>
      </c>
      <c r="W209">
        <v>3</v>
      </c>
      <c r="X209">
        <v>1</v>
      </c>
      <c r="Y209">
        <v>1</v>
      </c>
      <c r="Z209">
        <v>3</v>
      </c>
      <c r="AA209">
        <v>1</v>
      </c>
      <c r="AB209">
        <v>1</v>
      </c>
      <c r="AC209">
        <v>2</v>
      </c>
      <c r="AD209">
        <v>7</v>
      </c>
      <c r="AE209">
        <v>2</v>
      </c>
      <c r="AF209">
        <v>2</v>
      </c>
      <c r="AG209">
        <v>3</v>
      </c>
      <c r="AH209">
        <v>3</v>
      </c>
      <c r="AI209">
        <v>3</v>
      </c>
      <c r="AJ209">
        <v>3</v>
      </c>
      <c r="AK209">
        <v>2</v>
      </c>
      <c r="AL209">
        <v>2</v>
      </c>
      <c r="AM209">
        <v>0.05</v>
      </c>
      <c r="AN209">
        <v>2</v>
      </c>
      <c r="AP209">
        <v>2</v>
      </c>
      <c r="AT209" s="22">
        <v>43269</v>
      </c>
      <c r="AU209">
        <v>2</v>
      </c>
      <c r="BB209" s="24">
        <v>2</v>
      </c>
    </row>
    <row r="210" spans="1:54" x14ac:dyDescent="0.25">
      <c r="A210" s="27">
        <v>617305</v>
      </c>
      <c r="B210" s="22">
        <v>40934</v>
      </c>
      <c r="C210">
        <v>59</v>
      </c>
      <c r="D210">
        <v>1</v>
      </c>
      <c r="E210">
        <v>3</v>
      </c>
      <c r="F210">
        <v>2</v>
      </c>
      <c r="G210">
        <v>2</v>
      </c>
      <c r="H210">
        <v>5</v>
      </c>
      <c r="I210">
        <v>2</v>
      </c>
      <c r="J210">
        <v>1</v>
      </c>
      <c r="K210">
        <v>5.68</v>
      </c>
      <c r="L210">
        <v>0.23</v>
      </c>
      <c r="N210">
        <v>2</v>
      </c>
      <c r="O210">
        <v>0</v>
      </c>
      <c r="P210">
        <v>1</v>
      </c>
      <c r="Q210">
        <v>3</v>
      </c>
      <c r="R210">
        <v>3</v>
      </c>
      <c r="S210">
        <v>1</v>
      </c>
      <c r="T210">
        <v>18</v>
      </c>
      <c r="U210">
        <v>1</v>
      </c>
      <c r="V210">
        <v>3</v>
      </c>
      <c r="W210">
        <v>3</v>
      </c>
      <c r="X210">
        <v>2</v>
      </c>
      <c r="Y210">
        <v>1</v>
      </c>
      <c r="Z210">
        <v>3</v>
      </c>
      <c r="AA210">
        <v>1</v>
      </c>
      <c r="AB210">
        <v>1</v>
      </c>
      <c r="AC210">
        <v>1</v>
      </c>
      <c r="AD210">
        <v>35</v>
      </c>
      <c r="AE210">
        <v>1</v>
      </c>
      <c r="AF210">
        <v>1</v>
      </c>
      <c r="AG210">
        <v>1</v>
      </c>
      <c r="AH210">
        <v>3</v>
      </c>
      <c r="AI210">
        <v>3</v>
      </c>
      <c r="AJ210">
        <v>3</v>
      </c>
      <c r="AK210">
        <v>2</v>
      </c>
      <c r="AL210">
        <v>3</v>
      </c>
      <c r="AM210">
        <v>0.02</v>
      </c>
      <c r="AN210">
        <v>1</v>
      </c>
      <c r="AP210">
        <v>2</v>
      </c>
      <c r="AT210" s="22">
        <v>41039</v>
      </c>
      <c r="AU210">
        <v>2</v>
      </c>
      <c r="BB210" s="24">
        <v>5</v>
      </c>
    </row>
    <row r="211" spans="1:54" x14ac:dyDescent="0.25">
      <c r="A211" s="27">
        <v>619305</v>
      </c>
      <c r="B211" s="22">
        <v>42284</v>
      </c>
      <c r="C211">
        <v>65</v>
      </c>
      <c r="D211">
        <v>1</v>
      </c>
      <c r="E211">
        <v>2</v>
      </c>
      <c r="F211">
        <v>1</v>
      </c>
      <c r="G211">
        <v>2</v>
      </c>
      <c r="H211">
        <v>2</v>
      </c>
      <c r="I211">
        <v>1</v>
      </c>
      <c r="J211">
        <v>3</v>
      </c>
      <c r="K211">
        <v>10.32</v>
      </c>
      <c r="M211">
        <v>18.25</v>
      </c>
      <c r="N211">
        <v>2</v>
      </c>
      <c r="O211">
        <v>1</v>
      </c>
      <c r="P211">
        <v>1</v>
      </c>
      <c r="Q211">
        <v>2</v>
      </c>
      <c r="R211">
        <v>2</v>
      </c>
      <c r="S211">
        <v>1</v>
      </c>
      <c r="T211">
        <v>40</v>
      </c>
      <c r="U211">
        <v>1</v>
      </c>
      <c r="V211">
        <v>3</v>
      </c>
      <c r="W211">
        <v>3</v>
      </c>
      <c r="X211">
        <v>2</v>
      </c>
      <c r="Y211">
        <v>1</v>
      </c>
      <c r="Z211">
        <v>4</v>
      </c>
      <c r="AA211">
        <v>1</v>
      </c>
      <c r="AB211">
        <v>1</v>
      </c>
      <c r="AC211">
        <v>2</v>
      </c>
      <c r="AD211">
        <v>50</v>
      </c>
      <c r="AE211">
        <v>1</v>
      </c>
      <c r="AF211">
        <v>1</v>
      </c>
      <c r="AG211">
        <v>1</v>
      </c>
      <c r="AH211">
        <v>1</v>
      </c>
      <c r="AI211">
        <v>3</v>
      </c>
      <c r="AJ211">
        <v>1</v>
      </c>
      <c r="AK211">
        <v>1</v>
      </c>
      <c r="AL211">
        <v>3</v>
      </c>
      <c r="AM211">
        <v>0.08</v>
      </c>
      <c r="AN211">
        <v>2</v>
      </c>
      <c r="AP211">
        <v>2</v>
      </c>
      <c r="AT211" s="22">
        <v>43066</v>
      </c>
      <c r="AU211">
        <v>2</v>
      </c>
      <c r="BB211" s="24">
        <v>10</v>
      </c>
    </row>
    <row r="212" spans="1:54" x14ac:dyDescent="0.25">
      <c r="A212" s="27">
        <v>619516</v>
      </c>
      <c r="B212" s="22">
        <v>40094</v>
      </c>
      <c r="C212">
        <v>60</v>
      </c>
      <c r="D212">
        <v>1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5.98</v>
      </c>
      <c r="L212">
        <v>0.9</v>
      </c>
      <c r="N212">
        <v>1</v>
      </c>
      <c r="O212">
        <v>0</v>
      </c>
      <c r="P212">
        <v>1</v>
      </c>
      <c r="Q212">
        <v>2</v>
      </c>
      <c r="R212">
        <v>3</v>
      </c>
      <c r="S212">
        <v>2</v>
      </c>
      <c r="T212">
        <v>40</v>
      </c>
      <c r="U212">
        <v>3</v>
      </c>
      <c r="V212">
        <v>3</v>
      </c>
      <c r="W212">
        <v>3</v>
      </c>
      <c r="X212">
        <v>1</v>
      </c>
      <c r="Y212">
        <v>1</v>
      </c>
      <c r="Z212">
        <v>3</v>
      </c>
      <c r="AA212">
        <v>1</v>
      </c>
      <c r="AB212">
        <v>1</v>
      </c>
      <c r="AC212">
        <v>2</v>
      </c>
      <c r="AD212">
        <v>22</v>
      </c>
      <c r="AE212">
        <v>2</v>
      </c>
      <c r="AF212">
        <v>2</v>
      </c>
      <c r="AG212">
        <v>1</v>
      </c>
      <c r="AH212">
        <v>3</v>
      </c>
      <c r="AI212">
        <v>3</v>
      </c>
      <c r="AJ212">
        <v>1</v>
      </c>
      <c r="AK212">
        <v>2</v>
      </c>
      <c r="AL212">
        <v>2</v>
      </c>
      <c r="AM212">
        <v>0.04</v>
      </c>
      <c r="AN212">
        <v>2</v>
      </c>
      <c r="AP212">
        <v>2</v>
      </c>
      <c r="AT212" s="22">
        <v>40233</v>
      </c>
      <c r="AU212">
        <v>2</v>
      </c>
      <c r="BB212" s="24">
        <v>2</v>
      </c>
    </row>
    <row r="213" spans="1:54" x14ac:dyDescent="0.25">
      <c r="A213" s="27">
        <v>620411</v>
      </c>
      <c r="B213" s="22">
        <v>39953</v>
      </c>
      <c r="C213">
        <v>52</v>
      </c>
      <c r="D213">
        <v>1</v>
      </c>
      <c r="E213">
        <v>1</v>
      </c>
      <c r="F213">
        <v>2</v>
      </c>
      <c r="G213">
        <v>2</v>
      </c>
      <c r="H213">
        <v>4</v>
      </c>
      <c r="I213">
        <v>2</v>
      </c>
      <c r="J213">
        <v>1</v>
      </c>
      <c r="K213">
        <v>7.99</v>
      </c>
      <c r="N213">
        <v>2</v>
      </c>
      <c r="O213">
        <v>0</v>
      </c>
      <c r="P213">
        <v>1</v>
      </c>
      <c r="Q213">
        <v>1</v>
      </c>
      <c r="R213">
        <v>1</v>
      </c>
      <c r="S213">
        <v>2</v>
      </c>
      <c r="T213">
        <v>20</v>
      </c>
      <c r="U213">
        <v>3</v>
      </c>
      <c r="V213">
        <v>3</v>
      </c>
      <c r="W213">
        <v>3</v>
      </c>
      <c r="X213">
        <v>1</v>
      </c>
      <c r="Y213">
        <v>1</v>
      </c>
      <c r="Z213">
        <v>4</v>
      </c>
      <c r="AA213">
        <v>1</v>
      </c>
      <c r="AB213">
        <v>1</v>
      </c>
      <c r="AC213">
        <v>2</v>
      </c>
      <c r="AD213">
        <v>12</v>
      </c>
      <c r="AE213">
        <v>2</v>
      </c>
      <c r="AF213">
        <v>2</v>
      </c>
      <c r="AG213">
        <v>1</v>
      </c>
      <c r="AH213">
        <v>3</v>
      </c>
      <c r="AI213">
        <v>3</v>
      </c>
      <c r="AJ213">
        <v>3</v>
      </c>
      <c r="AK213">
        <v>2</v>
      </c>
      <c r="AL213">
        <v>2</v>
      </c>
      <c r="AM213">
        <v>0.03</v>
      </c>
      <c r="AN213">
        <v>2</v>
      </c>
      <c r="AP213">
        <v>2</v>
      </c>
      <c r="AT213" s="22">
        <v>42733</v>
      </c>
      <c r="AU213">
        <v>2</v>
      </c>
      <c r="BB213" s="24">
        <v>4</v>
      </c>
    </row>
    <row r="214" spans="1:54" x14ac:dyDescent="0.25">
      <c r="A214" s="27">
        <v>620445</v>
      </c>
      <c r="B214" s="22">
        <v>41967</v>
      </c>
      <c r="C214">
        <v>67</v>
      </c>
      <c r="D214">
        <v>1</v>
      </c>
      <c r="E214">
        <v>1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6.3</v>
      </c>
      <c r="L214">
        <v>0.36</v>
      </c>
      <c r="N214">
        <v>1</v>
      </c>
      <c r="O214">
        <v>0</v>
      </c>
      <c r="P214">
        <v>1</v>
      </c>
      <c r="Q214">
        <v>2</v>
      </c>
      <c r="R214">
        <v>3</v>
      </c>
      <c r="S214">
        <v>2</v>
      </c>
      <c r="T214">
        <v>7</v>
      </c>
      <c r="U214">
        <v>3</v>
      </c>
      <c r="V214">
        <v>3</v>
      </c>
      <c r="W214">
        <v>3</v>
      </c>
      <c r="X214">
        <v>1</v>
      </c>
      <c r="Y214">
        <v>1</v>
      </c>
      <c r="Z214">
        <v>2</v>
      </c>
      <c r="AA214">
        <v>2</v>
      </c>
      <c r="AB214">
        <v>1</v>
      </c>
      <c r="AC214">
        <v>2</v>
      </c>
      <c r="AD214">
        <v>20</v>
      </c>
      <c r="AE214">
        <v>2</v>
      </c>
      <c r="AF214">
        <v>2</v>
      </c>
      <c r="AG214">
        <v>3</v>
      </c>
      <c r="AH214">
        <v>3</v>
      </c>
      <c r="AI214">
        <v>3</v>
      </c>
      <c r="AJ214">
        <v>3</v>
      </c>
      <c r="AK214">
        <v>2</v>
      </c>
      <c r="AL214">
        <v>1</v>
      </c>
      <c r="AM214">
        <v>0.03</v>
      </c>
      <c r="AN214">
        <v>2</v>
      </c>
      <c r="AP214">
        <v>2</v>
      </c>
      <c r="AT214" s="22">
        <v>43129</v>
      </c>
      <c r="AU214">
        <v>2</v>
      </c>
      <c r="BB214" s="24">
        <v>1</v>
      </c>
    </row>
    <row r="215" spans="1:54" x14ac:dyDescent="0.25">
      <c r="A215" s="27">
        <v>621358</v>
      </c>
      <c r="B215" s="22">
        <v>42256</v>
      </c>
      <c r="C215">
        <v>70</v>
      </c>
      <c r="D215">
        <v>1</v>
      </c>
      <c r="E215">
        <v>3</v>
      </c>
      <c r="F215">
        <v>1</v>
      </c>
      <c r="G215">
        <v>2</v>
      </c>
      <c r="H215">
        <v>2</v>
      </c>
      <c r="I215">
        <v>2</v>
      </c>
      <c r="J215">
        <v>1</v>
      </c>
      <c r="K215">
        <v>11.92</v>
      </c>
      <c r="M215">
        <v>19.899999999999999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2</v>
      </c>
      <c r="T215">
        <v>3</v>
      </c>
      <c r="U215">
        <v>3</v>
      </c>
      <c r="V215">
        <v>3</v>
      </c>
      <c r="W215">
        <v>3</v>
      </c>
      <c r="X215">
        <v>1</v>
      </c>
      <c r="Y215">
        <v>1</v>
      </c>
      <c r="Z215">
        <v>1</v>
      </c>
      <c r="AA215">
        <v>2</v>
      </c>
      <c r="AB215">
        <v>1</v>
      </c>
      <c r="AC215">
        <v>2</v>
      </c>
      <c r="AD215">
        <v>5</v>
      </c>
      <c r="AE215">
        <v>2</v>
      </c>
      <c r="AF215">
        <v>2</v>
      </c>
      <c r="AG215">
        <v>2</v>
      </c>
      <c r="AH215">
        <v>3</v>
      </c>
      <c r="AI215">
        <v>3</v>
      </c>
      <c r="AJ215">
        <v>3</v>
      </c>
      <c r="AK215">
        <v>2</v>
      </c>
      <c r="AL215">
        <v>1</v>
      </c>
      <c r="AM215">
        <v>0.06</v>
      </c>
      <c r="AN215">
        <v>2</v>
      </c>
      <c r="AP215">
        <v>2</v>
      </c>
      <c r="AT215" s="22">
        <v>43126</v>
      </c>
      <c r="AU215">
        <v>2</v>
      </c>
      <c r="BB215" s="24">
        <v>2</v>
      </c>
    </row>
    <row r="216" spans="1:54" x14ac:dyDescent="0.25">
      <c r="A216" s="27">
        <v>622051</v>
      </c>
      <c r="B216" s="22">
        <v>41206</v>
      </c>
      <c r="C216">
        <v>68</v>
      </c>
      <c r="D216">
        <v>1</v>
      </c>
      <c r="E216">
        <v>1</v>
      </c>
      <c r="F216">
        <v>2</v>
      </c>
      <c r="G216">
        <v>2</v>
      </c>
      <c r="H216">
        <v>2</v>
      </c>
      <c r="I216">
        <v>2</v>
      </c>
      <c r="J216">
        <v>1</v>
      </c>
      <c r="K216">
        <v>4.62</v>
      </c>
      <c r="L216">
        <v>0.18</v>
      </c>
      <c r="M216">
        <v>111.23</v>
      </c>
      <c r="N216">
        <v>1</v>
      </c>
      <c r="O216">
        <v>0</v>
      </c>
      <c r="P216">
        <v>1</v>
      </c>
      <c r="Q216">
        <v>2</v>
      </c>
      <c r="R216">
        <v>3</v>
      </c>
      <c r="S216">
        <v>1</v>
      </c>
      <c r="T216">
        <v>12.5</v>
      </c>
      <c r="U216">
        <v>3</v>
      </c>
      <c r="V216">
        <v>3</v>
      </c>
      <c r="W216">
        <v>3</v>
      </c>
      <c r="X216">
        <v>2</v>
      </c>
      <c r="Y216">
        <v>1</v>
      </c>
      <c r="Z216">
        <v>4</v>
      </c>
      <c r="AA216">
        <v>1</v>
      </c>
      <c r="AB216">
        <v>1</v>
      </c>
      <c r="AC216">
        <v>2</v>
      </c>
      <c r="AD216">
        <v>20</v>
      </c>
      <c r="AE216">
        <v>1</v>
      </c>
      <c r="AF216">
        <v>2</v>
      </c>
      <c r="AG216">
        <v>1</v>
      </c>
      <c r="AH216">
        <v>3</v>
      </c>
      <c r="AI216">
        <v>3</v>
      </c>
      <c r="AJ216">
        <v>3</v>
      </c>
      <c r="AK216">
        <v>2</v>
      </c>
      <c r="AL216">
        <v>3</v>
      </c>
      <c r="AM216">
        <v>0.03</v>
      </c>
      <c r="AN216">
        <v>2</v>
      </c>
      <c r="AP216">
        <v>2</v>
      </c>
      <c r="AT216" s="22">
        <v>41199</v>
      </c>
      <c r="AU216">
        <v>2</v>
      </c>
      <c r="BB216" s="24">
        <v>4</v>
      </c>
    </row>
    <row r="217" spans="1:54" x14ac:dyDescent="0.25">
      <c r="A217" s="27">
        <v>622083</v>
      </c>
      <c r="B217" s="22">
        <v>41137</v>
      </c>
      <c r="C217">
        <v>67</v>
      </c>
      <c r="D217">
        <v>1</v>
      </c>
      <c r="E217">
        <v>2</v>
      </c>
      <c r="F217">
        <v>1</v>
      </c>
      <c r="G217">
        <v>2</v>
      </c>
      <c r="H217">
        <v>4</v>
      </c>
      <c r="I217">
        <v>2</v>
      </c>
      <c r="J217">
        <v>1</v>
      </c>
      <c r="K217">
        <v>8.82</v>
      </c>
      <c r="L217">
        <v>0.08</v>
      </c>
      <c r="N217">
        <v>1</v>
      </c>
      <c r="O217">
        <v>0</v>
      </c>
      <c r="P217">
        <v>1</v>
      </c>
      <c r="Q217">
        <v>3</v>
      </c>
      <c r="R217">
        <v>1</v>
      </c>
      <c r="S217">
        <v>1</v>
      </c>
      <c r="T217">
        <v>11</v>
      </c>
      <c r="U217">
        <v>3</v>
      </c>
      <c r="V217">
        <v>3</v>
      </c>
      <c r="W217">
        <v>3</v>
      </c>
      <c r="X217">
        <v>2</v>
      </c>
      <c r="Y217">
        <v>1</v>
      </c>
      <c r="Z217">
        <v>3</v>
      </c>
      <c r="AA217">
        <v>1</v>
      </c>
      <c r="AB217">
        <v>1</v>
      </c>
      <c r="AC217">
        <v>2</v>
      </c>
      <c r="AD217">
        <v>10</v>
      </c>
      <c r="AE217">
        <v>2</v>
      </c>
      <c r="AF217">
        <v>2</v>
      </c>
      <c r="AG217">
        <v>3</v>
      </c>
      <c r="AH217">
        <v>2</v>
      </c>
      <c r="AI217">
        <v>3</v>
      </c>
      <c r="AJ217">
        <v>1</v>
      </c>
      <c r="AK217">
        <v>2</v>
      </c>
      <c r="AL217">
        <v>2</v>
      </c>
      <c r="AM217">
        <v>0.03</v>
      </c>
      <c r="AN217">
        <v>2</v>
      </c>
      <c r="AP217">
        <v>2</v>
      </c>
      <c r="AT217" s="22">
        <v>42727</v>
      </c>
      <c r="AU217">
        <v>2</v>
      </c>
      <c r="BB217" s="24">
        <v>3</v>
      </c>
    </row>
    <row r="218" spans="1:54" x14ac:dyDescent="0.25">
      <c r="A218" s="27">
        <v>622212</v>
      </c>
      <c r="B218" s="22">
        <v>40785</v>
      </c>
      <c r="C218">
        <v>59</v>
      </c>
      <c r="D218">
        <v>1</v>
      </c>
      <c r="E218">
        <v>3</v>
      </c>
      <c r="F218">
        <v>2</v>
      </c>
      <c r="G218">
        <v>2</v>
      </c>
      <c r="H218">
        <v>1</v>
      </c>
      <c r="I218">
        <v>2</v>
      </c>
      <c r="J218">
        <v>1</v>
      </c>
      <c r="K218">
        <v>4.5</v>
      </c>
      <c r="N218">
        <v>1</v>
      </c>
      <c r="O218">
        <v>0</v>
      </c>
      <c r="P218">
        <v>1</v>
      </c>
      <c r="Q218">
        <v>3</v>
      </c>
      <c r="R218">
        <v>3</v>
      </c>
      <c r="S218">
        <v>1</v>
      </c>
      <c r="T218">
        <v>17</v>
      </c>
      <c r="U218">
        <v>3</v>
      </c>
      <c r="V218">
        <v>3</v>
      </c>
      <c r="W218">
        <v>3</v>
      </c>
      <c r="X218">
        <v>2</v>
      </c>
      <c r="Y218">
        <v>1</v>
      </c>
      <c r="Z218">
        <v>3</v>
      </c>
      <c r="AA218">
        <v>1</v>
      </c>
      <c r="AB218">
        <v>1</v>
      </c>
      <c r="AC218">
        <v>2</v>
      </c>
      <c r="AD218">
        <v>33</v>
      </c>
      <c r="AE218">
        <v>2</v>
      </c>
      <c r="AF218">
        <v>2</v>
      </c>
      <c r="AG218">
        <v>3</v>
      </c>
      <c r="AH218">
        <v>3</v>
      </c>
      <c r="AI218">
        <v>3</v>
      </c>
      <c r="AJ218">
        <v>3</v>
      </c>
      <c r="AK218">
        <v>1</v>
      </c>
      <c r="AL218">
        <v>5</v>
      </c>
      <c r="AM218">
        <v>0.02</v>
      </c>
      <c r="AN218">
        <v>2</v>
      </c>
      <c r="AP218">
        <v>2</v>
      </c>
      <c r="AT218" s="22">
        <v>43049</v>
      </c>
      <c r="AU218">
        <v>2</v>
      </c>
      <c r="BB218" s="24">
        <v>4</v>
      </c>
    </row>
    <row r="219" spans="1:54" x14ac:dyDescent="0.25">
      <c r="A219" s="27">
        <v>622974</v>
      </c>
      <c r="B219" s="22">
        <v>42324</v>
      </c>
      <c r="C219">
        <v>57</v>
      </c>
      <c r="D219">
        <v>1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2</v>
      </c>
      <c r="K219">
        <v>3.9</v>
      </c>
      <c r="L219">
        <v>0.26</v>
      </c>
      <c r="M219">
        <v>117.43</v>
      </c>
      <c r="N219">
        <v>1</v>
      </c>
      <c r="O219">
        <v>1</v>
      </c>
      <c r="P219">
        <v>1</v>
      </c>
      <c r="Q219">
        <v>2</v>
      </c>
      <c r="R219">
        <v>2</v>
      </c>
      <c r="S219">
        <v>1</v>
      </c>
      <c r="T219">
        <v>5</v>
      </c>
      <c r="U219">
        <v>3</v>
      </c>
      <c r="V219">
        <v>3</v>
      </c>
      <c r="W219">
        <v>3</v>
      </c>
      <c r="X219">
        <v>1</v>
      </c>
      <c r="Y219">
        <v>1</v>
      </c>
      <c r="Z219">
        <v>2</v>
      </c>
      <c r="AA219">
        <v>2</v>
      </c>
      <c r="AB219">
        <v>1</v>
      </c>
      <c r="AC219">
        <v>2</v>
      </c>
      <c r="AD219">
        <v>10</v>
      </c>
      <c r="AE219">
        <v>2</v>
      </c>
      <c r="AF219">
        <v>2</v>
      </c>
      <c r="AG219">
        <v>1</v>
      </c>
      <c r="AH219">
        <v>3</v>
      </c>
      <c r="AI219">
        <v>3</v>
      </c>
      <c r="AJ219">
        <v>1</v>
      </c>
      <c r="AK219">
        <v>2</v>
      </c>
      <c r="AL219">
        <v>1</v>
      </c>
      <c r="AM219">
        <v>0.05</v>
      </c>
      <c r="AN219">
        <v>2</v>
      </c>
      <c r="AP219">
        <v>2</v>
      </c>
      <c r="AT219" s="22">
        <v>43158</v>
      </c>
      <c r="AU219">
        <v>2</v>
      </c>
      <c r="BB219" s="24">
        <v>0</v>
      </c>
    </row>
    <row r="220" spans="1:54" x14ac:dyDescent="0.25">
      <c r="A220" s="27">
        <v>624617</v>
      </c>
      <c r="B220" s="22">
        <v>41184</v>
      </c>
      <c r="C220">
        <v>54</v>
      </c>
      <c r="D220">
        <v>1</v>
      </c>
      <c r="E220">
        <v>3</v>
      </c>
      <c r="F220">
        <v>1</v>
      </c>
      <c r="G220">
        <v>2</v>
      </c>
      <c r="H220">
        <v>5</v>
      </c>
      <c r="I220">
        <v>1</v>
      </c>
      <c r="J220">
        <v>2</v>
      </c>
      <c r="K220">
        <v>5.54</v>
      </c>
      <c r="M220">
        <v>45.96</v>
      </c>
      <c r="N220">
        <v>1</v>
      </c>
      <c r="O220">
        <v>0</v>
      </c>
      <c r="P220">
        <v>1</v>
      </c>
      <c r="Q220">
        <v>1</v>
      </c>
      <c r="R220">
        <v>1</v>
      </c>
      <c r="S220">
        <v>2</v>
      </c>
      <c r="T220">
        <v>3</v>
      </c>
      <c r="U220">
        <v>3</v>
      </c>
      <c r="V220">
        <v>3</v>
      </c>
      <c r="W220">
        <v>3</v>
      </c>
      <c r="X220">
        <v>1</v>
      </c>
      <c r="Y220">
        <v>1</v>
      </c>
      <c r="Z220">
        <v>2</v>
      </c>
      <c r="AA220">
        <v>2</v>
      </c>
      <c r="AB220">
        <v>1</v>
      </c>
      <c r="AC220">
        <v>2</v>
      </c>
      <c r="AD220">
        <v>8</v>
      </c>
      <c r="AE220">
        <v>2</v>
      </c>
      <c r="AF220">
        <v>2</v>
      </c>
      <c r="AG220">
        <v>1</v>
      </c>
      <c r="AH220">
        <v>3</v>
      </c>
      <c r="AI220">
        <v>3</v>
      </c>
      <c r="AJ220">
        <v>3</v>
      </c>
      <c r="AK220">
        <v>2</v>
      </c>
      <c r="AL220">
        <v>1</v>
      </c>
      <c r="AM220">
        <v>0.02</v>
      </c>
      <c r="AN220">
        <v>2</v>
      </c>
      <c r="AP220">
        <v>2</v>
      </c>
      <c r="AT220" s="22">
        <v>42993</v>
      </c>
      <c r="AU220">
        <v>2</v>
      </c>
      <c r="BB220" s="24">
        <v>0</v>
      </c>
    </row>
    <row r="221" spans="1:54" x14ac:dyDescent="0.25">
      <c r="A221" s="27">
        <v>625596</v>
      </c>
      <c r="B221" s="22">
        <v>41862</v>
      </c>
      <c r="C221">
        <v>53</v>
      </c>
      <c r="D221">
        <v>1</v>
      </c>
      <c r="E221">
        <v>2</v>
      </c>
      <c r="F221">
        <v>2</v>
      </c>
      <c r="G221">
        <v>2</v>
      </c>
      <c r="H221">
        <v>2</v>
      </c>
      <c r="I221">
        <v>2</v>
      </c>
      <c r="J221">
        <v>1</v>
      </c>
      <c r="K221">
        <v>4.12</v>
      </c>
      <c r="N221">
        <v>1</v>
      </c>
      <c r="O221">
        <v>0</v>
      </c>
      <c r="P221">
        <v>1</v>
      </c>
      <c r="Q221">
        <v>1</v>
      </c>
      <c r="R221">
        <v>3</v>
      </c>
      <c r="S221">
        <v>2</v>
      </c>
      <c r="T221">
        <v>70</v>
      </c>
      <c r="U221">
        <v>2</v>
      </c>
      <c r="V221">
        <v>3</v>
      </c>
      <c r="W221">
        <v>3</v>
      </c>
      <c r="X221">
        <v>1</v>
      </c>
      <c r="Y221">
        <v>1</v>
      </c>
      <c r="Z221">
        <v>3</v>
      </c>
      <c r="AA221">
        <v>2</v>
      </c>
      <c r="AB221">
        <v>1</v>
      </c>
      <c r="AC221">
        <v>2</v>
      </c>
      <c r="AD221">
        <v>10</v>
      </c>
      <c r="AE221">
        <v>2</v>
      </c>
      <c r="AF221">
        <v>2</v>
      </c>
      <c r="AG221">
        <v>1</v>
      </c>
      <c r="AH221">
        <v>3</v>
      </c>
      <c r="AI221">
        <v>3</v>
      </c>
      <c r="AJ221">
        <v>3</v>
      </c>
      <c r="AK221">
        <v>2</v>
      </c>
      <c r="AL221">
        <v>1</v>
      </c>
      <c r="AM221">
        <v>0.02</v>
      </c>
      <c r="AN221">
        <v>2</v>
      </c>
      <c r="AP221">
        <v>2</v>
      </c>
      <c r="AT221" s="22">
        <v>43168</v>
      </c>
      <c r="AU221">
        <v>2</v>
      </c>
      <c r="BB221" s="24">
        <v>2</v>
      </c>
    </row>
    <row r="222" spans="1:54" x14ac:dyDescent="0.25">
      <c r="A222" s="27">
        <v>628028</v>
      </c>
      <c r="B222" s="22">
        <v>41288</v>
      </c>
      <c r="C222">
        <v>61</v>
      </c>
      <c r="D222">
        <v>1</v>
      </c>
      <c r="E222">
        <v>2</v>
      </c>
      <c r="F222">
        <v>1</v>
      </c>
      <c r="G222">
        <v>1</v>
      </c>
      <c r="H222">
        <v>3</v>
      </c>
      <c r="I222">
        <v>2</v>
      </c>
      <c r="J222">
        <v>1</v>
      </c>
      <c r="K222">
        <v>4.05</v>
      </c>
      <c r="L222">
        <v>0.18</v>
      </c>
      <c r="M222">
        <v>10.95</v>
      </c>
      <c r="N222">
        <v>1</v>
      </c>
      <c r="O222">
        <v>0</v>
      </c>
      <c r="P222">
        <v>1</v>
      </c>
      <c r="Q222">
        <v>3</v>
      </c>
      <c r="R222">
        <v>3</v>
      </c>
      <c r="S222">
        <v>2</v>
      </c>
      <c r="T222">
        <v>7</v>
      </c>
      <c r="U222">
        <v>3</v>
      </c>
      <c r="V222">
        <v>3</v>
      </c>
      <c r="W222">
        <v>3</v>
      </c>
      <c r="X222">
        <v>1</v>
      </c>
      <c r="Y222">
        <v>1</v>
      </c>
      <c r="Z222">
        <v>4</v>
      </c>
      <c r="AA222">
        <v>1</v>
      </c>
      <c r="AB222">
        <v>1</v>
      </c>
      <c r="AC222">
        <v>2</v>
      </c>
      <c r="AD222">
        <v>22</v>
      </c>
      <c r="AE222">
        <v>1</v>
      </c>
      <c r="AF222">
        <v>2</v>
      </c>
      <c r="AG222">
        <v>1</v>
      </c>
      <c r="AH222">
        <v>2</v>
      </c>
      <c r="AI222">
        <v>3</v>
      </c>
      <c r="AJ222">
        <v>3</v>
      </c>
      <c r="AK222">
        <v>1</v>
      </c>
      <c r="AL222">
        <v>3</v>
      </c>
      <c r="AM222">
        <v>0.05</v>
      </c>
      <c r="AN222">
        <v>1</v>
      </c>
      <c r="AP222">
        <v>2</v>
      </c>
      <c r="AT222" s="22">
        <v>41787</v>
      </c>
      <c r="AU222">
        <v>2</v>
      </c>
      <c r="BB222" s="24">
        <v>6</v>
      </c>
    </row>
    <row r="223" spans="1:54" x14ac:dyDescent="0.25">
      <c r="A223" s="27">
        <v>629560</v>
      </c>
      <c r="B223" s="22">
        <v>40870</v>
      </c>
      <c r="C223">
        <v>67</v>
      </c>
      <c r="D223">
        <v>1</v>
      </c>
      <c r="E223">
        <v>3</v>
      </c>
      <c r="F223">
        <v>2</v>
      </c>
      <c r="G223">
        <v>2</v>
      </c>
      <c r="H223">
        <v>1</v>
      </c>
      <c r="I223">
        <v>1</v>
      </c>
      <c r="J223">
        <v>1</v>
      </c>
      <c r="K223">
        <v>4.0199999999999996</v>
      </c>
      <c r="N223">
        <v>1</v>
      </c>
      <c r="O223">
        <v>0</v>
      </c>
      <c r="P223">
        <v>1</v>
      </c>
      <c r="Q223">
        <v>2</v>
      </c>
      <c r="R223">
        <v>3</v>
      </c>
      <c r="S223">
        <v>2</v>
      </c>
      <c r="T223">
        <v>7</v>
      </c>
      <c r="U223">
        <v>3</v>
      </c>
      <c r="V223">
        <v>3</v>
      </c>
      <c r="W223">
        <v>3</v>
      </c>
      <c r="X223">
        <v>1</v>
      </c>
      <c r="Y223">
        <v>1</v>
      </c>
      <c r="Z223">
        <v>3</v>
      </c>
      <c r="AA223">
        <v>1</v>
      </c>
      <c r="AB223">
        <v>1</v>
      </c>
      <c r="AC223">
        <v>2</v>
      </c>
      <c r="AD223">
        <v>5</v>
      </c>
      <c r="AE223">
        <v>2</v>
      </c>
      <c r="AF223">
        <v>2</v>
      </c>
      <c r="AG223">
        <v>3</v>
      </c>
      <c r="AH223">
        <v>3</v>
      </c>
      <c r="AI223">
        <v>3</v>
      </c>
      <c r="AJ223">
        <v>1</v>
      </c>
      <c r="AK223">
        <v>1</v>
      </c>
      <c r="AL223">
        <v>5</v>
      </c>
      <c r="AM223">
        <v>0.01</v>
      </c>
      <c r="AN223">
        <v>2</v>
      </c>
      <c r="AP223">
        <v>2</v>
      </c>
      <c r="AT223" s="22">
        <v>43231</v>
      </c>
      <c r="AU223">
        <v>2</v>
      </c>
      <c r="BB223" s="24">
        <v>4</v>
      </c>
    </row>
    <row r="224" spans="1:54" x14ac:dyDescent="0.25">
      <c r="A224" s="27">
        <v>629727</v>
      </c>
      <c r="B224" s="22">
        <v>39889</v>
      </c>
      <c r="C224">
        <v>61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2</v>
      </c>
      <c r="K224">
        <v>5.0999999999999996</v>
      </c>
      <c r="L224">
        <v>0.12</v>
      </c>
      <c r="N224">
        <v>1</v>
      </c>
      <c r="O224">
        <v>0</v>
      </c>
      <c r="P224">
        <v>1</v>
      </c>
      <c r="Q224">
        <v>2</v>
      </c>
      <c r="R224">
        <v>3</v>
      </c>
      <c r="S224">
        <v>1</v>
      </c>
      <c r="T224">
        <v>35</v>
      </c>
      <c r="U224">
        <v>3</v>
      </c>
      <c r="V224">
        <v>3</v>
      </c>
      <c r="W224">
        <v>3</v>
      </c>
      <c r="X224">
        <v>2</v>
      </c>
      <c r="Y224">
        <v>1</v>
      </c>
      <c r="Z224">
        <v>2</v>
      </c>
      <c r="AA224">
        <v>1</v>
      </c>
      <c r="AB224">
        <v>1</v>
      </c>
      <c r="AC224">
        <v>2</v>
      </c>
      <c r="AD224">
        <v>15</v>
      </c>
      <c r="AE224">
        <v>2</v>
      </c>
      <c r="AF224">
        <v>2</v>
      </c>
      <c r="AG224">
        <v>1</v>
      </c>
      <c r="AH224">
        <v>3</v>
      </c>
      <c r="AI224">
        <v>3</v>
      </c>
      <c r="AJ224">
        <v>3</v>
      </c>
      <c r="AK224">
        <v>1</v>
      </c>
      <c r="AL224">
        <v>2</v>
      </c>
      <c r="AM224">
        <v>0.05</v>
      </c>
      <c r="AN224">
        <v>2</v>
      </c>
      <c r="AP224">
        <v>2</v>
      </c>
      <c r="AT224" s="22">
        <v>43165</v>
      </c>
      <c r="AU224">
        <v>2</v>
      </c>
      <c r="BB224" s="24">
        <v>3</v>
      </c>
    </row>
    <row r="225" spans="1:54" x14ac:dyDescent="0.25">
      <c r="A225" s="27">
        <v>630549</v>
      </c>
      <c r="B225" s="22">
        <v>41934</v>
      </c>
      <c r="C225">
        <v>64</v>
      </c>
      <c r="D225">
        <v>1</v>
      </c>
      <c r="E225">
        <v>2</v>
      </c>
      <c r="F225">
        <v>1</v>
      </c>
      <c r="G225">
        <v>2</v>
      </c>
      <c r="H225">
        <v>3</v>
      </c>
      <c r="I225">
        <v>2</v>
      </c>
      <c r="J225">
        <v>1</v>
      </c>
      <c r="K225">
        <v>5.96</v>
      </c>
      <c r="M225">
        <v>48.02</v>
      </c>
      <c r="N225">
        <v>1</v>
      </c>
      <c r="O225">
        <v>0</v>
      </c>
      <c r="P225">
        <v>1</v>
      </c>
      <c r="Q225">
        <v>1</v>
      </c>
      <c r="R225">
        <v>1</v>
      </c>
      <c r="S225">
        <v>2</v>
      </c>
      <c r="T225">
        <v>10</v>
      </c>
      <c r="U225">
        <v>2</v>
      </c>
      <c r="V225">
        <v>3</v>
      </c>
      <c r="W225">
        <v>2</v>
      </c>
      <c r="X225">
        <v>1</v>
      </c>
      <c r="Y225">
        <v>1</v>
      </c>
      <c r="Z225">
        <v>1</v>
      </c>
      <c r="AA225">
        <v>2</v>
      </c>
      <c r="AB225">
        <v>4</v>
      </c>
      <c r="AC225">
        <v>2</v>
      </c>
      <c r="AD225">
        <v>7</v>
      </c>
      <c r="AE225">
        <v>2</v>
      </c>
      <c r="AF225">
        <v>2</v>
      </c>
      <c r="AG225">
        <v>3</v>
      </c>
      <c r="AH225">
        <v>3</v>
      </c>
      <c r="AI225">
        <v>3</v>
      </c>
      <c r="AJ225">
        <v>1</v>
      </c>
      <c r="AK225">
        <v>2</v>
      </c>
      <c r="AL225">
        <v>1</v>
      </c>
      <c r="AM225">
        <v>0.03</v>
      </c>
      <c r="AN225">
        <v>2</v>
      </c>
      <c r="AP225">
        <v>2</v>
      </c>
      <c r="AT225" s="22">
        <v>42433</v>
      </c>
      <c r="AU225">
        <v>2</v>
      </c>
      <c r="BB225" s="24">
        <v>0</v>
      </c>
    </row>
    <row r="226" spans="1:54" x14ac:dyDescent="0.25">
      <c r="A226" s="27">
        <v>631167</v>
      </c>
      <c r="B226" s="22">
        <v>41792</v>
      </c>
      <c r="C226">
        <v>63</v>
      </c>
      <c r="D226">
        <v>1</v>
      </c>
      <c r="E226">
        <v>2</v>
      </c>
      <c r="F226">
        <v>2</v>
      </c>
      <c r="G226">
        <v>2</v>
      </c>
      <c r="H226">
        <v>2</v>
      </c>
      <c r="I226">
        <v>2</v>
      </c>
      <c r="J226">
        <v>1</v>
      </c>
      <c r="K226">
        <v>6.4</v>
      </c>
      <c r="L226">
        <v>0.25</v>
      </c>
      <c r="M226">
        <v>24.93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2</v>
      </c>
      <c r="T226">
        <v>3</v>
      </c>
      <c r="U226">
        <v>3</v>
      </c>
      <c r="V226">
        <v>3</v>
      </c>
      <c r="W226">
        <v>3</v>
      </c>
      <c r="X226">
        <v>1</v>
      </c>
      <c r="Y226">
        <v>1</v>
      </c>
      <c r="Z226">
        <v>1</v>
      </c>
      <c r="AA226">
        <v>2</v>
      </c>
      <c r="AB226">
        <v>1</v>
      </c>
      <c r="AC226">
        <v>2</v>
      </c>
      <c r="AD226">
        <v>5</v>
      </c>
      <c r="AE226">
        <v>2</v>
      </c>
      <c r="AF226">
        <v>2</v>
      </c>
      <c r="AG226">
        <v>3</v>
      </c>
      <c r="AH226">
        <v>3</v>
      </c>
      <c r="AI226">
        <v>3</v>
      </c>
      <c r="AJ226">
        <v>1</v>
      </c>
      <c r="AK226">
        <v>2</v>
      </c>
      <c r="AL226">
        <v>1</v>
      </c>
      <c r="AM226">
        <v>0.01</v>
      </c>
      <c r="AN226">
        <v>2</v>
      </c>
      <c r="AP226">
        <v>2</v>
      </c>
      <c r="AT226" s="22">
        <v>43256</v>
      </c>
      <c r="AU226">
        <v>2</v>
      </c>
      <c r="BB226" s="24">
        <v>1</v>
      </c>
    </row>
    <row r="227" spans="1:54" x14ac:dyDescent="0.25">
      <c r="A227" s="27">
        <v>631736</v>
      </c>
      <c r="B227" s="22">
        <v>41526</v>
      </c>
      <c r="C227">
        <v>53</v>
      </c>
      <c r="D227">
        <v>1</v>
      </c>
      <c r="E227">
        <v>1</v>
      </c>
      <c r="F227">
        <v>1</v>
      </c>
      <c r="G227">
        <v>2</v>
      </c>
      <c r="H227">
        <v>5</v>
      </c>
      <c r="I227">
        <v>2</v>
      </c>
      <c r="J227">
        <v>3</v>
      </c>
      <c r="K227">
        <v>15.23</v>
      </c>
      <c r="M227">
        <v>6.1</v>
      </c>
      <c r="N227">
        <v>2</v>
      </c>
      <c r="O227">
        <v>0</v>
      </c>
      <c r="P227">
        <v>1</v>
      </c>
      <c r="Q227">
        <v>2</v>
      </c>
      <c r="R227">
        <v>1</v>
      </c>
      <c r="S227">
        <v>2</v>
      </c>
      <c r="T227">
        <v>10</v>
      </c>
      <c r="U227">
        <v>1</v>
      </c>
      <c r="V227">
        <v>3</v>
      </c>
      <c r="W227">
        <v>3</v>
      </c>
      <c r="X227">
        <v>1</v>
      </c>
      <c r="Y227">
        <v>1</v>
      </c>
      <c r="Z227">
        <v>1</v>
      </c>
      <c r="AA227">
        <v>2</v>
      </c>
      <c r="AB227">
        <v>1</v>
      </c>
      <c r="AC227">
        <v>2</v>
      </c>
      <c r="AD227">
        <v>50</v>
      </c>
      <c r="AE227">
        <v>2</v>
      </c>
      <c r="AF227">
        <v>2</v>
      </c>
      <c r="AG227">
        <v>1</v>
      </c>
      <c r="AH227">
        <v>3</v>
      </c>
      <c r="AI227">
        <v>3</v>
      </c>
      <c r="AJ227">
        <v>3</v>
      </c>
      <c r="AK227">
        <v>2</v>
      </c>
      <c r="AL227">
        <v>1</v>
      </c>
      <c r="AM227">
        <v>0.05</v>
      </c>
      <c r="AN227">
        <v>2</v>
      </c>
      <c r="AP227">
        <v>2</v>
      </c>
      <c r="AT227" s="22">
        <v>42586</v>
      </c>
      <c r="AU227">
        <v>2</v>
      </c>
      <c r="BB227" s="24">
        <v>2</v>
      </c>
    </row>
    <row r="228" spans="1:54" x14ac:dyDescent="0.25">
      <c r="A228" s="27">
        <v>631877</v>
      </c>
      <c r="B228" s="22">
        <v>40973</v>
      </c>
      <c r="C228">
        <v>59</v>
      </c>
      <c r="D228">
        <v>1</v>
      </c>
      <c r="E228">
        <v>2</v>
      </c>
      <c r="F228">
        <v>2</v>
      </c>
      <c r="G228">
        <v>2</v>
      </c>
      <c r="H228">
        <v>1</v>
      </c>
      <c r="I228">
        <v>2</v>
      </c>
      <c r="J228">
        <v>1</v>
      </c>
      <c r="K228">
        <v>4.5999999999999996</v>
      </c>
      <c r="L228">
        <v>0.04</v>
      </c>
      <c r="N228">
        <v>1</v>
      </c>
      <c r="O228">
        <v>0</v>
      </c>
      <c r="P228">
        <v>1</v>
      </c>
      <c r="Q228">
        <v>2</v>
      </c>
      <c r="R228">
        <v>3</v>
      </c>
      <c r="S228">
        <v>2</v>
      </c>
      <c r="T228">
        <v>5</v>
      </c>
      <c r="U228">
        <v>3</v>
      </c>
      <c r="V228">
        <v>3</v>
      </c>
      <c r="W228">
        <v>3</v>
      </c>
      <c r="X228">
        <v>1</v>
      </c>
      <c r="Y228">
        <v>1</v>
      </c>
      <c r="Z228">
        <v>2</v>
      </c>
      <c r="AA228">
        <v>2</v>
      </c>
      <c r="AB228">
        <v>1</v>
      </c>
      <c r="AC228">
        <v>2</v>
      </c>
      <c r="AD228">
        <v>25</v>
      </c>
      <c r="AE228">
        <v>2</v>
      </c>
      <c r="AF228">
        <v>2</v>
      </c>
      <c r="AG228">
        <v>1</v>
      </c>
      <c r="AH228">
        <v>3</v>
      </c>
      <c r="AI228">
        <v>3</v>
      </c>
      <c r="AJ228">
        <v>3</v>
      </c>
      <c r="AK228">
        <v>1</v>
      </c>
      <c r="AL228">
        <v>5</v>
      </c>
      <c r="AM228">
        <v>0.04</v>
      </c>
      <c r="AN228">
        <v>2</v>
      </c>
      <c r="AP228">
        <v>2</v>
      </c>
      <c r="AT228" s="22">
        <v>43230</v>
      </c>
      <c r="AU228">
        <v>2</v>
      </c>
      <c r="BB228" s="24">
        <v>3</v>
      </c>
    </row>
    <row r="229" spans="1:54" x14ac:dyDescent="0.25">
      <c r="A229" s="27">
        <v>635021</v>
      </c>
      <c r="B229" s="22">
        <v>40889</v>
      </c>
      <c r="C229">
        <v>59</v>
      </c>
      <c r="D229">
        <v>1</v>
      </c>
      <c r="E229">
        <v>2</v>
      </c>
      <c r="F229">
        <v>1</v>
      </c>
      <c r="G229">
        <v>2</v>
      </c>
      <c r="H229">
        <v>4</v>
      </c>
      <c r="I229">
        <v>2</v>
      </c>
      <c r="J229">
        <v>2</v>
      </c>
      <c r="K229">
        <v>8.84</v>
      </c>
      <c r="L229">
        <v>0.2</v>
      </c>
      <c r="M229">
        <v>36.700000000000003</v>
      </c>
      <c r="N229">
        <v>1</v>
      </c>
      <c r="O229">
        <v>2</v>
      </c>
      <c r="P229">
        <v>1</v>
      </c>
      <c r="Q229">
        <v>5</v>
      </c>
      <c r="R229">
        <v>2</v>
      </c>
      <c r="S229">
        <v>2</v>
      </c>
      <c r="U229">
        <v>3</v>
      </c>
      <c r="V229">
        <v>3</v>
      </c>
      <c r="W229">
        <v>3</v>
      </c>
      <c r="X229">
        <v>1</v>
      </c>
      <c r="Y229">
        <v>1</v>
      </c>
      <c r="Z229">
        <v>1</v>
      </c>
      <c r="AA229">
        <v>2</v>
      </c>
      <c r="AB229">
        <v>1</v>
      </c>
      <c r="AC229">
        <v>2</v>
      </c>
      <c r="AD229">
        <v>4</v>
      </c>
      <c r="AE229">
        <v>2</v>
      </c>
      <c r="AF229">
        <v>2</v>
      </c>
      <c r="AG229">
        <v>3</v>
      </c>
      <c r="AH229">
        <v>3</v>
      </c>
      <c r="AI229">
        <v>3</v>
      </c>
      <c r="AJ229">
        <v>1</v>
      </c>
      <c r="AK229">
        <v>2</v>
      </c>
      <c r="AL229">
        <v>1</v>
      </c>
      <c r="AM229">
        <v>0.03</v>
      </c>
      <c r="AN229">
        <v>2</v>
      </c>
      <c r="AP229">
        <v>2</v>
      </c>
      <c r="AT229" s="22">
        <v>43237</v>
      </c>
      <c r="AU229">
        <v>2</v>
      </c>
      <c r="BB229" s="24">
        <v>1</v>
      </c>
    </row>
    <row r="230" spans="1:54" x14ac:dyDescent="0.25">
      <c r="A230" s="27">
        <v>636142</v>
      </c>
      <c r="B230" s="22">
        <v>41442</v>
      </c>
      <c r="C230">
        <v>60</v>
      </c>
      <c r="D230">
        <v>1</v>
      </c>
      <c r="E230">
        <v>2</v>
      </c>
      <c r="F230">
        <v>2</v>
      </c>
      <c r="G230">
        <v>2</v>
      </c>
      <c r="H230">
        <v>4</v>
      </c>
      <c r="I230">
        <v>2</v>
      </c>
      <c r="J230">
        <v>1</v>
      </c>
      <c r="K230">
        <v>5.77</v>
      </c>
      <c r="L230">
        <v>0.31</v>
      </c>
      <c r="N230">
        <v>2</v>
      </c>
      <c r="O230">
        <v>0</v>
      </c>
      <c r="P230">
        <v>1</v>
      </c>
      <c r="Q230">
        <v>1</v>
      </c>
      <c r="R230">
        <v>1</v>
      </c>
      <c r="S230">
        <v>2</v>
      </c>
      <c r="T230">
        <v>5</v>
      </c>
      <c r="U230">
        <v>3</v>
      </c>
      <c r="V230">
        <v>3</v>
      </c>
      <c r="W230">
        <v>3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2</v>
      </c>
      <c r="AD230">
        <v>3</v>
      </c>
      <c r="AE230">
        <v>2</v>
      </c>
      <c r="AF230">
        <v>2</v>
      </c>
      <c r="AG230">
        <v>3</v>
      </c>
      <c r="AH230">
        <v>3</v>
      </c>
      <c r="AI230">
        <v>3</v>
      </c>
      <c r="AJ230">
        <v>1</v>
      </c>
      <c r="AK230">
        <v>2</v>
      </c>
      <c r="AL230">
        <v>2</v>
      </c>
      <c r="AM230">
        <v>0.03</v>
      </c>
      <c r="AN230">
        <v>2</v>
      </c>
      <c r="AP230">
        <v>2</v>
      </c>
      <c r="AT230" s="22">
        <v>43066</v>
      </c>
      <c r="AU230">
        <v>2</v>
      </c>
      <c r="BB230" s="24">
        <v>0</v>
      </c>
    </row>
    <row r="231" spans="1:54" x14ac:dyDescent="0.25">
      <c r="A231" s="27">
        <v>637926</v>
      </c>
      <c r="B231" s="22">
        <v>41046</v>
      </c>
      <c r="C231">
        <v>68</v>
      </c>
      <c r="D231">
        <v>1</v>
      </c>
      <c r="E231">
        <v>3</v>
      </c>
      <c r="F231">
        <v>1</v>
      </c>
      <c r="G231">
        <v>1</v>
      </c>
      <c r="H231">
        <v>1</v>
      </c>
      <c r="I231">
        <v>2</v>
      </c>
      <c r="J231">
        <v>2</v>
      </c>
      <c r="K231">
        <v>6.4</v>
      </c>
      <c r="M231">
        <v>32.18</v>
      </c>
      <c r="N231">
        <v>1</v>
      </c>
      <c r="O231">
        <v>0</v>
      </c>
      <c r="P231">
        <v>1</v>
      </c>
      <c r="Q231">
        <v>1</v>
      </c>
      <c r="R231">
        <v>2</v>
      </c>
      <c r="S231">
        <v>2</v>
      </c>
      <c r="T231">
        <v>7</v>
      </c>
      <c r="U231">
        <v>3</v>
      </c>
      <c r="V231">
        <v>3</v>
      </c>
      <c r="W231">
        <v>3</v>
      </c>
      <c r="X231">
        <v>1</v>
      </c>
      <c r="Y231">
        <v>1</v>
      </c>
      <c r="Z231">
        <v>2</v>
      </c>
      <c r="AA231">
        <v>1</v>
      </c>
      <c r="AB231">
        <v>1</v>
      </c>
      <c r="AC231">
        <v>2</v>
      </c>
      <c r="AD231">
        <v>6</v>
      </c>
      <c r="AE231">
        <v>2</v>
      </c>
      <c r="AF231">
        <v>2</v>
      </c>
      <c r="AG231">
        <v>3</v>
      </c>
      <c r="AH231">
        <v>3</v>
      </c>
      <c r="AI231">
        <v>3</v>
      </c>
      <c r="AJ231">
        <v>1</v>
      </c>
      <c r="AK231">
        <v>2</v>
      </c>
      <c r="AL231">
        <v>2</v>
      </c>
      <c r="AM231">
        <v>0.03</v>
      </c>
      <c r="AN231">
        <v>2</v>
      </c>
      <c r="AP231">
        <v>2</v>
      </c>
      <c r="AT231" s="22">
        <v>43035</v>
      </c>
      <c r="AU231">
        <v>2</v>
      </c>
      <c r="BB231" s="24">
        <v>1</v>
      </c>
    </row>
    <row r="232" spans="1:54" x14ac:dyDescent="0.25">
      <c r="A232" s="27">
        <v>638902</v>
      </c>
      <c r="B232" s="22">
        <v>41542</v>
      </c>
      <c r="C232">
        <v>67</v>
      </c>
      <c r="D232">
        <v>1</v>
      </c>
      <c r="E232">
        <v>3</v>
      </c>
      <c r="F232">
        <v>2</v>
      </c>
      <c r="G232">
        <v>2</v>
      </c>
      <c r="H232">
        <v>3</v>
      </c>
      <c r="I232">
        <v>2</v>
      </c>
      <c r="J232">
        <v>1</v>
      </c>
      <c r="K232">
        <v>7.52</v>
      </c>
      <c r="L232">
        <v>0.22</v>
      </c>
      <c r="M232">
        <v>27.03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5</v>
      </c>
      <c r="U232">
        <v>3</v>
      </c>
      <c r="V232">
        <v>3</v>
      </c>
      <c r="W232">
        <v>3</v>
      </c>
      <c r="X232">
        <v>2</v>
      </c>
      <c r="Y232">
        <v>1</v>
      </c>
      <c r="Z232">
        <v>1</v>
      </c>
      <c r="AA232">
        <v>1</v>
      </c>
      <c r="AB232">
        <v>1</v>
      </c>
      <c r="AC232">
        <v>2</v>
      </c>
      <c r="AD232">
        <v>20</v>
      </c>
      <c r="AE232">
        <v>2</v>
      </c>
      <c r="AF232">
        <v>2</v>
      </c>
      <c r="AG232">
        <v>1</v>
      </c>
      <c r="AH232">
        <v>3</v>
      </c>
      <c r="AI232">
        <v>3</v>
      </c>
      <c r="AJ232">
        <v>1</v>
      </c>
      <c r="AK232">
        <v>2</v>
      </c>
      <c r="AL232">
        <v>2</v>
      </c>
      <c r="AM232">
        <v>0.02</v>
      </c>
      <c r="AN232">
        <v>2</v>
      </c>
      <c r="AP232">
        <v>2</v>
      </c>
      <c r="AT232" s="22">
        <v>43286</v>
      </c>
      <c r="AU232">
        <v>2</v>
      </c>
      <c r="BB232" s="24">
        <v>1</v>
      </c>
    </row>
    <row r="233" spans="1:54" x14ac:dyDescent="0.25">
      <c r="A233" s="27">
        <v>639057</v>
      </c>
      <c r="B233" s="22">
        <v>41487</v>
      </c>
      <c r="C233">
        <v>67</v>
      </c>
      <c r="D233">
        <v>1</v>
      </c>
      <c r="E233">
        <v>2</v>
      </c>
      <c r="F233">
        <v>2</v>
      </c>
      <c r="G233">
        <v>2</v>
      </c>
      <c r="H233">
        <v>1</v>
      </c>
      <c r="I233">
        <v>1</v>
      </c>
      <c r="J233">
        <v>1</v>
      </c>
      <c r="K233">
        <v>4.2</v>
      </c>
      <c r="L233">
        <v>0.24</v>
      </c>
      <c r="M233">
        <v>602.41999999999996</v>
      </c>
      <c r="N233">
        <v>1</v>
      </c>
      <c r="O233">
        <v>0</v>
      </c>
      <c r="P233">
        <v>1</v>
      </c>
      <c r="Q233">
        <v>2</v>
      </c>
      <c r="R233">
        <v>1</v>
      </c>
      <c r="S233">
        <v>2</v>
      </c>
      <c r="T233">
        <v>5</v>
      </c>
      <c r="U233">
        <v>1</v>
      </c>
      <c r="V233">
        <v>3</v>
      </c>
      <c r="W233">
        <v>3</v>
      </c>
      <c r="X233">
        <v>1</v>
      </c>
      <c r="Y233">
        <v>1</v>
      </c>
      <c r="Z233">
        <v>3</v>
      </c>
      <c r="AA233">
        <v>1</v>
      </c>
      <c r="AB233">
        <v>1</v>
      </c>
      <c r="AC233">
        <v>2</v>
      </c>
      <c r="AD233">
        <v>10</v>
      </c>
      <c r="AE233">
        <v>1</v>
      </c>
      <c r="AF233">
        <v>1</v>
      </c>
      <c r="AG233">
        <v>3</v>
      </c>
      <c r="AH233">
        <v>3</v>
      </c>
      <c r="AI233">
        <v>3</v>
      </c>
      <c r="AJ233">
        <v>3</v>
      </c>
      <c r="AK233">
        <v>1</v>
      </c>
      <c r="AL233">
        <v>3</v>
      </c>
      <c r="AM233">
        <v>0.01</v>
      </c>
      <c r="AN233">
        <v>2</v>
      </c>
      <c r="AP233">
        <v>2</v>
      </c>
      <c r="AT233" s="22">
        <v>43224</v>
      </c>
      <c r="AU233">
        <v>2</v>
      </c>
      <c r="BB233" s="24">
        <v>7</v>
      </c>
    </row>
    <row r="234" spans="1:54" x14ac:dyDescent="0.25">
      <c r="A234" s="27">
        <v>640023</v>
      </c>
      <c r="B234" s="22">
        <v>40385</v>
      </c>
      <c r="C234">
        <v>53</v>
      </c>
      <c r="D234">
        <v>1</v>
      </c>
      <c r="E234">
        <v>3</v>
      </c>
      <c r="F234">
        <v>1</v>
      </c>
      <c r="G234">
        <v>2</v>
      </c>
      <c r="H234">
        <v>2</v>
      </c>
      <c r="I234">
        <v>2</v>
      </c>
      <c r="J234">
        <v>1</v>
      </c>
      <c r="K234">
        <v>7.45</v>
      </c>
      <c r="L234">
        <v>0.16</v>
      </c>
      <c r="M234">
        <v>60.58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2</v>
      </c>
      <c r="T234">
        <v>5</v>
      </c>
      <c r="U234">
        <v>3</v>
      </c>
      <c r="V234">
        <v>3</v>
      </c>
      <c r="W234">
        <v>3</v>
      </c>
      <c r="X234">
        <v>1</v>
      </c>
      <c r="Y234">
        <v>1</v>
      </c>
      <c r="Z234">
        <v>1</v>
      </c>
      <c r="AA234">
        <v>2</v>
      </c>
      <c r="AB234">
        <v>1</v>
      </c>
      <c r="AC234">
        <v>2</v>
      </c>
      <c r="AD234">
        <v>1</v>
      </c>
      <c r="AE234">
        <v>2</v>
      </c>
      <c r="AF234">
        <v>2</v>
      </c>
      <c r="AG234">
        <v>1</v>
      </c>
      <c r="AH234">
        <v>3</v>
      </c>
      <c r="AI234">
        <v>2</v>
      </c>
      <c r="AJ234">
        <v>3</v>
      </c>
      <c r="AK234">
        <v>2</v>
      </c>
      <c r="AL234">
        <v>1</v>
      </c>
      <c r="AM234">
        <v>0.05</v>
      </c>
      <c r="AN234">
        <v>2</v>
      </c>
      <c r="AP234">
        <v>2</v>
      </c>
      <c r="AT234" s="22">
        <v>42383</v>
      </c>
      <c r="AU234">
        <v>2</v>
      </c>
      <c r="BB234" s="24">
        <v>1</v>
      </c>
    </row>
    <row r="235" spans="1:54" x14ac:dyDescent="0.25">
      <c r="A235" s="27">
        <v>640422</v>
      </c>
      <c r="B235" s="22">
        <v>40884</v>
      </c>
      <c r="C235">
        <v>62</v>
      </c>
      <c r="D235">
        <v>1</v>
      </c>
      <c r="E235">
        <v>1</v>
      </c>
      <c r="F235">
        <v>2</v>
      </c>
      <c r="G235">
        <v>2</v>
      </c>
      <c r="H235">
        <v>5</v>
      </c>
      <c r="I235">
        <v>2</v>
      </c>
      <c r="J235">
        <v>1</v>
      </c>
      <c r="K235">
        <v>5.21</v>
      </c>
      <c r="L235">
        <v>0.26</v>
      </c>
      <c r="M235">
        <v>32.880000000000003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2</v>
      </c>
      <c r="T235">
        <v>3</v>
      </c>
      <c r="U235">
        <v>3</v>
      </c>
      <c r="V235">
        <v>3</v>
      </c>
      <c r="W235">
        <v>3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2</v>
      </c>
      <c r="AD235">
        <v>6</v>
      </c>
      <c r="AE235">
        <v>2</v>
      </c>
      <c r="AF235">
        <v>2</v>
      </c>
      <c r="AG235">
        <v>3</v>
      </c>
      <c r="AH235">
        <v>3</v>
      </c>
      <c r="AI235">
        <v>3</v>
      </c>
      <c r="AJ235">
        <v>3</v>
      </c>
      <c r="AK235">
        <v>2</v>
      </c>
      <c r="AL235">
        <v>2</v>
      </c>
      <c r="AM235">
        <v>0.03</v>
      </c>
      <c r="AN235">
        <v>2</v>
      </c>
      <c r="AP235">
        <v>2</v>
      </c>
      <c r="AT235" s="22">
        <v>43195</v>
      </c>
      <c r="AU235">
        <v>2</v>
      </c>
      <c r="BB235" s="24">
        <v>0</v>
      </c>
    </row>
    <row r="236" spans="1:54" x14ac:dyDescent="0.25">
      <c r="A236" s="27">
        <v>641220</v>
      </c>
      <c r="B236" s="22">
        <v>40857</v>
      </c>
      <c r="C236">
        <v>55</v>
      </c>
      <c r="D236">
        <v>1</v>
      </c>
      <c r="E236">
        <v>1</v>
      </c>
      <c r="F236">
        <v>2</v>
      </c>
      <c r="G236">
        <v>2</v>
      </c>
      <c r="H236">
        <v>4</v>
      </c>
      <c r="I236">
        <v>1</v>
      </c>
      <c r="J236">
        <v>2</v>
      </c>
      <c r="K236">
        <v>5.23</v>
      </c>
      <c r="L236">
        <v>0.11</v>
      </c>
      <c r="N236">
        <v>1</v>
      </c>
      <c r="O236">
        <v>0</v>
      </c>
      <c r="P236">
        <v>1</v>
      </c>
      <c r="Q236">
        <v>3</v>
      </c>
      <c r="R236">
        <v>1</v>
      </c>
      <c r="S236">
        <v>2</v>
      </c>
      <c r="T236">
        <v>10</v>
      </c>
      <c r="U236">
        <v>3</v>
      </c>
      <c r="V236">
        <v>3</v>
      </c>
      <c r="W236">
        <v>3</v>
      </c>
      <c r="X236">
        <v>1</v>
      </c>
      <c r="Y236">
        <v>1</v>
      </c>
      <c r="Z236">
        <v>3</v>
      </c>
      <c r="AA236">
        <v>2</v>
      </c>
      <c r="AB236">
        <v>1</v>
      </c>
      <c r="AC236">
        <v>2</v>
      </c>
      <c r="AD236">
        <v>20</v>
      </c>
      <c r="AE236">
        <v>2</v>
      </c>
      <c r="AF236">
        <v>2</v>
      </c>
      <c r="AG236">
        <v>3</v>
      </c>
      <c r="AH236">
        <v>3</v>
      </c>
      <c r="AI236">
        <v>3</v>
      </c>
      <c r="AJ236">
        <v>1</v>
      </c>
      <c r="AK236">
        <v>1</v>
      </c>
      <c r="AL236">
        <v>5</v>
      </c>
      <c r="AM236">
        <v>0.02</v>
      </c>
      <c r="AN236">
        <v>2</v>
      </c>
      <c r="AP236">
        <v>2</v>
      </c>
      <c r="AT236" s="22">
        <v>42271</v>
      </c>
      <c r="AU236">
        <v>1</v>
      </c>
      <c r="BB236" s="24">
        <v>4</v>
      </c>
    </row>
    <row r="237" spans="1:54" x14ac:dyDescent="0.25">
      <c r="A237" s="27">
        <v>644231</v>
      </c>
      <c r="B237" s="22">
        <v>39987</v>
      </c>
      <c r="C237">
        <v>63</v>
      </c>
      <c r="D237">
        <v>1</v>
      </c>
      <c r="E237">
        <v>2</v>
      </c>
      <c r="F237">
        <v>2</v>
      </c>
      <c r="G237">
        <v>2</v>
      </c>
      <c r="H237">
        <v>5</v>
      </c>
      <c r="I237">
        <v>2</v>
      </c>
      <c r="J237">
        <v>1</v>
      </c>
      <c r="K237">
        <v>6.68</v>
      </c>
      <c r="N237">
        <v>1</v>
      </c>
      <c r="O237">
        <v>1</v>
      </c>
      <c r="P237">
        <v>1</v>
      </c>
      <c r="Q237">
        <v>5</v>
      </c>
      <c r="R237">
        <v>2</v>
      </c>
      <c r="S237">
        <v>2</v>
      </c>
      <c r="U237">
        <v>3</v>
      </c>
      <c r="V237">
        <v>3</v>
      </c>
      <c r="W237">
        <v>3</v>
      </c>
      <c r="X237">
        <v>1</v>
      </c>
      <c r="Y237">
        <v>1</v>
      </c>
      <c r="Z237">
        <v>2</v>
      </c>
      <c r="AA237">
        <v>1</v>
      </c>
      <c r="AB237">
        <v>1</v>
      </c>
      <c r="AC237">
        <v>1</v>
      </c>
      <c r="AD237">
        <v>7</v>
      </c>
      <c r="AE237">
        <v>2</v>
      </c>
      <c r="AF237">
        <v>2</v>
      </c>
      <c r="AG237">
        <v>1</v>
      </c>
      <c r="AH237">
        <v>3</v>
      </c>
      <c r="AI237">
        <v>3</v>
      </c>
      <c r="AJ237">
        <v>1</v>
      </c>
      <c r="AK237">
        <v>2</v>
      </c>
      <c r="AL237">
        <v>2</v>
      </c>
      <c r="AM237">
        <v>0.02</v>
      </c>
      <c r="AN237">
        <v>2</v>
      </c>
      <c r="AP237">
        <v>2</v>
      </c>
      <c r="AT237" s="22">
        <v>40067</v>
      </c>
      <c r="AU237">
        <v>1</v>
      </c>
      <c r="BB237" s="24">
        <v>1</v>
      </c>
    </row>
    <row r="238" spans="1:54" x14ac:dyDescent="0.25">
      <c r="A238" s="27">
        <v>645947</v>
      </c>
      <c r="B238" s="22">
        <v>39952</v>
      </c>
      <c r="C238">
        <v>61</v>
      </c>
      <c r="D238">
        <v>1</v>
      </c>
      <c r="E238">
        <v>2</v>
      </c>
      <c r="F238">
        <v>2</v>
      </c>
      <c r="G238">
        <v>2</v>
      </c>
      <c r="H238">
        <v>4</v>
      </c>
      <c r="I238">
        <v>2</v>
      </c>
      <c r="J238">
        <v>1</v>
      </c>
      <c r="K238">
        <v>10.39</v>
      </c>
      <c r="N238">
        <v>1</v>
      </c>
      <c r="O238">
        <v>0</v>
      </c>
      <c r="P238">
        <v>1</v>
      </c>
      <c r="Q238">
        <v>1</v>
      </c>
      <c r="R238">
        <v>1</v>
      </c>
      <c r="S238">
        <v>2</v>
      </c>
      <c r="T238">
        <v>15</v>
      </c>
      <c r="U238">
        <v>3</v>
      </c>
      <c r="V238">
        <v>3</v>
      </c>
      <c r="W238">
        <v>3</v>
      </c>
      <c r="X238">
        <v>1</v>
      </c>
      <c r="Y238">
        <v>1</v>
      </c>
      <c r="Z238">
        <v>3</v>
      </c>
      <c r="AA238">
        <v>1</v>
      </c>
      <c r="AB238">
        <v>1</v>
      </c>
      <c r="AC238">
        <v>1</v>
      </c>
      <c r="AD238">
        <v>20</v>
      </c>
      <c r="AE238">
        <v>1</v>
      </c>
      <c r="AF238">
        <v>2</v>
      </c>
      <c r="AG238">
        <v>3</v>
      </c>
      <c r="AH238">
        <v>3</v>
      </c>
      <c r="AI238">
        <v>3</v>
      </c>
      <c r="AJ238">
        <v>3</v>
      </c>
      <c r="AK238">
        <v>1</v>
      </c>
      <c r="AL238">
        <v>3</v>
      </c>
      <c r="AM238">
        <v>0.04</v>
      </c>
      <c r="AN238">
        <v>2</v>
      </c>
      <c r="AP238">
        <v>2</v>
      </c>
      <c r="AT238" s="22">
        <v>43125</v>
      </c>
      <c r="AU238">
        <v>2</v>
      </c>
      <c r="BB238" s="24">
        <v>7</v>
      </c>
    </row>
    <row r="239" spans="1:54" x14ac:dyDescent="0.25">
      <c r="A239" s="27">
        <v>754074</v>
      </c>
      <c r="B239" s="22">
        <v>41456</v>
      </c>
      <c r="C239">
        <v>65</v>
      </c>
      <c r="D239">
        <v>1</v>
      </c>
      <c r="E239">
        <v>2</v>
      </c>
      <c r="F239">
        <v>2</v>
      </c>
      <c r="G239">
        <v>2</v>
      </c>
      <c r="H239">
        <v>2</v>
      </c>
      <c r="I239">
        <v>2</v>
      </c>
      <c r="J239">
        <v>2</v>
      </c>
      <c r="K239">
        <v>5.08</v>
      </c>
      <c r="L239">
        <v>0.22</v>
      </c>
      <c r="N239">
        <v>2</v>
      </c>
      <c r="O239">
        <v>0</v>
      </c>
      <c r="P239">
        <v>1</v>
      </c>
      <c r="Q239">
        <v>4</v>
      </c>
      <c r="R239">
        <v>3</v>
      </c>
      <c r="S239">
        <v>2</v>
      </c>
      <c r="T239">
        <v>30</v>
      </c>
      <c r="U239">
        <v>1</v>
      </c>
      <c r="V239">
        <v>3</v>
      </c>
      <c r="W239">
        <v>3</v>
      </c>
      <c r="X239">
        <v>1</v>
      </c>
      <c r="Y239">
        <v>1</v>
      </c>
      <c r="Z239">
        <v>4</v>
      </c>
      <c r="AA239">
        <v>1</v>
      </c>
      <c r="AB239">
        <v>1</v>
      </c>
      <c r="AC239">
        <v>2</v>
      </c>
      <c r="AD239">
        <v>30</v>
      </c>
      <c r="AE239">
        <v>1</v>
      </c>
      <c r="AF239">
        <v>1</v>
      </c>
      <c r="AG239">
        <v>1</v>
      </c>
      <c r="AH239">
        <v>3</v>
      </c>
      <c r="AI239">
        <v>3</v>
      </c>
      <c r="AJ239">
        <v>3</v>
      </c>
      <c r="AK239">
        <v>2</v>
      </c>
      <c r="AL239">
        <v>3</v>
      </c>
      <c r="AM239">
        <v>7.0000000000000007E-2</v>
      </c>
      <c r="AN239">
        <v>1</v>
      </c>
      <c r="AP239">
        <v>2</v>
      </c>
      <c r="AT239" s="22">
        <v>42537</v>
      </c>
      <c r="AU239">
        <v>2</v>
      </c>
      <c r="BB239" s="24">
        <v>6</v>
      </c>
    </row>
    <row r="240" spans="1:54" x14ac:dyDescent="0.25">
      <c r="A240" s="27">
        <v>870434</v>
      </c>
      <c r="B240" s="22">
        <v>41225</v>
      </c>
      <c r="C240">
        <v>63</v>
      </c>
      <c r="D240">
        <v>1</v>
      </c>
      <c r="E240">
        <v>3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4.5</v>
      </c>
      <c r="L240">
        <v>0.14000000000000001</v>
      </c>
      <c r="M240">
        <v>14.43</v>
      </c>
      <c r="N240">
        <v>1</v>
      </c>
      <c r="O240">
        <v>0</v>
      </c>
      <c r="P240">
        <v>1</v>
      </c>
      <c r="Q240">
        <v>1</v>
      </c>
      <c r="R240">
        <v>3</v>
      </c>
      <c r="S240">
        <v>1</v>
      </c>
      <c r="T240">
        <v>7.5</v>
      </c>
      <c r="U240">
        <v>3</v>
      </c>
      <c r="V240">
        <v>3</v>
      </c>
      <c r="W240">
        <v>3</v>
      </c>
      <c r="X240">
        <v>2</v>
      </c>
      <c r="Y240">
        <v>1</v>
      </c>
      <c r="Z240">
        <v>2</v>
      </c>
      <c r="AA240">
        <v>1</v>
      </c>
      <c r="AB240">
        <v>1</v>
      </c>
      <c r="AC240">
        <v>1</v>
      </c>
      <c r="AD240">
        <v>15</v>
      </c>
      <c r="AE240">
        <v>2</v>
      </c>
      <c r="AF240">
        <v>2</v>
      </c>
      <c r="AG240">
        <v>1</v>
      </c>
      <c r="AH240">
        <v>2</v>
      </c>
      <c r="AI240">
        <v>3</v>
      </c>
      <c r="AJ240">
        <v>1</v>
      </c>
      <c r="AK240">
        <v>1</v>
      </c>
      <c r="AL240">
        <v>5</v>
      </c>
      <c r="AM240">
        <v>0.03</v>
      </c>
      <c r="AN240">
        <v>2</v>
      </c>
      <c r="AP240">
        <v>2</v>
      </c>
      <c r="AT240" s="22">
        <v>43145</v>
      </c>
      <c r="AU240">
        <v>2</v>
      </c>
      <c r="BB240" s="24">
        <v>1</v>
      </c>
    </row>
    <row r="241" spans="1:60" x14ac:dyDescent="0.25">
      <c r="A241" s="27">
        <v>872574</v>
      </c>
      <c r="B241" s="22">
        <v>40224</v>
      </c>
      <c r="C241">
        <v>59</v>
      </c>
      <c r="D241">
        <v>1</v>
      </c>
      <c r="E241">
        <v>2</v>
      </c>
      <c r="F241">
        <v>2</v>
      </c>
      <c r="G241">
        <v>2</v>
      </c>
      <c r="H241">
        <v>1</v>
      </c>
      <c r="I241">
        <v>2</v>
      </c>
      <c r="J241">
        <v>1</v>
      </c>
      <c r="K241">
        <v>10.16</v>
      </c>
      <c r="N241">
        <v>1</v>
      </c>
      <c r="O241">
        <v>0</v>
      </c>
      <c r="P241">
        <v>1</v>
      </c>
      <c r="Q241">
        <v>1</v>
      </c>
      <c r="R241">
        <v>1</v>
      </c>
      <c r="S241">
        <v>2</v>
      </c>
      <c r="T241">
        <v>5</v>
      </c>
      <c r="U241">
        <v>3</v>
      </c>
      <c r="V241">
        <v>3</v>
      </c>
      <c r="W241">
        <v>3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7</v>
      </c>
      <c r="AE241">
        <v>2</v>
      </c>
      <c r="AF241">
        <v>2</v>
      </c>
      <c r="AG241">
        <v>2</v>
      </c>
      <c r="AH241">
        <v>3</v>
      </c>
      <c r="AI241">
        <v>3</v>
      </c>
      <c r="AJ241">
        <v>3</v>
      </c>
      <c r="AK241">
        <v>2</v>
      </c>
      <c r="AL241">
        <v>2</v>
      </c>
      <c r="AM241">
        <v>0.02</v>
      </c>
      <c r="AN241">
        <v>2</v>
      </c>
      <c r="AP241">
        <v>2</v>
      </c>
      <c r="AT241" s="22">
        <v>40606</v>
      </c>
      <c r="AU241">
        <v>1</v>
      </c>
      <c r="BB241" s="24">
        <v>2</v>
      </c>
    </row>
    <row r="242" spans="1:60" x14ac:dyDescent="0.25">
      <c r="A242" s="27">
        <v>881672</v>
      </c>
      <c r="B242" s="22">
        <v>40031</v>
      </c>
      <c r="C242">
        <v>64</v>
      </c>
      <c r="D242">
        <v>1</v>
      </c>
      <c r="E242">
        <v>2</v>
      </c>
      <c r="F242">
        <v>2</v>
      </c>
      <c r="G242">
        <v>2</v>
      </c>
      <c r="H242">
        <v>3</v>
      </c>
      <c r="I242">
        <v>2</v>
      </c>
      <c r="J242">
        <v>3</v>
      </c>
      <c r="K242">
        <v>6.39</v>
      </c>
      <c r="L242">
        <v>0.15</v>
      </c>
      <c r="N242">
        <v>1</v>
      </c>
      <c r="O242">
        <v>0</v>
      </c>
      <c r="P242">
        <v>1</v>
      </c>
      <c r="Q242">
        <v>4</v>
      </c>
      <c r="R242">
        <v>3</v>
      </c>
      <c r="S242">
        <v>2</v>
      </c>
      <c r="T242">
        <v>50</v>
      </c>
      <c r="U242">
        <v>3</v>
      </c>
      <c r="V242">
        <v>3</v>
      </c>
      <c r="W242">
        <v>3</v>
      </c>
      <c r="X242">
        <v>1</v>
      </c>
      <c r="Y242">
        <v>1</v>
      </c>
      <c r="Z242">
        <v>4</v>
      </c>
      <c r="AA242">
        <v>1</v>
      </c>
      <c r="AB242">
        <v>1</v>
      </c>
      <c r="AC242">
        <v>2</v>
      </c>
      <c r="AD242">
        <v>27</v>
      </c>
      <c r="AE242">
        <v>2</v>
      </c>
      <c r="AF242">
        <v>2</v>
      </c>
      <c r="AG242">
        <v>3</v>
      </c>
      <c r="AH242">
        <v>3</v>
      </c>
      <c r="AI242">
        <v>3</v>
      </c>
      <c r="AJ242">
        <v>3</v>
      </c>
      <c r="AK242">
        <v>2</v>
      </c>
      <c r="AL242">
        <v>3</v>
      </c>
      <c r="AM242">
        <v>0.04</v>
      </c>
      <c r="AN242">
        <v>2</v>
      </c>
      <c r="AP242">
        <v>2</v>
      </c>
      <c r="AT242" s="22">
        <v>43034</v>
      </c>
      <c r="AU242">
        <v>2</v>
      </c>
      <c r="BB242" s="24">
        <v>4</v>
      </c>
    </row>
    <row r="243" spans="1:60" x14ac:dyDescent="0.25">
      <c r="A243" s="27">
        <v>898265</v>
      </c>
      <c r="B243" s="22">
        <v>41106</v>
      </c>
      <c r="C243">
        <v>66</v>
      </c>
      <c r="D243">
        <v>1</v>
      </c>
      <c r="E243">
        <v>1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6.77</v>
      </c>
      <c r="L243">
        <v>0.33</v>
      </c>
      <c r="N243">
        <v>1</v>
      </c>
      <c r="O243">
        <v>1</v>
      </c>
      <c r="P243">
        <v>1</v>
      </c>
      <c r="Q243">
        <v>5</v>
      </c>
      <c r="R243">
        <v>2</v>
      </c>
      <c r="S243">
        <v>2</v>
      </c>
      <c r="U243">
        <v>3</v>
      </c>
      <c r="V243">
        <v>3</v>
      </c>
      <c r="W243">
        <v>3</v>
      </c>
      <c r="X243">
        <v>1</v>
      </c>
      <c r="Y243">
        <v>1</v>
      </c>
      <c r="Z243">
        <v>1</v>
      </c>
      <c r="AA243">
        <v>2</v>
      </c>
      <c r="AB243">
        <v>1</v>
      </c>
      <c r="AC243">
        <v>2</v>
      </c>
      <c r="AD243">
        <v>5</v>
      </c>
      <c r="AE243">
        <v>2</v>
      </c>
      <c r="AF243">
        <v>2</v>
      </c>
      <c r="AG243">
        <v>3</v>
      </c>
      <c r="AH243">
        <v>3</v>
      </c>
      <c r="AI243">
        <v>3</v>
      </c>
      <c r="AJ243">
        <v>1</v>
      </c>
      <c r="AK243">
        <v>2</v>
      </c>
      <c r="AL243">
        <v>1</v>
      </c>
      <c r="AM243">
        <v>0.05</v>
      </c>
      <c r="AN243">
        <v>2</v>
      </c>
      <c r="AP243">
        <v>2</v>
      </c>
      <c r="AT243" s="22">
        <v>43160</v>
      </c>
      <c r="AU243">
        <v>2</v>
      </c>
      <c r="BB243" s="24">
        <v>1</v>
      </c>
    </row>
    <row r="244" spans="1:60" x14ac:dyDescent="0.25">
      <c r="A244" s="27">
        <v>908046</v>
      </c>
      <c r="B244" s="22">
        <v>40877</v>
      </c>
      <c r="C244">
        <v>46</v>
      </c>
      <c r="D244">
        <v>1</v>
      </c>
      <c r="E244">
        <v>2</v>
      </c>
      <c r="F244">
        <v>2</v>
      </c>
      <c r="G244">
        <v>2</v>
      </c>
      <c r="H244">
        <v>1</v>
      </c>
      <c r="I244">
        <v>1</v>
      </c>
      <c r="J244">
        <v>1</v>
      </c>
      <c r="K244">
        <v>4.45</v>
      </c>
      <c r="L244">
        <v>0.4</v>
      </c>
      <c r="N244">
        <v>1</v>
      </c>
      <c r="O244">
        <v>0</v>
      </c>
      <c r="P244">
        <v>1</v>
      </c>
      <c r="Q244">
        <v>2</v>
      </c>
      <c r="R244">
        <v>1</v>
      </c>
      <c r="S244">
        <v>2</v>
      </c>
      <c r="T244">
        <v>4</v>
      </c>
      <c r="U244">
        <v>3</v>
      </c>
      <c r="V244">
        <v>3</v>
      </c>
      <c r="W244">
        <v>3</v>
      </c>
      <c r="X244">
        <v>1</v>
      </c>
      <c r="Y244">
        <v>1</v>
      </c>
      <c r="Z244">
        <v>2</v>
      </c>
      <c r="AA244">
        <v>1</v>
      </c>
      <c r="AB244">
        <v>1</v>
      </c>
      <c r="AC244">
        <v>1</v>
      </c>
      <c r="AD244">
        <v>6</v>
      </c>
      <c r="AE244">
        <v>2</v>
      </c>
      <c r="AF244">
        <v>2</v>
      </c>
      <c r="AG244">
        <v>3</v>
      </c>
      <c r="AH244">
        <v>3</v>
      </c>
      <c r="AI244">
        <v>3</v>
      </c>
      <c r="AJ244">
        <v>3</v>
      </c>
      <c r="AK244">
        <v>2</v>
      </c>
      <c r="AL244">
        <v>2</v>
      </c>
      <c r="AM244">
        <v>0.02</v>
      </c>
      <c r="AN244">
        <v>2</v>
      </c>
      <c r="AP244">
        <v>2</v>
      </c>
      <c r="AT244" s="22">
        <v>42985</v>
      </c>
      <c r="AU244">
        <v>2</v>
      </c>
      <c r="BB244" s="24">
        <v>0</v>
      </c>
    </row>
    <row r="245" spans="1:60" x14ac:dyDescent="0.25">
      <c r="A245" s="27">
        <v>931586</v>
      </c>
      <c r="B245" s="22">
        <v>40842</v>
      </c>
      <c r="C245">
        <v>68</v>
      </c>
      <c r="D245">
        <v>1</v>
      </c>
      <c r="E245">
        <v>2</v>
      </c>
      <c r="F245">
        <v>2</v>
      </c>
      <c r="G245">
        <v>2</v>
      </c>
      <c r="H245">
        <v>3</v>
      </c>
      <c r="I245">
        <v>2</v>
      </c>
      <c r="J245">
        <v>1</v>
      </c>
      <c r="K245">
        <v>7.3</v>
      </c>
      <c r="L245">
        <v>0.3</v>
      </c>
      <c r="N245">
        <v>1</v>
      </c>
      <c r="O245">
        <v>0</v>
      </c>
      <c r="P245">
        <v>1</v>
      </c>
      <c r="Q245">
        <v>1</v>
      </c>
      <c r="R245">
        <v>1</v>
      </c>
      <c r="S245">
        <v>2</v>
      </c>
      <c r="T245">
        <v>2</v>
      </c>
      <c r="U245">
        <v>3</v>
      </c>
      <c r="V245">
        <v>3</v>
      </c>
      <c r="W245">
        <v>3</v>
      </c>
      <c r="X245">
        <v>1</v>
      </c>
      <c r="Y245">
        <v>1</v>
      </c>
      <c r="Z245">
        <v>2</v>
      </c>
      <c r="AA245">
        <v>1</v>
      </c>
      <c r="AB245">
        <v>1</v>
      </c>
      <c r="AC245">
        <v>2</v>
      </c>
      <c r="AD245">
        <v>3</v>
      </c>
      <c r="AE245">
        <v>2</v>
      </c>
      <c r="AF245">
        <v>2</v>
      </c>
      <c r="AG245">
        <v>1</v>
      </c>
      <c r="AH245">
        <v>3</v>
      </c>
      <c r="AI245">
        <v>3</v>
      </c>
      <c r="AJ245">
        <v>3</v>
      </c>
      <c r="AK245">
        <v>2</v>
      </c>
      <c r="AL245">
        <v>2</v>
      </c>
      <c r="AM245">
        <v>0.04</v>
      </c>
      <c r="AN245">
        <v>2</v>
      </c>
      <c r="AP245">
        <v>2</v>
      </c>
      <c r="AT245" s="22">
        <v>43123</v>
      </c>
      <c r="AU245">
        <v>2</v>
      </c>
      <c r="BB245" s="24">
        <v>1</v>
      </c>
    </row>
    <row r="246" spans="1:60" x14ac:dyDescent="0.25">
      <c r="A246" s="27">
        <v>945191</v>
      </c>
      <c r="B246" s="22">
        <v>41141</v>
      </c>
      <c r="C246">
        <v>60</v>
      </c>
      <c r="D246">
        <v>1</v>
      </c>
      <c r="E246">
        <v>2</v>
      </c>
      <c r="F246">
        <v>2</v>
      </c>
      <c r="G246">
        <v>1</v>
      </c>
      <c r="H246">
        <v>1</v>
      </c>
      <c r="I246">
        <v>2</v>
      </c>
      <c r="J246">
        <v>2</v>
      </c>
      <c r="K246">
        <v>6.07</v>
      </c>
      <c r="L246">
        <v>0.05</v>
      </c>
      <c r="N246">
        <v>1</v>
      </c>
      <c r="O246">
        <v>0</v>
      </c>
      <c r="P246">
        <v>1</v>
      </c>
      <c r="Q246">
        <v>1</v>
      </c>
      <c r="R246">
        <v>3</v>
      </c>
      <c r="S246">
        <v>1</v>
      </c>
      <c r="T246">
        <v>3</v>
      </c>
      <c r="U246">
        <v>3</v>
      </c>
      <c r="V246">
        <v>3</v>
      </c>
      <c r="W246">
        <v>3</v>
      </c>
      <c r="X246">
        <v>2</v>
      </c>
      <c r="Y246">
        <v>1</v>
      </c>
      <c r="Z246">
        <v>2</v>
      </c>
      <c r="AA246">
        <v>1</v>
      </c>
      <c r="AB246">
        <v>1</v>
      </c>
      <c r="AC246">
        <v>1</v>
      </c>
      <c r="AD246">
        <v>30</v>
      </c>
      <c r="AE246">
        <v>2</v>
      </c>
      <c r="AF246">
        <v>2</v>
      </c>
      <c r="AG246">
        <v>1</v>
      </c>
      <c r="AH246">
        <v>3</v>
      </c>
      <c r="AI246">
        <v>3</v>
      </c>
      <c r="AJ246">
        <v>3</v>
      </c>
      <c r="AK246">
        <v>2</v>
      </c>
      <c r="AL246">
        <v>2</v>
      </c>
      <c r="AM246">
        <v>0.01</v>
      </c>
      <c r="AN246">
        <v>2</v>
      </c>
      <c r="AP246">
        <v>2</v>
      </c>
      <c r="AT246" s="22">
        <v>43257</v>
      </c>
      <c r="AU246">
        <v>2</v>
      </c>
      <c r="BB246" s="24">
        <v>1</v>
      </c>
    </row>
    <row r="247" spans="1:60" x14ac:dyDescent="0.25">
      <c r="A247" s="27">
        <v>954825</v>
      </c>
      <c r="B247" s="22">
        <v>42055</v>
      </c>
      <c r="C247">
        <v>63</v>
      </c>
      <c r="D247">
        <v>1</v>
      </c>
      <c r="E247">
        <v>3</v>
      </c>
      <c r="F247">
        <v>2</v>
      </c>
      <c r="G247">
        <v>2</v>
      </c>
      <c r="H247">
        <v>3</v>
      </c>
      <c r="I247">
        <v>2</v>
      </c>
      <c r="J247">
        <v>1</v>
      </c>
      <c r="K247">
        <v>4.7</v>
      </c>
      <c r="L247">
        <v>0.12</v>
      </c>
      <c r="N247">
        <v>1</v>
      </c>
      <c r="O247">
        <v>0</v>
      </c>
      <c r="P247">
        <v>1</v>
      </c>
      <c r="Q247">
        <v>1</v>
      </c>
      <c r="R247">
        <v>1</v>
      </c>
      <c r="S247">
        <v>2</v>
      </c>
      <c r="T247">
        <v>5</v>
      </c>
      <c r="U247">
        <v>3</v>
      </c>
      <c r="V247">
        <v>3</v>
      </c>
      <c r="W247">
        <v>3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2</v>
      </c>
      <c r="AD247">
        <v>7</v>
      </c>
      <c r="AE247">
        <v>2</v>
      </c>
      <c r="AF247">
        <v>2</v>
      </c>
      <c r="AG247">
        <v>3</v>
      </c>
      <c r="AH247">
        <v>3</v>
      </c>
      <c r="AI247">
        <v>3</v>
      </c>
      <c r="AJ247">
        <v>3</v>
      </c>
      <c r="AK247">
        <v>1</v>
      </c>
      <c r="AL247">
        <v>5</v>
      </c>
      <c r="AM247">
        <v>0.03</v>
      </c>
      <c r="AN247">
        <v>2</v>
      </c>
      <c r="AP247">
        <v>2</v>
      </c>
      <c r="AT247" s="22">
        <v>42853</v>
      </c>
      <c r="AU247">
        <v>2</v>
      </c>
      <c r="BB247" s="24">
        <v>2</v>
      </c>
    </row>
    <row r="248" spans="1:60" x14ac:dyDescent="0.25">
      <c r="A248" s="27">
        <v>956086</v>
      </c>
      <c r="B248" s="22">
        <v>41282</v>
      </c>
      <c r="C248">
        <v>55</v>
      </c>
      <c r="D248">
        <v>1</v>
      </c>
      <c r="E248">
        <v>1</v>
      </c>
      <c r="F248">
        <v>2</v>
      </c>
      <c r="G248">
        <v>2</v>
      </c>
      <c r="H248">
        <v>2</v>
      </c>
      <c r="I248">
        <v>2</v>
      </c>
      <c r="J248">
        <v>3</v>
      </c>
      <c r="K248">
        <v>5.53</v>
      </c>
      <c r="L248">
        <v>0.05</v>
      </c>
      <c r="N248">
        <v>2</v>
      </c>
      <c r="O248">
        <v>0</v>
      </c>
      <c r="P248">
        <v>1</v>
      </c>
      <c r="Q248">
        <v>2</v>
      </c>
      <c r="R248">
        <v>3</v>
      </c>
      <c r="S248">
        <v>2</v>
      </c>
      <c r="T248">
        <v>50</v>
      </c>
      <c r="U248">
        <v>1</v>
      </c>
      <c r="V248">
        <v>3</v>
      </c>
      <c r="W248">
        <v>3</v>
      </c>
      <c r="X248">
        <v>1</v>
      </c>
      <c r="Y248">
        <v>1</v>
      </c>
      <c r="Z248">
        <v>2</v>
      </c>
      <c r="AA248">
        <v>1</v>
      </c>
      <c r="AB248">
        <v>1</v>
      </c>
      <c r="AC248">
        <v>2</v>
      </c>
      <c r="AD248">
        <v>15</v>
      </c>
      <c r="AE248">
        <v>2</v>
      </c>
      <c r="AF248">
        <v>2</v>
      </c>
      <c r="AG248">
        <v>1</v>
      </c>
      <c r="AH248">
        <v>3</v>
      </c>
      <c r="AI248">
        <v>3</v>
      </c>
      <c r="AJ248">
        <v>3</v>
      </c>
      <c r="AK248">
        <v>2</v>
      </c>
      <c r="AL248">
        <v>2</v>
      </c>
      <c r="AM248">
        <v>0.01</v>
      </c>
      <c r="AN248">
        <v>2</v>
      </c>
      <c r="AP248">
        <v>2</v>
      </c>
      <c r="AT248" s="22">
        <v>41680</v>
      </c>
      <c r="AU248">
        <v>1</v>
      </c>
      <c r="BB248" s="24">
        <v>0</v>
      </c>
    </row>
    <row r="249" spans="1:60" x14ac:dyDescent="0.25">
      <c r="A249" s="27">
        <v>961025</v>
      </c>
      <c r="B249" s="22">
        <v>42173</v>
      </c>
      <c r="C249">
        <v>56</v>
      </c>
      <c r="D249">
        <v>1</v>
      </c>
      <c r="E249">
        <v>1</v>
      </c>
      <c r="F249">
        <v>2</v>
      </c>
      <c r="G249">
        <v>2</v>
      </c>
      <c r="H249">
        <v>1</v>
      </c>
      <c r="I249">
        <v>2</v>
      </c>
      <c r="J249">
        <v>1</v>
      </c>
      <c r="K249">
        <v>3.39</v>
      </c>
      <c r="L249">
        <v>0.16</v>
      </c>
      <c r="M249">
        <v>39.14</v>
      </c>
      <c r="N249">
        <v>1</v>
      </c>
      <c r="O249">
        <v>0</v>
      </c>
      <c r="P249">
        <v>1</v>
      </c>
      <c r="Q249">
        <v>3</v>
      </c>
      <c r="R249">
        <v>3</v>
      </c>
      <c r="S249">
        <v>1</v>
      </c>
      <c r="T249">
        <v>17</v>
      </c>
      <c r="U249">
        <v>3</v>
      </c>
      <c r="V249">
        <v>3</v>
      </c>
      <c r="W249">
        <v>3</v>
      </c>
      <c r="X249">
        <v>2</v>
      </c>
      <c r="Y249">
        <v>1</v>
      </c>
      <c r="Z249">
        <v>3</v>
      </c>
      <c r="AA249">
        <v>1</v>
      </c>
      <c r="AB249">
        <v>1</v>
      </c>
      <c r="AC249">
        <v>2</v>
      </c>
      <c r="AD249">
        <v>15</v>
      </c>
      <c r="AE249">
        <v>1</v>
      </c>
      <c r="AF249">
        <v>2</v>
      </c>
      <c r="AG249">
        <v>3</v>
      </c>
      <c r="AH249">
        <v>3</v>
      </c>
      <c r="AI249">
        <v>3</v>
      </c>
      <c r="AJ249">
        <v>3</v>
      </c>
      <c r="AK249">
        <v>2</v>
      </c>
      <c r="AL249">
        <v>3</v>
      </c>
      <c r="AM249">
        <v>0.02</v>
      </c>
      <c r="AN249">
        <v>2</v>
      </c>
      <c r="AP249">
        <v>2</v>
      </c>
      <c r="AT249" s="22">
        <v>42942</v>
      </c>
      <c r="AU249">
        <v>2</v>
      </c>
      <c r="BB249" s="24">
        <v>3</v>
      </c>
    </row>
    <row r="250" spans="1:60" x14ac:dyDescent="0.25">
      <c r="A250" s="27">
        <v>968007</v>
      </c>
      <c r="B250" s="22">
        <v>41604</v>
      </c>
      <c r="C250">
        <v>67</v>
      </c>
      <c r="D250">
        <v>1</v>
      </c>
      <c r="E250">
        <v>3</v>
      </c>
      <c r="F250">
        <v>1</v>
      </c>
      <c r="G250">
        <v>2</v>
      </c>
      <c r="H250">
        <v>2</v>
      </c>
      <c r="I250">
        <v>2</v>
      </c>
      <c r="J250">
        <v>1</v>
      </c>
      <c r="K250">
        <v>7.47</v>
      </c>
      <c r="L250">
        <v>0.28999999999999998</v>
      </c>
      <c r="N250">
        <v>1</v>
      </c>
      <c r="O250">
        <v>0</v>
      </c>
      <c r="P250">
        <v>1</v>
      </c>
      <c r="Q250">
        <v>2</v>
      </c>
      <c r="R250">
        <v>3</v>
      </c>
      <c r="S250">
        <v>2</v>
      </c>
      <c r="T250">
        <v>20</v>
      </c>
      <c r="U250">
        <v>3</v>
      </c>
      <c r="V250">
        <v>3</v>
      </c>
      <c r="W250">
        <v>3</v>
      </c>
      <c r="X250">
        <v>1</v>
      </c>
      <c r="Y250">
        <v>1</v>
      </c>
      <c r="Z250">
        <v>2</v>
      </c>
      <c r="AA250">
        <v>1</v>
      </c>
      <c r="AB250">
        <v>1</v>
      </c>
      <c r="AC250">
        <v>2</v>
      </c>
      <c r="AD250">
        <v>6</v>
      </c>
      <c r="AE250">
        <v>2</v>
      </c>
      <c r="AF250">
        <v>2</v>
      </c>
      <c r="AG250">
        <v>3</v>
      </c>
      <c r="AH250">
        <v>3</v>
      </c>
      <c r="AI250">
        <v>3</v>
      </c>
      <c r="AJ250">
        <v>3</v>
      </c>
      <c r="AK250">
        <v>2</v>
      </c>
      <c r="AL250">
        <v>2</v>
      </c>
      <c r="AM250">
        <v>0.01</v>
      </c>
      <c r="AN250">
        <v>2</v>
      </c>
      <c r="AP250">
        <v>2</v>
      </c>
      <c r="AT250" s="22">
        <v>42915</v>
      </c>
      <c r="AU250">
        <v>2</v>
      </c>
      <c r="BB250" s="24">
        <v>1</v>
      </c>
    </row>
    <row r="251" spans="1:60" x14ac:dyDescent="0.25">
      <c r="A251" s="27">
        <v>973700</v>
      </c>
      <c r="B251" s="22">
        <v>41534</v>
      </c>
      <c r="C251">
        <v>68</v>
      </c>
      <c r="D251">
        <v>1</v>
      </c>
      <c r="E251">
        <v>0</v>
      </c>
      <c r="F251">
        <v>2</v>
      </c>
      <c r="G251">
        <v>2</v>
      </c>
      <c r="H251">
        <v>1</v>
      </c>
      <c r="I251">
        <v>1</v>
      </c>
      <c r="J251">
        <v>1</v>
      </c>
      <c r="K251">
        <v>5.58</v>
      </c>
      <c r="M251">
        <v>10.36</v>
      </c>
      <c r="N251">
        <v>1</v>
      </c>
      <c r="O251">
        <v>0</v>
      </c>
      <c r="P251">
        <v>1</v>
      </c>
      <c r="Q251">
        <v>2</v>
      </c>
      <c r="R251">
        <v>3</v>
      </c>
      <c r="S251">
        <v>1</v>
      </c>
      <c r="T251">
        <v>80</v>
      </c>
      <c r="U251">
        <v>3</v>
      </c>
      <c r="V251">
        <v>3</v>
      </c>
      <c r="W251">
        <v>3</v>
      </c>
      <c r="X251">
        <v>1</v>
      </c>
      <c r="Y251">
        <v>1</v>
      </c>
      <c r="Z251">
        <v>3</v>
      </c>
      <c r="AA251">
        <v>1</v>
      </c>
      <c r="AB251">
        <v>1</v>
      </c>
      <c r="AC251">
        <v>2</v>
      </c>
      <c r="AD251">
        <v>20</v>
      </c>
      <c r="AE251">
        <v>2</v>
      </c>
      <c r="AF251">
        <v>2</v>
      </c>
      <c r="AG251">
        <v>3</v>
      </c>
      <c r="AH251">
        <v>2</v>
      </c>
      <c r="AI251">
        <v>3</v>
      </c>
      <c r="AJ251">
        <v>3</v>
      </c>
      <c r="AK251">
        <v>1</v>
      </c>
      <c r="AL251">
        <v>5</v>
      </c>
      <c r="AM251">
        <v>0.03</v>
      </c>
      <c r="AN251">
        <v>2</v>
      </c>
      <c r="AP251">
        <v>2</v>
      </c>
      <c r="AT251" s="22">
        <v>43279</v>
      </c>
      <c r="AU251">
        <v>2</v>
      </c>
      <c r="BB251" s="24">
        <v>4</v>
      </c>
    </row>
    <row r="252" spans="1:60" x14ac:dyDescent="0.25">
      <c r="A252" s="27">
        <v>978940</v>
      </c>
      <c r="B252" s="22">
        <v>41884</v>
      </c>
      <c r="C252">
        <v>58</v>
      </c>
      <c r="D252">
        <v>1</v>
      </c>
      <c r="E252">
        <v>3</v>
      </c>
      <c r="F252">
        <v>2</v>
      </c>
      <c r="G252">
        <v>2</v>
      </c>
      <c r="H252">
        <v>4</v>
      </c>
      <c r="I252">
        <v>2</v>
      </c>
      <c r="J252">
        <v>3</v>
      </c>
      <c r="K252">
        <v>6.4</v>
      </c>
      <c r="M252">
        <v>20.39</v>
      </c>
      <c r="N252">
        <v>1</v>
      </c>
      <c r="O252">
        <v>0</v>
      </c>
      <c r="P252">
        <v>1</v>
      </c>
      <c r="Q252">
        <v>1</v>
      </c>
      <c r="R252">
        <v>2</v>
      </c>
      <c r="S252">
        <v>2</v>
      </c>
      <c r="T252">
        <v>40</v>
      </c>
      <c r="U252">
        <v>2</v>
      </c>
      <c r="V252">
        <v>2</v>
      </c>
      <c r="W252">
        <v>2</v>
      </c>
      <c r="X252">
        <v>1</v>
      </c>
      <c r="Y252">
        <v>1</v>
      </c>
      <c r="Z252">
        <v>3</v>
      </c>
      <c r="AA252">
        <v>1</v>
      </c>
      <c r="AB252">
        <v>1</v>
      </c>
      <c r="AC252">
        <v>2</v>
      </c>
      <c r="AD252">
        <v>12</v>
      </c>
      <c r="AE252">
        <v>1</v>
      </c>
      <c r="AF252">
        <v>2</v>
      </c>
      <c r="AG252">
        <v>3</v>
      </c>
      <c r="AH252">
        <v>3</v>
      </c>
      <c r="AI252">
        <v>3</v>
      </c>
      <c r="AJ252">
        <v>3</v>
      </c>
      <c r="AK252">
        <v>1</v>
      </c>
      <c r="AL252">
        <v>5</v>
      </c>
      <c r="AM252">
        <v>0.03</v>
      </c>
      <c r="AN252">
        <v>2</v>
      </c>
      <c r="AP252">
        <v>2</v>
      </c>
      <c r="AT252" s="22">
        <v>43216</v>
      </c>
      <c r="AU252">
        <v>2</v>
      </c>
      <c r="BB252" s="24">
        <v>6</v>
      </c>
    </row>
    <row r="253" spans="1:60" x14ac:dyDescent="0.25">
      <c r="A253" s="27">
        <v>986338</v>
      </c>
      <c r="B253" s="22">
        <v>42080</v>
      </c>
      <c r="C253">
        <v>56</v>
      </c>
      <c r="D253">
        <v>1</v>
      </c>
      <c r="E253">
        <v>3</v>
      </c>
      <c r="F253">
        <v>2</v>
      </c>
      <c r="G253">
        <v>2</v>
      </c>
      <c r="H253">
        <v>2</v>
      </c>
      <c r="I253">
        <v>2</v>
      </c>
      <c r="J253">
        <v>1</v>
      </c>
      <c r="K253">
        <v>8.3000000000000007</v>
      </c>
      <c r="L253">
        <v>0.14000000000000001</v>
      </c>
      <c r="N253">
        <v>1</v>
      </c>
      <c r="O253">
        <v>0</v>
      </c>
      <c r="P253">
        <v>1</v>
      </c>
      <c r="Q253">
        <v>3</v>
      </c>
      <c r="R253">
        <v>3</v>
      </c>
      <c r="S253">
        <v>2</v>
      </c>
      <c r="T253">
        <v>10</v>
      </c>
      <c r="U253">
        <v>3</v>
      </c>
      <c r="V253">
        <v>3</v>
      </c>
      <c r="W253">
        <v>3</v>
      </c>
      <c r="X253">
        <v>1</v>
      </c>
      <c r="Y253">
        <v>1</v>
      </c>
      <c r="Z253">
        <v>4</v>
      </c>
      <c r="AA253">
        <v>1</v>
      </c>
      <c r="AB253">
        <v>2</v>
      </c>
      <c r="AC253">
        <v>1</v>
      </c>
      <c r="AD253">
        <v>47</v>
      </c>
      <c r="AE253">
        <v>1</v>
      </c>
      <c r="AF253">
        <v>2</v>
      </c>
      <c r="AG253">
        <v>3</v>
      </c>
      <c r="AH253">
        <v>3</v>
      </c>
      <c r="AI253">
        <v>3</v>
      </c>
      <c r="AJ253">
        <v>3</v>
      </c>
      <c r="AK253">
        <v>2</v>
      </c>
      <c r="AL253">
        <v>3</v>
      </c>
      <c r="AM253">
        <v>0.03</v>
      </c>
      <c r="AN253">
        <v>1</v>
      </c>
      <c r="AP253">
        <v>2</v>
      </c>
      <c r="AT253" s="22">
        <v>43272</v>
      </c>
      <c r="AU253">
        <v>2</v>
      </c>
      <c r="BB253" s="24">
        <v>5</v>
      </c>
    </row>
    <row r="254" spans="1:60" x14ac:dyDescent="0.25">
      <c r="A254" s="15">
        <v>135921</v>
      </c>
      <c r="B254" s="46">
        <v>39973</v>
      </c>
      <c r="C254" s="16">
        <v>67</v>
      </c>
      <c r="D254" s="16">
        <v>1</v>
      </c>
      <c r="E254" s="16">
        <v>3</v>
      </c>
      <c r="F254" s="16">
        <v>2</v>
      </c>
      <c r="G254" s="16">
        <v>2</v>
      </c>
      <c r="H254" s="16">
        <v>1</v>
      </c>
      <c r="I254" s="16">
        <v>2</v>
      </c>
      <c r="J254" s="16">
        <v>1</v>
      </c>
      <c r="K254" s="16">
        <v>15.17</v>
      </c>
      <c r="L254" s="16"/>
      <c r="M254" s="16"/>
      <c r="N254" s="16">
        <v>1</v>
      </c>
      <c r="O254" s="16">
        <v>0</v>
      </c>
      <c r="P254" s="16">
        <v>1</v>
      </c>
      <c r="Q254" s="16">
        <v>1</v>
      </c>
      <c r="R254" s="16">
        <v>1</v>
      </c>
      <c r="S254" s="16">
        <v>2</v>
      </c>
      <c r="T254" s="16">
        <v>10</v>
      </c>
      <c r="U254" s="16">
        <v>3</v>
      </c>
      <c r="V254" s="16">
        <v>3</v>
      </c>
      <c r="W254" s="16">
        <v>3</v>
      </c>
      <c r="X254" s="16">
        <v>1</v>
      </c>
      <c r="Y254" s="16">
        <v>1</v>
      </c>
      <c r="Z254" s="16">
        <v>4</v>
      </c>
      <c r="AA254" s="16">
        <v>1</v>
      </c>
      <c r="AB254" s="16">
        <v>1</v>
      </c>
      <c r="AC254" s="16">
        <v>1</v>
      </c>
      <c r="AD254" s="16">
        <v>18</v>
      </c>
      <c r="AE254" s="16">
        <v>1</v>
      </c>
      <c r="AF254" s="16">
        <v>2</v>
      </c>
      <c r="AG254" s="16">
        <v>1</v>
      </c>
      <c r="AH254" s="16">
        <v>3</v>
      </c>
      <c r="AI254" s="16">
        <v>3</v>
      </c>
      <c r="AJ254" s="16">
        <v>2</v>
      </c>
      <c r="AK254" s="16">
        <v>1</v>
      </c>
      <c r="AL254" s="16">
        <v>3</v>
      </c>
      <c r="AM254" s="16">
        <v>3.88</v>
      </c>
      <c r="AN254" s="16">
        <v>2</v>
      </c>
      <c r="AO254" s="16"/>
      <c r="AP254" s="16">
        <v>3</v>
      </c>
      <c r="AQ254" s="16"/>
      <c r="AR254" s="16">
        <v>7.24</v>
      </c>
      <c r="AS254" s="16"/>
      <c r="AT254" s="46">
        <v>43628</v>
      </c>
      <c r="AU254" s="16">
        <v>2</v>
      </c>
      <c r="AV254" s="16"/>
      <c r="AW254" s="16">
        <v>0.24</v>
      </c>
      <c r="AX254" s="16">
        <v>120</v>
      </c>
      <c r="AY254" s="16" t="s">
        <v>75</v>
      </c>
      <c r="AZ254" s="16"/>
      <c r="BA254" s="16"/>
      <c r="BB254" s="16">
        <v>8</v>
      </c>
      <c r="BC254" s="16">
        <v>1</v>
      </c>
      <c r="BD254" s="16">
        <v>2</v>
      </c>
      <c r="BE254" s="16">
        <v>1</v>
      </c>
      <c r="BF254" s="16">
        <v>2</v>
      </c>
      <c r="BG254" s="16">
        <v>0</v>
      </c>
      <c r="BH254" s="16">
        <v>0</v>
      </c>
    </row>
    <row r="255" spans="1:60" x14ac:dyDescent="0.25">
      <c r="A255" s="15">
        <v>138265</v>
      </c>
      <c r="B255" s="46">
        <v>42142</v>
      </c>
      <c r="C255" s="16">
        <v>73</v>
      </c>
      <c r="D255" s="16">
        <v>1</v>
      </c>
      <c r="E255" s="16">
        <v>3</v>
      </c>
      <c r="F255" s="16">
        <v>2</v>
      </c>
      <c r="G255" s="16">
        <v>2</v>
      </c>
      <c r="H255" s="16">
        <v>2</v>
      </c>
      <c r="I255" s="16">
        <v>2</v>
      </c>
      <c r="J255" s="16">
        <v>2</v>
      </c>
      <c r="K255" s="16">
        <v>5.8</v>
      </c>
      <c r="L255" s="16">
        <v>0.37</v>
      </c>
      <c r="M255" s="16">
        <v>5.1100000000000003</v>
      </c>
      <c r="N255" s="16">
        <v>2</v>
      </c>
      <c r="O255" s="16">
        <v>0</v>
      </c>
      <c r="P255" s="16">
        <v>1</v>
      </c>
      <c r="Q255" s="16">
        <v>4</v>
      </c>
      <c r="R255" s="16">
        <v>2</v>
      </c>
      <c r="S255" s="16">
        <v>1</v>
      </c>
      <c r="T255" s="16">
        <v>30</v>
      </c>
      <c r="U255" s="16">
        <v>2</v>
      </c>
      <c r="V255" s="16">
        <v>2</v>
      </c>
      <c r="W255" s="16">
        <v>2</v>
      </c>
      <c r="X255" s="16">
        <v>2</v>
      </c>
      <c r="Y255" s="16">
        <v>1</v>
      </c>
      <c r="Z255" s="16">
        <v>4</v>
      </c>
      <c r="AA255" s="16">
        <v>1</v>
      </c>
      <c r="AB255" s="16">
        <v>1</v>
      </c>
      <c r="AC255" s="16">
        <v>1</v>
      </c>
      <c r="AD255" s="16">
        <v>90</v>
      </c>
      <c r="AE255" s="16">
        <v>1</v>
      </c>
      <c r="AF255" s="16">
        <v>1</v>
      </c>
      <c r="AG255" s="16">
        <v>1</v>
      </c>
      <c r="AH255" s="16">
        <v>3</v>
      </c>
      <c r="AI255" s="16">
        <v>3</v>
      </c>
      <c r="AJ255" s="16">
        <v>3</v>
      </c>
      <c r="AK255" s="16">
        <v>1</v>
      </c>
      <c r="AL255" s="16">
        <v>4</v>
      </c>
      <c r="AM255" s="16">
        <v>0.21</v>
      </c>
      <c r="AN255" s="16">
        <v>2</v>
      </c>
      <c r="AO255" s="16"/>
      <c r="AP255" s="16">
        <v>3</v>
      </c>
      <c r="AQ255" s="16"/>
      <c r="AR255" s="16">
        <v>8.5</v>
      </c>
      <c r="AS255" s="16"/>
      <c r="AT255" s="46">
        <v>43486</v>
      </c>
      <c r="AU255" s="16">
        <v>2</v>
      </c>
      <c r="AV255" s="16"/>
      <c r="AW255" s="16">
        <v>0.93</v>
      </c>
      <c r="AX255" s="16">
        <v>45</v>
      </c>
      <c r="AY255" s="16" t="s">
        <v>76</v>
      </c>
      <c r="AZ255" s="16"/>
      <c r="BA255" s="16"/>
      <c r="BB255" s="16">
        <v>9</v>
      </c>
      <c r="BC255" s="16">
        <v>1</v>
      </c>
      <c r="BD255" s="16">
        <v>2</v>
      </c>
      <c r="BE255" s="16">
        <v>1</v>
      </c>
      <c r="BF255" s="16">
        <v>2</v>
      </c>
      <c r="BG255" s="16">
        <v>0</v>
      </c>
      <c r="BH255" s="16">
        <v>0</v>
      </c>
    </row>
    <row r="256" spans="1:60" x14ac:dyDescent="0.25">
      <c r="A256" s="15">
        <v>139329</v>
      </c>
      <c r="B256" s="46">
        <v>41897</v>
      </c>
      <c r="C256" s="16">
        <v>68</v>
      </c>
      <c r="D256" s="16">
        <v>1</v>
      </c>
      <c r="E256" s="16">
        <v>2</v>
      </c>
      <c r="F256" s="16">
        <v>1</v>
      </c>
      <c r="G256" s="16">
        <v>2</v>
      </c>
      <c r="H256" s="16">
        <v>1</v>
      </c>
      <c r="I256" s="16">
        <v>2</v>
      </c>
      <c r="J256" s="16">
        <v>2</v>
      </c>
      <c r="K256" s="16">
        <v>27</v>
      </c>
      <c r="L256" s="16"/>
      <c r="M256" s="16"/>
      <c r="N256" s="16">
        <v>1</v>
      </c>
      <c r="O256" s="16">
        <v>0</v>
      </c>
      <c r="P256" s="16">
        <v>1</v>
      </c>
      <c r="Q256" s="16">
        <v>4</v>
      </c>
      <c r="R256" s="16">
        <v>3</v>
      </c>
      <c r="S256" s="16">
        <v>2</v>
      </c>
      <c r="T256" s="16">
        <v>80</v>
      </c>
      <c r="U256" s="16">
        <v>3</v>
      </c>
      <c r="V256" s="16">
        <v>2</v>
      </c>
      <c r="W256" s="16">
        <v>2</v>
      </c>
      <c r="X256" s="16">
        <v>1</v>
      </c>
      <c r="Y256" s="16">
        <v>1</v>
      </c>
      <c r="Z256" s="16">
        <v>4</v>
      </c>
      <c r="AA256" s="16">
        <v>1</v>
      </c>
      <c r="AB256" s="16">
        <v>1</v>
      </c>
      <c r="AC256" s="16">
        <v>2</v>
      </c>
      <c r="AD256" s="16">
        <v>50</v>
      </c>
      <c r="AE256" s="16">
        <v>1</v>
      </c>
      <c r="AF256" s="16">
        <v>1</v>
      </c>
      <c r="AG256" s="16">
        <v>1</v>
      </c>
      <c r="AH256" s="16">
        <v>1</v>
      </c>
      <c r="AI256" s="16">
        <v>3</v>
      </c>
      <c r="AJ256" s="16">
        <v>3</v>
      </c>
      <c r="AK256" s="16">
        <v>1</v>
      </c>
      <c r="AL256" s="16">
        <v>3</v>
      </c>
      <c r="AM256" s="16">
        <v>2.46</v>
      </c>
      <c r="AN256" s="16">
        <v>2</v>
      </c>
      <c r="AO256" s="16"/>
      <c r="AP256" s="16">
        <v>3</v>
      </c>
      <c r="AQ256" s="16"/>
      <c r="AR256" s="16">
        <v>14.2</v>
      </c>
      <c r="AS256" s="16"/>
      <c r="AT256" s="46">
        <v>43627</v>
      </c>
      <c r="AU256" s="16">
        <v>2</v>
      </c>
      <c r="AV256" s="16"/>
      <c r="AW256" s="16">
        <v>0.01</v>
      </c>
      <c r="AX256" s="16">
        <v>57</v>
      </c>
      <c r="AY256" s="16" t="s">
        <v>77</v>
      </c>
      <c r="AZ256" s="16"/>
      <c r="BA256" s="16"/>
      <c r="BB256" s="16">
        <v>11</v>
      </c>
      <c r="BC256" s="16">
        <v>1</v>
      </c>
      <c r="BD256" s="16">
        <v>1</v>
      </c>
      <c r="BE256" s="16">
        <v>0</v>
      </c>
      <c r="BF256" s="16">
        <v>1</v>
      </c>
      <c r="BG256" s="16">
        <v>1</v>
      </c>
      <c r="BH256" s="16">
        <v>0</v>
      </c>
    </row>
    <row r="257" spans="1:60" x14ac:dyDescent="0.25">
      <c r="A257" s="15">
        <v>144109</v>
      </c>
      <c r="B257" s="46">
        <v>41366</v>
      </c>
      <c r="C257" s="16">
        <v>64</v>
      </c>
      <c r="D257" s="16">
        <v>1</v>
      </c>
      <c r="E257" s="16">
        <v>3</v>
      </c>
      <c r="F257" s="16">
        <v>1</v>
      </c>
      <c r="G257" s="16">
        <v>2</v>
      </c>
      <c r="H257" s="16">
        <v>2</v>
      </c>
      <c r="I257" s="16">
        <v>2</v>
      </c>
      <c r="J257" s="16">
        <v>2</v>
      </c>
      <c r="K257" s="16">
        <v>9.15</v>
      </c>
      <c r="L257" s="16">
        <v>0.17</v>
      </c>
      <c r="M257" s="16">
        <v>5.44</v>
      </c>
      <c r="N257" s="16">
        <v>1</v>
      </c>
      <c r="O257" s="16">
        <v>1</v>
      </c>
      <c r="P257" s="16">
        <v>1</v>
      </c>
      <c r="Q257" s="16">
        <v>5</v>
      </c>
      <c r="R257" s="16">
        <v>2</v>
      </c>
      <c r="S257" s="16">
        <v>2</v>
      </c>
      <c r="T257" s="16">
        <v>50</v>
      </c>
      <c r="U257" s="16">
        <v>3</v>
      </c>
      <c r="V257" s="16">
        <v>3</v>
      </c>
      <c r="W257" s="16">
        <v>3</v>
      </c>
      <c r="X257" s="16">
        <v>3</v>
      </c>
      <c r="Y257" s="16">
        <v>1</v>
      </c>
      <c r="Z257" s="16">
        <v>3</v>
      </c>
      <c r="AA257" s="16">
        <v>2</v>
      </c>
      <c r="AB257" s="16">
        <v>1</v>
      </c>
      <c r="AC257" s="16">
        <v>2</v>
      </c>
      <c r="AD257" s="16">
        <v>7</v>
      </c>
      <c r="AE257" s="16">
        <v>1</v>
      </c>
      <c r="AF257" s="16">
        <v>2</v>
      </c>
      <c r="AG257" s="16">
        <v>1</v>
      </c>
      <c r="AH257" s="16">
        <v>3</v>
      </c>
      <c r="AI257" s="16">
        <v>3</v>
      </c>
      <c r="AJ257" s="16">
        <v>3</v>
      </c>
      <c r="AK257" s="16">
        <v>2</v>
      </c>
      <c r="AL257" s="16">
        <v>3</v>
      </c>
      <c r="AM257" s="16">
        <v>0.22</v>
      </c>
      <c r="AN257" s="16">
        <v>1</v>
      </c>
      <c r="AO257" s="16"/>
      <c r="AP257" s="16">
        <v>3</v>
      </c>
      <c r="AQ257" s="16"/>
      <c r="AR257" s="17">
        <v>16.899999999999999</v>
      </c>
      <c r="AS257" s="16"/>
      <c r="AT257" s="46">
        <v>43161</v>
      </c>
      <c r="AU257" s="16">
        <v>2</v>
      </c>
      <c r="AV257" s="16"/>
      <c r="AW257" s="16">
        <v>0.11</v>
      </c>
      <c r="AX257" s="16">
        <v>69</v>
      </c>
      <c r="AY257" s="16" t="s">
        <v>76</v>
      </c>
      <c r="AZ257" s="16"/>
      <c r="BA257" s="16"/>
      <c r="BB257" s="16">
        <v>6</v>
      </c>
      <c r="BC257" s="16">
        <v>1</v>
      </c>
      <c r="BD257" s="16">
        <v>0</v>
      </c>
      <c r="BE257" s="16">
        <v>0</v>
      </c>
      <c r="BF257" s="16">
        <v>0</v>
      </c>
      <c r="BG257" s="16">
        <v>1</v>
      </c>
      <c r="BH257" s="16">
        <v>0</v>
      </c>
    </row>
    <row r="258" spans="1:60" x14ac:dyDescent="0.25">
      <c r="A258" s="15">
        <v>268960</v>
      </c>
      <c r="B258" s="46">
        <v>42054</v>
      </c>
      <c r="C258" s="16">
        <v>53</v>
      </c>
      <c r="D258" s="16">
        <v>1</v>
      </c>
      <c r="E258" s="16">
        <v>2</v>
      </c>
      <c r="F258" s="17">
        <v>2</v>
      </c>
      <c r="G258" s="17">
        <v>2</v>
      </c>
      <c r="H258" s="17">
        <v>1</v>
      </c>
      <c r="I258" s="17">
        <v>2</v>
      </c>
      <c r="J258" s="17">
        <v>2</v>
      </c>
      <c r="K258" s="17">
        <v>15.49</v>
      </c>
      <c r="L258" s="16"/>
      <c r="M258" s="16"/>
      <c r="N258" s="17">
        <v>1</v>
      </c>
      <c r="O258" s="17">
        <v>0</v>
      </c>
      <c r="P258" s="17">
        <v>1</v>
      </c>
      <c r="Q258" s="17">
        <v>4</v>
      </c>
      <c r="R258" s="17">
        <v>3</v>
      </c>
      <c r="S258" s="17">
        <v>1</v>
      </c>
      <c r="T258" s="17">
        <v>33</v>
      </c>
      <c r="U258" s="17">
        <v>3</v>
      </c>
      <c r="V258" s="17">
        <v>3</v>
      </c>
      <c r="W258" s="17">
        <v>3</v>
      </c>
      <c r="X258" s="17">
        <v>2</v>
      </c>
      <c r="Y258" s="17">
        <v>1</v>
      </c>
      <c r="Z258" s="17">
        <v>4</v>
      </c>
      <c r="AA258" s="17">
        <v>1</v>
      </c>
      <c r="AB258" s="17">
        <v>1</v>
      </c>
      <c r="AC258" s="17">
        <v>2</v>
      </c>
      <c r="AD258" s="17">
        <v>30</v>
      </c>
      <c r="AE258" s="17">
        <v>1</v>
      </c>
      <c r="AF258" s="17">
        <v>1</v>
      </c>
      <c r="AG258" s="17">
        <v>1</v>
      </c>
      <c r="AH258" s="17">
        <v>1</v>
      </c>
      <c r="AI258" s="17">
        <v>3</v>
      </c>
      <c r="AJ258" s="17">
        <v>3</v>
      </c>
      <c r="AK258" s="17">
        <v>1</v>
      </c>
      <c r="AL258" s="17">
        <v>3</v>
      </c>
      <c r="AM258" s="17">
        <v>0.48</v>
      </c>
      <c r="AN258" s="17">
        <v>1</v>
      </c>
      <c r="AO258" s="18"/>
      <c r="AP258" s="17">
        <v>3</v>
      </c>
      <c r="AQ258" s="17"/>
      <c r="AR258" s="17">
        <v>8.5299999999999994</v>
      </c>
      <c r="AS258" s="16"/>
      <c r="AT258" s="46">
        <v>43389</v>
      </c>
      <c r="AU258" s="16">
        <v>2</v>
      </c>
      <c r="AV258" s="16"/>
      <c r="AW258" s="16">
        <v>0.04</v>
      </c>
      <c r="AX258" s="16">
        <v>44</v>
      </c>
      <c r="AY258" s="16" t="s">
        <v>58</v>
      </c>
      <c r="AZ258" s="16"/>
      <c r="BA258" s="16"/>
      <c r="BB258" s="16">
        <v>10</v>
      </c>
      <c r="BC258" s="16">
        <v>1</v>
      </c>
      <c r="BD258" s="16">
        <v>2</v>
      </c>
      <c r="BE258" s="16">
        <v>1</v>
      </c>
      <c r="BF258" s="16">
        <v>2</v>
      </c>
      <c r="BG258" s="16">
        <v>0</v>
      </c>
      <c r="BH258" s="16">
        <v>0</v>
      </c>
    </row>
    <row r="259" spans="1:60" x14ac:dyDescent="0.25">
      <c r="A259" s="15">
        <v>307116</v>
      </c>
      <c r="B259" s="46">
        <v>39924</v>
      </c>
      <c r="C259" s="16">
        <v>60</v>
      </c>
      <c r="D259" s="16">
        <v>1</v>
      </c>
      <c r="E259" s="16">
        <v>2</v>
      </c>
      <c r="F259" s="17">
        <v>2</v>
      </c>
      <c r="G259" s="17">
        <v>2</v>
      </c>
      <c r="H259" s="17">
        <v>1</v>
      </c>
      <c r="I259" s="17">
        <v>1</v>
      </c>
      <c r="J259" s="17">
        <v>2</v>
      </c>
      <c r="K259" s="17">
        <v>4.93</v>
      </c>
      <c r="L259" s="16"/>
      <c r="M259" s="17">
        <v>19.5</v>
      </c>
      <c r="N259" s="17">
        <v>1</v>
      </c>
      <c r="O259" s="17">
        <v>0</v>
      </c>
      <c r="P259" s="17">
        <v>1</v>
      </c>
      <c r="Q259" s="17">
        <v>1</v>
      </c>
      <c r="R259" s="17">
        <v>3</v>
      </c>
      <c r="S259" s="17">
        <v>1</v>
      </c>
      <c r="T259" s="17">
        <v>60</v>
      </c>
      <c r="U259" s="17">
        <v>3</v>
      </c>
      <c r="V259" s="17">
        <v>3</v>
      </c>
      <c r="W259" s="17">
        <v>3</v>
      </c>
      <c r="X259" s="17">
        <v>2</v>
      </c>
      <c r="Y259" s="17">
        <v>1</v>
      </c>
      <c r="Z259" s="17">
        <v>3</v>
      </c>
      <c r="AA259" s="17">
        <v>1</v>
      </c>
      <c r="AB259" s="17">
        <v>1</v>
      </c>
      <c r="AC259" s="17">
        <v>2</v>
      </c>
      <c r="AD259" s="17">
        <v>15</v>
      </c>
      <c r="AE259" s="17">
        <v>2</v>
      </c>
      <c r="AF259" s="17">
        <v>2</v>
      </c>
      <c r="AG259" s="17">
        <v>3</v>
      </c>
      <c r="AH259" s="17">
        <v>3</v>
      </c>
      <c r="AI259" s="17">
        <v>3</v>
      </c>
      <c r="AJ259" s="17">
        <v>3</v>
      </c>
      <c r="AK259" s="17">
        <v>1</v>
      </c>
      <c r="AL259" s="17">
        <v>3</v>
      </c>
      <c r="AM259" s="17">
        <v>0.24</v>
      </c>
      <c r="AN259" s="17">
        <v>2</v>
      </c>
      <c r="AO259" s="17"/>
      <c r="AP259" s="17">
        <v>3</v>
      </c>
      <c r="AQ259" s="17"/>
      <c r="AR259" s="17">
        <v>3.86</v>
      </c>
      <c r="AS259" s="16"/>
      <c r="AT259" s="46">
        <v>43535</v>
      </c>
      <c r="AU259" s="16">
        <v>2</v>
      </c>
      <c r="AV259" s="16"/>
      <c r="AW259" s="16">
        <v>1.2</v>
      </c>
      <c r="AX259" s="16">
        <v>119</v>
      </c>
      <c r="AY259" s="16" t="s">
        <v>76</v>
      </c>
      <c r="AZ259" s="16"/>
      <c r="BA259" s="16"/>
      <c r="BB259" s="16">
        <v>4</v>
      </c>
      <c r="BC259" s="16">
        <v>1</v>
      </c>
      <c r="BD259" s="16">
        <v>2</v>
      </c>
      <c r="BE259" s="16">
        <v>0</v>
      </c>
      <c r="BF259" s="16">
        <v>1</v>
      </c>
      <c r="BG259" s="16">
        <v>1</v>
      </c>
      <c r="BH259" s="16">
        <v>0</v>
      </c>
    </row>
    <row r="260" spans="1:60" x14ac:dyDescent="0.25">
      <c r="A260" s="15">
        <v>310441</v>
      </c>
      <c r="B260" s="46">
        <v>40854</v>
      </c>
      <c r="C260" s="16">
        <v>57</v>
      </c>
      <c r="D260" s="16">
        <v>1</v>
      </c>
      <c r="E260" s="16">
        <v>3</v>
      </c>
      <c r="F260" s="17">
        <v>2</v>
      </c>
      <c r="G260" s="17">
        <v>2</v>
      </c>
      <c r="H260" s="17">
        <v>1</v>
      </c>
      <c r="I260" s="17">
        <v>2</v>
      </c>
      <c r="J260" s="17">
        <v>1</v>
      </c>
      <c r="K260" s="17">
        <v>19.88</v>
      </c>
      <c r="L260" s="16"/>
      <c r="M260" s="16">
        <v>3.14</v>
      </c>
      <c r="N260" s="17">
        <v>1</v>
      </c>
      <c r="O260" s="17">
        <v>1</v>
      </c>
      <c r="P260" s="17">
        <v>1</v>
      </c>
      <c r="Q260" s="17">
        <v>5</v>
      </c>
      <c r="R260" s="16">
        <v>3</v>
      </c>
      <c r="S260" s="17">
        <v>2</v>
      </c>
      <c r="T260" s="16">
        <v>45</v>
      </c>
      <c r="U260" s="17">
        <v>3</v>
      </c>
      <c r="V260" s="17">
        <v>3</v>
      </c>
      <c r="W260" s="17">
        <v>3</v>
      </c>
      <c r="X260" s="17">
        <v>3</v>
      </c>
      <c r="Y260" s="17">
        <v>1</v>
      </c>
      <c r="Z260" s="17">
        <v>3</v>
      </c>
      <c r="AA260" s="17">
        <v>1</v>
      </c>
      <c r="AB260" s="17">
        <v>1</v>
      </c>
      <c r="AC260" s="17">
        <v>2</v>
      </c>
      <c r="AD260" s="17">
        <v>23</v>
      </c>
      <c r="AE260" s="17">
        <v>1</v>
      </c>
      <c r="AF260" s="17">
        <v>2</v>
      </c>
      <c r="AG260" s="17">
        <v>1</v>
      </c>
      <c r="AH260" s="17">
        <v>2</v>
      </c>
      <c r="AI260" s="17">
        <v>3</v>
      </c>
      <c r="AJ260" s="17">
        <v>3</v>
      </c>
      <c r="AK260" s="17">
        <v>1</v>
      </c>
      <c r="AL260" s="17">
        <v>3</v>
      </c>
      <c r="AM260" s="17">
        <v>1.5</v>
      </c>
      <c r="AN260" s="17">
        <v>2</v>
      </c>
      <c r="AO260" s="17"/>
      <c r="AP260" s="17">
        <v>3</v>
      </c>
      <c r="AQ260" s="17"/>
      <c r="AR260" s="16">
        <v>7.5</v>
      </c>
      <c r="AS260" s="16"/>
      <c r="AT260" s="46">
        <v>43622</v>
      </c>
      <c r="AU260" s="16">
        <v>2</v>
      </c>
      <c r="AV260" s="16"/>
      <c r="AW260" s="16">
        <v>0.14000000000000001</v>
      </c>
      <c r="AX260" s="16">
        <v>91</v>
      </c>
      <c r="AY260" s="16" t="s">
        <v>76</v>
      </c>
      <c r="AZ260" s="16"/>
      <c r="BA260" s="16"/>
      <c r="BB260" s="16">
        <v>7</v>
      </c>
      <c r="BC260" s="16">
        <v>1</v>
      </c>
      <c r="BD260" s="16">
        <v>2</v>
      </c>
      <c r="BE260" s="16">
        <v>0</v>
      </c>
      <c r="BF260" s="16">
        <v>1</v>
      </c>
      <c r="BG260" s="16">
        <v>0</v>
      </c>
      <c r="BH260" s="16">
        <v>0</v>
      </c>
    </row>
    <row r="261" spans="1:60" x14ac:dyDescent="0.25">
      <c r="A261" s="15">
        <v>316394</v>
      </c>
      <c r="B261" s="47">
        <v>39926</v>
      </c>
      <c r="C261" s="16">
        <v>59</v>
      </c>
      <c r="D261" s="16">
        <v>1</v>
      </c>
      <c r="E261" s="16">
        <v>3</v>
      </c>
      <c r="F261" s="17">
        <v>1</v>
      </c>
      <c r="G261" s="17">
        <v>2</v>
      </c>
      <c r="H261" s="17">
        <v>2</v>
      </c>
      <c r="I261" s="17">
        <v>2</v>
      </c>
      <c r="J261" s="17">
        <v>1</v>
      </c>
      <c r="K261" s="17">
        <v>9.89</v>
      </c>
      <c r="L261" s="17">
        <v>0.83</v>
      </c>
      <c r="M261" s="16"/>
      <c r="N261" s="17">
        <v>1</v>
      </c>
      <c r="O261" s="17">
        <v>0</v>
      </c>
      <c r="P261" s="17">
        <v>1</v>
      </c>
      <c r="Q261" s="17">
        <v>1</v>
      </c>
      <c r="R261" s="17">
        <v>3</v>
      </c>
      <c r="S261" s="17">
        <v>2</v>
      </c>
      <c r="T261" s="17">
        <v>50</v>
      </c>
      <c r="U261" s="17">
        <v>3</v>
      </c>
      <c r="V261" s="17">
        <v>3</v>
      </c>
      <c r="W261" s="17">
        <v>3</v>
      </c>
      <c r="X261" s="17">
        <v>1</v>
      </c>
      <c r="Y261" s="17">
        <v>1</v>
      </c>
      <c r="Z261" s="17">
        <v>1</v>
      </c>
      <c r="AA261" s="17">
        <v>2</v>
      </c>
      <c r="AB261" s="17">
        <v>1</v>
      </c>
      <c r="AC261" s="17">
        <v>2</v>
      </c>
      <c r="AD261" s="16">
        <v>20</v>
      </c>
      <c r="AE261" s="17">
        <v>2</v>
      </c>
      <c r="AF261" s="17">
        <v>2</v>
      </c>
      <c r="AG261" s="17">
        <v>1</v>
      </c>
      <c r="AH261" s="17">
        <v>3</v>
      </c>
      <c r="AI261" s="17">
        <v>2</v>
      </c>
      <c r="AJ261" s="17">
        <v>3</v>
      </c>
      <c r="AK261" s="17">
        <v>2</v>
      </c>
      <c r="AL261" s="17">
        <v>1</v>
      </c>
      <c r="AM261" s="17">
        <v>0.28000000000000003</v>
      </c>
      <c r="AN261" s="17">
        <v>2</v>
      </c>
      <c r="AO261" s="17"/>
      <c r="AP261" s="17">
        <v>3</v>
      </c>
      <c r="AQ261" s="17"/>
      <c r="AR261" s="17">
        <v>10.68</v>
      </c>
      <c r="AS261" s="16"/>
      <c r="AT261" s="46">
        <v>43451</v>
      </c>
      <c r="AU261" s="16">
        <v>2</v>
      </c>
      <c r="AV261" s="16"/>
      <c r="AW261" s="16">
        <v>0.11</v>
      </c>
      <c r="AX261" s="16">
        <v>116</v>
      </c>
      <c r="AY261" s="16" t="s">
        <v>76</v>
      </c>
      <c r="AZ261" s="16"/>
      <c r="BA261" s="16"/>
      <c r="BB261" s="16">
        <v>3</v>
      </c>
      <c r="BC261" s="16">
        <v>1</v>
      </c>
      <c r="BD261" s="16">
        <v>0</v>
      </c>
      <c r="BE261" s="16">
        <v>1</v>
      </c>
      <c r="BF261" s="16">
        <v>0</v>
      </c>
      <c r="BG261" s="16">
        <v>0</v>
      </c>
      <c r="BH261" s="16">
        <v>0</v>
      </c>
    </row>
    <row r="262" spans="1:60" x14ac:dyDescent="0.25">
      <c r="A262" s="15">
        <v>322054</v>
      </c>
      <c r="B262" s="47">
        <v>39793</v>
      </c>
      <c r="C262" s="16">
        <v>63</v>
      </c>
      <c r="D262" s="16">
        <v>1</v>
      </c>
      <c r="E262" s="16">
        <v>2</v>
      </c>
      <c r="F262" s="17">
        <v>1</v>
      </c>
      <c r="G262" s="17">
        <v>2</v>
      </c>
      <c r="H262" s="17">
        <v>1</v>
      </c>
      <c r="I262" s="17">
        <v>2</v>
      </c>
      <c r="J262" s="17">
        <v>1</v>
      </c>
      <c r="K262" s="17">
        <v>4</v>
      </c>
      <c r="L262" s="17">
        <v>0.11</v>
      </c>
      <c r="M262" s="16">
        <v>4.4000000000000004</v>
      </c>
      <c r="N262" s="17">
        <v>2</v>
      </c>
      <c r="O262" s="17">
        <v>0</v>
      </c>
      <c r="P262" s="17">
        <v>1</v>
      </c>
      <c r="Q262" s="17">
        <v>3</v>
      </c>
      <c r="R262" s="17">
        <v>3</v>
      </c>
      <c r="S262" s="17">
        <v>1</v>
      </c>
      <c r="T262" s="17">
        <v>40</v>
      </c>
      <c r="U262" s="17">
        <v>3</v>
      </c>
      <c r="V262" s="17">
        <v>3</v>
      </c>
      <c r="W262" s="17">
        <v>3</v>
      </c>
      <c r="X262" s="17">
        <v>1</v>
      </c>
      <c r="Y262" s="17">
        <v>1</v>
      </c>
      <c r="Z262" s="17">
        <v>4</v>
      </c>
      <c r="AA262" s="17">
        <v>2</v>
      </c>
      <c r="AB262" s="17">
        <v>1</v>
      </c>
      <c r="AC262" s="17">
        <v>2</v>
      </c>
      <c r="AD262" s="16">
        <v>25</v>
      </c>
      <c r="AE262" s="17">
        <v>2</v>
      </c>
      <c r="AF262" s="17">
        <v>1</v>
      </c>
      <c r="AG262" s="17">
        <v>2</v>
      </c>
      <c r="AH262" s="17">
        <v>2</v>
      </c>
      <c r="AI262" s="17">
        <v>3</v>
      </c>
      <c r="AJ262" s="17">
        <v>3</v>
      </c>
      <c r="AK262" s="17">
        <v>2</v>
      </c>
      <c r="AL262" s="17">
        <v>3</v>
      </c>
      <c r="AM262" s="17">
        <v>0.2</v>
      </c>
      <c r="AN262" s="17">
        <v>1</v>
      </c>
      <c r="AO262" s="17"/>
      <c r="AP262" s="17">
        <v>3</v>
      </c>
      <c r="AQ262" s="17"/>
      <c r="AR262" s="17">
        <v>6.7</v>
      </c>
      <c r="AS262" s="16"/>
      <c r="AT262" s="46">
        <v>43647</v>
      </c>
      <c r="AU262" s="16">
        <v>2</v>
      </c>
      <c r="AV262" s="16"/>
      <c r="AW262" s="16">
        <v>0.76</v>
      </c>
      <c r="AX262" s="16">
        <v>127</v>
      </c>
      <c r="AY262" s="16" t="s">
        <v>78</v>
      </c>
      <c r="AZ262" s="16"/>
      <c r="BA262" s="16"/>
      <c r="BB262" s="16">
        <v>6</v>
      </c>
      <c r="BC262" s="16">
        <v>1</v>
      </c>
      <c r="BD262" s="16">
        <v>2</v>
      </c>
      <c r="BE262" s="16">
        <v>1</v>
      </c>
      <c r="BF262" s="16">
        <v>1</v>
      </c>
      <c r="BG262" s="16">
        <v>0</v>
      </c>
      <c r="BH262" s="16">
        <v>1</v>
      </c>
    </row>
    <row r="263" spans="1:60" x14ac:dyDescent="0.25">
      <c r="A263" s="15">
        <v>336775</v>
      </c>
      <c r="B263" s="46">
        <v>40469</v>
      </c>
      <c r="C263" s="16">
        <v>62</v>
      </c>
      <c r="D263" s="16">
        <v>1</v>
      </c>
      <c r="E263" s="17">
        <v>0</v>
      </c>
      <c r="F263" s="16">
        <v>2</v>
      </c>
      <c r="G263" s="16">
        <v>2</v>
      </c>
      <c r="H263" s="17">
        <v>0</v>
      </c>
      <c r="I263" s="16">
        <v>2</v>
      </c>
      <c r="J263" s="16">
        <v>1</v>
      </c>
      <c r="K263" s="16">
        <v>6.67</v>
      </c>
      <c r="L263" s="16">
        <v>0.06</v>
      </c>
      <c r="M263" s="16">
        <v>16.09</v>
      </c>
      <c r="N263" s="16">
        <v>2</v>
      </c>
      <c r="O263" s="16">
        <v>0</v>
      </c>
      <c r="P263" s="16">
        <v>1</v>
      </c>
      <c r="Q263" s="16">
        <v>1</v>
      </c>
      <c r="R263" s="16">
        <v>2</v>
      </c>
      <c r="S263" s="16">
        <v>2</v>
      </c>
      <c r="T263" s="16">
        <v>8</v>
      </c>
      <c r="U263" s="16">
        <v>3</v>
      </c>
      <c r="V263" s="16">
        <v>3</v>
      </c>
      <c r="W263" s="16">
        <v>3</v>
      </c>
      <c r="X263" s="16">
        <v>1</v>
      </c>
      <c r="Y263" s="16">
        <v>1</v>
      </c>
      <c r="Z263" s="16">
        <v>3</v>
      </c>
      <c r="AA263" s="16">
        <v>2</v>
      </c>
      <c r="AB263" s="16">
        <v>1</v>
      </c>
      <c r="AC263" s="16">
        <v>2</v>
      </c>
      <c r="AD263" s="16">
        <v>35</v>
      </c>
      <c r="AE263" s="16">
        <v>1</v>
      </c>
      <c r="AF263" s="16">
        <v>2</v>
      </c>
      <c r="AG263" s="16">
        <v>1</v>
      </c>
      <c r="AH263" s="16">
        <v>3</v>
      </c>
      <c r="AI263" s="16">
        <v>3</v>
      </c>
      <c r="AJ263" s="16">
        <v>3</v>
      </c>
      <c r="AK263" s="16">
        <v>1</v>
      </c>
      <c r="AL263" s="16">
        <v>3</v>
      </c>
      <c r="AM263" s="16">
        <v>0.46</v>
      </c>
      <c r="AN263" s="16">
        <v>1</v>
      </c>
      <c r="AO263" s="16"/>
      <c r="AP263" s="16">
        <v>3</v>
      </c>
      <c r="AQ263" s="16"/>
      <c r="AR263" s="16">
        <v>8.1999999999999993</v>
      </c>
      <c r="AS263" s="16"/>
      <c r="AT263" s="46">
        <v>43158</v>
      </c>
      <c r="AU263" s="16">
        <v>2</v>
      </c>
      <c r="AV263" s="16"/>
      <c r="AW263" s="16">
        <v>0.05</v>
      </c>
      <c r="AX263" s="16">
        <v>88</v>
      </c>
      <c r="AY263" s="16" t="s">
        <v>76</v>
      </c>
      <c r="AZ263" s="16"/>
      <c r="BA263" s="16"/>
      <c r="BB263" s="16">
        <v>6</v>
      </c>
      <c r="BC263" s="16">
        <v>1</v>
      </c>
      <c r="BD263" s="16">
        <v>1</v>
      </c>
      <c r="BE263" s="16">
        <v>0</v>
      </c>
      <c r="BF263" s="16">
        <v>2</v>
      </c>
      <c r="BG263" s="16">
        <v>1</v>
      </c>
      <c r="BH263" s="16">
        <v>1</v>
      </c>
    </row>
    <row r="264" spans="1:60" x14ac:dyDescent="0.25">
      <c r="A264" s="15">
        <v>386578</v>
      </c>
      <c r="B264" s="46">
        <v>40449</v>
      </c>
      <c r="C264" s="16">
        <v>62</v>
      </c>
      <c r="D264" s="16">
        <v>1</v>
      </c>
      <c r="E264" s="16">
        <v>2</v>
      </c>
      <c r="F264" s="16">
        <v>1</v>
      </c>
      <c r="G264" s="16">
        <v>2</v>
      </c>
      <c r="H264" s="16">
        <v>4</v>
      </c>
      <c r="I264" s="16">
        <v>2</v>
      </c>
      <c r="J264" s="16">
        <v>1</v>
      </c>
      <c r="K264" s="16">
        <v>15.51</v>
      </c>
      <c r="L264" s="16"/>
      <c r="M264" s="16"/>
      <c r="N264" s="16">
        <v>1</v>
      </c>
      <c r="O264" s="16">
        <v>0</v>
      </c>
      <c r="P264" s="16">
        <v>1</v>
      </c>
      <c r="Q264" s="16">
        <v>3</v>
      </c>
      <c r="R264" s="16">
        <v>3</v>
      </c>
      <c r="S264" s="16">
        <v>2</v>
      </c>
      <c r="T264" s="16">
        <v>25</v>
      </c>
      <c r="U264" s="16">
        <v>3</v>
      </c>
      <c r="V264" s="16">
        <v>3</v>
      </c>
      <c r="W264" s="16">
        <v>3</v>
      </c>
      <c r="X264" s="16">
        <v>1</v>
      </c>
      <c r="Y264" s="16">
        <v>1</v>
      </c>
      <c r="Z264" s="16">
        <v>3</v>
      </c>
      <c r="AA264" s="16">
        <v>1</v>
      </c>
      <c r="AB264" s="16">
        <v>1</v>
      </c>
      <c r="AC264" s="16">
        <v>1</v>
      </c>
      <c r="AD264" s="16">
        <v>16</v>
      </c>
      <c r="AE264" s="16">
        <v>2</v>
      </c>
      <c r="AF264" s="16">
        <v>2</v>
      </c>
      <c r="AG264" s="16">
        <v>1</v>
      </c>
      <c r="AH264" s="16">
        <v>3</v>
      </c>
      <c r="AI264" s="16">
        <v>3</v>
      </c>
      <c r="AJ264" s="16">
        <v>1</v>
      </c>
      <c r="AK264" s="16">
        <v>1</v>
      </c>
      <c r="AL264" s="16">
        <v>2</v>
      </c>
      <c r="AM264" s="16">
        <v>0.24</v>
      </c>
      <c r="AN264" s="16">
        <v>2</v>
      </c>
      <c r="AO264" s="16"/>
      <c r="AP264" s="16">
        <v>3</v>
      </c>
      <c r="AQ264" s="16"/>
      <c r="AR264" s="16">
        <v>9.6999999999999993</v>
      </c>
      <c r="AS264" s="16"/>
      <c r="AT264" s="46">
        <v>43118</v>
      </c>
      <c r="AU264" s="16">
        <v>2</v>
      </c>
      <c r="AV264" s="16"/>
      <c r="AW264" s="16">
        <v>0.14000000000000001</v>
      </c>
      <c r="AX264" s="16">
        <v>89</v>
      </c>
      <c r="AY264" s="16" t="s">
        <v>76</v>
      </c>
      <c r="AZ264" s="16"/>
      <c r="BA264" s="16"/>
      <c r="BB264" s="16">
        <v>6</v>
      </c>
      <c r="BC264" s="16">
        <v>1</v>
      </c>
      <c r="BD264" s="16">
        <v>2</v>
      </c>
      <c r="BE264" s="16">
        <v>1</v>
      </c>
      <c r="BF264" s="16">
        <v>1</v>
      </c>
      <c r="BG264" s="16">
        <v>0</v>
      </c>
      <c r="BH264" s="16">
        <v>0</v>
      </c>
    </row>
    <row r="265" spans="1:60" x14ac:dyDescent="0.25">
      <c r="A265" s="15">
        <v>611421</v>
      </c>
      <c r="B265" s="46">
        <v>40834</v>
      </c>
      <c r="C265" s="16">
        <v>44</v>
      </c>
      <c r="D265" s="16">
        <v>1</v>
      </c>
      <c r="E265" s="16">
        <v>2</v>
      </c>
      <c r="F265" s="16">
        <v>2</v>
      </c>
      <c r="G265" s="16">
        <v>2</v>
      </c>
      <c r="H265" s="16">
        <v>4</v>
      </c>
      <c r="I265" s="16">
        <v>2</v>
      </c>
      <c r="J265" s="16">
        <v>1</v>
      </c>
      <c r="K265" s="16">
        <v>9.64</v>
      </c>
      <c r="L265" s="16">
        <v>0.54</v>
      </c>
      <c r="M265" s="16">
        <v>10.47</v>
      </c>
      <c r="N265" s="16">
        <v>1</v>
      </c>
      <c r="O265" s="16">
        <v>0</v>
      </c>
      <c r="P265" s="16">
        <v>1</v>
      </c>
      <c r="Q265" s="16">
        <v>3</v>
      </c>
      <c r="R265" s="16">
        <v>3</v>
      </c>
      <c r="S265" s="16">
        <v>2</v>
      </c>
      <c r="T265" s="16">
        <v>20</v>
      </c>
      <c r="U265" s="16">
        <v>3</v>
      </c>
      <c r="V265" s="16">
        <v>3</v>
      </c>
      <c r="W265" s="16">
        <v>3</v>
      </c>
      <c r="X265" s="16">
        <v>1</v>
      </c>
      <c r="Y265" s="16">
        <v>1</v>
      </c>
      <c r="Z265" s="16">
        <v>4</v>
      </c>
      <c r="AA265" s="16">
        <v>1</v>
      </c>
      <c r="AB265" s="16">
        <v>1</v>
      </c>
      <c r="AC265" s="16">
        <v>1</v>
      </c>
      <c r="AD265" s="16">
        <v>25</v>
      </c>
      <c r="AE265" s="16">
        <v>1</v>
      </c>
      <c r="AF265" s="16">
        <v>1</v>
      </c>
      <c r="AG265" s="16">
        <v>3</v>
      </c>
      <c r="AH265" s="16">
        <v>3</v>
      </c>
      <c r="AI265" s="16">
        <v>3</v>
      </c>
      <c r="AJ265" s="16">
        <v>3</v>
      </c>
      <c r="AK265" s="16">
        <v>1</v>
      </c>
      <c r="AL265" s="16">
        <v>3</v>
      </c>
      <c r="AM265" s="16">
        <v>13.68</v>
      </c>
      <c r="AN265" s="16">
        <v>2</v>
      </c>
      <c r="AO265" s="16"/>
      <c r="AP265" s="16">
        <v>3</v>
      </c>
      <c r="AQ265" s="16"/>
      <c r="AR265" s="16">
        <v>10.3</v>
      </c>
      <c r="AS265" s="16"/>
      <c r="AT265" s="46">
        <v>43061</v>
      </c>
      <c r="AU265" s="16">
        <v>2</v>
      </c>
      <c r="AV265" s="16"/>
      <c r="AW265" s="16">
        <v>0.04</v>
      </c>
      <c r="AX265" s="16">
        <v>83</v>
      </c>
      <c r="AY265" s="16" t="s">
        <v>77</v>
      </c>
      <c r="AZ265" s="16"/>
      <c r="BA265" s="16"/>
      <c r="BB265" s="16">
        <v>9</v>
      </c>
      <c r="BC265" s="16">
        <v>1</v>
      </c>
      <c r="BD265" s="16">
        <v>2</v>
      </c>
      <c r="BE265" s="16">
        <v>0</v>
      </c>
      <c r="BF265" s="16">
        <v>2</v>
      </c>
      <c r="BG265" s="16">
        <v>0</v>
      </c>
      <c r="BH265" s="16">
        <v>0</v>
      </c>
    </row>
    <row r="266" spans="1:60" x14ac:dyDescent="0.25">
      <c r="A266" s="15">
        <v>614293</v>
      </c>
      <c r="B266" s="46">
        <v>41437</v>
      </c>
      <c r="C266" s="16">
        <v>63</v>
      </c>
      <c r="D266" s="16">
        <v>1</v>
      </c>
      <c r="E266" s="16">
        <v>2</v>
      </c>
      <c r="F266" s="16">
        <v>2</v>
      </c>
      <c r="G266" s="16">
        <v>2</v>
      </c>
      <c r="H266" s="16">
        <v>1</v>
      </c>
      <c r="I266" s="16">
        <v>2</v>
      </c>
      <c r="J266" s="16">
        <v>1</v>
      </c>
      <c r="K266" s="16">
        <v>10.55</v>
      </c>
      <c r="L266" s="16"/>
      <c r="M266" s="16">
        <v>12.69</v>
      </c>
      <c r="N266" s="16">
        <v>1</v>
      </c>
      <c r="O266" s="16">
        <v>0</v>
      </c>
      <c r="P266" s="16">
        <v>1</v>
      </c>
      <c r="Q266" s="16">
        <v>3</v>
      </c>
      <c r="R266" s="16">
        <v>3</v>
      </c>
      <c r="S266" s="16">
        <v>1</v>
      </c>
      <c r="T266" s="16">
        <v>30</v>
      </c>
      <c r="U266" s="16">
        <v>1</v>
      </c>
      <c r="V266" s="16">
        <v>3</v>
      </c>
      <c r="W266" s="16">
        <v>3</v>
      </c>
      <c r="X266" s="16">
        <v>2</v>
      </c>
      <c r="Y266" s="16">
        <v>1</v>
      </c>
      <c r="Z266" s="16">
        <v>4</v>
      </c>
      <c r="AA266" s="16">
        <v>1</v>
      </c>
      <c r="AB266" s="16">
        <v>1</v>
      </c>
      <c r="AC266" s="16">
        <v>2</v>
      </c>
      <c r="AD266" s="16">
        <v>20</v>
      </c>
      <c r="AE266" s="16">
        <v>1</v>
      </c>
      <c r="AF266" s="16">
        <v>1</v>
      </c>
      <c r="AG266" s="16">
        <v>1</v>
      </c>
      <c r="AH266" s="16">
        <v>2</v>
      </c>
      <c r="AI266" s="16">
        <v>3</v>
      </c>
      <c r="AJ266" s="16">
        <v>3</v>
      </c>
      <c r="AK266" s="16">
        <v>1</v>
      </c>
      <c r="AL266" s="16">
        <v>3</v>
      </c>
      <c r="AM266" s="16">
        <v>0.89</v>
      </c>
      <c r="AN266" s="16">
        <v>1</v>
      </c>
      <c r="AO266" s="16"/>
      <c r="AP266" s="16">
        <v>3</v>
      </c>
      <c r="AQ266" s="16"/>
      <c r="AR266" s="16">
        <v>4.7</v>
      </c>
      <c r="AS266" s="16"/>
      <c r="AT266" s="46">
        <v>43605</v>
      </c>
      <c r="AU266" s="16">
        <v>2</v>
      </c>
      <c r="AV266" s="16"/>
      <c r="AW266" s="16">
        <v>0.04</v>
      </c>
      <c r="AX266" s="16">
        <v>71</v>
      </c>
      <c r="AY266" s="16" t="s">
        <v>76</v>
      </c>
      <c r="AZ266" s="16"/>
      <c r="BA266" s="16"/>
      <c r="BB266" s="16">
        <v>10</v>
      </c>
      <c r="BC266" s="16">
        <v>1</v>
      </c>
      <c r="BD266" s="16">
        <v>2</v>
      </c>
      <c r="BE266" s="16">
        <v>0</v>
      </c>
      <c r="BF266" s="16">
        <v>2</v>
      </c>
      <c r="BG266" s="16">
        <v>0</v>
      </c>
      <c r="BH266" s="16">
        <v>0</v>
      </c>
    </row>
    <row r="267" spans="1:60" x14ac:dyDescent="0.25">
      <c r="A267" s="15">
        <v>623190</v>
      </c>
      <c r="B267" s="46">
        <v>42324</v>
      </c>
      <c r="C267" s="16">
        <v>59</v>
      </c>
      <c r="D267" s="16">
        <v>1</v>
      </c>
      <c r="E267" s="16">
        <v>3</v>
      </c>
      <c r="F267" s="16">
        <v>2</v>
      </c>
      <c r="G267" s="16">
        <v>1</v>
      </c>
      <c r="H267" s="16">
        <v>2</v>
      </c>
      <c r="I267" s="16">
        <v>1</v>
      </c>
      <c r="J267" s="16">
        <v>1</v>
      </c>
      <c r="K267" s="16">
        <v>11.85</v>
      </c>
      <c r="L267" s="16"/>
      <c r="M267" s="16">
        <v>32.869999999999997</v>
      </c>
      <c r="N267" s="16">
        <v>1</v>
      </c>
      <c r="O267" s="16">
        <v>2</v>
      </c>
      <c r="P267" s="16">
        <v>1</v>
      </c>
      <c r="Q267" s="16">
        <v>3</v>
      </c>
      <c r="R267" s="16">
        <v>1</v>
      </c>
      <c r="S267" s="16">
        <v>1</v>
      </c>
      <c r="T267" s="16">
        <v>15</v>
      </c>
      <c r="U267" s="16">
        <v>3</v>
      </c>
      <c r="V267" s="16">
        <v>3</v>
      </c>
      <c r="W267" s="16">
        <v>3</v>
      </c>
      <c r="X267" s="16">
        <v>1</v>
      </c>
      <c r="Y267" s="16">
        <v>1</v>
      </c>
      <c r="Z267" s="16">
        <v>3</v>
      </c>
      <c r="AA267" s="16">
        <v>1</v>
      </c>
      <c r="AB267" s="16">
        <v>1</v>
      </c>
      <c r="AC267" s="16">
        <v>2</v>
      </c>
      <c r="AD267" s="16">
        <v>50</v>
      </c>
      <c r="AE267" s="16">
        <v>2</v>
      </c>
      <c r="AF267" s="16">
        <v>2</v>
      </c>
      <c r="AG267" s="16">
        <v>3</v>
      </c>
      <c r="AH267" s="16">
        <v>2</v>
      </c>
      <c r="AI267" s="16">
        <v>3</v>
      </c>
      <c r="AJ267" s="16">
        <v>3</v>
      </c>
      <c r="AK267" s="16">
        <v>1</v>
      </c>
      <c r="AL267" s="16">
        <v>2</v>
      </c>
      <c r="AM267" s="16">
        <v>1.45</v>
      </c>
      <c r="AN267" s="16">
        <v>1</v>
      </c>
      <c r="AO267" s="16"/>
      <c r="AP267" s="16">
        <v>3</v>
      </c>
      <c r="AQ267" s="16"/>
      <c r="AR267" s="16">
        <v>9.0500000000000007</v>
      </c>
      <c r="AS267" s="16"/>
      <c r="AT267" s="46">
        <v>43530</v>
      </c>
      <c r="AU267" s="16">
        <v>2</v>
      </c>
      <c r="AV267" s="16"/>
      <c r="AW267" s="16">
        <v>1.1499999999999999</v>
      </c>
      <c r="AX267" s="16">
        <v>40</v>
      </c>
      <c r="AY267" s="16" t="s">
        <v>76</v>
      </c>
      <c r="AZ267" s="16"/>
      <c r="BA267" s="16"/>
      <c r="BB267" s="16">
        <v>6</v>
      </c>
      <c r="BC267" s="16">
        <v>1</v>
      </c>
      <c r="BD267" s="16">
        <v>2</v>
      </c>
      <c r="BE267" s="16">
        <v>1</v>
      </c>
      <c r="BF267" s="16">
        <v>2</v>
      </c>
      <c r="BG267" s="16">
        <v>0</v>
      </c>
      <c r="BH267" s="16">
        <v>0</v>
      </c>
    </row>
    <row r="268" spans="1:60" x14ac:dyDescent="0.25">
      <c r="A268" s="15">
        <v>624773</v>
      </c>
      <c r="B268" s="46">
        <v>40322</v>
      </c>
      <c r="C268" s="16">
        <v>64</v>
      </c>
      <c r="D268" s="16">
        <v>1</v>
      </c>
      <c r="E268" s="16">
        <v>3</v>
      </c>
      <c r="F268" s="16">
        <v>2</v>
      </c>
      <c r="G268" s="16">
        <v>2</v>
      </c>
      <c r="H268" s="16">
        <v>1</v>
      </c>
      <c r="I268" s="16">
        <v>2</v>
      </c>
      <c r="J268" s="16">
        <v>2</v>
      </c>
      <c r="K268" s="16">
        <v>11.48</v>
      </c>
      <c r="L268" s="16"/>
      <c r="M268" s="16"/>
      <c r="N268" s="16">
        <v>2</v>
      </c>
      <c r="O268" s="16">
        <v>0</v>
      </c>
      <c r="P268" s="16">
        <v>1</v>
      </c>
      <c r="Q268" s="16">
        <v>5</v>
      </c>
      <c r="R268" s="16">
        <v>3</v>
      </c>
      <c r="S268" s="16">
        <v>1</v>
      </c>
      <c r="T268" s="16">
        <v>20</v>
      </c>
      <c r="U268" s="16">
        <v>3</v>
      </c>
      <c r="V268" s="16">
        <v>3</v>
      </c>
      <c r="W268" s="16">
        <v>3</v>
      </c>
      <c r="X268" s="16">
        <v>2</v>
      </c>
      <c r="Y268" s="16">
        <v>1</v>
      </c>
      <c r="Z268" s="16">
        <v>1</v>
      </c>
      <c r="AA268" s="16">
        <v>1</v>
      </c>
      <c r="AB268" s="16">
        <v>4</v>
      </c>
      <c r="AC268" s="16">
        <v>2</v>
      </c>
      <c r="AD268" s="16">
        <v>52</v>
      </c>
      <c r="AE268" s="16">
        <v>1</v>
      </c>
      <c r="AF268" s="16">
        <v>1</v>
      </c>
      <c r="AG268" s="16">
        <v>1</v>
      </c>
      <c r="AH268" s="16">
        <v>3</v>
      </c>
      <c r="AI268" s="16">
        <v>1</v>
      </c>
      <c r="AJ268" s="16">
        <v>3</v>
      </c>
      <c r="AK268" s="16">
        <v>1</v>
      </c>
      <c r="AL268" s="16">
        <v>3</v>
      </c>
      <c r="AM268" s="16">
        <v>0.77</v>
      </c>
      <c r="AN268" s="16">
        <v>2</v>
      </c>
      <c r="AO268" s="16"/>
      <c r="AP268" s="16">
        <v>3</v>
      </c>
      <c r="AQ268" s="16"/>
      <c r="AR268" s="16">
        <v>2.96</v>
      </c>
      <c r="AS268" s="16">
        <v>14</v>
      </c>
      <c r="AT268" s="46">
        <v>41526</v>
      </c>
      <c r="AU268" s="16">
        <v>2</v>
      </c>
      <c r="AV268" s="16"/>
      <c r="AW268" s="16">
        <v>49</v>
      </c>
      <c r="AX268" s="16">
        <v>40</v>
      </c>
      <c r="AY268" s="16" t="s">
        <v>79</v>
      </c>
      <c r="AZ268" s="16"/>
      <c r="BA268" s="16"/>
      <c r="BB268" s="16">
        <v>7</v>
      </c>
      <c r="BC268" s="16">
        <v>1</v>
      </c>
      <c r="BD268" s="16">
        <v>1</v>
      </c>
      <c r="BE268" s="16">
        <v>0</v>
      </c>
      <c r="BF268" s="16">
        <v>1</v>
      </c>
      <c r="BG268" s="16">
        <v>0</v>
      </c>
      <c r="BH268" s="16">
        <v>1</v>
      </c>
    </row>
    <row r="269" spans="1:60" x14ac:dyDescent="0.25">
      <c r="A269" s="19">
        <v>873569</v>
      </c>
      <c r="B269" s="48">
        <v>41837</v>
      </c>
      <c r="C269" s="20">
        <v>68</v>
      </c>
      <c r="D269" s="20">
        <v>1</v>
      </c>
      <c r="E269" s="20">
        <v>2</v>
      </c>
      <c r="F269" s="20">
        <v>2</v>
      </c>
      <c r="G269" s="20">
        <v>2</v>
      </c>
      <c r="H269" s="20">
        <v>1</v>
      </c>
      <c r="I269" s="20">
        <v>2</v>
      </c>
      <c r="J269" s="20">
        <v>1</v>
      </c>
      <c r="K269" s="20">
        <v>7.01</v>
      </c>
      <c r="L269" s="20"/>
      <c r="M269" s="20">
        <v>150.12</v>
      </c>
      <c r="N269" s="20">
        <v>1</v>
      </c>
      <c r="O269" s="20">
        <v>1</v>
      </c>
      <c r="P269" s="20">
        <v>1</v>
      </c>
      <c r="Q269" s="20">
        <v>4</v>
      </c>
      <c r="R269" s="20">
        <v>3</v>
      </c>
      <c r="S269" s="20">
        <v>2</v>
      </c>
      <c r="T269" s="20">
        <v>6</v>
      </c>
      <c r="U269" s="20">
        <v>3</v>
      </c>
      <c r="V269" s="20">
        <v>3</v>
      </c>
      <c r="W269" s="20">
        <v>3</v>
      </c>
      <c r="X269" s="20">
        <v>1</v>
      </c>
      <c r="Y269" s="20">
        <v>1</v>
      </c>
      <c r="Z269" s="20">
        <v>4</v>
      </c>
      <c r="AA269" s="20">
        <v>2</v>
      </c>
      <c r="AB269" s="20">
        <v>1</v>
      </c>
      <c r="AC269" s="20">
        <v>2</v>
      </c>
      <c r="AD269" s="20">
        <v>15</v>
      </c>
      <c r="AE269" s="20">
        <v>2</v>
      </c>
      <c r="AF269" s="20">
        <v>2</v>
      </c>
      <c r="AG269" s="20">
        <v>1</v>
      </c>
      <c r="AH269" s="20">
        <v>3</v>
      </c>
      <c r="AI269" s="20">
        <v>3</v>
      </c>
      <c r="AJ269" s="20">
        <v>3</v>
      </c>
      <c r="AK269" s="20">
        <v>2</v>
      </c>
      <c r="AL269" s="20">
        <v>1</v>
      </c>
      <c r="AM269" s="20">
        <v>0.63</v>
      </c>
      <c r="AN269" s="20">
        <v>2</v>
      </c>
      <c r="AO269" s="20"/>
      <c r="AP269" s="20">
        <v>3</v>
      </c>
      <c r="AQ269" s="20"/>
      <c r="AR269" s="20">
        <v>2.0699999999999998</v>
      </c>
      <c r="AS269" s="20">
        <v>14</v>
      </c>
      <c r="AT269" s="48">
        <v>42807</v>
      </c>
      <c r="AU269" s="20">
        <v>2</v>
      </c>
      <c r="AV269" s="20"/>
      <c r="AW269" s="20">
        <v>639</v>
      </c>
      <c r="AX269" s="20">
        <v>54</v>
      </c>
      <c r="AY269" s="20" t="s">
        <v>80</v>
      </c>
      <c r="AZ269" s="20"/>
      <c r="BA269" s="20"/>
      <c r="BB269" s="16">
        <v>4</v>
      </c>
      <c r="BC269" s="16">
        <v>1</v>
      </c>
      <c r="BD269" s="16">
        <v>2</v>
      </c>
      <c r="BE269" s="16">
        <v>0</v>
      </c>
      <c r="BF269" s="16">
        <v>2</v>
      </c>
      <c r="BG269" s="16">
        <v>0</v>
      </c>
      <c r="BH269" s="16">
        <v>1</v>
      </c>
    </row>
    <row r="270" spans="1:60" x14ac:dyDescent="0.25">
      <c r="A270" s="15">
        <v>921675</v>
      </c>
      <c r="B270" s="46">
        <v>40952</v>
      </c>
      <c r="C270" s="16">
        <v>54</v>
      </c>
      <c r="D270" s="16">
        <v>1</v>
      </c>
      <c r="E270" s="16">
        <v>3</v>
      </c>
      <c r="F270" s="16">
        <v>2</v>
      </c>
      <c r="G270" s="16">
        <v>2</v>
      </c>
      <c r="H270" s="16">
        <v>2</v>
      </c>
      <c r="I270" s="16">
        <v>2</v>
      </c>
      <c r="J270" s="16">
        <v>2</v>
      </c>
      <c r="K270" s="16">
        <v>14.96</v>
      </c>
      <c r="L270" s="16"/>
      <c r="M270" s="16"/>
      <c r="N270" s="16">
        <v>1</v>
      </c>
      <c r="O270" s="16">
        <v>0</v>
      </c>
      <c r="P270" s="16">
        <v>1</v>
      </c>
      <c r="Q270" s="16">
        <v>4</v>
      </c>
      <c r="R270" s="16">
        <v>3</v>
      </c>
      <c r="S270" s="16">
        <v>2</v>
      </c>
      <c r="T270" s="16">
        <v>60</v>
      </c>
      <c r="U270" s="16">
        <v>1</v>
      </c>
      <c r="V270" s="16">
        <v>3</v>
      </c>
      <c r="W270" s="16">
        <v>3</v>
      </c>
      <c r="X270" s="16">
        <v>1</v>
      </c>
      <c r="Y270" s="16">
        <v>1</v>
      </c>
      <c r="Z270" s="16">
        <v>4</v>
      </c>
      <c r="AA270" s="16">
        <v>1</v>
      </c>
      <c r="AB270" s="16">
        <v>1</v>
      </c>
      <c r="AC270" s="16">
        <v>2</v>
      </c>
      <c r="AD270" s="16">
        <v>37</v>
      </c>
      <c r="AE270" s="16">
        <v>1</v>
      </c>
      <c r="AF270" s="16">
        <v>1</v>
      </c>
      <c r="AG270" s="16">
        <v>3</v>
      </c>
      <c r="AH270" s="16">
        <v>2</v>
      </c>
      <c r="AI270" s="16">
        <v>3</v>
      </c>
      <c r="AJ270" s="16">
        <v>3</v>
      </c>
      <c r="AK270" s="16">
        <v>1</v>
      </c>
      <c r="AL270" s="16">
        <v>3</v>
      </c>
      <c r="AM270" s="16">
        <v>0.56000000000000005</v>
      </c>
      <c r="AN270" s="16">
        <v>1</v>
      </c>
      <c r="AO270" s="16"/>
      <c r="AP270" s="16">
        <v>3</v>
      </c>
      <c r="AQ270" s="16"/>
      <c r="AR270" s="16">
        <v>6.8</v>
      </c>
      <c r="AS270" s="16"/>
      <c r="AT270" s="46">
        <v>43467</v>
      </c>
      <c r="AU270" s="16">
        <v>2</v>
      </c>
      <c r="AV270" s="16"/>
      <c r="AW270" s="16">
        <v>40</v>
      </c>
      <c r="AX270" s="16">
        <v>83</v>
      </c>
      <c r="AY270" s="16" t="s">
        <v>81</v>
      </c>
      <c r="AZ270" s="16"/>
      <c r="BA270" s="16"/>
      <c r="BB270" s="16">
        <v>10</v>
      </c>
      <c r="BC270" s="16">
        <v>1</v>
      </c>
      <c r="BD270" s="16">
        <v>2</v>
      </c>
      <c r="BE270" s="16">
        <v>0</v>
      </c>
      <c r="BF270" s="16">
        <v>2</v>
      </c>
      <c r="BG270" s="16">
        <v>0</v>
      </c>
      <c r="BH270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zoomScale="85" zoomScaleNormal="85" workbookViewId="0">
      <selection activeCell="P10" sqref="P10"/>
    </sheetView>
  </sheetViews>
  <sheetFormatPr defaultColWidth="11" defaultRowHeight="15.75" x14ac:dyDescent="0.25"/>
  <sheetData>
    <row r="1" spans="1:14" x14ac:dyDescent="0.25">
      <c r="A1" s="87" t="s">
        <v>82</v>
      </c>
      <c r="B1" s="88" t="s">
        <v>0</v>
      </c>
      <c r="C1" s="89" t="s">
        <v>10</v>
      </c>
      <c r="D1" s="90" t="s">
        <v>16</v>
      </c>
      <c r="E1" s="90" t="s">
        <v>23</v>
      </c>
      <c r="F1" s="81" t="s">
        <v>88</v>
      </c>
      <c r="G1" s="82" t="s">
        <v>89</v>
      </c>
      <c r="H1" s="83" t="s">
        <v>90</v>
      </c>
      <c r="I1" s="84" t="s">
        <v>91</v>
      </c>
      <c r="J1" s="85" t="s">
        <v>92</v>
      </c>
      <c r="K1" s="86" t="s">
        <v>93</v>
      </c>
      <c r="L1" s="84" t="s">
        <v>94</v>
      </c>
      <c r="M1" s="84" t="s">
        <v>95</v>
      </c>
      <c r="N1" s="86" t="s">
        <v>96</v>
      </c>
    </row>
    <row r="2" spans="1:14" x14ac:dyDescent="0.25">
      <c r="A2" s="91">
        <v>1</v>
      </c>
      <c r="B2" s="92">
        <v>111961</v>
      </c>
      <c r="C2" s="91">
        <v>5.46</v>
      </c>
      <c r="D2" s="91">
        <v>2</v>
      </c>
      <c r="E2" s="91">
        <v>1</v>
      </c>
      <c r="F2" t="s">
        <v>97</v>
      </c>
      <c r="G2" t="s">
        <v>98</v>
      </c>
      <c r="H2" s="91">
        <v>2</v>
      </c>
      <c r="J2">
        <v>360</v>
      </c>
      <c r="K2">
        <v>5</v>
      </c>
      <c r="L2">
        <v>0</v>
      </c>
      <c r="M2" t="s">
        <v>99</v>
      </c>
    </row>
    <row r="3" spans="1:14" x14ac:dyDescent="0.25">
      <c r="A3" s="91">
        <v>2</v>
      </c>
      <c r="B3" s="92">
        <v>112633</v>
      </c>
      <c r="C3" s="91">
        <v>7.56</v>
      </c>
      <c r="D3" s="91">
        <v>3</v>
      </c>
      <c r="E3" s="91">
        <v>1</v>
      </c>
      <c r="F3" t="s">
        <v>100</v>
      </c>
      <c r="G3">
        <v>2</v>
      </c>
      <c r="H3" s="91">
        <v>2</v>
      </c>
      <c r="J3">
        <v>180</v>
      </c>
      <c r="K3">
        <v>3</v>
      </c>
      <c r="L3">
        <v>0</v>
      </c>
      <c r="M3" t="s">
        <v>99</v>
      </c>
    </row>
    <row r="4" spans="1:14" x14ac:dyDescent="0.25">
      <c r="A4" s="91">
        <v>3</v>
      </c>
      <c r="B4" s="93">
        <v>135095</v>
      </c>
      <c r="C4" s="91">
        <v>6.81</v>
      </c>
      <c r="D4" s="91">
        <v>2</v>
      </c>
      <c r="E4" s="91">
        <v>1</v>
      </c>
      <c r="F4" t="s">
        <v>101</v>
      </c>
      <c r="G4" s="91">
        <v>3</v>
      </c>
      <c r="H4" s="91">
        <v>1</v>
      </c>
      <c r="J4" s="91">
        <v>270</v>
      </c>
      <c r="K4">
        <v>5</v>
      </c>
      <c r="L4">
        <v>0</v>
      </c>
      <c r="M4" t="s">
        <v>99</v>
      </c>
    </row>
    <row r="5" spans="1:14" x14ac:dyDescent="0.25">
      <c r="A5" s="91">
        <v>4</v>
      </c>
      <c r="B5" s="92">
        <v>138840</v>
      </c>
      <c r="C5" s="91">
        <v>7.03</v>
      </c>
      <c r="D5" s="91">
        <v>3</v>
      </c>
      <c r="E5" s="91">
        <v>1</v>
      </c>
      <c r="F5" t="s">
        <v>102</v>
      </c>
      <c r="G5" s="91">
        <v>2</v>
      </c>
      <c r="H5" s="91">
        <v>2</v>
      </c>
      <c r="J5" s="91">
        <v>300</v>
      </c>
      <c r="K5">
        <v>5</v>
      </c>
      <c r="L5">
        <v>0</v>
      </c>
      <c r="M5" t="s">
        <v>99</v>
      </c>
    </row>
    <row r="6" spans="1:14" x14ac:dyDescent="0.25">
      <c r="A6" s="91">
        <v>5</v>
      </c>
      <c r="B6" s="92">
        <v>141841</v>
      </c>
      <c r="C6" s="91">
        <v>8.26</v>
      </c>
      <c r="D6" s="91">
        <v>2</v>
      </c>
      <c r="E6" s="91">
        <v>2</v>
      </c>
      <c r="F6" t="s">
        <v>103</v>
      </c>
      <c r="G6" s="91">
        <v>2</v>
      </c>
      <c r="H6">
        <v>2</v>
      </c>
      <c r="J6">
        <v>300</v>
      </c>
      <c r="K6">
        <v>5</v>
      </c>
      <c r="L6">
        <v>0</v>
      </c>
      <c r="M6" t="s">
        <v>99</v>
      </c>
    </row>
    <row r="7" spans="1:14" x14ac:dyDescent="0.25">
      <c r="A7" s="91">
        <v>6</v>
      </c>
      <c r="B7" s="92">
        <v>145625</v>
      </c>
      <c r="C7" s="91">
        <v>12</v>
      </c>
      <c r="D7" s="94">
        <v>2</v>
      </c>
      <c r="E7" s="94">
        <v>2</v>
      </c>
      <c r="F7" t="s">
        <v>104</v>
      </c>
      <c r="G7" s="91">
        <v>4</v>
      </c>
      <c r="H7" s="91">
        <v>2</v>
      </c>
      <c r="J7">
        <v>300</v>
      </c>
      <c r="K7">
        <v>11</v>
      </c>
      <c r="L7">
        <v>0</v>
      </c>
      <c r="M7" t="s">
        <v>99</v>
      </c>
      <c r="N7" t="s">
        <v>105</v>
      </c>
    </row>
    <row r="8" spans="1:14" x14ac:dyDescent="0.25">
      <c r="A8" s="91">
        <v>7</v>
      </c>
      <c r="B8" s="92">
        <v>145854</v>
      </c>
      <c r="C8" s="91">
        <v>13.95</v>
      </c>
      <c r="D8" s="94">
        <v>1</v>
      </c>
      <c r="E8" s="94">
        <v>1</v>
      </c>
      <c r="F8" t="s">
        <v>106</v>
      </c>
      <c r="G8" s="91">
        <v>2</v>
      </c>
      <c r="H8" s="91">
        <v>2</v>
      </c>
      <c r="J8">
        <v>340</v>
      </c>
      <c r="K8">
        <v>6</v>
      </c>
      <c r="L8">
        <v>0</v>
      </c>
      <c r="M8" t="s">
        <v>99</v>
      </c>
    </row>
    <row r="9" spans="1:14" x14ac:dyDescent="0.25">
      <c r="A9" s="91">
        <v>8</v>
      </c>
      <c r="B9" s="92">
        <v>147779</v>
      </c>
      <c r="C9" s="94">
        <v>4.67</v>
      </c>
      <c r="D9" s="94">
        <v>3</v>
      </c>
      <c r="E9" s="94">
        <v>2</v>
      </c>
      <c r="F9" t="s">
        <v>107</v>
      </c>
      <c r="G9" s="91">
        <v>2</v>
      </c>
      <c r="H9" s="91">
        <v>2</v>
      </c>
      <c r="J9">
        <v>240</v>
      </c>
      <c r="K9">
        <v>6</v>
      </c>
      <c r="L9">
        <v>0</v>
      </c>
      <c r="M9" t="s">
        <v>99</v>
      </c>
    </row>
    <row r="10" spans="1:14" x14ac:dyDescent="0.25">
      <c r="A10" s="91">
        <v>9</v>
      </c>
      <c r="B10" s="92">
        <v>150717</v>
      </c>
      <c r="C10" s="94">
        <v>9</v>
      </c>
      <c r="D10" s="94">
        <v>1</v>
      </c>
      <c r="E10" s="94">
        <v>1</v>
      </c>
      <c r="F10" t="s">
        <v>108</v>
      </c>
      <c r="G10" s="91">
        <v>2</v>
      </c>
      <c r="H10" s="91">
        <v>2</v>
      </c>
      <c r="J10">
        <v>330</v>
      </c>
      <c r="K10">
        <v>7</v>
      </c>
      <c r="L10">
        <v>0</v>
      </c>
      <c r="M10" t="s">
        <v>99</v>
      </c>
    </row>
    <row r="11" spans="1:14" x14ac:dyDescent="0.25">
      <c r="A11" s="91">
        <v>10</v>
      </c>
      <c r="B11" s="92">
        <v>152872</v>
      </c>
      <c r="C11" s="94">
        <v>4.84</v>
      </c>
      <c r="D11" s="94">
        <v>1</v>
      </c>
      <c r="E11" s="94">
        <v>1</v>
      </c>
      <c r="F11" t="s">
        <v>109</v>
      </c>
      <c r="G11" s="91">
        <v>1</v>
      </c>
      <c r="H11" s="91">
        <v>2</v>
      </c>
      <c r="J11">
        <v>390</v>
      </c>
      <c r="K11">
        <v>6</v>
      </c>
      <c r="L11">
        <v>0</v>
      </c>
      <c r="M11" t="s">
        <v>99</v>
      </c>
    </row>
    <row r="12" spans="1:14" x14ac:dyDescent="0.25">
      <c r="A12" s="91">
        <v>11</v>
      </c>
      <c r="B12" s="92">
        <v>152924</v>
      </c>
      <c r="C12" s="94">
        <v>7.7</v>
      </c>
      <c r="D12" s="94">
        <v>3</v>
      </c>
      <c r="E12" s="94">
        <v>2</v>
      </c>
      <c r="F12" t="s">
        <v>103</v>
      </c>
      <c r="G12" s="91">
        <v>3</v>
      </c>
      <c r="H12" s="91">
        <v>2</v>
      </c>
      <c r="J12">
        <v>270</v>
      </c>
      <c r="K12">
        <v>5</v>
      </c>
      <c r="L12">
        <v>0</v>
      </c>
      <c r="M12" t="s">
        <v>99</v>
      </c>
    </row>
    <row r="13" spans="1:14" x14ac:dyDescent="0.25">
      <c r="A13" s="91">
        <v>12</v>
      </c>
      <c r="B13" s="92">
        <v>153267</v>
      </c>
      <c r="C13" s="94">
        <v>4.08</v>
      </c>
      <c r="D13" s="94">
        <v>3</v>
      </c>
      <c r="E13" s="94">
        <v>2</v>
      </c>
      <c r="F13" t="s">
        <v>110</v>
      </c>
      <c r="G13" s="91">
        <v>2</v>
      </c>
      <c r="H13" s="91">
        <v>1</v>
      </c>
      <c r="J13">
        <v>230</v>
      </c>
      <c r="K13">
        <v>5</v>
      </c>
      <c r="L13">
        <v>0</v>
      </c>
      <c r="M13" t="s">
        <v>99</v>
      </c>
    </row>
    <row r="14" spans="1:14" x14ac:dyDescent="0.25">
      <c r="A14" s="91">
        <v>13</v>
      </c>
      <c r="B14" s="92">
        <v>159797</v>
      </c>
      <c r="C14" s="94">
        <v>13.34</v>
      </c>
      <c r="D14" s="94">
        <v>2</v>
      </c>
      <c r="E14" s="94">
        <v>1</v>
      </c>
      <c r="F14" t="s">
        <v>103</v>
      </c>
      <c r="G14" s="91">
        <v>2</v>
      </c>
      <c r="H14" s="91">
        <v>2</v>
      </c>
      <c r="J14">
        <v>300</v>
      </c>
      <c r="K14">
        <v>7</v>
      </c>
      <c r="L14">
        <v>0</v>
      </c>
      <c r="M14" t="s">
        <v>99</v>
      </c>
    </row>
    <row r="15" spans="1:14" x14ac:dyDescent="0.25">
      <c r="A15" s="91">
        <v>14</v>
      </c>
      <c r="B15" s="92">
        <v>162184</v>
      </c>
      <c r="C15" s="94">
        <v>6.83</v>
      </c>
      <c r="D15" s="94">
        <v>3</v>
      </c>
      <c r="E15" s="94">
        <v>1</v>
      </c>
      <c r="F15" t="s">
        <v>111</v>
      </c>
      <c r="G15" s="91">
        <v>3</v>
      </c>
      <c r="H15" s="91">
        <v>2</v>
      </c>
      <c r="J15">
        <v>300</v>
      </c>
      <c r="K15">
        <v>5</v>
      </c>
      <c r="L15">
        <v>0</v>
      </c>
      <c r="M15" t="s">
        <v>99</v>
      </c>
    </row>
    <row r="16" spans="1:14" x14ac:dyDescent="0.25">
      <c r="A16" s="91">
        <v>15</v>
      </c>
      <c r="B16" s="92">
        <v>202727</v>
      </c>
      <c r="C16" s="94">
        <v>6.44</v>
      </c>
      <c r="D16" s="94">
        <v>2</v>
      </c>
      <c r="E16" s="94">
        <v>1</v>
      </c>
      <c r="F16" t="s">
        <v>112</v>
      </c>
      <c r="G16" s="91">
        <v>4</v>
      </c>
      <c r="H16" s="91">
        <v>2</v>
      </c>
      <c r="J16">
        <v>400</v>
      </c>
      <c r="K16">
        <v>9</v>
      </c>
      <c r="L16">
        <v>0</v>
      </c>
      <c r="M16" t="s">
        <v>99</v>
      </c>
    </row>
    <row r="17" spans="1:14" x14ac:dyDescent="0.25">
      <c r="A17" s="91">
        <v>16</v>
      </c>
      <c r="B17" s="92">
        <v>204843</v>
      </c>
      <c r="C17" s="94">
        <v>8.4700000000000006</v>
      </c>
      <c r="D17" s="94">
        <v>1</v>
      </c>
      <c r="E17" s="94">
        <v>1</v>
      </c>
      <c r="F17" t="s">
        <v>113</v>
      </c>
      <c r="G17" s="91">
        <v>4</v>
      </c>
      <c r="H17" s="91">
        <v>2</v>
      </c>
      <c r="J17">
        <v>285</v>
      </c>
      <c r="K17">
        <v>9</v>
      </c>
      <c r="L17">
        <v>0</v>
      </c>
      <c r="M17" t="s">
        <v>99</v>
      </c>
    </row>
    <row r="18" spans="1:14" x14ac:dyDescent="0.25">
      <c r="A18" s="91">
        <v>17</v>
      </c>
      <c r="B18" s="92">
        <v>205451</v>
      </c>
      <c r="C18" s="94">
        <v>7</v>
      </c>
      <c r="D18" s="94">
        <v>3</v>
      </c>
      <c r="E18" s="94">
        <v>2</v>
      </c>
      <c r="F18" t="s">
        <v>109</v>
      </c>
      <c r="G18" s="91">
        <v>2</v>
      </c>
      <c r="H18" s="91">
        <v>2</v>
      </c>
      <c r="J18">
        <v>270</v>
      </c>
      <c r="K18">
        <v>6</v>
      </c>
      <c r="L18">
        <v>0</v>
      </c>
      <c r="M18" t="s">
        <v>99</v>
      </c>
    </row>
    <row r="19" spans="1:14" x14ac:dyDescent="0.25">
      <c r="A19" s="91">
        <v>18</v>
      </c>
      <c r="B19" s="92">
        <v>206255</v>
      </c>
      <c r="C19" s="94">
        <v>6.47</v>
      </c>
      <c r="D19" s="94">
        <v>1</v>
      </c>
      <c r="E19" s="94">
        <v>1</v>
      </c>
      <c r="F19" t="s">
        <v>114</v>
      </c>
      <c r="G19" s="91">
        <v>2</v>
      </c>
      <c r="H19" s="91">
        <v>2</v>
      </c>
      <c r="J19">
        <v>360</v>
      </c>
      <c r="K19">
        <v>6</v>
      </c>
      <c r="L19">
        <v>0</v>
      </c>
      <c r="M19" t="s">
        <v>99</v>
      </c>
    </row>
    <row r="20" spans="1:14" x14ac:dyDescent="0.25">
      <c r="A20" s="91">
        <v>19</v>
      </c>
      <c r="B20" s="92">
        <v>208124</v>
      </c>
      <c r="C20" s="94">
        <v>7.14</v>
      </c>
      <c r="D20" s="94">
        <v>3</v>
      </c>
      <c r="E20" s="94">
        <v>2</v>
      </c>
      <c r="F20" t="s">
        <v>115</v>
      </c>
      <c r="G20" s="91">
        <v>3</v>
      </c>
      <c r="H20" s="91">
        <v>2</v>
      </c>
      <c r="J20">
        <v>330</v>
      </c>
      <c r="K20">
        <v>5</v>
      </c>
      <c r="L20">
        <v>0</v>
      </c>
      <c r="M20" t="s">
        <v>99</v>
      </c>
    </row>
    <row r="21" spans="1:14" x14ac:dyDescent="0.25">
      <c r="A21" s="91">
        <v>20</v>
      </c>
      <c r="B21" s="92">
        <v>215192</v>
      </c>
      <c r="C21" s="94">
        <v>8.99</v>
      </c>
      <c r="D21" s="94">
        <v>5</v>
      </c>
      <c r="E21" s="94">
        <v>1</v>
      </c>
      <c r="F21" t="s">
        <v>116</v>
      </c>
      <c r="G21" s="91">
        <v>2</v>
      </c>
      <c r="H21" s="91">
        <v>1</v>
      </c>
      <c r="J21">
        <v>270</v>
      </c>
      <c r="K21">
        <v>5</v>
      </c>
      <c r="L21">
        <v>0</v>
      </c>
      <c r="M21" t="s">
        <v>99</v>
      </c>
    </row>
    <row r="22" spans="1:14" x14ac:dyDescent="0.25">
      <c r="A22" s="91">
        <v>21</v>
      </c>
      <c r="B22" s="92">
        <v>315316</v>
      </c>
      <c r="C22" s="94">
        <v>9.73</v>
      </c>
      <c r="D22" s="94">
        <v>2</v>
      </c>
      <c r="E22" s="94">
        <v>2</v>
      </c>
      <c r="F22" t="s">
        <v>101</v>
      </c>
      <c r="G22" s="91">
        <v>1</v>
      </c>
      <c r="H22" s="91">
        <v>2</v>
      </c>
      <c r="J22" t="s">
        <v>98</v>
      </c>
      <c r="K22">
        <v>4</v>
      </c>
      <c r="L22">
        <v>0</v>
      </c>
      <c r="M22" t="s">
        <v>99</v>
      </c>
    </row>
    <row r="23" spans="1:14" x14ac:dyDescent="0.25">
      <c r="A23" s="91">
        <v>22</v>
      </c>
      <c r="B23" s="92">
        <v>315726</v>
      </c>
      <c r="C23" s="94">
        <v>7.96</v>
      </c>
      <c r="D23" s="94">
        <v>2</v>
      </c>
      <c r="E23" s="94">
        <v>1</v>
      </c>
      <c r="F23" t="s">
        <v>117</v>
      </c>
      <c r="G23" s="91">
        <v>2</v>
      </c>
      <c r="H23" s="91">
        <v>2</v>
      </c>
      <c r="J23">
        <v>300</v>
      </c>
      <c r="K23">
        <v>4</v>
      </c>
      <c r="L23">
        <v>0</v>
      </c>
      <c r="M23" t="s">
        <v>99</v>
      </c>
    </row>
    <row r="24" spans="1:14" x14ac:dyDescent="0.25">
      <c r="A24" s="91">
        <v>23</v>
      </c>
      <c r="B24" s="92">
        <v>317743</v>
      </c>
      <c r="C24" s="94">
        <v>5.4</v>
      </c>
      <c r="D24" s="94">
        <v>3</v>
      </c>
      <c r="E24" s="94">
        <v>2</v>
      </c>
      <c r="F24" t="s">
        <v>118</v>
      </c>
      <c r="G24" s="91">
        <v>2</v>
      </c>
      <c r="H24" s="91">
        <v>2</v>
      </c>
      <c r="J24">
        <v>225</v>
      </c>
      <c r="K24">
        <v>4</v>
      </c>
      <c r="L24">
        <v>0</v>
      </c>
      <c r="M24" t="s">
        <v>99</v>
      </c>
    </row>
    <row r="25" spans="1:14" x14ac:dyDescent="0.25">
      <c r="A25" s="91">
        <v>24</v>
      </c>
      <c r="B25" s="92">
        <v>317971</v>
      </c>
      <c r="C25" s="94">
        <v>6.75</v>
      </c>
      <c r="D25" s="94">
        <v>2</v>
      </c>
      <c r="E25" s="94">
        <v>2</v>
      </c>
      <c r="F25" t="s">
        <v>116</v>
      </c>
      <c r="G25" s="91">
        <v>3</v>
      </c>
      <c r="H25" s="91">
        <v>2</v>
      </c>
      <c r="J25">
        <v>360</v>
      </c>
      <c r="K25">
        <v>4</v>
      </c>
      <c r="L25">
        <v>0</v>
      </c>
      <c r="M25" t="s">
        <v>99</v>
      </c>
      <c r="N25" t="s">
        <v>105</v>
      </c>
    </row>
    <row r="26" spans="1:14" x14ac:dyDescent="0.25">
      <c r="A26" s="91">
        <v>25</v>
      </c>
      <c r="B26" s="92">
        <v>318381</v>
      </c>
      <c r="C26" s="94">
        <v>6</v>
      </c>
      <c r="D26" s="94">
        <v>2</v>
      </c>
      <c r="E26" s="94">
        <v>1</v>
      </c>
      <c r="F26" t="s">
        <v>119</v>
      </c>
      <c r="G26" s="91">
        <v>2</v>
      </c>
      <c r="H26" s="91">
        <v>1</v>
      </c>
      <c r="I26" t="s">
        <v>120</v>
      </c>
      <c r="J26">
        <v>240</v>
      </c>
      <c r="K26">
        <v>9</v>
      </c>
      <c r="L26">
        <v>0</v>
      </c>
      <c r="M26" t="s">
        <v>99</v>
      </c>
    </row>
    <row r="27" spans="1:14" x14ac:dyDescent="0.25">
      <c r="A27" s="91">
        <v>26</v>
      </c>
      <c r="B27" s="92">
        <v>321339</v>
      </c>
      <c r="C27" s="94">
        <v>8.32</v>
      </c>
      <c r="D27" s="94">
        <v>3</v>
      </c>
      <c r="E27" s="94">
        <v>1</v>
      </c>
      <c r="F27" t="s">
        <v>121</v>
      </c>
      <c r="G27">
        <v>1</v>
      </c>
      <c r="H27" s="91">
        <v>2</v>
      </c>
      <c r="J27">
        <v>270</v>
      </c>
      <c r="K27">
        <v>5</v>
      </c>
      <c r="L27">
        <v>0</v>
      </c>
      <c r="M27" t="s">
        <v>99</v>
      </c>
    </row>
    <row r="28" spans="1:14" x14ac:dyDescent="0.25">
      <c r="A28" s="91">
        <v>27</v>
      </c>
      <c r="B28" s="92">
        <v>325006</v>
      </c>
      <c r="C28" s="91">
        <v>6.6</v>
      </c>
      <c r="D28" s="91">
        <v>3</v>
      </c>
      <c r="E28" s="91">
        <v>1</v>
      </c>
      <c r="F28" t="s">
        <v>122</v>
      </c>
      <c r="G28" s="91">
        <v>1</v>
      </c>
      <c r="H28" s="91">
        <v>2</v>
      </c>
      <c r="I28" t="s">
        <v>123</v>
      </c>
      <c r="J28" s="91">
        <v>300</v>
      </c>
      <c r="K28">
        <v>4</v>
      </c>
      <c r="L28">
        <v>0</v>
      </c>
      <c r="M28" t="s">
        <v>99</v>
      </c>
    </row>
    <row r="29" spans="1:14" x14ac:dyDescent="0.25">
      <c r="A29" s="91">
        <v>28</v>
      </c>
      <c r="B29" s="92">
        <v>325202</v>
      </c>
      <c r="C29" s="91">
        <v>5.13</v>
      </c>
      <c r="D29" s="91">
        <v>5</v>
      </c>
      <c r="E29" s="91">
        <v>1</v>
      </c>
      <c r="F29" t="s">
        <v>124</v>
      </c>
      <c r="G29" s="91">
        <v>1</v>
      </c>
      <c r="H29" s="91">
        <v>2</v>
      </c>
      <c r="I29" t="s">
        <v>123</v>
      </c>
      <c r="J29">
        <v>300</v>
      </c>
      <c r="K29">
        <v>4</v>
      </c>
      <c r="L29">
        <v>0</v>
      </c>
      <c r="M29" t="s">
        <v>99</v>
      </c>
    </row>
    <row r="30" spans="1:14" x14ac:dyDescent="0.25">
      <c r="A30" s="91">
        <v>29</v>
      </c>
      <c r="B30" s="92">
        <v>328963</v>
      </c>
      <c r="C30" s="91">
        <v>5.61</v>
      </c>
      <c r="D30" s="91">
        <v>3</v>
      </c>
      <c r="E30" s="91">
        <v>2</v>
      </c>
      <c r="F30" t="s">
        <v>113</v>
      </c>
      <c r="G30" s="91">
        <v>1</v>
      </c>
      <c r="H30" s="91">
        <v>2</v>
      </c>
      <c r="I30" t="s">
        <v>120</v>
      </c>
      <c r="J30">
        <v>260</v>
      </c>
      <c r="K30">
        <v>5</v>
      </c>
      <c r="L30">
        <v>0</v>
      </c>
      <c r="M30" t="s">
        <v>99</v>
      </c>
    </row>
    <row r="31" spans="1:14" x14ac:dyDescent="0.25">
      <c r="A31" s="91">
        <v>30</v>
      </c>
      <c r="B31" s="92">
        <v>341447</v>
      </c>
      <c r="C31" s="91">
        <v>7.1</v>
      </c>
      <c r="D31" s="91">
        <v>1</v>
      </c>
      <c r="E31" s="91">
        <v>1</v>
      </c>
      <c r="F31" t="s">
        <v>112</v>
      </c>
      <c r="G31" s="91">
        <v>2</v>
      </c>
      <c r="H31" s="91">
        <v>2</v>
      </c>
      <c r="J31">
        <v>255</v>
      </c>
      <c r="K31">
        <v>5</v>
      </c>
      <c r="L31">
        <v>0</v>
      </c>
      <c r="M31" t="s">
        <v>99</v>
      </c>
    </row>
    <row r="32" spans="1:14" x14ac:dyDescent="0.25">
      <c r="A32" s="91">
        <v>31</v>
      </c>
      <c r="B32" s="95">
        <v>376507</v>
      </c>
      <c r="C32" s="91">
        <v>27</v>
      </c>
      <c r="D32" s="91">
        <v>1</v>
      </c>
      <c r="E32" s="91">
        <v>1</v>
      </c>
      <c r="F32" t="s">
        <v>114</v>
      </c>
      <c r="G32" s="91">
        <v>2</v>
      </c>
      <c r="H32" s="91">
        <v>2</v>
      </c>
      <c r="J32">
        <v>300</v>
      </c>
      <c r="K32">
        <v>4</v>
      </c>
      <c r="L32">
        <v>0</v>
      </c>
      <c r="M32" t="s">
        <v>99</v>
      </c>
      <c r="N32" t="s">
        <v>105</v>
      </c>
    </row>
    <row r="33" spans="1:14" x14ac:dyDescent="0.25">
      <c r="A33" s="91">
        <v>32</v>
      </c>
      <c r="B33" s="92">
        <v>385030</v>
      </c>
      <c r="C33" s="91">
        <v>6.6</v>
      </c>
      <c r="D33" s="91">
        <v>2</v>
      </c>
      <c r="E33" s="91">
        <v>2</v>
      </c>
      <c r="F33" t="s">
        <v>125</v>
      </c>
      <c r="G33" s="91">
        <v>2</v>
      </c>
      <c r="H33" s="91">
        <v>2</v>
      </c>
      <c r="J33">
        <v>270</v>
      </c>
      <c r="K33">
        <v>4</v>
      </c>
      <c r="L33">
        <v>0</v>
      </c>
      <c r="M33" t="s">
        <v>99</v>
      </c>
    </row>
    <row r="34" spans="1:14" x14ac:dyDescent="0.25">
      <c r="A34" s="91">
        <v>33</v>
      </c>
      <c r="B34" s="92">
        <v>391428</v>
      </c>
      <c r="C34" s="91">
        <v>2.89</v>
      </c>
      <c r="D34" s="91">
        <v>5</v>
      </c>
      <c r="E34" s="91">
        <v>3</v>
      </c>
      <c r="F34" t="s">
        <v>126</v>
      </c>
      <c r="G34" s="91">
        <v>3</v>
      </c>
      <c r="H34" s="91">
        <v>1</v>
      </c>
      <c r="J34">
        <v>280</v>
      </c>
      <c r="K34">
        <v>5</v>
      </c>
      <c r="L34">
        <v>0</v>
      </c>
      <c r="M34" t="s">
        <v>99</v>
      </c>
    </row>
    <row r="35" spans="1:14" x14ac:dyDescent="0.25">
      <c r="A35" s="91">
        <v>34</v>
      </c>
      <c r="B35" s="92">
        <v>600408</v>
      </c>
      <c r="C35" s="91">
        <v>6.43</v>
      </c>
      <c r="D35" s="91">
        <v>2</v>
      </c>
      <c r="E35" s="91">
        <v>1</v>
      </c>
      <c r="F35" t="s">
        <v>127</v>
      </c>
      <c r="G35" s="91">
        <v>4</v>
      </c>
      <c r="H35" s="91">
        <v>2</v>
      </c>
      <c r="J35">
        <v>240</v>
      </c>
      <c r="K35">
        <v>4</v>
      </c>
      <c r="L35">
        <v>0</v>
      </c>
      <c r="M35" t="s">
        <v>99</v>
      </c>
    </row>
    <row r="36" spans="1:14" x14ac:dyDescent="0.25">
      <c r="A36" s="91">
        <v>35</v>
      </c>
      <c r="B36" s="92">
        <v>601760</v>
      </c>
      <c r="C36" s="91">
        <v>5.72</v>
      </c>
      <c r="D36" s="91">
        <v>3</v>
      </c>
      <c r="E36" s="91">
        <v>2</v>
      </c>
      <c r="F36" t="s">
        <v>128</v>
      </c>
      <c r="G36" s="91">
        <v>2</v>
      </c>
      <c r="H36" s="91">
        <v>2</v>
      </c>
      <c r="J36">
        <v>270</v>
      </c>
      <c r="K36">
        <v>5</v>
      </c>
      <c r="L36">
        <v>0</v>
      </c>
      <c r="M36" t="s">
        <v>99</v>
      </c>
    </row>
    <row r="37" spans="1:14" x14ac:dyDescent="0.25">
      <c r="A37" s="91">
        <v>36</v>
      </c>
      <c r="B37" s="92">
        <v>613641</v>
      </c>
      <c r="C37" s="91">
        <v>5.74</v>
      </c>
      <c r="D37" s="91">
        <v>3</v>
      </c>
      <c r="E37" s="91">
        <v>2</v>
      </c>
      <c r="F37" t="s">
        <v>129</v>
      </c>
      <c r="G37" s="91">
        <v>3</v>
      </c>
      <c r="H37" s="91">
        <v>2</v>
      </c>
      <c r="J37">
        <v>330</v>
      </c>
      <c r="K37">
        <v>7</v>
      </c>
      <c r="L37">
        <v>0</v>
      </c>
      <c r="M37" t="s">
        <v>99</v>
      </c>
    </row>
    <row r="38" spans="1:14" x14ac:dyDescent="0.25">
      <c r="A38" s="91">
        <v>37</v>
      </c>
      <c r="B38" s="92">
        <v>621865</v>
      </c>
      <c r="C38" s="91">
        <v>6</v>
      </c>
      <c r="D38" s="91">
        <v>2</v>
      </c>
      <c r="E38" s="91">
        <v>1</v>
      </c>
      <c r="F38" t="s">
        <v>130</v>
      </c>
      <c r="G38" s="91">
        <v>1</v>
      </c>
      <c r="H38" s="91">
        <v>2</v>
      </c>
      <c r="J38">
        <v>360</v>
      </c>
      <c r="K38">
        <v>6</v>
      </c>
      <c r="L38">
        <v>0</v>
      </c>
      <c r="M38" t="s">
        <v>99</v>
      </c>
    </row>
    <row r="39" spans="1:14" x14ac:dyDescent="0.25">
      <c r="A39" s="91">
        <v>38</v>
      </c>
      <c r="B39" s="92">
        <v>623011</v>
      </c>
      <c r="C39" s="91">
        <v>10.26</v>
      </c>
      <c r="D39" s="91">
        <v>3</v>
      </c>
      <c r="E39" s="91">
        <v>1</v>
      </c>
      <c r="F39" t="s">
        <v>131</v>
      </c>
      <c r="G39" s="91">
        <v>2</v>
      </c>
      <c r="H39" s="91">
        <v>2</v>
      </c>
      <c r="J39">
        <v>240</v>
      </c>
      <c r="K39">
        <v>6</v>
      </c>
      <c r="L39">
        <v>0</v>
      </c>
      <c r="M39" t="s">
        <v>99</v>
      </c>
      <c r="N39" t="s">
        <v>105</v>
      </c>
    </row>
    <row r="40" spans="1:14" x14ac:dyDescent="0.25">
      <c r="A40" s="91">
        <v>39</v>
      </c>
      <c r="B40" s="92">
        <v>628084</v>
      </c>
      <c r="C40" s="91">
        <v>4.2699999999999996</v>
      </c>
      <c r="D40" s="91">
        <v>3</v>
      </c>
      <c r="E40" s="91">
        <v>1</v>
      </c>
      <c r="F40" t="s">
        <v>132</v>
      </c>
      <c r="G40" s="91">
        <v>1</v>
      </c>
      <c r="H40" s="91">
        <v>2</v>
      </c>
      <c r="J40">
        <v>240</v>
      </c>
      <c r="K40">
        <v>5</v>
      </c>
      <c r="L40">
        <v>0</v>
      </c>
      <c r="M40" t="s">
        <v>99</v>
      </c>
    </row>
    <row r="41" spans="1:14" x14ac:dyDescent="0.25">
      <c r="A41" s="91">
        <v>40</v>
      </c>
      <c r="B41" s="92">
        <v>641471</v>
      </c>
      <c r="C41" s="91">
        <v>9.3800000000000008</v>
      </c>
      <c r="D41" s="91">
        <v>1</v>
      </c>
      <c r="E41" s="91">
        <v>2</v>
      </c>
      <c r="F41" t="s">
        <v>133</v>
      </c>
      <c r="G41" s="91">
        <v>2</v>
      </c>
      <c r="H41" s="91">
        <v>2</v>
      </c>
      <c r="J41">
        <v>240</v>
      </c>
      <c r="K41">
        <v>4</v>
      </c>
      <c r="L41">
        <v>0</v>
      </c>
      <c r="M41" t="s">
        <v>99</v>
      </c>
      <c r="N41" t="s">
        <v>105</v>
      </c>
    </row>
    <row r="42" spans="1:14" x14ac:dyDescent="0.25">
      <c r="A42" s="91">
        <v>41</v>
      </c>
      <c r="B42" s="92">
        <v>643695</v>
      </c>
      <c r="C42" s="91">
        <v>7.15</v>
      </c>
      <c r="D42" s="91">
        <v>3</v>
      </c>
      <c r="E42" s="91">
        <v>1</v>
      </c>
      <c r="F42" t="s">
        <v>134</v>
      </c>
      <c r="G42" s="91">
        <v>3</v>
      </c>
      <c r="H42" s="91">
        <v>2</v>
      </c>
      <c r="J42">
        <v>300</v>
      </c>
      <c r="K42">
        <v>5</v>
      </c>
      <c r="L42">
        <v>0</v>
      </c>
      <c r="M42" t="s">
        <v>99</v>
      </c>
    </row>
    <row r="43" spans="1:14" x14ac:dyDescent="0.25">
      <c r="A43" s="91">
        <v>42</v>
      </c>
      <c r="B43" s="92">
        <v>902902</v>
      </c>
      <c r="C43" s="91">
        <v>8.8000000000000007</v>
      </c>
      <c r="D43" s="91">
        <v>3</v>
      </c>
      <c r="E43" s="91">
        <v>1</v>
      </c>
      <c r="F43" t="s">
        <v>107</v>
      </c>
      <c r="G43" s="91">
        <v>2</v>
      </c>
      <c r="H43" s="91">
        <v>2</v>
      </c>
      <c r="J43">
        <v>225</v>
      </c>
      <c r="K43">
        <v>4</v>
      </c>
      <c r="L43">
        <v>0</v>
      </c>
      <c r="M43" t="s">
        <v>99</v>
      </c>
    </row>
    <row r="44" spans="1:14" x14ac:dyDescent="0.25">
      <c r="A44" s="91">
        <v>43</v>
      </c>
      <c r="B44" s="92">
        <v>135810</v>
      </c>
      <c r="C44" s="91">
        <v>21.46</v>
      </c>
      <c r="D44" s="91">
        <v>2</v>
      </c>
      <c r="E44" s="91">
        <v>1</v>
      </c>
      <c r="H44" s="91">
        <v>2</v>
      </c>
      <c r="L44">
        <v>0</v>
      </c>
      <c r="M44" t="s">
        <v>99</v>
      </c>
    </row>
    <row r="45" spans="1:14" x14ac:dyDescent="0.25">
      <c r="A45" s="91">
        <v>44</v>
      </c>
      <c r="B45" s="92">
        <v>136411</v>
      </c>
      <c r="C45" s="91">
        <v>11.73</v>
      </c>
      <c r="D45" s="91">
        <v>1</v>
      </c>
      <c r="E45" s="91">
        <v>1</v>
      </c>
      <c r="F45" t="s">
        <v>131</v>
      </c>
      <c r="G45" s="91">
        <v>2</v>
      </c>
      <c r="H45" s="91">
        <v>2</v>
      </c>
      <c r="J45">
        <v>270</v>
      </c>
      <c r="K45">
        <v>6</v>
      </c>
      <c r="L45">
        <v>0</v>
      </c>
      <c r="M45" t="s">
        <v>99</v>
      </c>
    </row>
    <row r="46" spans="1:14" x14ac:dyDescent="0.25">
      <c r="A46" s="91">
        <v>45</v>
      </c>
      <c r="B46" s="92">
        <v>147325</v>
      </c>
      <c r="C46" s="94">
        <v>9.59</v>
      </c>
      <c r="D46" s="94">
        <v>1</v>
      </c>
      <c r="E46" s="94">
        <v>1</v>
      </c>
      <c r="F46" t="s">
        <v>135</v>
      </c>
      <c r="G46" s="91">
        <v>4</v>
      </c>
      <c r="H46" s="91">
        <v>2</v>
      </c>
      <c r="J46">
        <v>265</v>
      </c>
      <c r="K46">
        <v>5</v>
      </c>
      <c r="L46">
        <v>0</v>
      </c>
      <c r="M46" t="s">
        <v>99</v>
      </c>
    </row>
    <row r="47" spans="1:14" x14ac:dyDescent="0.25">
      <c r="A47" s="91">
        <v>46</v>
      </c>
      <c r="B47" s="92">
        <v>169904</v>
      </c>
      <c r="C47" s="94">
        <v>5.74</v>
      </c>
      <c r="D47" s="94">
        <v>1</v>
      </c>
      <c r="E47" s="94">
        <v>1</v>
      </c>
      <c r="F47" t="s">
        <v>136</v>
      </c>
      <c r="G47" s="91">
        <v>2</v>
      </c>
      <c r="H47" s="91">
        <v>1</v>
      </c>
      <c r="I47" t="s">
        <v>120</v>
      </c>
      <c r="J47">
        <v>300</v>
      </c>
      <c r="K47">
        <v>4</v>
      </c>
      <c r="L47">
        <v>0</v>
      </c>
      <c r="M47" t="s">
        <v>99</v>
      </c>
    </row>
    <row r="48" spans="1:14" x14ac:dyDescent="0.25">
      <c r="A48" s="91">
        <v>47</v>
      </c>
      <c r="B48" s="92">
        <v>207583</v>
      </c>
      <c r="C48" s="94">
        <v>5.16</v>
      </c>
      <c r="D48" s="94">
        <v>1</v>
      </c>
      <c r="E48" s="94">
        <v>1</v>
      </c>
      <c r="F48" t="s">
        <v>115</v>
      </c>
      <c r="G48" s="91">
        <v>4</v>
      </c>
      <c r="H48" s="91">
        <v>1</v>
      </c>
      <c r="J48">
        <v>270</v>
      </c>
      <c r="K48">
        <v>8</v>
      </c>
      <c r="L48">
        <v>0</v>
      </c>
      <c r="M48" t="s">
        <v>99</v>
      </c>
    </row>
    <row r="49" spans="1:13" x14ac:dyDescent="0.25">
      <c r="A49" s="91">
        <v>48</v>
      </c>
      <c r="B49" s="92">
        <v>212150</v>
      </c>
      <c r="C49" s="94">
        <v>5.18</v>
      </c>
      <c r="D49" s="94">
        <v>5</v>
      </c>
      <c r="E49" s="94">
        <v>1</v>
      </c>
      <c r="F49" t="s">
        <v>137</v>
      </c>
      <c r="G49" s="91">
        <v>2</v>
      </c>
      <c r="H49" s="91">
        <v>0</v>
      </c>
      <c r="J49">
        <v>285</v>
      </c>
      <c r="K49">
        <v>4</v>
      </c>
      <c r="L49">
        <v>0</v>
      </c>
      <c r="M49" t="s">
        <v>99</v>
      </c>
    </row>
    <row r="50" spans="1:13" x14ac:dyDescent="0.25">
      <c r="A50" s="91">
        <v>49</v>
      </c>
      <c r="B50" s="92">
        <v>275278</v>
      </c>
      <c r="C50" s="94">
        <v>13.06</v>
      </c>
      <c r="D50" s="94">
        <v>5</v>
      </c>
      <c r="E50" s="94">
        <v>3</v>
      </c>
      <c r="F50" t="s">
        <v>113</v>
      </c>
      <c r="G50" s="91">
        <v>2</v>
      </c>
      <c r="H50" s="91">
        <v>2</v>
      </c>
      <c r="I50" t="s">
        <v>120</v>
      </c>
      <c r="J50" t="s">
        <v>98</v>
      </c>
      <c r="K50">
        <v>6</v>
      </c>
      <c r="L50">
        <v>0</v>
      </c>
      <c r="M50" t="s">
        <v>99</v>
      </c>
    </row>
    <row r="51" spans="1:13" x14ac:dyDescent="0.25">
      <c r="A51" s="91">
        <v>50</v>
      </c>
      <c r="B51" s="92">
        <v>307065</v>
      </c>
      <c r="C51" s="94">
        <v>5.15</v>
      </c>
      <c r="D51" s="94">
        <v>2</v>
      </c>
      <c r="E51" s="94">
        <v>1</v>
      </c>
      <c r="F51" t="s">
        <v>138</v>
      </c>
      <c r="G51" s="91">
        <v>2</v>
      </c>
      <c r="H51" s="91">
        <v>2</v>
      </c>
      <c r="J51">
        <v>240</v>
      </c>
      <c r="K51">
        <v>4</v>
      </c>
      <c r="L51">
        <v>0</v>
      </c>
      <c r="M51" t="s">
        <v>99</v>
      </c>
    </row>
    <row r="52" spans="1:13" x14ac:dyDescent="0.25">
      <c r="A52" s="91">
        <v>51</v>
      </c>
      <c r="B52" s="92">
        <v>309619</v>
      </c>
      <c r="C52" s="94">
        <v>7.5</v>
      </c>
      <c r="D52" s="94">
        <v>2</v>
      </c>
      <c r="E52" s="94">
        <v>1</v>
      </c>
      <c r="F52" t="s">
        <v>139</v>
      </c>
      <c r="G52" s="91">
        <v>2</v>
      </c>
      <c r="H52" s="91">
        <v>1</v>
      </c>
      <c r="J52">
        <v>330</v>
      </c>
      <c r="K52">
        <v>6</v>
      </c>
      <c r="L52">
        <v>0</v>
      </c>
      <c r="M52" t="s">
        <v>99</v>
      </c>
    </row>
    <row r="53" spans="1:13" x14ac:dyDescent="0.25">
      <c r="A53" s="91">
        <v>52</v>
      </c>
      <c r="B53" s="92">
        <v>315231</v>
      </c>
      <c r="C53" s="94">
        <v>4.76</v>
      </c>
      <c r="D53" s="94">
        <v>4</v>
      </c>
      <c r="E53" s="94">
        <v>2</v>
      </c>
      <c r="F53" t="s">
        <v>115</v>
      </c>
      <c r="G53" s="91">
        <v>2</v>
      </c>
      <c r="H53" s="91">
        <v>2</v>
      </c>
      <c r="J53">
        <v>270</v>
      </c>
      <c r="K53">
        <v>6</v>
      </c>
      <c r="L53">
        <v>0</v>
      </c>
      <c r="M53" t="s">
        <v>99</v>
      </c>
    </row>
    <row r="54" spans="1:13" x14ac:dyDescent="0.25">
      <c r="A54" s="91">
        <v>53</v>
      </c>
      <c r="B54" s="92">
        <v>320012</v>
      </c>
      <c r="C54" s="94">
        <v>3</v>
      </c>
      <c r="D54" s="94">
        <v>1</v>
      </c>
      <c r="E54" s="94">
        <v>2</v>
      </c>
      <c r="F54" t="s">
        <v>140</v>
      </c>
      <c r="G54" s="91">
        <v>1</v>
      </c>
      <c r="H54" s="91">
        <v>2</v>
      </c>
      <c r="J54">
        <v>210</v>
      </c>
      <c r="K54">
        <v>5</v>
      </c>
      <c r="L54">
        <v>0</v>
      </c>
      <c r="M54" t="s">
        <v>99</v>
      </c>
    </row>
    <row r="55" spans="1:13" x14ac:dyDescent="0.25">
      <c r="A55" s="91">
        <v>54</v>
      </c>
      <c r="B55" s="92">
        <v>320751</v>
      </c>
      <c r="C55" s="94">
        <v>9.3699999999999992</v>
      </c>
      <c r="D55" s="94">
        <v>2</v>
      </c>
      <c r="E55" s="94">
        <v>2</v>
      </c>
      <c r="F55" t="s">
        <v>141</v>
      </c>
      <c r="G55" s="91">
        <v>2</v>
      </c>
      <c r="H55" s="91">
        <v>2</v>
      </c>
      <c r="J55">
        <v>210</v>
      </c>
      <c r="K55">
        <v>5</v>
      </c>
      <c r="L55">
        <v>0</v>
      </c>
      <c r="M55" t="s">
        <v>99</v>
      </c>
    </row>
    <row r="56" spans="1:13" x14ac:dyDescent="0.25">
      <c r="A56" s="91">
        <v>55</v>
      </c>
      <c r="B56" s="92">
        <v>320848</v>
      </c>
      <c r="C56" s="94">
        <v>7.73</v>
      </c>
      <c r="D56" s="94">
        <v>1</v>
      </c>
      <c r="E56" s="94">
        <v>1</v>
      </c>
      <c r="F56" t="s">
        <v>142</v>
      </c>
      <c r="G56" s="91">
        <v>2</v>
      </c>
      <c r="H56" s="91">
        <v>2</v>
      </c>
      <c r="J56">
        <v>240</v>
      </c>
      <c r="K56">
        <v>4</v>
      </c>
      <c r="L56">
        <v>0</v>
      </c>
      <c r="M56" t="s">
        <v>99</v>
      </c>
    </row>
    <row r="57" spans="1:13" x14ac:dyDescent="0.25">
      <c r="A57" s="91">
        <v>56</v>
      </c>
      <c r="B57" s="92">
        <v>325199</v>
      </c>
      <c r="C57" s="91">
        <v>3.93</v>
      </c>
      <c r="D57" s="91">
        <v>4</v>
      </c>
      <c r="E57" s="91">
        <v>1</v>
      </c>
      <c r="F57" t="s">
        <v>143</v>
      </c>
      <c r="G57" s="91">
        <v>2</v>
      </c>
      <c r="H57" s="91">
        <v>2</v>
      </c>
      <c r="I57" t="s">
        <v>123</v>
      </c>
      <c r="J57">
        <v>260</v>
      </c>
      <c r="K57">
        <v>4</v>
      </c>
      <c r="L57">
        <v>0</v>
      </c>
      <c r="M57" t="s">
        <v>99</v>
      </c>
    </row>
    <row r="58" spans="1:13" x14ac:dyDescent="0.25">
      <c r="A58" s="91">
        <v>57</v>
      </c>
      <c r="B58" s="92">
        <v>326264</v>
      </c>
      <c r="C58" s="91">
        <v>2.99</v>
      </c>
      <c r="D58" s="91">
        <v>1</v>
      </c>
      <c r="E58" s="91">
        <v>1</v>
      </c>
      <c r="F58" t="s">
        <v>130</v>
      </c>
      <c r="G58" s="91">
        <v>1</v>
      </c>
      <c r="H58" s="91">
        <v>2</v>
      </c>
      <c r="J58">
        <v>300</v>
      </c>
      <c r="K58">
        <v>7</v>
      </c>
      <c r="L58">
        <v>0</v>
      </c>
      <c r="M58" t="s">
        <v>99</v>
      </c>
    </row>
    <row r="59" spans="1:13" x14ac:dyDescent="0.25">
      <c r="A59" s="91">
        <v>58</v>
      </c>
      <c r="B59" s="92">
        <v>329125</v>
      </c>
      <c r="C59" s="91">
        <v>6.23</v>
      </c>
      <c r="D59" s="91">
        <v>2</v>
      </c>
      <c r="E59" s="91">
        <v>1</v>
      </c>
      <c r="F59" t="s">
        <v>113</v>
      </c>
      <c r="G59" s="91">
        <v>1</v>
      </c>
      <c r="H59" s="91">
        <v>2</v>
      </c>
      <c r="J59">
        <v>200</v>
      </c>
      <c r="K59">
        <v>5</v>
      </c>
      <c r="L59">
        <v>0</v>
      </c>
      <c r="M59" t="s">
        <v>99</v>
      </c>
    </row>
    <row r="60" spans="1:13" x14ac:dyDescent="0.25">
      <c r="A60" s="91">
        <v>59</v>
      </c>
      <c r="B60" s="92">
        <v>329804</v>
      </c>
      <c r="C60" s="91">
        <v>6.69</v>
      </c>
      <c r="D60" s="91">
        <v>1</v>
      </c>
      <c r="E60" s="91">
        <v>2</v>
      </c>
      <c r="F60" t="s">
        <v>131</v>
      </c>
      <c r="G60" s="91">
        <v>2</v>
      </c>
      <c r="H60" s="91">
        <v>2</v>
      </c>
      <c r="I60" t="s">
        <v>123</v>
      </c>
      <c r="J60">
        <v>300</v>
      </c>
      <c r="K60">
        <v>4</v>
      </c>
      <c r="L60">
        <v>0</v>
      </c>
      <c r="M60" t="s">
        <v>99</v>
      </c>
    </row>
    <row r="61" spans="1:13" x14ac:dyDescent="0.25">
      <c r="A61" s="91">
        <v>60</v>
      </c>
      <c r="B61" s="92">
        <v>331751</v>
      </c>
      <c r="C61" s="91">
        <v>10</v>
      </c>
      <c r="D61" s="91">
        <v>2</v>
      </c>
      <c r="E61" s="91">
        <v>1</v>
      </c>
      <c r="F61" t="s">
        <v>144</v>
      </c>
      <c r="G61" s="91">
        <v>2</v>
      </c>
      <c r="H61" s="91">
        <v>1</v>
      </c>
      <c r="J61">
        <v>210</v>
      </c>
      <c r="K61">
        <v>5</v>
      </c>
      <c r="L61">
        <v>0</v>
      </c>
      <c r="M61" t="s">
        <v>99</v>
      </c>
    </row>
    <row r="62" spans="1:13" x14ac:dyDescent="0.25">
      <c r="A62" s="91">
        <v>61</v>
      </c>
      <c r="B62" s="92">
        <v>331768</v>
      </c>
      <c r="C62" s="91">
        <v>4.2</v>
      </c>
      <c r="D62" s="91">
        <v>1</v>
      </c>
      <c r="E62" s="91">
        <v>1</v>
      </c>
      <c r="F62" t="s">
        <v>145</v>
      </c>
      <c r="G62" s="91">
        <v>2</v>
      </c>
      <c r="H62" s="91">
        <v>2</v>
      </c>
      <c r="I62" t="s">
        <v>120</v>
      </c>
      <c r="J62">
        <v>270</v>
      </c>
      <c r="K62">
        <v>5</v>
      </c>
      <c r="L62">
        <v>0</v>
      </c>
      <c r="M62" t="s">
        <v>99</v>
      </c>
    </row>
    <row r="63" spans="1:13" x14ac:dyDescent="0.25">
      <c r="A63" s="91">
        <v>62</v>
      </c>
      <c r="B63" s="92">
        <v>333706</v>
      </c>
      <c r="C63" s="91">
        <v>5.8</v>
      </c>
      <c r="D63" s="91">
        <v>3</v>
      </c>
      <c r="E63" s="91">
        <v>2</v>
      </c>
      <c r="F63" t="s">
        <v>112</v>
      </c>
      <c r="G63" s="91">
        <v>2</v>
      </c>
      <c r="H63" s="91">
        <v>1</v>
      </c>
      <c r="J63">
        <v>315</v>
      </c>
      <c r="K63">
        <v>5</v>
      </c>
      <c r="L63">
        <v>0</v>
      </c>
      <c r="M63" t="s">
        <v>99</v>
      </c>
    </row>
    <row r="64" spans="1:13" x14ac:dyDescent="0.25">
      <c r="A64" s="91">
        <v>63</v>
      </c>
      <c r="B64" s="92">
        <v>335155</v>
      </c>
      <c r="C64" s="91">
        <v>4.04</v>
      </c>
      <c r="D64" s="91">
        <v>2</v>
      </c>
      <c r="E64" s="91">
        <v>1</v>
      </c>
      <c r="F64" t="s">
        <v>146</v>
      </c>
      <c r="G64" s="91">
        <v>3</v>
      </c>
      <c r="H64" s="91">
        <v>2</v>
      </c>
      <c r="J64">
        <v>265</v>
      </c>
      <c r="K64">
        <v>5</v>
      </c>
      <c r="L64">
        <v>0</v>
      </c>
      <c r="M64" t="s">
        <v>99</v>
      </c>
    </row>
    <row r="65" spans="1:14" x14ac:dyDescent="0.25">
      <c r="A65" s="91">
        <v>64</v>
      </c>
      <c r="B65" s="92">
        <v>347661</v>
      </c>
      <c r="C65" s="91">
        <v>4.6100000000000003</v>
      </c>
      <c r="D65" s="91">
        <v>1</v>
      </c>
      <c r="E65" s="91">
        <v>1</v>
      </c>
      <c r="F65" t="s">
        <v>147</v>
      </c>
      <c r="G65" s="91">
        <v>2</v>
      </c>
      <c r="H65" s="91">
        <v>2</v>
      </c>
      <c r="J65">
        <v>240</v>
      </c>
      <c r="K65">
        <v>4</v>
      </c>
      <c r="L65">
        <v>0</v>
      </c>
      <c r="M65" t="s">
        <v>99</v>
      </c>
    </row>
    <row r="66" spans="1:14" x14ac:dyDescent="0.25">
      <c r="A66" s="91">
        <v>65</v>
      </c>
      <c r="B66" s="92">
        <v>381582</v>
      </c>
      <c r="C66" s="91">
        <v>5.43</v>
      </c>
      <c r="D66" s="91">
        <v>1</v>
      </c>
      <c r="E66" s="91">
        <v>2</v>
      </c>
      <c r="F66" t="s">
        <v>98</v>
      </c>
      <c r="G66" t="s">
        <v>98</v>
      </c>
      <c r="H66" s="91">
        <v>2</v>
      </c>
      <c r="J66">
        <v>270</v>
      </c>
      <c r="K66">
        <v>5</v>
      </c>
      <c r="L66">
        <v>0</v>
      </c>
      <c r="M66" t="s">
        <v>99</v>
      </c>
      <c r="N66" t="s">
        <v>105</v>
      </c>
    </row>
    <row r="67" spans="1:14" x14ac:dyDescent="0.25">
      <c r="A67" s="91">
        <v>66</v>
      </c>
      <c r="B67" s="92">
        <v>383943</v>
      </c>
      <c r="C67" s="91">
        <v>6.91</v>
      </c>
      <c r="D67" s="91">
        <v>1</v>
      </c>
      <c r="E67" s="91">
        <v>1</v>
      </c>
      <c r="F67" t="s">
        <v>148</v>
      </c>
      <c r="G67" s="91">
        <v>2</v>
      </c>
      <c r="H67" s="91">
        <v>2</v>
      </c>
      <c r="J67">
        <v>255</v>
      </c>
      <c r="K67">
        <v>5</v>
      </c>
      <c r="L67">
        <v>0</v>
      </c>
      <c r="M67" t="s">
        <v>99</v>
      </c>
    </row>
    <row r="68" spans="1:14" x14ac:dyDescent="0.25">
      <c r="A68" s="91">
        <v>67</v>
      </c>
      <c r="B68" s="95">
        <v>385115</v>
      </c>
      <c r="C68" s="91">
        <v>7.71</v>
      </c>
      <c r="D68" s="91">
        <v>3</v>
      </c>
      <c r="E68" s="91">
        <v>2</v>
      </c>
      <c r="F68" t="s">
        <v>149</v>
      </c>
      <c r="G68" s="91">
        <v>2</v>
      </c>
      <c r="H68" s="91">
        <v>2</v>
      </c>
      <c r="J68">
        <v>330</v>
      </c>
      <c r="K68">
        <v>4</v>
      </c>
      <c r="L68">
        <v>0</v>
      </c>
      <c r="M68" t="s">
        <v>99</v>
      </c>
    </row>
    <row r="69" spans="1:14" x14ac:dyDescent="0.25">
      <c r="A69" s="91">
        <v>68</v>
      </c>
      <c r="B69" s="92">
        <v>390120</v>
      </c>
      <c r="C69" s="91">
        <v>6.28</v>
      </c>
      <c r="D69" s="91">
        <v>1</v>
      </c>
      <c r="E69" s="91">
        <v>2</v>
      </c>
      <c r="F69" t="s">
        <v>150</v>
      </c>
      <c r="G69" s="91">
        <v>1</v>
      </c>
      <c r="H69" s="91">
        <v>1</v>
      </c>
      <c r="I69" t="s">
        <v>123</v>
      </c>
      <c r="J69">
        <v>290</v>
      </c>
      <c r="K69">
        <v>6</v>
      </c>
      <c r="L69">
        <v>0</v>
      </c>
      <c r="M69" t="s">
        <v>99</v>
      </c>
    </row>
    <row r="70" spans="1:14" x14ac:dyDescent="0.25">
      <c r="A70" s="91">
        <v>69</v>
      </c>
      <c r="B70" s="92">
        <v>392270</v>
      </c>
      <c r="C70" s="91">
        <v>5.73</v>
      </c>
      <c r="D70" s="91">
        <v>2</v>
      </c>
      <c r="E70" s="91">
        <v>1</v>
      </c>
      <c r="F70" t="s">
        <v>136</v>
      </c>
      <c r="G70" s="91">
        <v>2</v>
      </c>
      <c r="H70" s="91">
        <v>2</v>
      </c>
      <c r="J70">
        <v>300</v>
      </c>
      <c r="K70">
        <v>5</v>
      </c>
      <c r="L70">
        <v>0</v>
      </c>
      <c r="M70" t="s">
        <v>99</v>
      </c>
    </row>
    <row r="71" spans="1:14" x14ac:dyDescent="0.25">
      <c r="A71" s="91">
        <v>70</v>
      </c>
      <c r="B71" s="95">
        <v>397180</v>
      </c>
      <c r="C71" s="91">
        <v>5.09</v>
      </c>
      <c r="D71" s="91">
        <v>4</v>
      </c>
      <c r="E71" s="91">
        <v>2</v>
      </c>
      <c r="H71" s="91">
        <v>2</v>
      </c>
      <c r="L71">
        <v>0</v>
      </c>
      <c r="M71" t="s">
        <v>99</v>
      </c>
    </row>
    <row r="72" spans="1:14" x14ac:dyDescent="0.25">
      <c r="A72" s="91">
        <v>71</v>
      </c>
      <c r="B72" s="92">
        <v>588149</v>
      </c>
      <c r="C72" s="91">
        <v>4.3</v>
      </c>
      <c r="D72" s="91">
        <v>2</v>
      </c>
      <c r="E72" s="91">
        <v>1</v>
      </c>
      <c r="F72" t="s">
        <v>144</v>
      </c>
      <c r="G72" s="91">
        <v>2</v>
      </c>
      <c r="H72" s="91">
        <v>1</v>
      </c>
      <c r="J72" s="91">
        <v>330</v>
      </c>
      <c r="K72" s="91">
        <v>5</v>
      </c>
      <c r="L72">
        <v>0</v>
      </c>
      <c r="M72" t="s">
        <v>99</v>
      </c>
    </row>
    <row r="73" spans="1:14" x14ac:dyDescent="0.25">
      <c r="A73" s="91">
        <v>72</v>
      </c>
      <c r="B73" s="93">
        <v>600094</v>
      </c>
      <c r="C73" s="91">
        <v>3.89</v>
      </c>
      <c r="D73" s="91">
        <v>1</v>
      </c>
      <c r="E73" s="91">
        <v>2</v>
      </c>
      <c r="F73" t="s">
        <v>98</v>
      </c>
      <c r="G73" t="s">
        <v>98</v>
      </c>
      <c r="H73" s="91">
        <v>2</v>
      </c>
      <c r="J73">
        <v>390</v>
      </c>
      <c r="K73">
        <v>4</v>
      </c>
      <c r="L73">
        <v>0</v>
      </c>
      <c r="M73" t="s">
        <v>99</v>
      </c>
    </row>
    <row r="74" spans="1:14" x14ac:dyDescent="0.25">
      <c r="A74" s="91">
        <v>73</v>
      </c>
      <c r="B74" s="92">
        <v>607332</v>
      </c>
      <c r="C74" s="91">
        <v>3.28</v>
      </c>
      <c r="D74" s="91">
        <v>2</v>
      </c>
      <c r="E74" s="91">
        <v>1</v>
      </c>
      <c r="F74" t="s">
        <v>134</v>
      </c>
      <c r="G74" s="91">
        <v>1</v>
      </c>
      <c r="H74" s="91">
        <v>2</v>
      </c>
      <c r="I74" t="s">
        <v>123</v>
      </c>
      <c r="J74">
        <v>300</v>
      </c>
      <c r="K74">
        <v>6</v>
      </c>
      <c r="L74">
        <v>0</v>
      </c>
      <c r="M74" t="s">
        <v>99</v>
      </c>
    </row>
    <row r="75" spans="1:14" x14ac:dyDescent="0.25">
      <c r="A75" s="91">
        <v>74</v>
      </c>
      <c r="B75" s="92">
        <v>607686</v>
      </c>
      <c r="C75" s="91">
        <v>9.36</v>
      </c>
      <c r="D75" s="91">
        <v>2</v>
      </c>
      <c r="E75" s="91">
        <v>2</v>
      </c>
      <c r="F75" t="s">
        <v>151</v>
      </c>
      <c r="G75" s="91">
        <v>2</v>
      </c>
      <c r="H75" s="91">
        <v>2</v>
      </c>
      <c r="I75" t="s">
        <v>123</v>
      </c>
      <c r="J75">
        <v>255</v>
      </c>
      <c r="K75">
        <v>5</v>
      </c>
      <c r="L75">
        <v>0</v>
      </c>
      <c r="M75" t="s">
        <v>99</v>
      </c>
    </row>
    <row r="76" spans="1:14" x14ac:dyDescent="0.25">
      <c r="A76" s="91">
        <v>75</v>
      </c>
      <c r="B76" s="92">
        <v>608962</v>
      </c>
      <c r="C76" s="91">
        <v>6.64</v>
      </c>
      <c r="D76" s="91">
        <v>2</v>
      </c>
      <c r="E76" s="91">
        <v>1</v>
      </c>
      <c r="F76" t="s">
        <v>113</v>
      </c>
      <c r="G76" s="91">
        <v>2</v>
      </c>
      <c r="H76" s="91">
        <v>2</v>
      </c>
      <c r="J76">
        <v>300</v>
      </c>
      <c r="K76">
        <v>6</v>
      </c>
      <c r="L76">
        <v>0</v>
      </c>
      <c r="M76" t="s">
        <v>99</v>
      </c>
    </row>
    <row r="77" spans="1:14" x14ac:dyDescent="0.25">
      <c r="A77" s="91">
        <v>76</v>
      </c>
      <c r="B77" s="92">
        <v>615075</v>
      </c>
      <c r="C77" s="91">
        <v>5.61</v>
      </c>
      <c r="D77" s="91">
        <v>2</v>
      </c>
      <c r="E77" s="91">
        <v>1</v>
      </c>
      <c r="F77" t="s">
        <v>143</v>
      </c>
      <c r="G77" s="91">
        <v>2</v>
      </c>
      <c r="H77" s="91">
        <v>2</v>
      </c>
      <c r="I77" t="s">
        <v>120</v>
      </c>
      <c r="J77">
        <v>270</v>
      </c>
      <c r="K77">
        <v>5</v>
      </c>
      <c r="L77">
        <v>0</v>
      </c>
      <c r="M77" t="s">
        <v>99</v>
      </c>
    </row>
    <row r="78" spans="1:14" x14ac:dyDescent="0.25">
      <c r="A78" s="91">
        <v>77</v>
      </c>
      <c r="B78" s="92">
        <v>630306</v>
      </c>
      <c r="C78" s="91">
        <v>5.8</v>
      </c>
      <c r="D78" s="91">
        <v>1</v>
      </c>
      <c r="E78" s="91">
        <v>1</v>
      </c>
      <c r="F78" t="s">
        <v>152</v>
      </c>
      <c r="G78" s="91">
        <v>2</v>
      </c>
      <c r="H78" s="91">
        <v>0</v>
      </c>
      <c r="J78" t="s">
        <v>98</v>
      </c>
      <c r="K78">
        <v>5</v>
      </c>
      <c r="L78">
        <v>0</v>
      </c>
      <c r="M78" t="s">
        <v>99</v>
      </c>
    </row>
    <row r="79" spans="1:14" x14ac:dyDescent="0.25">
      <c r="A79" s="91">
        <v>78</v>
      </c>
      <c r="B79" s="92">
        <v>639098</v>
      </c>
      <c r="C79" s="91">
        <v>5.59</v>
      </c>
      <c r="D79" s="91">
        <v>2</v>
      </c>
      <c r="E79" s="91">
        <v>1</v>
      </c>
      <c r="F79" t="s">
        <v>122</v>
      </c>
      <c r="G79" s="91">
        <v>2</v>
      </c>
      <c r="H79" s="91">
        <v>2</v>
      </c>
      <c r="J79">
        <v>240</v>
      </c>
      <c r="K79">
        <v>4</v>
      </c>
      <c r="L79">
        <v>0</v>
      </c>
      <c r="M79" t="s">
        <v>99</v>
      </c>
    </row>
    <row r="80" spans="1:14" x14ac:dyDescent="0.25">
      <c r="A80" s="91">
        <v>79</v>
      </c>
      <c r="B80" s="92">
        <v>642871</v>
      </c>
      <c r="C80" s="91">
        <v>4.68</v>
      </c>
      <c r="D80" s="91">
        <v>5</v>
      </c>
      <c r="E80" s="91">
        <v>1</v>
      </c>
      <c r="F80" t="s">
        <v>153</v>
      </c>
      <c r="G80" s="91">
        <v>2</v>
      </c>
      <c r="H80" s="91">
        <v>1</v>
      </c>
      <c r="I80" t="s">
        <v>123</v>
      </c>
      <c r="J80">
        <v>300</v>
      </c>
      <c r="K80">
        <v>6</v>
      </c>
      <c r="L80">
        <v>0</v>
      </c>
      <c r="M80" t="s">
        <v>99</v>
      </c>
    </row>
    <row r="81" spans="1:13" x14ac:dyDescent="0.25">
      <c r="A81" s="91">
        <v>80</v>
      </c>
      <c r="B81" s="92">
        <v>975904</v>
      </c>
      <c r="C81" s="91">
        <v>4.8499999999999996</v>
      </c>
      <c r="D81" s="91">
        <v>1</v>
      </c>
      <c r="E81" s="91">
        <v>2</v>
      </c>
      <c r="F81" t="s">
        <v>154</v>
      </c>
      <c r="G81" s="91">
        <v>1</v>
      </c>
      <c r="H81" s="91">
        <v>2</v>
      </c>
      <c r="I81" t="s">
        <v>120</v>
      </c>
      <c r="J81">
        <v>270</v>
      </c>
      <c r="K81">
        <v>4</v>
      </c>
      <c r="L81">
        <v>0</v>
      </c>
      <c r="M81" t="s">
        <v>99</v>
      </c>
    </row>
    <row r="82" spans="1:13" x14ac:dyDescent="0.25">
      <c r="A82" s="91">
        <v>81</v>
      </c>
      <c r="B82" s="92">
        <v>1015943</v>
      </c>
      <c r="C82" s="91">
        <v>3.7</v>
      </c>
      <c r="D82" s="91">
        <v>1</v>
      </c>
      <c r="E82" s="91">
        <v>1</v>
      </c>
      <c r="F82" t="s">
        <v>155</v>
      </c>
      <c r="G82" s="91">
        <v>2</v>
      </c>
      <c r="H82" s="91">
        <v>2</v>
      </c>
      <c r="I82" t="s">
        <v>120</v>
      </c>
      <c r="J82">
        <v>255</v>
      </c>
      <c r="K82">
        <v>6</v>
      </c>
      <c r="L82">
        <v>0</v>
      </c>
      <c r="M82" t="s">
        <v>99</v>
      </c>
    </row>
    <row r="83" spans="1:13" x14ac:dyDescent="0.25">
      <c r="A83" s="91">
        <v>82</v>
      </c>
      <c r="B83" s="92">
        <v>42577</v>
      </c>
      <c r="C83" s="91">
        <v>6.53</v>
      </c>
      <c r="D83" s="91">
        <v>5</v>
      </c>
      <c r="E83" s="91">
        <v>2</v>
      </c>
      <c r="F83" t="s">
        <v>156</v>
      </c>
      <c r="G83" s="91">
        <v>2</v>
      </c>
      <c r="H83" s="91">
        <v>1</v>
      </c>
      <c r="I83" t="s">
        <v>123</v>
      </c>
      <c r="J83">
        <v>300</v>
      </c>
      <c r="K83">
        <v>4</v>
      </c>
      <c r="L83">
        <v>0</v>
      </c>
      <c r="M83" t="s">
        <v>99</v>
      </c>
    </row>
    <row r="84" spans="1:13" x14ac:dyDescent="0.25">
      <c r="A84" s="91">
        <v>83</v>
      </c>
      <c r="B84" s="92">
        <v>110649</v>
      </c>
      <c r="C84" s="91">
        <v>4.12</v>
      </c>
      <c r="D84" s="91">
        <v>3</v>
      </c>
      <c r="E84" s="91">
        <v>1</v>
      </c>
      <c r="F84" t="s">
        <v>157</v>
      </c>
      <c r="G84" s="91">
        <v>3</v>
      </c>
      <c r="H84" s="91">
        <v>1</v>
      </c>
      <c r="J84">
        <v>255</v>
      </c>
      <c r="K84">
        <v>14</v>
      </c>
      <c r="L84">
        <v>0</v>
      </c>
      <c r="M84" t="s">
        <v>99</v>
      </c>
    </row>
    <row r="85" spans="1:13" x14ac:dyDescent="0.25">
      <c r="A85" s="91">
        <v>84</v>
      </c>
      <c r="B85" s="92">
        <v>110704</v>
      </c>
      <c r="C85" s="91">
        <v>3.3</v>
      </c>
      <c r="D85" s="91">
        <v>2</v>
      </c>
      <c r="E85" s="91">
        <v>2</v>
      </c>
      <c r="F85" t="s">
        <v>158</v>
      </c>
      <c r="G85" s="91">
        <v>1</v>
      </c>
      <c r="H85" s="91">
        <v>2</v>
      </c>
      <c r="J85">
        <v>270</v>
      </c>
      <c r="K85">
        <v>5</v>
      </c>
      <c r="L85">
        <v>0</v>
      </c>
      <c r="M85" t="s">
        <v>99</v>
      </c>
    </row>
    <row r="86" spans="1:13" x14ac:dyDescent="0.25">
      <c r="A86" s="91">
        <v>85</v>
      </c>
      <c r="B86" s="92">
        <v>111332</v>
      </c>
      <c r="C86" s="91">
        <v>5.41</v>
      </c>
      <c r="D86" s="91">
        <v>1</v>
      </c>
      <c r="E86" s="91">
        <v>1</v>
      </c>
      <c r="F86" t="s">
        <v>159</v>
      </c>
      <c r="G86" s="91">
        <v>2</v>
      </c>
      <c r="H86" s="91">
        <v>2</v>
      </c>
      <c r="I86" t="s">
        <v>120</v>
      </c>
      <c r="J86">
        <v>300</v>
      </c>
      <c r="K86">
        <v>4</v>
      </c>
      <c r="L86">
        <v>0</v>
      </c>
      <c r="M86" t="s">
        <v>99</v>
      </c>
    </row>
    <row r="87" spans="1:13" x14ac:dyDescent="0.25">
      <c r="A87" s="91">
        <v>86</v>
      </c>
      <c r="B87" s="92">
        <v>135039</v>
      </c>
      <c r="C87" s="91">
        <v>5.66</v>
      </c>
      <c r="D87" s="91">
        <v>2</v>
      </c>
      <c r="E87" s="91">
        <v>2</v>
      </c>
      <c r="F87" t="s">
        <v>160</v>
      </c>
      <c r="G87" s="91">
        <v>1</v>
      </c>
      <c r="H87" s="91">
        <v>2</v>
      </c>
      <c r="J87" t="s">
        <v>98</v>
      </c>
      <c r="K87">
        <v>10</v>
      </c>
      <c r="L87">
        <v>0</v>
      </c>
      <c r="M87" t="s">
        <v>99</v>
      </c>
    </row>
    <row r="88" spans="1:13" x14ac:dyDescent="0.25">
      <c r="A88" s="91">
        <v>87</v>
      </c>
      <c r="B88" s="92">
        <v>135613</v>
      </c>
      <c r="C88" s="91">
        <v>7.1</v>
      </c>
      <c r="D88" s="91">
        <v>1</v>
      </c>
      <c r="E88" s="91">
        <v>1</v>
      </c>
      <c r="F88" t="s">
        <v>161</v>
      </c>
      <c r="G88" s="91">
        <v>2</v>
      </c>
      <c r="H88" s="91">
        <v>0</v>
      </c>
      <c r="J88">
        <v>330</v>
      </c>
      <c r="K88">
        <v>6</v>
      </c>
      <c r="L88">
        <v>0</v>
      </c>
      <c r="M88" t="s">
        <v>99</v>
      </c>
    </row>
    <row r="89" spans="1:13" x14ac:dyDescent="0.25">
      <c r="A89" s="91">
        <v>88</v>
      </c>
      <c r="B89" s="92">
        <v>136794</v>
      </c>
      <c r="C89" s="91">
        <v>4.6500000000000004</v>
      </c>
      <c r="D89" s="91">
        <v>3</v>
      </c>
      <c r="E89" s="91">
        <v>2</v>
      </c>
      <c r="F89" t="s">
        <v>162</v>
      </c>
      <c r="G89" s="91">
        <v>3</v>
      </c>
      <c r="H89" s="91">
        <v>2</v>
      </c>
      <c r="J89" t="s">
        <v>98</v>
      </c>
      <c r="K89">
        <v>4</v>
      </c>
      <c r="L89">
        <v>0</v>
      </c>
      <c r="M89" t="s">
        <v>99</v>
      </c>
    </row>
    <row r="90" spans="1:13" x14ac:dyDescent="0.25">
      <c r="A90" s="91">
        <v>89</v>
      </c>
      <c r="B90" s="92">
        <v>138111</v>
      </c>
      <c r="C90" s="91">
        <v>3.48</v>
      </c>
      <c r="D90" s="91">
        <v>3</v>
      </c>
      <c r="E90" s="91">
        <v>2</v>
      </c>
      <c r="F90" t="s">
        <v>156</v>
      </c>
      <c r="G90" s="91">
        <v>2</v>
      </c>
      <c r="H90" s="91">
        <v>2</v>
      </c>
      <c r="J90">
        <v>270</v>
      </c>
      <c r="K90">
        <v>6</v>
      </c>
      <c r="L90">
        <v>0</v>
      </c>
      <c r="M90" t="s">
        <v>99</v>
      </c>
    </row>
    <row r="91" spans="1:13" x14ac:dyDescent="0.25">
      <c r="A91" s="91">
        <v>90</v>
      </c>
      <c r="B91" s="92">
        <v>138950</v>
      </c>
      <c r="C91" s="91">
        <v>7.86</v>
      </c>
      <c r="D91" s="91">
        <v>5</v>
      </c>
      <c r="E91" s="91">
        <v>2</v>
      </c>
      <c r="F91" t="s">
        <v>163</v>
      </c>
      <c r="G91" s="91">
        <v>2</v>
      </c>
      <c r="H91" s="91">
        <v>2</v>
      </c>
      <c r="J91">
        <v>240</v>
      </c>
      <c r="K91">
        <v>4</v>
      </c>
      <c r="L91">
        <v>0</v>
      </c>
      <c r="M91" t="s">
        <v>99</v>
      </c>
    </row>
    <row r="92" spans="1:13" x14ac:dyDescent="0.25">
      <c r="A92" s="91">
        <v>91</v>
      </c>
      <c r="B92" s="92">
        <v>139021</v>
      </c>
      <c r="C92" s="91">
        <v>3.99</v>
      </c>
      <c r="D92" s="91">
        <v>2</v>
      </c>
      <c r="E92" s="91">
        <v>2</v>
      </c>
      <c r="F92" t="s">
        <v>160</v>
      </c>
      <c r="G92" s="91">
        <v>2</v>
      </c>
      <c r="H92" s="91">
        <v>2</v>
      </c>
      <c r="J92" t="s">
        <v>98</v>
      </c>
      <c r="K92">
        <v>5</v>
      </c>
      <c r="L92">
        <v>0</v>
      </c>
      <c r="M92" t="s">
        <v>99</v>
      </c>
    </row>
    <row r="93" spans="1:13" x14ac:dyDescent="0.25">
      <c r="A93" s="91">
        <v>92</v>
      </c>
      <c r="B93" s="92">
        <v>140265</v>
      </c>
      <c r="C93" s="91">
        <v>7.33</v>
      </c>
      <c r="D93" s="91">
        <v>3</v>
      </c>
      <c r="E93" s="91">
        <v>2</v>
      </c>
      <c r="F93" t="s">
        <v>103</v>
      </c>
      <c r="G93" s="91">
        <v>2</v>
      </c>
      <c r="H93" s="91">
        <v>2</v>
      </c>
      <c r="J93" s="91">
        <v>300</v>
      </c>
      <c r="K93">
        <v>6</v>
      </c>
      <c r="L93">
        <v>0</v>
      </c>
      <c r="M93" t="s">
        <v>99</v>
      </c>
    </row>
    <row r="94" spans="1:13" x14ac:dyDescent="0.25">
      <c r="A94" s="91">
        <v>93</v>
      </c>
      <c r="B94" s="92">
        <v>140751</v>
      </c>
      <c r="C94" s="91">
        <v>10.15</v>
      </c>
      <c r="D94" s="91">
        <v>5</v>
      </c>
      <c r="E94" s="91">
        <v>2</v>
      </c>
      <c r="F94" t="s">
        <v>117</v>
      </c>
      <c r="G94" s="91">
        <v>2</v>
      </c>
      <c r="H94" s="91">
        <v>1</v>
      </c>
      <c r="I94" t="s">
        <v>123</v>
      </c>
      <c r="J94">
        <v>330</v>
      </c>
      <c r="K94">
        <v>5</v>
      </c>
      <c r="L94">
        <v>0</v>
      </c>
      <c r="M94" t="s">
        <v>99</v>
      </c>
    </row>
    <row r="95" spans="1:13" x14ac:dyDescent="0.25">
      <c r="A95" s="91">
        <v>94</v>
      </c>
      <c r="B95" s="92">
        <v>140769</v>
      </c>
      <c r="C95" s="91">
        <v>7.63</v>
      </c>
      <c r="D95" s="91">
        <v>1</v>
      </c>
      <c r="E95" s="91">
        <v>1</v>
      </c>
      <c r="F95" t="s">
        <v>121</v>
      </c>
      <c r="G95" s="91">
        <v>2</v>
      </c>
      <c r="H95" s="91">
        <v>2</v>
      </c>
      <c r="J95" s="91">
        <v>300</v>
      </c>
      <c r="K95">
        <v>9</v>
      </c>
      <c r="L95">
        <v>0</v>
      </c>
      <c r="M95" t="s">
        <v>99</v>
      </c>
    </row>
    <row r="96" spans="1:13" x14ac:dyDescent="0.25">
      <c r="A96" s="91">
        <v>95</v>
      </c>
      <c r="B96" s="93">
        <v>141455</v>
      </c>
      <c r="C96" s="91">
        <v>6.3</v>
      </c>
      <c r="D96" s="91">
        <v>1</v>
      </c>
      <c r="E96" s="91">
        <v>1</v>
      </c>
      <c r="F96" t="s">
        <v>164</v>
      </c>
      <c r="G96" s="91">
        <v>2</v>
      </c>
      <c r="H96" s="91">
        <v>2</v>
      </c>
      <c r="J96">
        <v>360</v>
      </c>
      <c r="K96">
        <v>6</v>
      </c>
      <c r="L96">
        <v>0</v>
      </c>
      <c r="M96" t="s">
        <v>99</v>
      </c>
    </row>
    <row r="97" spans="1:14" x14ac:dyDescent="0.25">
      <c r="A97" s="91">
        <v>96</v>
      </c>
      <c r="B97" s="92">
        <v>143105</v>
      </c>
      <c r="C97" s="91">
        <v>3.46</v>
      </c>
      <c r="D97" s="91">
        <v>5</v>
      </c>
      <c r="E97" s="91">
        <v>2</v>
      </c>
      <c r="F97" t="s">
        <v>165</v>
      </c>
      <c r="G97" s="91">
        <v>3</v>
      </c>
      <c r="H97" s="91">
        <v>0</v>
      </c>
      <c r="J97" s="91">
        <v>285</v>
      </c>
      <c r="K97">
        <v>5</v>
      </c>
      <c r="L97" s="91">
        <v>0</v>
      </c>
      <c r="M97" t="s">
        <v>99</v>
      </c>
    </row>
    <row r="98" spans="1:14" x14ac:dyDescent="0.25">
      <c r="A98" s="91">
        <v>97</v>
      </c>
      <c r="B98" s="92">
        <v>143429</v>
      </c>
      <c r="C98" s="91">
        <v>6.84</v>
      </c>
      <c r="D98" s="91">
        <v>2</v>
      </c>
      <c r="E98" s="91">
        <v>1</v>
      </c>
      <c r="F98" t="s">
        <v>112</v>
      </c>
      <c r="G98" s="91">
        <v>2</v>
      </c>
      <c r="H98" s="91">
        <v>2</v>
      </c>
      <c r="J98">
        <v>300</v>
      </c>
      <c r="K98">
        <v>5</v>
      </c>
      <c r="L98">
        <v>0</v>
      </c>
      <c r="M98" t="s">
        <v>99</v>
      </c>
    </row>
    <row r="99" spans="1:14" x14ac:dyDescent="0.25">
      <c r="A99" s="91">
        <v>98</v>
      </c>
      <c r="B99" s="92">
        <v>144648</v>
      </c>
      <c r="C99" s="91">
        <v>7.05</v>
      </c>
      <c r="D99" s="91">
        <v>1</v>
      </c>
      <c r="E99" s="91">
        <v>1</v>
      </c>
      <c r="F99" t="s">
        <v>103</v>
      </c>
      <c r="G99" s="91">
        <v>3</v>
      </c>
      <c r="H99" s="91">
        <v>2</v>
      </c>
      <c r="J99" s="91">
        <v>330</v>
      </c>
      <c r="K99">
        <v>6</v>
      </c>
      <c r="L99" s="91">
        <v>0</v>
      </c>
      <c r="M99" t="s">
        <v>99</v>
      </c>
    </row>
    <row r="100" spans="1:14" x14ac:dyDescent="0.25">
      <c r="A100" s="91">
        <v>99</v>
      </c>
      <c r="B100" s="92">
        <v>146918</v>
      </c>
      <c r="C100" s="91">
        <v>5.75</v>
      </c>
      <c r="D100" s="94">
        <v>1</v>
      </c>
      <c r="E100" s="94">
        <v>1</v>
      </c>
      <c r="F100" t="s">
        <v>166</v>
      </c>
      <c r="G100" s="91">
        <v>2</v>
      </c>
      <c r="H100" s="91">
        <v>0</v>
      </c>
      <c r="I100" t="s">
        <v>120</v>
      </c>
      <c r="J100">
        <v>270</v>
      </c>
      <c r="K100">
        <v>6</v>
      </c>
      <c r="L100">
        <v>0</v>
      </c>
      <c r="M100" t="s">
        <v>99</v>
      </c>
    </row>
    <row r="101" spans="1:14" x14ac:dyDescent="0.25">
      <c r="A101" s="91">
        <v>100</v>
      </c>
      <c r="B101" s="92">
        <v>147115</v>
      </c>
      <c r="C101" s="91">
        <v>4.58</v>
      </c>
      <c r="D101" s="94">
        <v>1</v>
      </c>
      <c r="E101" s="94">
        <v>1</v>
      </c>
      <c r="F101" t="s">
        <v>98</v>
      </c>
      <c r="G101" s="91">
        <v>2</v>
      </c>
      <c r="H101" s="91">
        <v>2</v>
      </c>
      <c r="J101" s="91">
        <v>300</v>
      </c>
      <c r="K101">
        <v>5</v>
      </c>
      <c r="L101" s="91">
        <v>0</v>
      </c>
      <c r="M101" t="s">
        <v>99</v>
      </c>
    </row>
    <row r="102" spans="1:14" x14ac:dyDescent="0.25">
      <c r="A102" s="91">
        <v>101</v>
      </c>
      <c r="B102" s="92">
        <v>150523</v>
      </c>
      <c r="C102" s="94">
        <v>5.04</v>
      </c>
      <c r="D102" s="94">
        <v>2</v>
      </c>
      <c r="E102" s="94">
        <v>1</v>
      </c>
      <c r="F102" t="s">
        <v>167</v>
      </c>
      <c r="G102" s="91">
        <v>2</v>
      </c>
      <c r="H102" s="91">
        <v>1</v>
      </c>
      <c r="J102">
        <v>265</v>
      </c>
      <c r="K102">
        <v>5</v>
      </c>
      <c r="L102">
        <v>0</v>
      </c>
      <c r="M102" t="s">
        <v>99</v>
      </c>
    </row>
    <row r="103" spans="1:14" x14ac:dyDescent="0.25">
      <c r="A103" s="91">
        <v>102</v>
      </c>
      <c r="B103" s="92">
        <v>150625</v>
      </c>
      <c r="C103" s="94">
        <v>7.06</v>
      </c>
      <c r="D103" s="94">
        <v>4</v>
      </c>
      <c r="E103" s="94">
        <v>1</v>
      </c>
      <c r="F103" t="s">
        <v>160</v>
      </c>
      <c r="G103" s="91">
        <v>4</v>
      </c>
      <c r="H103" s="91">
        <v>2</v>
      </c>
      <c r="J103" s="91">
        <v>300</v>
      </c>
      <c r="K103">
        <v>21</v>
      </c>
      <c r="L103" s="91">
        <v>0</v>
      </c>
      <c r="M103" t="s">
        <v>99</v>
      </c>
    </row>
    <row r="104" spans="1:14" x14ac:dyDescent="0.25">
      <c r="A104" s="91">
        <v>103</v>
      </c>
      <c r="B104" s="92">
        <v>150819</v>
      </c>
      <c r="C104" s="94">
        <v>7.11</v>
      </c>
      <c r="D104" s="94">
        <v>1</v>
      </c>
      <c r="E104" s="94">
        <v>1</v>
      </c>
      <c r="F104" t="s">
        <v>163</v>
      </c>
      <c r="G104" s="91">
        <v>3</v>
      </c>
      <c r="H104" s="91">
        <v>2</v>
      </c>
      <c r="J104">
        <v>240</v>
      </c>
      <c r="K104">
        <v>8</v>
      </c>
      <c r="L104">
        <v>0</v>
      </c>
      <c r="M104" t="s">
        <v>99</v>
      </c>
      <c r="N104" t="s">
        <v>105</v>
      </c>
    </row>
    <row r="105" spans="1:14" x14ac:dyDescent="0.25">
      <c r="A105" s="91">
        <v>104</v>
      </c>
      <c r="B105" s="92">
        <v>152122</v>
      </c>
      <c r="C105" s="94">
        <v>10.26</v>
      </c>
      <c r="D105" s="94">
        <v>1</v>
      </c>
      <c r="E105" s="94">
        <v>2</v>
      </c>
      <c r="F105" t="s">
        <v>168</v>
      </c>
      <c r="G105" s="91">
        <v>3</v>
      </c>
      <c r="H105" s="91">
        <v>2</v>
      </c>
      <c r="J105" s="91">
        <v>315</v>
      </c>
      <c r="K105" s="91">
        <v>4</v>
      </c>
      <c r="L105">
        <v>0</v>
      </c>
      <c r="M105" t="s">
        <v>99</v>
      </c>
      <c r="N105" t="s">
        <v>105</v>
      </c>
    </row>
    <row r="106" spans="1:14" x14ac:dyDescent="0.25">
      <c r="A106" s="91">
        <v>105</v>
      </c>
      <c r="B106" s="92">
        <v>152390</v>
      </c>
      <c r="C106" s="94">
        <v>9.74</v>
      </c>
      <c r="D106" s="94">
        <v>2</v>
      </c>
      <c r="E106" s="94">
        <v>2</v>
      </c>
      <c r="F106" t="s">
        <v>118</v>
      </c>
      <c r="G106" s="91">
        <v>2</v>
      </c>
      <c r="H106" s="91">
        <v>2</v>
      </c>
      <c r="J106">
        <v>185</v>
      </c>
      <c r="K106">
        <v>5</v>
      </c>
      <c r="L106">
        <v>0</v>
      </c>
      <c r="M106" t="s">
        <v>99</v>
      </c>
    </row>
    <row r="107" spans="1:14" x14ac:dyDescent="0.25">
      <c r="A107" s="91">
        <v>106</v>
      </c>
      <c r="B107" s="92">
        <v>158811</v>
      </c>
      <c r="C107" s="94">
        <v>6.1</v>
      </c>
      <c r="D107" s="94">
        <v>1</v>
      </c>
      <c r="E107" s="94">
        <v>1</v>
      </c>
      <c r="F107" t="s">
        <v>98</v>
      </c>
      <c r="G107" s="91">
        <v>3</v>
      </c>
      <c r="H107" s="91">
        <v>2</v>
      </c>
      <c r="J107" s="91">
        <v>205</v>
      </c>
      <c r="K107">
        <v>5</v>
      </c>
      <c r="L107" s="91">
        <v>0</v>
      </c>
      <c r="M107" t="s">
        <v>99</v>
      </c>
    </row>
    <row r="108" spans="1:14" x14ac:dyDescent="0.25">
      <c r="A108" s="91">
        <v>107</v>
      </c>
      <c r="B108" s="92">
        <v>160325</v>
      </c>
      <c r="C108" s="94">
        <v>5.4</v>
      </c>
      <c r="D108" s="94">
        <v>1</v>
      </c>
      <c r="E108" s="94">
        <v>1</v>
      </c>
      <c r="F108" t="s">
        <v>141</v>
      </c>
      <c r="G108" s="91">
        <v>1</v>
      </c>
      <c r="H108" s="91">
        <v>0</v>
      </c>
      <c r="J108">
        <v>330</v>
      </c>
      <c r="K108">
        <v>7</v>
      </c>
      <c r="L108">
        <v>0</v>
      </c>
      <c r="M108" t="s">
        <v>99</v>
      </c>
    </row>
    <row r="109" spans="1:14" x14ac:dyDescent="0.25">
      <c r="A109" s="91">
        <v>108</v>
      </c>
      <c r="B109" s="92">
        <v>166748</v>
      </c>
      <c r="C109" s="94">
        <v>8.43</v>
      </c>
      <c r="D109" s="94">
        <v>1</v>
      </c>
      <c r="E109" s="94">
        <v>1</v>
      </c>
      <c r="F109" t="s">
        <v>98</v>
      </c>
      <c r="G109" s="91">
        <v>2</v>
      </c>
      <c r="H109" s="91">
        <v>2</v>
      </c>
      <c r="J109" s="91">
        <v>255</v>
      </c>
      <c r="K109">
        <v>4</v>
      </c>
      <c r="L109" s="91">
        <v>0</v>
      </c>
      <c r="M109" t="s">
        <v>99</v>
      </c>
    </row>
    <row r="110" spans="1:14" x14ac:dyDescent="0.25">
      <c r="A110" s="91">
        <v>109</v>
      </c>
      <c r="B110" s="92">
        <v>170134</v>
      </c>
      <c r="C110" s="94">
        <v>5.56</v>
      </c>
      <c r="D110" s="94">
        <v>2</v>
      </c>
      <c r="E110" s="94">
        <v>1</v>
      </c>
      <c r="F110" t="s">
        <v>98</v>
      </c>
      <c r="G110" s="91">
        <v>1</v>
      </c>
      <c r="H110" s="91">
        <v>1</v>
      </c>
      <c r="I110" t="s">
        <v>120</v>
      </c>
      <c r="J110">
        <v>300</v>
      </c>
      <c r="K110">
        <v>5</v>
      </c>
      <c r="L110">
        <v>0</v>
      </c>
      <c r="M110" t="s">
        <v>99</v>
      </c>
    </row>
    <row r="111" spans="1:14" x14ac:dyDescent="0.25">
      <c r="A111" s="91">
        <v>110</v>
      </c>
      <c r="B111" s="92">
        <v>191282</v>
      </c>
      <c r="C111" s="94">
        <v>8.26</v>
      </c>
      <c r="D111" s="94">
        <v>5</v>
      </c>
      <c r="E111" s="94">
        <v>2</v>
      </c>
      <c r="F111" t="s">
        <v>169</v>
      </c>
      <c r="G111" s="91">
        <v>2</v>
      </c>
      <c r="H111" s="91">
        <v>0</v>
      </c>
      <c r="J111" s="91">
        <v>305</v>
      </c>
      <c r="K111">
        <v>5</v>
      </c>
      <c r="L111" s="91">
        <v>0</v>
      </c>
      <c r="M111" t="s">
        <v>99</v>
      </c>
    </row>
    <row r="112" spans="1:14" x14ac:dyDescent="0.25">
      <c r="A112" s="91">
        <v>111</v>
      </c>
      <c r="B112" s="92">
        <v>199928</v>
      </c>
      <c r="C112" s="94">
        <v>9.8000000000000007</v>
      </c>
      <c r="D112" s="94">
        <v>2</v>
      </c>
      <c r="E112" s="94">
        <v>1</v>
      </c>
      <c r="F112" t="s">
        <v>107</v>
      </c>
      <c r="G112" s="91">
        <v>2</v>
      </c>
      <c r="H112" s="91">
        <v>2</v>
      </c>
      <c r="J112">
        <v>310</v>
      </c>
      <c r="K112">
        <v>5</v>
      </c>
      <c r="L112">
        <v>0</v>
      </c>
      <c r="M112" t="s">
        <v>99</v>
      </c>
    </row>
    <row r="113" spans="1:14" x14ac:dyDescent="0.25">
      <c r="A113" s="91">
        <v>112</v>
      </c>
      <c r="B113" s="92">
        <v>200025</v>
      </c>
      <c r="C113" s="94">
        <v>6.6</v>
      </c>
      <c r="D113" s="94">
        <v>1</v>
      </c>
      <c r="E113" s="94">
        <v>1</v>
      </c>
      <c r="F113" t="s">
        <v>102</v>
      </c>
      <c r="G113" s="91">
        <v>2</v>
      </c>
      <c r="H113" s="91">
        <v>2</v>
      </c>
      <c r="J113" s="91">
        <v>315</v>
      </c>
      <c r="K113">
        <v>7</v>
      </c>
      <c r="L113" s="91">
        <v>0</v>
      </c>
      <c r="M113" t="s">
        <v>99</v>
      </c>
    </row>
    <row r="114" spans="1:14" x14ac:dyDescent="0.25">
      <c r="A114" s="91">
        <v>113</v>
      </c>
      <c r="B114" s="92">
        <v>200953</v>
      </c>
      <c r="C114" s="94">
        <v>5</v>
      </c>
      <c r="D114" s="94">
        <v>1</v>
      </c>
      <c r="E114" s="94">
        <v>1</v>
      </c>
      <c r="F114" t="s">
        <v>170</v>
      </c>
      <c r="G114" s="91">
        <v>2</v>
      </c>
      <c r="H114" s="91">
        <v>2</v>
      </c>
      <c r="I114" t="s">
        <v>123</v>
      </c>
      <c r="J114">
        <v>330</v>
      </c>
      <c r="K114">
        <v>6</v>
      </c>
      <c r="L114">
        <v>0</v>
      </c>
      <c r="M114" t="s">
        <v>99</v>
      </c>
    </row>
    <row r="115" spans="1:14" x14ac:dyDescent="0.25">
      <c r="A115" s="91">
        <v>114</v>
      </c>
      <c r="B115" s="92">
        <v>202382</v>
      </c>
      <c r="C115" s="94">
        <v>11</v>
      </c>
      <c r="D115" s="94">
        <v>3</v>
      </c>
      <c r="E115" s="94">
        <v>1</v>
      </c>
      <c r="F115" t="s">
        <v>171</v>
      </c>
      <c r="G115" s="91">
        <v>2</v>
      </c>
      <c r="H115" s="91">
        <v>2</v>
      </c>
      <c r="I115" t="s">
        <v>120</v>
      </c>
      <c r="J115" s="91">
        <v>315</v>
      </c>
      <c r="K115">
        <v>4</v>
      </c>
      <c r="L115" s="91">
        <v>0</v>
      </c>
      <c r="M115" t="s">
        <v>99</v>
      </c>
    </row>
    <row r="116" spans="1:14" x14ac:dyDescent="0.25">
      <c r="A116" s="91">
        <v>115</v>
      </c>
      <c r="B116" s="92">
        <v>203673</v>
      </c>
      <c r="C116" s="94">
        <v>7.8</v>
      </c>
      <c r="D116" s="94">
        <v>5</v>
      </c>
      <c r="E116" s="94">
        <v>2</v>
      </c>
      <c r="F116" t="s">
        <v>172</v>
      </c>
      <c r="G116" s="91">
        <v>2</v>
      </c>
      <c r="H116" s="91">
        <v>2</v>
      </c>
      <c r="J116">
        <v>315</v>
      </c>
      <c r="K116">
        <v>5</v>
      </c>
      <c r="L116">
        <v>0</v>
      </c>
      <c r="M116" t="s">
        <v>99</v>
      </c>
    </row>
    <row r="117" spans="1:14" x14ac:dyDescent="0.25">
      <c r="A117" s="91">
        <v>116</v>
      </c>
      <c r="B117" s="92">
        <v>203748</v>
      </c>
      <c r="C117" s="94">
        <v>8.48</v>
      </c>
      <c r="D117" s="94">
        <v>5</v>
      </c>
      <c r="E117" s="91">
        <v>2</v>
      </c>
      <c r="F117" t="s">
        <v>173</v>
      </c>
      <c r="G117" s="91">
        <v>2</v>
      </c>
      <c r="H117" s="91">
        <v>1</v>
      </c>
      <c r="J117" s="91">
        <v>345</v>
      </c>
      <c r="K117">
        <v>6</v>
      </c>
      <c r="L117" s="91">
        <v>0</v>
      </c>
      <c r="M117" t="s">
        <v>99</v>
      </c>
    </row>
    <row r="118" spans="1:14" x14ac:dyDescent="0.25">
      <c r="A118" s="91">
        <v>117</v>
      </c>
      <c r="B118" s="93">
        <v>204617</v>
      </c>
      <c r="C118" s="94">
        <v>5.25</v>
      </c>
      <c r="D118" s="94">
        <v>3</v>
      </c>
      <c r="E118" s="91">
        <v>2</v>
      </c>
      <c r="F118" t="s">
        <v>98</v>
      </c>
      <c r="G118" s="91">
        <v>2</v>
      </c>
      <c r="H118" s="91">
        <v>2</v>
      </c>
      <c r="J118">
        <v>360</v>
      </c>
      <c r="K118">
        <v>5</v>
      </c>
      <c r="L118">
        <v>0</v>
      </c>
      <c r="M118" t="s">
        <v>99</v>
      </c>
    </row>
    <row r="119" spans="1:14" x14ac:dyDescent="0.25">
      <c r="A119" s="91">
        <v>118</v>
      </c>
      <c r="B119" s="92">
        <v>207616</v>
      </c>
      <c r="C119" s="94">
        <v>4.4800000000000004</v>
      </c>
      <c r="D119" s="94">
        <v>3</v>
      </c>
      <c r="E119" s="94">
        <v>1</v>
      </c>
      <c r="F119" t="s">
        <v>118</v>
      </c>
      <c r="G119" s="91">
        <v>3</v>
      </c>
      <c r="H119" s="91">
        <v>2</v>
      </c>
      <c r="J119" s="91">
        <v>195</v>
      </c>
      <c r="K119">
        <v>5</v>
      </c>
      <c r="L119" s="91">
        <v>0</v>
      </c>
      <c r="M119" t="s">
        <v>99</v>
      </c>
    </row>
    <row r="120" spans="1:14" x14ac:dyDescent="0.25">
      <c r="A120" s="91">
        <v>119</v>
      </c>
      <c r="B120" s="92">
        <v>208623</v>
      </c>
      <c r="C120" s="94">
        <v>7.01</v>
      </c>
      <c r="D120" s="94">
        <v>1</v>
      </c>
      <c r="E120" s="94">
        <v>1</v>
      </c>
      <c r="F120" t="s">
        <v>159</v>
      </c>
      <c r="G120" s="91">
        <v>2</v>
      </c>
      <c r="H120" s="91">
        <v>2</v>
      </c>
      <c r="J120">
        <v>345</v>
      </c>
      <c r="K120">
        <v>7</v>
      </c>
      <c r="L120">
        <v>0</v>
      </c>
      <c r="M120" t="s">
        <v>99</v>
      </c>
    </row>
    <row r="121" spans="1:14" x14ac:dyDescent="0.25">
      <c r="A121" s="91">
        <v>120</v>
      </c>
      <c r="B121" s="93">
        <v>209414</v>
      </c>
      <c r="C121" s="94">
        <v>8.85</v>
      </c>
      <c r="D121" s="94">
        <v>1</v>
      </c>
      <c r="E121" s="94">
        <v>1</v>
      </c>
      <c r="F121" t="s">
        <v>98</v>
      </c>
      <c r="G121" t="s">
        <v>98</v>
      </c>
      <c r="H121" s="91">
        <v>2</v>
      </c>
      <c r="J121" s="91">
        <v>345</v>
      </c>
      <c r="K121">
        <v>13</v>
      </c>
      <c r="L121" s="91">
        <v>0</v>
      </c>
      <c r="M121" t="s">
        <v>99</v>
      </c>
    </row>
    <row r="122" spans="1:14" x14ac:dyDescent="0.25">
      <c r="A122" s="91">
        <v>121</v>
      </c>
      <c r="B122" s="92">
        <v>210015</v>
      </c>
      <c r="C122" s="94">
        <v>9.59</v>
      </c>
      <c r="D122" s="94">
        <v>1</v>
      </c>
      <c r="E122" s="94">
        <v>1</v>
      </c>
      <c r="F122" t="s">
        <v>151</v>
      </c>
      <c r="G122" s="91">
        <v>2</v>
      </c>
      <c r="H122" s="91">
        <v>2</v>
      </c>
      <c r="J122">
        <v>315</v>
      </c>
      <c r="K122">
        <v>10</v>
      </c>
      <c r="L122">
        <v>0</v>
      </c>
      <c r="M122" t="s">
        <v>99</v>
      </c>
    </row>
    <row r="123" spans="1:14" x14ac:dyDescent="0.25">
      <c r="A123" s="91">
        <v>122</v>
      </c>
      <c r="B123" s="92">
        <v>213028</v>
      </c>
      <c r="C123" s="94">
        <v>5.22</v>
      </c>
      <c r="D123" s="94">
        <v>2</v>
      </c>
      <c r="E123" s="94">
        <v>2</v>
      </c>
      <c r="F123" t="s">
        <v>101</v>
      </c>
      <c r="G123" s="91">
        <v>2</v>
      </c>
      <c r="H123" s="91">
        <v>1</v>
      </c>
      <c r="J123" s="91">
        <v>225</v>
      </c>
      <c r="K123">
        <v>5</v>
      </c>
      <c r="L123" s="91">
        <v>0</v>
      </c>
      <c r="M123" t="s">
        <v>99</v>
      </c>
    </row>
    <row r="124" spans="1:14" x14ac:dyDescent="0.25">
      <c r="A124" s="91">
        <v>123</v>
      </c>
      <c r="B124" s="92">
        <v>213736</v>
      </c>
      <c r="C124" s="94">
        <v>7.28</v>
      </c>
      <c r="D124" s="94">
        <v>1</v>
      </c>
      <c r="E124" s="94">
        <v>2</v>
      </c>
      <c r="F124" t="s">
        <v>145</v>
      </c>
      <c r="G124" s="91">
        <v>2</v>
      </c>
      <c r="H124" s="91">
        <v>2</v>
      </c>
      <c r="J124">
        <v>225</v>
      </c>
      <c r="K124">
        <v>8</v>
      </c>
      <c r="L124">
        <v>0</v>
      </c>
      <c r="M124" t="s">
        <v>99</v>
      </c>
    </row>
    <row r="125" spans="1:14" x14ac:dyDescent="0.25">
      <c r="A125" s="91">
        <v>124</v>
      </c>
      <c r="B125" s="92">
        <v>259768</v>
      </c>
      <c r="C125" s="94">
        <v>5.27</v>
      </c>
      <c r="D125" s="94">
        <v>2</v>
      </c>
      <c r="E125" s="94">
        <v>2</v>
      </c>
      <c r="F125" t="s">
        <v>137</v>
      </c>
      <c r="G125" s="91">
        <v>2</v>
      </c>
      <c r="H125" s="91">
        <v>2</v>
      </c>
      <c r="J125" s="91">
        <v>270</v>
      </c>
      <c r="K125">
        <v>5</v>
      </c>
      <c r="L125" s="91">
        <v>0</v>
      </c>
      <c r="M125" t="s">
        <v>99</v>
      </c>
    </row>
    <row r="126" spans="1:14" x14ac:dyDescent="0.25">
      <c r="A126" s="91">
        <v>125</v>
      </c>
      <c r="B126" s="92">
        <v>276474</v>
      </c>
      <c r="C126" s="94">
        <v>15.52</v>
      </c>
      <c r="D126" s="94">
        <v>2</v>
      </c>
      <c r="E126" s="94">
        <v>2</v>
      </c>
      <c r="F126" t="s">
        <v>137</v>
      </c>
      <c r="G126" s="91">
        <v>2</v>
      </c>
      <c r="H126" s="91">
        <v>2</v>
      </c>
      <c r="J126">
        <v>255</v>
      </c>
      <c r="K126">
        <v>6</v>
      </c>
      <c r="L126" t="s">
        <v>174</v>
      </c>
      <c r="M126" t="s">
        <v>99</v>
      </c>
    </row>
    <row r="127" spans="1:14" x14ac:dyDescent="0.25">
      <c r="A127" s="91">
        <v>126</v>
      </c>
      <c r="B127" s="92">
        <v>306888</v>
      </c>
      <c r="C127" s="94">
        <v>5.7</v>
      </c>
      <c r="D127" s="94">
        <v>1</v>
      </c>
      <c r="E127" s="94">
        <v>1</v>
      </c>
      <c r="F127" t="s">
        <v>156</v>
      </c>
      <c r="G127" s="91">
        <v>2</v>
      </c>
      <c r="H127" s="91">
        <v>0</v>
      </c>
      <c r="J127" s="91">
        <v>360</v>
      </c>
      <c r="K127">
        <v>5</v>
      </c>
      <c r="L127" s="91">
        <v>0</v>
      </c>
      <c r="M127" t="s">
        <v>99</v>
      </c>
    </row>
    <row r="128" spans="1:14" x14ac:dyDescent="0.25">
      <c r="A128" s="91">
        <v>127</v>
      </c>
      <c r="B128" s="92">
        <v>306925</v>
      </c>
      <c r="C128" s="94">
        <v>4.7</v>
      </c>
      <c r="D128" s="94">
        <v>2</v>
      </c>
      <c r="E128" s="94">
        <v>2</v>
      </c>
      <c r="F128" t="s">
        <v>175</v>
      </c>
      <c r="G128" s="91">
        <v>2</v>
      </c>
      <c r="H128" s="91">
        <v>2</v>
      </c>
      <c r="J128">
        <v>300</v>
      </c>
      <c r="K128">
        <v>5</v>
      </c>
      <c r="L128">
        <v>0</v>
      </c>
      <c r="M128" t="s">
        <v>99</v>
      </c>
      <c r="N128" t="s">
        <v>105</v>
      </c>
    </row>
    <row r="129" spans="1:14" x14ac:dyDescent="0.25">
      <c r="A129" s="91">
        <v>128</v>
      </c>
      <c r="B129" s="92">
        <v>307020</v>
      </c>
      <c r="C129" s="94">
        <v>6.04</v>
      </c>
      <c r="D129" s="94">
        <v>5</v>
      </c>
      <c r="E129" s="94">
        <v>2</v>
      </c>
      <c r="F129" t="s">
        <v>149</v>
      </c>
      <c r="G129" s="91">
        <v>2</v>
      </c>
      <c r="H129" s="91">
        <v>2</v>
      </c>
      <c r="J129" s="91">
        <v>315</v>
      </c>
      <c r="K129">
        <v>8</v>
      </c>
      <c r="L129" s="91">
        <v>0</v>
      </c>
      <c r="M129" t="s">
        <v>99</v>
      </c>
    </row>
    <row r="130" spans="1:14" x14ac:dyDescent="0.25">
      <c r="A130" s="91">
        <v>129</v>
      </c>
      <c r="B130" s="92">
        <v>308354</v>
      </c>
      <c r="C130" s="94">
        <v>24.55</v>
      </c>
      <c r="D130" s="94">
        <v>2</v>
      </c>
      <c r="E130" s="94">
        <v>1</v>
      </c>
      <c r="F130" t="s">
        <v>176</v>
      </c>
      <c r="G130" s="91">
        <v>2</v>
      </c>
      <c r="H130" s="91">
        <v>2</v>
      </c>
      <c r="J130">
        <v>365</v>
      </c>
      <c r="K130">
        <v>6</v>
      </c>
      <c r="L130">
        <v>0</v>
      </c>
      <c r="M130" t="s">
        <v>99</v>
      </c>
    </row>
    <row r="131" spans="1:14" x14ac:dyDescent="0.25">
      <c r="A131" s="91">
        <v>130</v>
      </c>
      <c r="B131" s="92">
        <v>309864</v>
      </c>
      <c r="C131" s="94">
        <v>5.24</v>
      </c>
      <c r="D131" s="94">
        <v>2</v>
      </c>
      <c r="E131" s="94">
        <v>1</v>
      </c>
      <c r="F131" t="s">
        <v>136</v>
      </c>
      <c r="G131" s="91">
        <v>2</v>
      </c>
      <c r="H131" s="91">
        <v>1</v>
      </c>
      <c r="J131" s="91">
        <v>360</v>
      </c>
      <c r="K131">
        <v>6</v>
      </c>
      <c r="L131" s="91">
        <v>0</v>
      </c>
      <c r="M131" t="s">
        <v>99</v>
      </c>
    </row>
    <row r="132" spans="1:14" x14ac:dyDescent="0.25">
      <c r="A132" s="91">
        <v>131</v>
      </c>
      <c r="B132" s="92">
        <v>309910</v>
      </c>
      <c r="C132" s="94">
        <v>7.66</v>
      </c>
      <c r="D132" s="94">
        <v>1</v>
      </c>
      <c r="E132" s="94">
        <v>1</v>
      </c>
      <c r="F132" t="s">
        <v>177</v>
      </c>
      <c r="G132" s="91">
        <v>2</v>
      </c>
      <c r="H132" s="91">
        <v>1</v>
      </c>
      <c r="J132">
        <v>240</v>
      </c>
      <c r="K132">
        <v>5</v>
      </c>
      <c r="L132">
        <v>0</v>
      </c>
      <c r="M132" t="s">
        <v>99</v>
      </c>
    </row>
    <row r="133" spans="1:14" x14ac:dyDescent="0.25">
      <c r="A133" s="91">
        <v>132</v>
      </c>
      <c r="B133" s="92">
        <v>310272</v>
      </c>
      <c r="C133" s="94">
        <v>6.02</v>
      </c>
      <c r="D133" s="94">
        <v>1</v>
      </c>
      <c r="E133" s="94">
        <v>2</v>
      </c>
      <c r="F133" t="s">
        <v>113</v>
      </c>
      <c r="G133" s="91">
        <v>1</v>
      </c>
      <c r="H133" s="91">
        <v>2</v>
      </c>
      <c r="J133" s="91">
        <v>210</v>
      </c>
      <c r="K133">
        <v>5</v>
      </c>
      <c r="L133" s="91">
        <v>0</v>
      </c>
      <c r="M133" t="s">
        <v>99</v>
      </c>
    </row>
    <row r="134" spans="1:14" x14ac:dyDescent="0.25">
      <c r="A134" s="91">
        <v>133</v>
      </c>
      <c r="B134" s="92">
        <v>310332</v>
      </c>
      <c r="C134" s="94">
        <v>5.48</v>
      </c>
      <c r="D134" s="94">
        <v>1</v>
      </c>
      <c r="E134" s="94">
        <v>2</v>
      </c>
      <c r="F134" t="s">
        <v>145</v>
      </c>
      <c r="G134" s="91">
        <v>2</v>
      </c>
      <c r="H134" s="91">
        <v>2</v>
      </c>
      <c r="J134">
        <v>180</v>
      </c>
      <c r="K134">
        <v>5</v>
      </c>
      <c r="L134">
        <v>0</v>
      </c>
      <c r="M134" t="s">
        <v>99</v>
      </c>
    </row>
    <row r="135" spans="1:14" x14ac:dyDescent="0.25">
      <c r="A135" s="91">
        <v>134</v>
      </c>
      <c r="B135" s="92">
        <v>311141</v>
      </c>
      <c r="C135" s="94">
        <v>5.28</v>
      </c>
      <c r="D135" s="94">
        <v>1</v>
      </c>
      <c r="E135" s="94">
        <v>1</v>
      </c>
      <c r="F135" t="s">
        <v>148</v>
      </c>
      <c r="G135" s="91">
        <v>2</v>
      </c>
      <c r="H135" s="91">
        <v>2</v>
      </c>
      <c r="J135" t="s">
        <v>98</v>
      </c>
      <c r="K135">
        <v>5</v>
      </c>
      <c r="L135" s="91">
        <v>0</v>
      </c>
      <c r="M135" t="s">
        <v>99</v>
      </c>
    </row>
    <row r="136" spans="1:14" x14ac:dyDescent="0.25">
      <c r="A136" s="91">
        <v>135</v>
      </c>
      <c r="B136" s="92">
        <v>312829</v>
      </c>
      <c r="C136" s="94">
        <v>12.19</v>
      </c>
      <c r="D136" s="94">
        <v>3</v>
      </c>
      <c r="E136" s="94">
        <v>1</v>
      </c>
      <c r="F136" t="s">
        <v>178</v>
      </c>
      <c r="G136" s="91">
        <v>2</v>
      </c>
      <c r="H136" s="91">
        <v>1</v>
      </c>
      <c r="J136">
        <v>300</v>
      </c>
      <c r="K136">
        <v>4</v>
      </c>
      <c r="L136">
        <v>0</v>
      </c>
      <c r="M136" t="s">
        <v>99</v>
      </c>
      <c r="N136" t="s">
        <v>105</v>
      </c>
    </row>
    <row r="137" spans="1:14" x14ac:dyDescent="0.25">
      <c r="A137" s="91">
        <v>136</v>
      </c>
      <c r="B137" s="92">
        <v>314930</v>
      </c>
      <c r="C137" s="94">
        <v>8</v>
      </c>
      <c r="D137" s="94">
        <v>3</v>
      </c>
      <c r="E137" s="94">
        <v>1</v>
      </c>
      <c r="F137" t="s">
        <v>154</v>
      </c>
      <c r="G137" s="91">
        <v>2</v>
      </c>
      <c r="H137" s="91">
        <v>1</v>
      </c>
      <c r="J137">
        <v>225</v>
      </c>
      <c r="K137">
        <v>7</v>
      </c>
      <c r="L137" s="91">
        <v>0</v>
      </c>
      <c r="M137" t="s">
        <v>99</v>
      </c>
    </row>
    <row r="138" spans="1:14" x14ac:dyDescent="0.25">
      <c r="A138" s="91">
        <v>137</v>
      </c>
      <c r="B138" s="92">
        <v>316051</v>
      </c>
      <c r="C138" s="94">
        <v>7.98</v>
      </c>
      <c r="D138" s="94">
        <v>1</v>
      </c>
      <c r="E138" s="94">
        <v>1</v>
      </c>
      <c r="F138" t="s">
        <v>131</v>
      </c>
      <c r="G138" s="91">
        <v>2</v>
      </c>
      <c r="H138" s="91">
        <v>0</v>
      </c>
      <c r="J138">
        <v>290</v>
      </c>
      <c r="K138">
        <v>5</v>
      </c>
      <c r="L138">
        <v>0</v>
      </c>
      <c r="M138" t="s">
        <v>99</v>
      </c>
    </row>
    <row r="139" spans="1:14" x14ac:dyDescent="0.25">
      <c r="A139" s="91">
        <v>138</v>
      </c>
      <c r="B139" s="92">
        <v>316455</v>
      </c>
      <c r="C139" s="94">
        <v>5.71</v>
      </c>
      <c r="D139" s="94">
        <v>3</v>
      </c>
      <c r="E139" s="94">
        <v>1</v>
      </c>
      <c r="F139" t="s">
        <v>138</v>
      </c>
      <c r="G139" s="91">
        <v>2</v>
      </c>
      <c r="H139" s="91">
        <v>2</v>
      </c>
      <c r="J139">
        <v>250</v>
      </c>
      <c r="K139">
        <v>7</v>
      </c>
      <c r="L139" s="91">
        <v>0</v>
      </c>
      <c r="M139" t="s">
        <v>99</v>
      </c>
    </row>
    <row r="140" spans="1:14" x14ac:dyDescent="0.25">
      <c r="A140" s="91">
        <v>139</v>
      </c>
      <c r="B140" s="93">
        <v>317076</v>
      </c>
      <c r="C140" s="94">
        <v>4.26</v>
      </c>
      <c r="D140" s="94">
        <v>1</v>
      </c>
      <c r="E140" s="94">
        <v>1</v>
      </c>
      <c r="F140" t="s">
        <v>179</v>
      </c>
      <c r="G140" s="91">
        <v>3</v>
      </c>
      <c r="H140" s="91">
        <v>2</v>
      </c>
      <c r="J140" t="s">
        <v>98</v>
      </c>
      <c r="K140">
        <v>7</v>
      </c>
      <c r="L140">
        <v>0</v>
      </c>
      <c r="M140" t="s">
        <v>99</v>
      </c>
    </row>
    <row r="141" spans="1:14" x14ac:dyDescent="0.25">
      <c r="A141" s="91">
        <v>140</v>
      </c>
      <c r="B141" s="92">
        <v>318099</v>
      </c>
      <c r="C141" s="94">
        <v>4.03</v>
      </c>
      <c r="D141" s="94">
        <v>1</v>
      </c>
      <c r="E141" s="94">
        <v>1</v>
      </c>
      <c r="F141" t="s">
        <v>122</v>
      </c>
      <c r="G141" s="91">
        <v>2</v>
      </c>
      <c r="H141" s="91">
        <v>1</v>
      </c>
      <c r="J141">
        <v>315</v>
      </c>
      <c r="K141">
        <v>6</v>
      </c>
      <c r="L141" s="91">
        <v>0</v>
      </c>
      <c r="M141" t="s">
        <v>99</v>
      </c>
    </row>
    <row r="142" spans="1:14" x14ac:dyDescent="0.25">
      <c r="A142" s="91">
        <v>141</v>
      </c>
      <c r="B142" s="92">
        <v>318630</v>
      </c>
      <c r="C142" s="94">
        <v>5.56</v>
      </c>
      <c r="D142" s="94">
        <v>2</v>
      </c>
      <c r="E142" s="94">
        <v>1</v>
      </c>
      <c r="F142" t="s">
        <v>131</v>
      </c>
      <c r="G142" s="91">
        <v>2</v>
      </c>
      <c r="H142" s="91">
        <v>1</v>
      </c>
      <c r="J142">
        <v>240</v>
      </c>
      <c r="K142">
        <v>6</v>
      </c>
      <c r="L142">
        <v>0</v>
      </c>
      <c r="M142" t="s">
        <v>99</v>
      </c>
    </row>
    <row r="143" spans="1:14" x14ac:dyDescent="0.25">
      <c r="A143" s="91">
        <v>142</v>
      </c>
      <c r="B143" s="92">
        <v>318701</v>
      </c>
      <c r="C143" s="94">
        <v>9.66</v>
      </c>
      <c r="D143" s="94">
        <v>5</v>
      </c>
      <c r="E143" s="94">
        <v>2</v>
      </c>
      <c r="F143" t="s">
        <v>166</v>
      </c>
      <c r="G143" s="91">
        <v>1</v>
      </c>
      <c r="H143" s="91">
        <v>0</v>
      </c>
      <c r="J143">
        <v>240</v>
      </c>
      <c r="K143">
        <v>4</v>
      </c>
      <c r="L143" s="91">
        <v>0</v>
      </c>
      <c r="M143" t="s">
        <v>99</v>
      </c>
    </row>
    <row r="144" spans="1:14" x14ac:dyDescent="0.25">
      <c r="A144" s="91">
        <v>143</v>
      </c>
      <c r="B144" s="92">
        <v>318875</v>
      </c>
      <c r="C144" s="94">
        <v>12.17</v>
      </c>
      <c r="D144" s="94">
        <v>5</v>
      </c>
      <c r="E144" s="94">
        <v>2</v>
      </c>
      <c r="F144" t="s">
        <v>143</v>
      </c>
      <c r="G144" s="91">
        <v>2</v>
      </c>
      <c r="H144" s="91">
        <v>2</v>
      </c>
      <c r="J144">
        <v>285</v>
      </c>
      <c r="K144">
        <v>5</v>
      </c>
      <c r="L144">
        <v>0</v>
      </c>
      <c r="M144" t="s">
        <v>99</v>
      </c>
    </row>
    <row r="145" spans="1:13" x14ac:dyDescent="0.25">
      <c r="A145" s="91">
        <v>144</v>
      </c>
      <c r="B145" s="92">
        <v>319036</v>
      </c>
      <c r="C145" s="94">
        <v>3.97</v>
      </c>
      <c r="D145" s="94">
        <v>1</v>
      </c>
      <c r="E145" s="94">
        <v>2</v>
      </c>
      <c r="F145" t="s">
        <v>169</v>
      </c>
      <c r="G145" s="91">
        <v>2</v>
      </c>
      <c r="H145" s="91">
        <v>2</v>
      </c>
      <c r="J145">
        <v>230</v>
      </c>
      <c r="K145">
        <v>4</v>
      </c>
      <c r="L145" s="91">
        <v>0</v>
      </c>
      <c r="M145" t="s">
        <v>99</v>
      </c>
    </row>
    <row r="146" spans="1:13" x14ac:dyDescent="0.25">
      <c r="A146" s="91">
        <v>145</v>
      </c>
      <c r="B146" s="92">
        <v>319214</v>
      </c>
      <c r="C146" s="94">
        <v>3.8</v>
      </c>
      <c r="D146" s="94">
        <v>1</v>
      </c>
      <c r="E146" s="94">
        <v>1</v>
      </c>
      <c r="F146" t="s">
        <v>180</v>
      </c>
      <c r="G146" s="91">
        <v>1</v>
      </c>
      <c r="H146" s="91">
        <v>1</v>
      </c>
      <c r="I146" t="s">
        <v>120</v>
      </c>
      <c r="J146">
        <v>255</v>
      </c>
      <c r="K146">
        <v>5</v>
      </c>
      <c r="L146">
        <v>0</v>
      </c>
      <c r="M146" t="s">
        <v>99</v>
      </c>
    </row>
    <row r="147" spans="1:13" x14ac:dyDescent="0.25">
      <c r="A147" s="91">
        <v>146</v>
      </c>
      <c r="B147" s="92">
        <v>320411</v>
      </c>
      <c r="C147" s="94">
        <v>4.9800000000000004</v>
      </c>
      <c r="D147" s="94">
        <v>1</v>
      </c>
      <c r="E147" s="94">
        <v>1</v>
      </c>
      <c r="F147" t="s">
        <v>175</v>
      </c>
      <c r="G147" s="91">
        <v>2</v>
      </c>
      <c r="H147" s="91">
        <v>2</v>
      </c>
      <c r="J147">
        <v>335</v>
      </c>
      <c r="K147">
        <v>6</v>
      </c>
      <c r="L147" s="91">
        <v>0</v>
      </c>
      <c r="M147" t="s">
        <v>99</v>
      </c>
    </row>
    <row r="148" spans="1:13" x14ac:dyDescent="0.25">
      <c r="A148" s="91">
        <v>147</v>
      </c>
      <c r="B148" s="92">
        <v>320497</v>
      </c>
      <c r="C148" s="94">
        <v>3.95</v>
      </c>
      <c r="D148" s="94">
        <v>2</v>
      </c>
      <c r="E148" s="94">
        <v>1</v>
      </c>
      <c r="F148" t="s">
        <v>181</v>
      </c>
      <c r="G148" s="91">
        <v>1</v>
      </c>
      <c r="H148" s="91">
        <v>2</v>
      </c>
      <c r="I148" t="s">
        <v>123</v>
      </c>
      <c r="J148">
        <v>320</v>
      </c>
      <c r="K148">
        <v>5</v>
      </c>
      <c r="L148">
        <v>0</v>
      </c>
      <c r="M148" t="s">
        <v>99</v>
      </c>
    </row>
    <row r="149" spans="1:13" x14ac:dyDescent="0.25">
      <c r="A149" s="91">
        <v>148</v>
      </c>
      <c r="B149" s="92">
        <v>321139</v>
      </c>
      <c r="C149" s="94">
        <v>4.87</v>
      </c>
      <c r="D149" s="94">
        <v>2</v>
      </c>
      <c r="E149" s="94">
        <v>1</v>
      </c>
      <c r="F149" t="s">
        <v>144</v>
      </c>
      <c r="G149" s="91">
        <v>3</v>
      </c>
      <c r="H149" s="91">
        <v>2</v>
      </c>
      <c r="J149">
        <v>255</v>
      </c>
      <c r="K149">
        <v>4</v>
      </c>
      <c r="L149" s="91">
        <v>0</v>
      </c>
      <c r="M149" t="s">
        <v>99</v>
      </c>
    </row>
    <row r="150" spans="1:13" x14ac:dyDescent="0.25">
      <c r="A150" s="91">
        <v>149</v>
      </c>
      <c r="B150" s="92">
        <v>321311</v>
      </c>
      <c r="C150" s="94">
        <v>4.3</v>
      </c>
      <c r="D150" s="94">
        <v>1</v>
      </c>
      <c r="E150" s="94">
        <v>1</v>
      </c>
      <c r="F150" t="s">
        <v>98</v>
      </c>
      <c r="G150" s="91">
        <v>3</v>
      </c>
      <c r="H150" s="91">
        <v>2</v>
      </c>
      <c r="I150" t="s">
        <v>123</v>
      </c>
      <c r="J150">
        <v>280</v>
      </c>
      <c r="K150">
        <v>5</v>
      </c>
      <c r="L150">
        <v>0</v>
      </c>
      <c r="M150" t="s">
        <v>99</v>
      </c>
    </row>
    <row r="151" spans="1:13" x14ac:dyDescent="0.25">
      <c r="A151" s="91">
        <v>150</v>
      </c>
      <c r="B151" s="92">
        <v>322823</v>
      </c>
      <c r="C151" s="91">
        <v>9.6199999999999992</v>
      </c>
      <c r="D151" s="91">
        <v>1</v>
      </c>
      <c r="E151" s="91">
        <v>1</v>
      </c>
      <c r="F151" t="s">
        <v>102</v>
      </c>
      <c r="G151" s="91">
        <v>2</v>
      </c>
      <c r="H151" s="91">
        <v>0</v>
      </c>
      <c r="J151">
        <v>285</v>
      </c>
      <c r="K151">
        <v>4</v>
      </c>
      <c r="L151" s="91">
        <v>0</v>
      </c>
      <c r="M151" t="s">
        <v>99</v>
      </c>
    </row>
    <row r="152" spans="1:13" x14ac:dyDescent="0.25">
      <c r="A152" s="91">
        <v>151</v>
      </c>
      <c r="B152" s="92">
        <v>323749</v>
      </c>
      <c r="C152" s="91">
        <v>4.47</v>
      </c>
      <c r="D152" s="91">
        <v>5</v>
      </c>
      <c r="E152" s="91">
        <v>2</v>
      </c>
      <c r="F152" t="s">
        <v>116</v>
      </c>
      <c r="G152" s="91">
        <v>2</v>
      </c>
      <c r="H152" s="91">
        <v>2</v>
      </c>
      <c r="J152">
        <v>210</v>
      </c>
      <c r="K152">
        <v>5</v>
      </c>
      <c r="L152">
        <v>0</v>
      </c>
      <c r="M152" t="s">
        <v>99</v>
      </c>
    </row>
    <row r="153" spans="1:13" x14ac:dyDescent="0.25">
      <c r="A153" s="91">
        <v>152</v>
      </c>
      <c r="B153" s="92">
        <v>324099</v>
      </c>
      <c r="C153" s="91">
        <v>3.17</v>
      </c>
      <c r="D153" s="91">
        <v>1</v>
      </c>
      <c r="E153" s="91">
        <v>1</v>
      </c>
      <c r="F153" t="s">
        <v>182</v>
      </c>
      <c r="G153" s="91">
        <v>2</v>
      </c>
      <c r="H153" s="91">
        <v>0</v>
      </c>
      <c r="I153" t="s">
        <v>123</v>
      </c>
      <c r="J153">
        <v>340</v>
      </c>
      <c r="K153">
        <v>5</v>
      </c>
      <c r="L153" s="91">
        <v>0</v>
      </c>
      <c r="M153" t="s">
        <v>99</v>
      </c>
    </row>
    <row r="154" spans="1:13" x14ac:dyDescent="0.25">
      <c r="A154" s="91">
        <v>153</v>
      </c>
      <c r="B154" s="92">
        <v>325337</v>
      </c>
      <c r="C154" s="91">
        <v>5.3</v>
      </c>
      <c r="D154" s="91">
        <v>1</v>
      </c>
      <c r="E154" s="91">
        <v>1</v>
      </c>
      <c r="F154" t="s">
        <v>164</v>
      </c>
      <c r="G154" s="91">
        <v>1</v>
      </c>
      <c r="H154" s="91">
        <v>2</v>
      </c>
      <c r="J154">
        <v>270</v>
      </c>
      <c r="K154">
        <v>6</v>
      </c>
      <c r="L154">
        <v>0</v>
      </c>
      <c r="M154" t="s">
        <v>99</v>
      </c>
    </row>
    <row r="155" spans="1:13" x14ac:dyDescent="0.25">
      <c r="A155" s="91">
        <v>154</v>
      </c>
      <c r="B155" s="92">
        <v>326142</v>
      </c>
      <c r="C155" s="91">
        <v>7.8</v>
      </c>
      <c r="D155" s="91">
        <v>4</v>
      </c>
      <c r="E155" s="91">
        <v>1</v>
      </c>
      <c r="F155" t="s">
        <v>115</v>
      </c>
      <c r="G155" s="91">
        <v>2</v>
      </c>
      <c r="H155" s="91">
        <v>2</v>
      </c>
      <c r="J155">
        <v>270</v>
      </c>
      <c r="K155">
        <v>5</v>
      </c>
      <c r="L155" s="91">
        <v>0</v>
      </c>
      <c r="M155" t="s">
        <v>99</v>
      </c>
    </row>
    <row r="156" spans="1:13" x14ac:dyDescent="0.25">
      <c r="A156" s="91">
        <v>155</v>
      </c>
      <c r="B156" s="92">
        <v>326226</v>
      </c>
      <c r="C156" s="91">
        <v>3.66</v>
      </c>
      <c r="D156" s="91">
        <v>2</v>
      </c>
      <c r="E156" s="91">
        <v>1</v>
      </c>
      <c r="F156" t="s">
        <v>138</v>
      </c>
      <c r="G156" s="91">
        <v>2</v>
      </c>
      <c r="H156" s="91">
        <v>2</v>
      </c>
      <c r="I156" t="s">
        <v>123</v>
      </c>
      <c r="J156">
        <v>225</v>
      </c>
      <c r="K156">
        <v>5</v>
      </c>
      <c r="L156">
        <v>0</v>
      </c>
      <c r="M156" t="s">
        <v>99</v>
      </c>
    </row>
    <row r="157" spans="1:13" x14ac:dyDescent="0.25">
      <c r="A157" s="91">
        <v>156</v>
      </c>
      <c r="B157" s="92">
        <v>328773</v>
      </c>
      <c r="C157" s="91">
        <v>7.39</v>
      </c>
      <c r="D157" s="91">
        <v>1</v>
      </c>
      <c r="E157" s="91">
        <v>1</v>
      </c>
      <c r="F157" t="s">
        <v>147</v>
      </c>
      <c r="G157" s="91">
        <v>2</v>
      </c>
      <c r="H157" s="91">
        <v>2</v>
      </c>
      <c r="J157">
        <v>230</v>
      </c>
      <c r="K157">
        <v>14</v>
      </c>
      <c r="L157" s="91">
        <v>0</v>
      </c>
      <c r="M157" t="s">
        <v>99</v>
      </c>
    </row>
    <row r="158" spans="1:13" x14ac:dyDescent="0.25">
      <c r="A158" s="91">
        <v>157</v>
      </c>
      <c r="B158" s="92">
        <v>332494</v>
      </c>
      <c r="C158" s="91">
        <v>3.82</v>
      </c>
      <c r="D158" s="91">
        <v>1</v>
      </c>
      <c r="E158" s="91">
        <v>1</v>
      </c>
      <c r="F158" t="s">
        <v>163</v>
      </c>
      <c r="G158" s="91">
        <v>2</v>
      </c>
      <c r="H158" s="91">
        <v>2</v>
      </c>
      <c r="I158" t="s">
        <v>120</v>
      </c>
      <c r="J158">
        <v>285</v>
      </c>
      <c r="K158">
        <v>7</v>
      </c>
      <c r="L158" t="s">
        <v>183</v>
      </c>
      <c r="M158" t="s">
        <v>99</v>
      </c>
    </row>
    <row r="159" spans="1:13" x14ac:dyDescent="0.25">
      <c r="A159" s="91">
        <v>158</v>
      </c>
      <c r="B159" s="92">
        <v>332573</v>
      </c>
      <c r="C159" s="91">
        <v>4.3</v>
      </c>
      <c r="D159" s="91">
        <v>1</v>
      </c>
      <c r="E159" s="91">
        <v>1</v>
      </c>
      <c r="F159" t="s">
        <v>138</v>
      </c>
      <c r="G159" s="91">
        <v>2</v>
      </c>
      <c r="H159" s="91">
        <v>2</v>
      </c>
      <c r="J159">
        <v>210</v>
      </c>
      <c r="K159">
        <v>5</v>
      </c>
      <c r="L159" s="91">
        <v>0</v>
      </c>
      <c r="M159" t="s">
        <v>99</v>
      </c>
    </row>
    <row r="160" spans="1:13" x14ac:dyDescent="0.25">
      <c r="A160" s="91">
        <v>159</v>
      </c>
      <c r="B160" s="92">
        <v>333313</v>
      </c>
      <c r="C160" s="91">
        <v>5.99</v>
      </c>
      <c r="D160" s="91">
        <v>1</v>
      </c>
      <c r="E160" s="91">
        <v>1</v>
      </c>
      <c r="F160" t="s">
        <v>184</v>
      </c>
      <c r="G160" s="91">
        <v>1</v>
      </c>
      <c r="H160" s="91">
        <v>2</v>
      </c>
      <c r="I160" t="s">
        <v>120</v>
      </c>
      <c r="J160">
        <v>270</v>
      </c>
      <c r="K160">
        <v>4</v>
      </c>
      <c r="L160">
        <v>0</v>
      </c>
      <c r="M160" t="s">
        <v>99</v>
      </c>
    </row>
    <row r="161" spans="1:14" x14ac:dyDescent="0.25">
      <c r="A161" s="91">
        <v>160</v>
      </c>
      <c r="B161" s="92">
        <v>334589</v>
      </c>
      <c r="C161" s="91">
        <v>4.71</v>
      </c>
      <c r="D161" s="91">
        <v>5</v>
      </c>
      <c r="E161" s="91">
        <v>2</v>
      </c>
      <c r="F161" t="s">
        <v>154</v>
      </c>
      <c r="G161" s="91">
        <v>2</v>
      </c>
      <c r="H161" s="91">
        <v>2</v>
      </c>
      <c r="J161">
        <v>200</v>
      </c>
      <c r="K161">
        <v>5</v>
      </c>
      <c r="L161" s="91">
        <v>0</v>
      </c>
      <c r="M161" t="s">
        <v>99</v>
      </c>
    </row>
    <row r="162" spans="1:14" x14ac:dyDescent="0.25">
      <c r="A162" s="91">
        <v>161</v>
      </c>
      <c r="B162" s="92">
        <v>335299</v>
      </c>
      <c r="C162" s="91">
        <v>6.53</v>
      </c>
      <c r="D162" s="91">
        <v>5</v>
      </c>
      <c r="E162" s="91">
        <v>2</v>
      </c>
      <c r="F162" t="s">
        <v>185</v>
      </c>
      <c r="G162" s="91">
        <v>3</v>
      </c>
      <c r="H162" s="91">
        <v>1</v>
      </c>
      <c r="J162">
        <v>330</v>
      </c>
      <c r="K162">
        <v>6</v>
      </c>
      <c r="L162">
        <v>0</v>
      </c>
      <c r="M162" t="s">
        <v>99</v>
      </c>
    </row>
    <row r="163" spans="1:14" x14ac:dyDescent="0.25">
      <c r="A163" s="91">
        <v>162</v>
      </c>
      <c r="B163" s="92">
        <v>336875</v>
      </c>
      <c r="C163" s="91">
        <v>5.44</v>
      </c>
      <c r="D163" s="91">
        <v>1</v>
      </c>
      <c r="E163" s="91">
        <v>1</v>
      </c>
      <c r="F163" t="s">
        <v>149</v>
      </c>
      <c r="G163" s="91">
        <v>2</v>
      </c>
      <c r="H163" s="91">
        <v>2</v>
      </c>
      <c r="J163">
        <v>225</v>
      </c>
      <c r="K163">
        <v>5</v>
      </c>
      <c r="L163" s="91">
        <v>0</v>
      </c>
      <c r="M163" t="s">
        <v>99</v>
      </c>
    </row>
    <row r="164" spans="1:14" x14ac:dyDescent="0.25">
      <c r="A164" s="91">
        <v>163</v>
      </c>
      <c r="B164" s="92">
        <v>336884</v>
      </c>
      <c r="C164" s="91">
        <v>11.07</v>
      </c>
      <c r="D164" s="91">
        <v>2</v>
      </c>
      <c r="E164" s="91">
        <v>2</v>
      </c>
      <c r="F164" t="s">
        <v>186</v>
      </c>
      <c r="G164" s="91">
        <v>2</v>
      </c>
      <c r="H164" s="91">
        <v>2</v>
      </c>
      <c r="J164">
        <v>240</v>
      </c>
      <c r="K164">
        <v>4</v>
      </c>
      <c r="L164">
        <v>0</v>
      </c>
      <c r="M164" t="s">
        <v>99</v>
      </c>
      <c r="N164" t="s">
        <v>105</v>
      </c>
    </row>
    <row r="165" spans="1:14" x14ac:dyDescent="0.25">
      <c r="A165" s="91">
        <v>164</v>
      </c>
      <c r="B165" s="92">
        <v>337685</v>
      </c>
      <c r="C165" s="91">
        <v>6.31</v>
      </c>
      <c r="D165" s="91">
        <v>1</v>
      </c>
      <c r="E165" s="91">
        <v>1</v>
      </c>
      <c r="F165" t="s">
        <v>187</v>
      </c>
      <c r="G165" s="91">
        <v>2</v>
      </c>
      <c r="H165" s="91">
        <v>2</v>
      </c>
      <c r="J165">
        <v>250</v>
      </c>
      <c r="K165">
        <v>32</v>
      </c>
      <c r="L165" s="91">
        <v>0</v>
      </c>
      <c r="M165" t="s">
        <v>99</v>
      </c>
    </row>
    <row r="166" spans="1:14" x14ac:dyDescent="0.25">
      <c r="A166" s="91">
        <v>165</v>
      </c>
      <c r="B166" s="92">
        <v>337917</v>
      </c>
      <c r="C166" s="91">
        <v>4.37</v>
      </c>
      <c r="D166" s="91">
        <v>2</v>
      </c>
      <c r="E166" s="91">
        <v>1</v>
      </c>
      <c r="F166" t="s">
        <v>152</v>
      </c>
      <c r="G166" s="91">
        <v>2</v>
      </c>
      <c r="H166" s="91">
        <v>2</v>
      </c>
      <c r="J166">
        <v>250</v>
      </c>
      <c r="K166">
        <v>4</v>
      </c>
      <c r="L166">
        <v>0</v>
      </c>
      <c r="M166" t="s">
        <v>99</v>
      </c>
    </row>
    <row r="167" spans="1:14" x14ac:dyDescent="0.25">
      <c r="A167" s="91">
        <v>166</v>
      </c>
      <c r="B167" s="92">
        <v>339100</v>
      </c>
      <c r="C167" s="91">
        <v>12.33</v>
      </c>
      <c r="D167" s="91">
        <v>1</v>
      </c>
      <c r="E167" s="91">
        <v>2</v>
      </c>
      <c r="F167" t="s">
        <v>172</v>
      </c>
      <c r="G167" s="91">
        <v>2</v>
      </c>
      <c r="H167" s="91">
        <v>2</v>
      </c>
      <c r="J167">
        <v>240</v>
      </c>
      <c r="K167">
        <v>4</v>
      </c>
      <c r="L167" s="91">
        <v>0</v>
      </c>
      <c r="M167" t="s">
        <v>99</v>
      </c>
    </row>
    <row r="168" spans="1:14" x14ac:dyDescent="0.25">
      <c r="A168" s="91">
        <v>167</v>
      </c>
      <c r="B168" s="92">
        <v>339949</v>
      </c>
      <c r="C168" s="91">
        <v>10.15</v>
      </c>
      <c r="D168" s="91">
        <v>1</v>
      </c>
      <c r="E168" s="91">
        <v>1</v>
      </c>
      <c r="F168" t="s">
        <v>116</v>
      </c>
      <c r="G168" s="91">
        <v>2</v>
      </c>
      <c r="H168" s="91">
        <v>1</v>
      </c>
      <c r="I168" t="s">
        <v>120</v>
      </c>
      <c r="J168">
        <v>240</v>
      </c>
      <c r="K168">
        <v>5</v>
      </c>
      <c r="L168">
        <v>0</v>
      </c>
      <c r="M168" t="s">
        <v>99</v>
      </c>
    </row>
    <row r="169" spans="1:14" x14ac:dyDescent="0.25">
      <c r="A169" s="91">
        <v>168</v>
      </c>
      <c r="B169" s="92">
        <v>341884</v>
      </c>
      <c r="C169" s="91">
        <v>4.9800000000000004</v>
      </c>
      <c r="D169" s="91">
        <v>1</v>
      </c>
      <c r="E169" s="91">
        <v>1</v>
      </c>
      <c r="F169" t="s">
        <v>188</v>
      </c>
      <c r="G169" s="91">
        <v>2</v>
      </c>
      <c r="H169" s="91">
        <v>0</v>
      </c>
      <c r="J169">
        <v>225</v>
      </c>
      <c r="K169">
        <v>5</v>
      </c>
      <c r="L169" s="91">
        <v>0</v>
      </c>
      <c r="M169" t="s">
        <v>99</v>
      </c>
    </row>
    <row r="170" spans="1:14" x14ac:dyDescent="0.25">
      <c r="A170" s="91">
        <v>169</v>
      </c>
      <c r="B170" s="92">
        <v>343630</v>
      </c>
      <c r="C170" s="91">
        <v>8.44</v>
      </c>
      <c r="D170" s="91">
        <v>2</v>
      </c>
      <c r="E170" s="91">
        <v>1</v>
      </c>
      <c r="F170" t="s">
        <v>189</v>
      </c>
      <c r="G170" s="91">
        <v>2</v>
      </c>
      <c r="H170" s="91">
        <v>2</v>
      </c>
      <c r="I170" t="s">
        <v>120</v>
      </c>
      <c r="J170">
        <v>225</v>
      </c>
      <c r="K170">
        <v>5</v>
      </c>
      <c r="L170">
        <v>0</v>
      </c>
      <c r="M170" t="s">
        <v>99</v>
      </c>
    </row>
    <row r="171" spans="1:14" x14ac:dyDescent="0.25">
      <c r="A171" s="91">
        <v>170</v>
      </c>
      <c r="B171" s="92">
        <v>344816</v>
      </c>
      <c r="C171" s="91">
        <v>6</v>
      </c>
      <c r="D171" s="91">
        <v>4</v>
      </c>
      <c r="E171" s="91">
        <v>1</v>
      </c>
      <c r="F171" t="s">
        <v>143</v>
      </c>
      <c r="G171" s="91">
        <v>1</v>
      </c>
      <c r="H171" s="91">
        <v>2</v>
      </c>
      <c r="I171" t="s">
        <v>123</v>
      </c>
      <c r="J171">
        <v>240</v>
      </c>
      <c r="K171">
        <v>6</v>
      </c>
      <c r="L171" s="91">
        <v>0</v>
      </c>
      <c r="M171" t="s">
        <v>99</v>
      </c>
    </row>
    <row r="172" spans="1:14" x14ac:dyDescent="0.25">
      <c r="A172" s="91">
        <v>171</v>
      </c>
      <c r="B172" s="92">
        <v>347384</v>
      </c>
      <c r="C172" s="91">
        <v>6.03</v>
      </c>
      <c r="D172" s="91">
        <v>5</v>
      </c>
      <c r="E172" s="91">
        <v>2</v>
      </c>
      <c r="F172" t="s">
        <v>190</v>
      </c>
      <c r="G172" s="91">
        <v>2</v>
      </c>
      <c r="H172" s="91">
        <v>2</v>
      </c>
      <c r="J172">
        <v>245</v>
      </c>
      <c r="K172">
        <v>5</v>
      </c>
      <c r="L172">
        <v>0</v>
      </c>
      <c r="M172" t="s">
        <v>99</v>
      </c>
    </row>
    <row r="173" spans="1:14" x14ac:dyDescent="0.25">
      <c r="A173" s="91">
        <v>172</v>
      </c>
      <c r="B173" s="92">
        <v>347495</v>
      </c>
      <c r="C173" s="91">
        <v>19.86</v>
      </c>
      <c r="D173" s="91">
        <v>4</v>
      </c>
      <c r="E173" s="91">
        <v>2</v>
      </c>
      <c r="F173" t="s">
        <v>128</v>
      </c>
      <c r="G173" s="91">
        <v>2</v>
      </c>
      <c r="H173" s="91">
        <v>2</v>
      </c>
      <c r="J173">
        <v>345</v>
      </c>
      <c r="K173">
        <v>7</v>
      </c>
      <c r="L173" t="s">
        <v>191</v>
      </c>
      <c r="M173" t="s">
        <v>99</v>
      </c>
    </row>
    <row r="174" spans="1:14" x14ac:dyDescent="0.25">
      <c r="A174" s="91">
        <v>173</v>
      </c>
      <c r="B174" s="92">
        <v>369714</v>
      </c>
      <c r="C174" s="91">
        <v>6.37</v>
      </c>
      <c r="D174" s="91">
        <v>1</v>
      </c>
      <c r="E174" s="91">
        <v>2</v>
      </c>
      <c r="F174" t="s">
        <v>138</v>
      </c>
      <c r="G174" s="91">
        <v>2</v>
      </c>
      <c r="H174" s="91">
        <v>2</v>
      </c>
      <c r="I174" t="s">
        <v>120</v>
      </c>
      <c r="J174">
        <v>285</v>
      </c>
      <c r="K174">
        <v>5</v>
      </c>
      <c r="L174">
        <v>0</v>
      </c>
      <c r="M174" t="s">
        <v>99</v>
      </c>
    </row>
    <row r="175" spans="1:14" x14ac:dyDescent="0.25">
      <c r="A175" s="91">
        <v>174</v>
      </c>
      <c r="B175" s="92">
        <v>370862</v>
      </c>
      <c r="C175" s="91">
        <v>6.69</v>
      </c>
      <c r="D175" s="91">
        <v>1</v>
      </c>
      <c r="E175" s="91">
        <v>2</v>
      </c>
      <c r="F175" t="s">
        <v>136</v>
      </c>
      <c r="G175" s="91">
        <v>1</v>
      </c>
      <c r="H175" s="91">
        <v>2</v>
      </c>
      <c r="J175">
        <v>280</v>
      </c>
      <c r="K175">
        <v>5</v>
      </c>
      <c r="L175">
        <v>0</v>
      </c>
      <c r="M175" t="s">
        <v>99</v>
      </c>
    </row>
    <row r="176" spans="1:14" x14ac:dyDescent="0.25">
      <c r="A176" s="91">
        <v>175</v>
      </c>
      <c r="B176" s="92">
        <v>378361</v>
      </c>
      <c r="C176" s="91">
        <v>5.62</v>
      </c>
      <c r="D176" s="91">
        <v>2</v>
      </c>
      <c r="E176" s="91">
        <v>2</v>
      </c>
      <c r="F176" t="s">
        <v>156</v>
      </c>
      <c r="G176" s="91">
        <v>2</v>
      </c>
      <c r="H176" s="91">
        <v>2</v>
      </c>
      <c r="J176">
        <v>295</v>
      </c>
      <c r="K176">
        <v>5</v>
      </c>
      <c r="L176">
        <v>0</v>
      </c>
      <c r="M176" t="s">
        <v>99</v>
      </c>
    </row>
    <row r="177" spans="1:14" x14ac:dyDescent="0.25">
      <c r="A177" s="91">
        <v>176</v>
      </c>
      <c r="B177" s="92">
        <v>381440</v>
      </c>
      <c r="C177" s="91">
        <v>6.64</v>
      </c>
      <c r="D177" s="91">
        <v>2</v>
      </c>
      <c r="E177" s="91">
        <v>1</v>
      </c>
      <c r="F177" t="s">
        <v>180</v>
      </c>
      <c r="G177" s="91">
        <v>2</v>
      </c>
      <c r="H177" s="91">
        <v>2</v>
      </c>
      <c r="J177">
        <v>345</v>
      </c>
      <c r="K177">
        <v>5</v>
      </c>
      <c r="L177">
        <v>0</v>
      </c>
      <c r="M177" t="s">
        <v>99</v>
      </c>
    </row>
    <row r="178" spans="1:14" x14ac:dyDescent="0.25">
      <c r="A178" s="91">
        <v>177</v>
      </c>
      <c r="B178" s="92">
        <v>381867</v>
      </c>
      <c r="C178" s="91">
        <v>5.76</v>
      </c>
      <c r="D178" s="91">
        <v>1</v>
      </c>
      <c r="E178" s="91">
        <v>1</v>
      </c>
      <c r="F178" t="s">
        <v>152</v>
      </c>
      <c r="G178" s="91">
        <v>2</v>
      </c>
      <c r="H178" s="91">
        <v>0</v>
      </c>
      <c r="J178">
        <v>280</v>
      </c>
      <c r="K178">
        <v>4</v>
      </c>
      <c r="L178">
        <v>0</v>
      </c>
      <c r="M178" t="s">
        <v>99</v>
      </c>
    </row>
    <row r="179" spans="1:14" x14ac:dyDescent="0.25">
      <c r="A179" s="91">
        <v>178</v>
      </c>
      <c r="B179" s="92">
        <v>382190</v>
      </c>
      <c r="C179" s="91">
        <v>5.12</v>
      </c>
      <c r="D179" s="91">
        <v>2</v>
      </c>
      <c r="E179" s="91">
        <v>1</v>
      </c>
      <c r="F179" t="s">
        <v>158</v>
      </c>
      <c r="G179" s="91">
        <v>2</v>
      </c>
      <c r="H179" s="91">
        <v>2</v>
      </c>
      <c r="J179">
        <v>255</v>
      </c>
      <c r="K179">
        <v>7</v>
      </c>
      <c r="L179">
        <v>0</v>
      </c>
      <c r="M179" t="s">
        <v>99</v>
      </c>
    </row>
    <row r="180" spans="1:14" x14ac:dyDescent="0.25">
      <c r="A180" s="91">
        <v>179</v>
      </c>
      <c r="B180" s="92">
        <v>384195</v>
      </c>
      <c r="C180" s="91">
        <v>8.5</v>
      </c>
      <c r="D180" s="91">
        <v>3</v>
      </c>
      <c r="E180" s="91">
        <v>1</v>
      </c>
      <c r="F180" t="s">
        <v>98</v>
      </c>
      <c r="G180" s="91">
        <v>2</v>
      </c>
      <c r="H180" s="91">
        <v>2</v>
      </c>
      <c r="I180" t="s">
        <v>120</v>
      </c>
      <c r="J180">
        <v>255</v>
      </c>
      <c r="K180">
        <v>4</v>
      </c>
      <c r="L180">
        <v>0</v>
      </c>
      <c r="M180" t="s">
        <v>99</v>
      </c>
    </row>
    <row r="181" spans="1:14" x14ac:dyDescent="0.25">
      <c r="A181" s="91">
        <v>180</v>
      </c>
      <c r="B181" s="92">
        <v>384256</v>
      </c>
      <c r="C181" s="91">
        <v>6.13</v>
      </c>
      <c r="D181" s="91">
        <v>3</v>
      </c>
      <c r="E181" s="91">
        <v>1</v>
      </c>
      <c r="F181" t="s">
        <v>117</v>
      </c>
      <c r="G181" s="91">
        <v>1</v>
      </c>
      <c r="H181" s="91">
        <v>2</v>
      </c>
      <c r="J181">
        <v>250</v>
      </c>
      <c r="K181">
        <v>6</v>
      </c>
      <c r="L181">
        <v>0</v>
      </c>
      <c r="M181" t="s">
        <v>99</v>
      </c>
      <c r="N181" t="s">
        <v>105</v>
      </c>
    </row>
    <row r="182" spans="1:14" x14ac:dyDescent="0.25">
      <c r="A182" s="91">
        <v>181</v>
      </c>
      <c r="B182" s="92">
        <v>390221</v>
      </c>
      <c r="C182" s="91">
        <v>4.25</v>
      </c>
      <c r="D182" s="91">
        <v>2</v>
      </c>
      <c r="E182" s="91">
        <v>1</v>
      </c>
      <c r="F182" t="s">
        <v>192</v>
      </c>
      <c r="G182" s="91">
        <v>2</v>
      </c>
      <c r="H182" s="91">
        <v>1</v>
      </c>
      <c r="J182">
        <v>300</v>
      </c>
      <c r="K182">
        <v>4</v>
      </c>
      <c r="L182">
        <v>0</v>
      </c>
      <c r="M182" t="s">
        <v>99</v>
      </c>
    </row>
    <row r="183" spans="1:14" x14ac:dyDescent="0.25">
      <c r="A183" s="91">
        <v>182</v>
      </c>
      <c r="B183" s="92">
        <v>390448</v>
      </c>
      <c r="C183" s="91">
        <v>6.78</v>
      </c>
      <c r="D183" s="91">
        <v>3</v>
      </c>
      <c r="E183" s="91">
        <v>1</v>
      </c>
      <c r="F183" t="s">
        <v>193</v>
      </c>
      <c r="G183" s="91">
        <v>1</v>
      </c>
      <c r="H183" s="91">
        <v>2</v>
      </c>
      <c r="J183">
        <v>285</v>
      </c>
      <c r="K183">
        <v>5</v>
      </c>
      <c r="L183">
        <v>0</v>
      </c>
      <c r="M183" t="s">
        <v>99</v>
      </c>
    </row>
    <row r="184" spans="1:14" x14ac:dyDescent="0.25">
      <c r="A184" s="91">
        <v>183</v>
      </c>
      <c r="B184" s="92">
        <v>390876</v>
      </c>
      <c r="C184" s="91">
        <v>4.5999999999999996</v>
      </c>
      <c r="D184" s="91">
        <v>2</v>
      </c>
      <c r="E184" s="91">
        <v>1</v>
      </c>
      <c r="F184" t="s">
        <v>148</v>
      </c>
      <c r="G184" s="91">
        <v>2</v>
      </c>
      <c r="H184" s="91">
        <v>2</v>
      </c>
      <c r="J184">
        <v>310</v>
      </c>
      <c r="K184">
        <v>9</v>
      </c>
      <c r="L184">
        <v>0</v>
      </c>
      <c r="M184" t="s">
        <v>99</v>
      </c>
    </row>
    <row r="185" spans="1:14" x14ac:dyDescent="0.25">
      <c r="A185" s="91">
        <v>184</v>
      </c>
      <c r="B185" s="92">
        <v>394654</v>
      </c>
      <c r="C185" s="91">
        <v>9.42</v>
      </c>
      <c r="D185" s="91">
        <v>2</v>
      </c>
      <c r="E185" s="91">
        <v>2</v>
      </c>
      <c r="F185" t="s">
        <v>194</v>
      </c>
      <c r="G185" s="91">
        <v>2</v>
      </c>
      <c r="H185" s="91">
        <v>2</v>
      </c>
      <c r="J185">
        <v>325</v>
      </c>
      <c r="K185">
        <v>4</v>
      </c>
      <c r="L185">
        <v>0</v>
      </c>
      <c r="M185" t="s">
        <v>99</v>
      </c>
    </row>
    <row r="186" spans="1:14" x14ac:dyDescent="0.25">
      <c r="A186" s="91">
        <v>185</v>
      </c>
      <c r="B186" s="92">
        <v>470368</v>
      </c>
      <c r="C186" s="91">
        <v>5.99</v>
      </c>
      <c r="D186" s="91">
        <v>1</v>
      </c>
      <c r="E186" s="91">
        <v>2</v>
      </c>
      <c r="F186" t="s">
        <v>195</v>
      </c>
      <c r="G186" s="91">
        <v>3</v>
      </c>
      <c r="H186" s="91">
        <v>2</v>
      </c>
      <c r="I186" t="s">
        <v>123</v>
      </c>
      <c r="J186">
        <v>255</v>
      </c>
      <c r="K186">
        <v>5</v>
      </c>
      <c r="L186">
        <v>0</v>
      </c>
      <c r="M186" t="s">
        <v>99</v>
      </c>
    </row>
    <row r="187" spans="1:14" x14ac:dyDescent="0.25">
      <c r="A187" s="91">
        <v>186</v>
      </c>
      <c r="B187" s="92">
        <v>567458</v>
      </c>
      <c r="C187" s="91">
        <v>8.7799999999999994</v>
      </c>
      <c r="D187" s="91">
        <v>1</v>
      </c>
      <c r="E187" s="91">
        <v>1</v>
      </c>
      <c r="F187" t="s">
        <v>196</v>
      </c>
      <c r="G187" s="91">
        <v>1</v>
      </c>
      <c r="H187" s="91">
        <v>2</v>
      </c>
      <c r="I187" t="s">
        <v>120</v>
      </c>
      <c r="J187">
        <v>200</v>
      </c>
      <c r="K187">
        <v>4</v>
      </c>
      <c r="L187">
        <v>0</v>
      </c>
      <c r="M187" t="s">
        <v>99</v>
      </c>
    </row>
    <row r="188" spans="1:14" x14ac:dyDescent="0.25">
      <c r="A188" s="91">
        <v>187</v>
      </c>
      <c r="B188" s="92">
        <v>573094</v>
      </c>
      <c r="C188" s="91">
        <v>3.34</v>
      </c>
      <c r="D188" s="91">
        <v>3</v>
      </c>
      <c r="E188" s="91">
        <v>1</v>
      </c>
      <c r="F188" t="s">
        <v>197</v>
      </c>
      <c r="G188" s="91">
        <v>2</v>
      </c>
      <c r="H188" s="91">
        <v>1</v>
      </c>
      <c r="J188">
        <v>270</v>
      </c>
      <c r="K188">
        <v>6</v>
      </c>
      <c r="L188">
        <v>0</v>
      </c>
      <c r="M188" t="s">
        <v>99</v>
      </c>
    </row>
    <row r="189" spans="1:14" x14ac:dyDescent="0.25">
      <c r="A189" s="91">
        <v>188</v>
      </c>
      <c r="B189" s="92">
        <v>578758</v>
      </c>
      <c r="C189" s="91">
        <v>5.2</v>
      </c>
      <c r="D189" s="91">
        <v>2</v>
      </c>
      <c r="E189" s="91">
        <v>1</v>
      </c>
      <c r="F189" t="s">
        <v>139</v>
      </c>
      <c r="G189" s="91">
        <v>2</v>
      </c>
      <c r="H189" s="91">
        <v>2</v>
      </c>
      <c r="J189">
        <v>265</v>
      </c>
      <c r="K189">
        <v>8</v>
      </c>
      <c r="L189">
        <v>0</v>
      </c>
      <c r="M189" t="s">
        <v>99</v>
      </c>
    </row>
    <row r="190" spans="1:14" x14ac:dyDescent="0.25">
      <c r="A190" s="91">
        <v>189</v>
      </c>
      <c r="B190" s="92">
        <v>583885</v>
      </c>
      <c r="C190" s="91">
        <v>4.99</v>
      </c>
      <c r="D190" s="91">
        <v>1</v>
      </c>
      <c r="E190" s="91">
        <v>1</v>
      </c>
      <c r="F190" t="s">
        <v>145</v>
      </c>
      <c r="G190" s="91">
        <v>2</v>
      </c>
      <c r="H190" s="91">
        <v>0</v>
      </c>
      <c r="J190">
        <v>355</v>
      </c>
      <c r="K190">
        <v>4</v>
      </c>
      <c r="L190">
        <v>0</v>
      </c>
      <c r="M190" t="s">
        <v>99</v>
      </c>
    </row>
    <row r="191" spans="1:14" x14ac:dyDescent="0.25">
      <c r="A191" s="91">
        <v>190</v>
      </c>
      <c r="B191" s="92">
        <v>599687</v>
      </c>
      <c r="C191" s="91">
        <v>4.4000000000000004</v>
      </c>
      <c r="D191" s="91">
        <v>1</v>
      </c>
      <c r="E191" s="91">
        <v>1</v>
      </c>
      <c r="F191" t="s">
        <v>178</v>
      </c>
      <c r="G191" s="91">
        <v>1</v>
      </c>
      <c r="H191" s="91">
        <v>2</v>
      </c>
      <c r="I191" t="s">
        <v>120</v>
      </c>
      <c r="J191">
        <v>240</v>
      </c>
      <c r="K191">
        <v>5</v>
      </c>
      <c r="L191">
        <v>0</v>
      </c>
      <c r="M191" t="s">
        <v>99</v>
      </c>
    </row>
    <row r="192" spans="1:14" x14ac:dyDescent="0.25">
      <c r="A192" s="91">
        <v>191</v>
      </c>
      <c r="B192" s="92">
        <v>599897</v>
      </c>
      <c r="C192" s="91">
        <v>4.9800000000000004</v>
      </c>
      <c r="D192" s="91">
        <v>1</v>
      </c>
      <c r="E192" s="91">
        <v>1</v>
      </c>
      <c r="F192" t="s">
        <v>101</v>
      </c>
      <c r="G192" s="91">
        <v>2</v>
      </c>
      <c r="H192" s="91">
        <v>1</v>
      </c>
      <c r="J192">
        <v>265</v>
      </c>
      <c r="K192">
        <v>4</v>
      </c>
      <c r="L192">
        <v>0</v>
      </c>
      <c r="M192" t="s">
        <v>99</v>
      </c>
    </row>
    <row r="193" spans="1:14" x14ac:dyDescent="0.25">
      <c r="A193" s="91">
        <v>192</v>
      </c>
      <c r="B193" s="92">
        <v>601464</v>
      </c>
      <c r="C193" s="91">
        <v>4.47</v>
      </c>
      <c r="D193" s="91">
        <v>2</v>
      </c>
      <c r="E193" s="91">
        <v>1</v>
      </c>
      <c r="F193" t="s">
        <v>137</v>
      </c>
      <c r="G193" s="91">
        <v>3</v>
      </c>
      <c r="H193" s="91">
        <v>2</v>
      </c>
      <c r="J193">
        <v>245</v>
      </c>
      <c r="K193">
        <v>5</v>
      </c>
      <c r="L193">
        <v>0</v>
      </c>
      <c r="M193" t="s">
        <v>99</v>
      </c>
    </row>
    <row r="194" spans="1:14" x14ac:dyDescent="0.25">
      <c r="A194" s="91">
        <v>193</v>
      </c>
      <c r="B194" s="92">
        <v>602475</v>
      </c>
      <c r="C194" s="91">
        <v>5.73</v>
      </c>
      <c r="D194" s="91">
        <v>3</v>
      </c>
      <c r="E194" s="91">
        <v>2</v>
      </c>
      <c r="F194" t="s">
        <v>177</v>
      </c>
      <c r="G194" s="91">
        <v>1</v>
      </c>
      <c r="H194" s="91">
        <v>2</v>
      </c>
      <c r="I194" t="s">
        <v>123</v>
      </c>
      <c r="J194">
        <v>263</v>
      </c>
      <c r="K194">
        <v>5</v>
      </c>
      <c r="L194">
        <v>0</v>
      </c>
      <c r="M194" t="s">
        <v>99</v>
      </c>
    </row>
    <row r="195" spans="1:14" x14ac:dyDescent="0.25">
      <c r="A195" s="91">
        <v>194</v>
      </c>
      <c r="B195" s="92">
        <v>603049</v>
      </c>
      <c r="C195" s="91">
        <v>4.9000000000000004</v>
      </c>
      <c r="D195" s="91">
        <v>1</v>
      </c>
      <c r="E195" s="91">
        <v>2</v>
      </c>
      <c r="F195" t="s">
        <v>107</v>
      </c>
      <c r="G195" s="91">
        <v>2</v>
      </c>
      <c r="H195" s="91">
        <v>2</v>
      </c>
      <c r="I195" t="s">
        <v>123</v>
      </c>
      <c r="J195">
        <v>205</v>
      </c>
      <c r="K195">
        <v>5</v>
      </c>
      <c r="L195">
        <v>0</v>
      </c>
      <c r="M195" t="s">
        <v>99</v>
      </c>
      <c r="N195" t="s">
        <v>105</v>
      </c>
    </row>
    <row r="196" spans="1:14" x14ac:dyDescent="0.25">
      <c r="A196" s="91">
        <v>195</v>
      </c>
      <c r="B196" s="92">
        <v>603970</v>
      </c>
      <c r="C196" s="91">
        <v>5.38</v>
      </c>
      <c r="D196" s="91">
        <v>2</v>
      </c>
      <c r="E196" s="91">
        <v>2</v>
      </c>
      <c r="F196" t="s">
        <v>116</v>
      </c>
      <c r="G196" s="91">
        <v>3</v>
      </c>
      <c r="H196" s="91">
        <v>2</v>
      </c>
      <c r="J196">
        <v>270</v>
      </c>
      <c r="K196">
        <v>5</v>
      </c>
      <c r="L196">
        <v>0</v>
      </c>
      <c r="M196" t="s">
        <v>99</v>
      </c>
    </row>
    <row r="197" spans="1:14" x14ac:dyDescent="0.25">
      <c r="A197" s="91">
        <v>196</v>
      </c>
      <c r="B197" s="92">
        <v>604414</v>
      </c>
      <c r="C197" s="91">
        <v>6.08</v>
      </c>
      <c r="D197" s="91">
        <v>2</v>
      </c>
      <c r="E197" s="91">
        <v>1</v>
      </c>
      <c r="F197" t="s">
        <v>109</v>
      </c>
      <c r="G197" s="91">
        <v>3</v>
      </c>
      <c r="H197" s="91">
        <v>2</v>
      </c>
      <c r="I197" t="s">
        <v>123</v>
      </c>
      <c r="J197">
        <v>280</v>
      </c>
      <c r="K197">
        <v>6</v>
      </c>
      <c r="L197">
        <v>0</v>
      </c>
      <c r="M197" t="s">
        <v>99</v>
      </c>
      <c r="N197" t="s">
        <v>105</v>
      </c>
    </row>
    <row r="198" spans="1:14" x14ac:dyDescent="0.25">
      <c r="A198" s="91">
        <v>197</v>
      </c>
      <c r="B198" s="92">
        <v>604589</v>
      </c>
      <c r="C198" s="91">
        <v>3.66</v>
      </c>
      <c r="D198" s="91">
        <v>1</v>
      </c>
      <c r="E198" s="91">
        <v>1</v>
      </c>
      <c r="F198" t="s">
        <v>198</v>
      </c>
      <c r="G198" s="91">
        <v>2</v>
      </c>
      <c r="H198" s="91">
        <v>0</v>
      </c>
      <c r="J198">
        <v>390</v>
      </c>
      <c r="K198">
        <v>5</v>
      </c>
      <c r="L198">
        <v>0</v>
      </c>
      <c r="M198" t="s">
        <v>99</v>
      </c>
    </row>
    <row r="199" spans="1:14" x14ac:dyDescent="0.25">
      <c r="A199" s="91">
        <v>198</v>
      </c>
      <c r="B199" s="92">
        <v>604596</v>
      </c>
      <c r="C199" s="91">
        <v>6.46</v>
      </c>
      <c r="D199" s="91">
        <v>1</v>
      </c>
      <c r="E199" s="91">
        <v>1</v>
      </c>
      <c r="F199" t="s">
        <v>112</v>
      </c>
      <c r="G199" s="91">
        <v>2</v>
      </c>
      <c r="H199" s="91">
        <v>0</v>
      </c>
      <c r="J199">
        <v>330</v>
      </c>
      <c r="K199">
        <v>5</v>
      </c>
      <c r="L199">
        <v>0</v>
      </c>
      <c r="M199" t="s">
        <v>99</v>
      </c>
    </row>
    <row r="200" spans="1:14" x14ac:dyDescent="0.25">
      <c r="A200" s="91">
        <v>199</v>
      </c>
      <c r="B200" s="92">
        <v>607049</v>
      </c>
      <c r="C200" s="91">
        <v>13.73</v>
      </c>
      <c r="D200" s="91">
        <v>4</v>
      </c>
      <c r="E200" s="91">
        <v>2</v>
      </c>
      <c r="F200" t="s">
        <v>175</v>
      </c>
      <c r="G200" s="91">
        <v>2</v>
      </c>
      <c r="H200" s="91">
        <v>2</v>
      </c>
      <c r="J200">
        <v>285</v>
      </c>
      <c r="K200">
        <v>5</v>
      </c>
      <c r="L200" t="s">
        <v>199</v>
      </c>
      <c r="M200" t="s">
        <v>99</v>
      </c>
    </row>
    <row r="201" spans="1:14" x14ac:dyDescent="0.25">
      <c r="A201" s="91">
        <v>200</v>
      </c>
      <c r="B201" s="92">
        <v>608486</v>
      </c>
      <c r="C201" s="91">
        <v>4.9800000000000004</v>
      </c>
      <c r="D201" s="91">
        <v>1</v>
      </c>
      <c r="E201" s="91">
        <v>2</v>
      </c>
      <c r="F201" t="s">
        <v>200</v>
      </c>
      <c r="G201" s="91">
        <v>2</v>
      </c>
      <c r="H201" s="91">
        <v>2</v>
      </c>
      <c r="J201" s="91">
        <v>200</v>
      </c>
      <c r="K201">
        <v>21</v>
      </c>
      <c r="L201">
        <v>0</v>
      </c>
      <c r="M201" t="s">
        <v>99</v>
      </c>
    </row>
    <row r="202" spans="1:14" x14ac:dyDescent="0.25">
      <c r="A202" s="91">
        <v>201</v>
      </c>
      <c r="B202" s="92">
        <v>608895</v>
      </c>
      <c r="C202" s="91">
        <v>4.75</v>
      </c>
      <c r="D202" s="91">
        <v>1</v>
      </c>
      <c r="E202" s="91">
        <v>1</v>
      </c>
      <c r="F202" t="s">
        <v>201</v>
      </c>
      <c r="G202" s="91">
        <v>3</v>
      </c>
      <c r="H202" s="91">
        <v>2</v>
      </c>
      <c r="J202" s="91">
        <v>290</v>
      </c>
      <c r="K202">
        <v>6</v>
      </c>
      <c r="L202" s="91">
        <v>0</v>
      </c>
      <c r="M202" t="s">
        <v>99</v>
      </c>
    </row>
    <row r="203" spans="1:14" x14ac:dyDescent="0.25">
      <c r="A203" s="91">
        <v>202</v>
      </c>
      <c r="B203" s="92">
        <v>610013</v>
      </c>
      <c r="C203" s="91">
        <v>11.26</v>
      </c>
      <c r="D203" s="91">
        <v>3</v>
      </c>
      <c r="E203" s="91">
        <v>1</v>
      </c>
      <c r="F203" t="s">
        <v>144</v>
      </c>
      <c r="G203" s="91">
        <v>2</v>
      </c>
      <c r="H203" s="91">
        <v>2</v>
      </c>
      <c r="J203">
        <v>300</v>
      </c>
      <c r="K203">
        <v>4</v>
      </c>
      <c r="L203">
        <v>0</v>
      </c>
      <c r="M203" t="s">
        <v>99</v>
      </c>
    </row>
    <row r="204" spans="1:14" x14ac:dyDescent="0.25">
      <c r="A204" s="91">
        <v>203</v>
      </c>
      <c r="B204" s="92">
        <v>611640</v>
      </c>
      <c r="C204" s="91">
        <v>6.44</v>
      </c>
      <c r="D204" s="91">
        <v>3</v>
      </c>
      <c r="E204" s="91">
        <v>2</v>
      </c>
      <c r="F204" t="s">
        <v>144</v>
      </c>
      <c r="G204" s="91">
        <v>2</v>
      </c>
      <c r="H204" s="91">
        <v>2</v>
      </c>
      <c r="J204">
        <v>220</v>
      </c>
      <c r="K204">
        <v>8</v>
      </c>
      <c r="L204">
        <v>0</v>
      </c>
      <c r="M204" t="s">
        <v>99</v>
      </c>
    </row>
    <row r="205" spans="1:14" x14ac:dyDescent="0.25">
      <c r="A205" s="91">
        <v>204</v>
      </c>
      <c r="B205" s="92">
        <v>612251</v>
      </c>
      <c r="C205" s="91">
        <v>6.9</v>
      </c>
      <c r="D205" s="91">
        <v>1</v>
      </c>
      <c r="E205" s="91">
        <v>2</v>
      </c>
      <c r="F205" t="s">
        <v>193</v>
      </c>
      <c r="G205" s="91">
        <v>2</v>
      </c>
      <c r="H205" s="91">
        <v>2</v>
      </c>
      <c r="I205" t="s">
        <v>123</v>
      </c>
      <c r="J205">
        <v>270</v>
      </c>
      <c r="K205">
        <v>5</v>
      </c>
      <c r="L205">
        <v>0</v>
      </c>
      <c r="M205" t="s">
        <v>99</v>
      </c>
    </row>
    <row r="206" spans="1:14" x14ac:dyDescent="0.25">
      <c r="A206" s="91">
        <v>205</v>
      </c>
      <c r="B206" s="92">
        <v>613129</v>
      </c>
      <c r="C206" s="91">
        <v>4.57</v>
      </c>
      <c r="D206" s="91">
        <v>1</v>
      </c>
      <c r="E206" s="91">
        <v>1</v>
      </c>
      <c r="F206" t="s">
        <v>134</v>
      </c>
      <c r="G206" s="91">
        <v>2</v>
      </c>
      <c r="H206" s="91">
        <v>1</v>
      </c>
      <c r="I206" t="s">
        <v>120</v>
      </c>
      <c r="J206">
        <v>270</v>
      </c>
      <c r="K206">
        <v>5</v>
      </c>
      <c r="L206">
        <v>0</v>
      </c>
      <c r="M206" t="s">
        <v>99</v>
      </c>
    </row>
    <row r="207" spans="1:14" x14ac:dyDescent="0.25">
      <c r="A207" s="91">
        <v>206</v>
      </c>
      <c r="B207" s="92">
        <v>613450</v>
      </c>
      <c r="C207" s="91">
        <v>5.31</v>
      </c>
      <c r="D207" s="91">
        <v>3</v>
      </c>
      <c r="E207" s="91">
        <v>1</v>
      </c>
      <c r="F207" t="s">
        <v>98</v>
      </c>
      <c r="G207" s="91">
        <v>2</v>
      </c>
      <c r="H207" s="91">
        <v>2</v>
      </c>
      <c r="J207">
        <v>215</v>
      </c>
      <c r="K207">
        <v>6</v>
      </c>
      <c r="L207">
        <v>0</v>
      </c>
      <c r="M207" t="s">
        <v>99</v>
      </c>
    </row>
    <row r="208" spans="1:14" x14ac:dyDescent="0.25">
      <c r="A208" s="91">
        <v>207</v>
      </c>
      <c r="B208" s="92">
        <v>614613</v>
      </c>
      <c r="C208" s="91">
        <v>7.42</v>
      </c>
      <c r="D208" s="91">
        <v>2</v>
      </c>
      <c r="E208" s="91">
        <v>1</v>
      </c>
      <c r="F208" t="s">
        <v>136</v>
      </c>
      <c r="G208" s="91">
        <v>3</v>
      </c>
      <c r="H208" s="91">
        <v>2</v>
      </c>
      <c r="J208">
        <v>345</v>
      </c>
      <c r="K208">
        <v>6</v>
      </c>
      <c r="L208">
        <v>0</v>
      </c>
      <c r="M208" t="s">
        <v>99</v>
      </c>
    </row>
    <row r="209" spans="1:13" x14ac:dyDescent="0.25">
      <c r="A209" s="91">
        <v>208</v>
      </c>
      <c r="B209" s="92">
        <v>614666</v>
      </c>
      <c r="C209" s="91">
        <v>4.3</v>
      </c>
      <c r="D209" s="91">
        <v>1</v>
      </c>
      <c r="E209" s="91">
        <v>1</v>
      </c>
      <c r="F209" t="s">
        <v>139</v>
      </c>
      <c r="G209" s="91">
        <v>1</v>
      </c>
      <c r="H209" s="91">
        <v>2</v>
      </c>
      <c r="J209">
        <v>245</v>
      </c>
      <c r="K209">
        <v>8</v>
      </c>
      <c r="L209">
        <v>0</v>
      </c>
      <c r="M209" t="s">
        <v>99</v>
      </c>
    </row>
    <row r="210" spans="1:13" x14ac:dyDescent="0.25">
      <c r="A210" s="91">
        <v>209</v>
      </c>
      <c r="B210" s="92">
        <v>617305</v>
      </c>
      <c r="C210" s="91">
        <v>5.68</v>
      </c>
      <c r="D210" s="91">
        <v>3</v>
      </c>
      <c r="E210" s="91">
        <v>2</v>
      </c>
      <c r="F210" t="s">
        <v>202</v>
      </c>
      <c r="G210" s="91">
        <v>2</v>
      </c>
      <c r="H210" s="91">
        <v>2</v>
      </c>
      <c r="J210">
        <v>225</v>
      </c>
      <c r="K210">
        <v>6</v>
      </c>
      <c r="L210">
        <v>0</v>
      </c>
      <c r="M210" t="s">
        <v>99</v>
      </c>
    </row>
    <row r="211" spans="1:13" x14ac:dyDescent="0.25">
      <c r="A211" s="91">
        <v>210</v>
      </c>
      <c r="B211" s="92">
        <v>619305</v>
      </c>
      <c r="C211" s="91">
        <v>10.32</v>
      </c>
      <c r="D211" s="91">
        <v>2</v>
      </c>
      <c r="E211" s="91">
        <v>2</v>
      </c>
      <c r="F211" t="s">
        <v>137</v>
      </c>
      <c r="G211" s="91">
        <v>2</v>
      </c>
      <c r="H211" s="91">
        <v>2</v>
      </c>
      <c r="J211">
        <v>290</v>
      </c>
      <c r="K211">
        <v>14</v>
      </c>
      <c r="L211" t="s">
        <v>203</v>
      </c>
      <c r="M211" t="s">
        <v>204</v>
      </c>
    </row>
    <row r="212" spans="1:13" x14ac:dyDescent="0.25">
      <c r="A212" s="91">
        <v>211</v>
      </c>
      <c r="B212" s="92">
        <v>619516</v>
      </c>
      <c r="C212" s="91">
        <v>5.98</v>
      </c>
      <c r="D212" s="91">
        <v>2</v>
      </c>
      <c r="E212" s="91">
        <v>1</v>
      </c>
      <c r="F212" t="s">
        <v>163</v>
      </c>
      <c r="G212" s="91">
        <v>2</v>
      </c>
      <c r="H212" s="91">
        <v>2</v>
      </c>
      <c r="J212">
        <v>335</v>
      </c>
      <c r="K212">
        <v>15</v>
      </c>
      <c r="L212">
        <v>0</v>
      </c>
      <c r="M212" t="s">
        <v>99</v>
      </c>
    </row>
    <row r="213" spans="1:13" x14ac:dyDescent="0.25">
      <c r="A213" s="91">
        <v>212</v>
      </c>
      <c r="B213" s="92">
        <v>620411</v>
      </c>
      <c r="C213" s="91">
        <v>7.99</v>
      </c>
      <c r="D213" s="91">
        <v>1</v>
      </c>
      <c r="E213" s="91">
        <v>1</v>
      </c>
      <c r="F213" t="s">
        <v>170</v>
      </c>
      <c r="G213" s="91">
        <v>2</v>
      </c>
      <c r="H213" s="91">
        <v>2</v>
      </c>
      <c r="J213">
        <v>315</v>
      </c>
      <c r="K213">
        <v>11</v>
      </c>
      <c r="L213">
        <v>0</v>
      </c>
      <c r="M213" t="s">
        <v>99</v>
      </c>
    </row>
    <row r="214" spans="1:13" x14ac:dyDescent="0.25">
      <c r="A214" s="91">
        <v>213</v>
      </c>
      <c r="B214" s="92">
        <v>620445</v>
      </c>
      <c r="C214" s="91">
        <v>6.3</v>
      </c>
      <c r="D214" s="91">
        <v>2</v>
      </c>
      <c r="E214" s="91">
        <v>1</v>
      </c>
      <c r="F214" t="s">
        <v>140</v>
      </c>
      <c r="G214" s="91">
        <v>3</v>
      </c>
      <c r="H214" s="91">
        <v>1</v>
      </c>
      <c r="J214">
        <v>315</v>
      </c>
      <c r="K214">
        <v>5</v>
      </c>
      <c r="L214">
        <v>0</v>
      </c>
      <c r="M214" t="s">
        <v>99</v>
      </c>
    </row>
    <row r="215" spans="1:13" x14ac:dyDescent="0.25">
      <c r="A215" s="91">
        <v>214</v>
      </c>
      <c r="B215" s="92">
        <v>621358</v>
      </c>
      <c r="C215" s="91">
        <v>11.92</v>
      </c>
      <c r="D215" s="91">
        <v>1</v>
      </c>
      <c r="E215" s="91">
        <v>1</v>
      </c>
      <c r="F215" t="s">
        <v>205</v>
      </c>
      <c r="G215" s="91">
        <v>2</v>
      </c>
      <c r="H215" s="91">
        <v>1</v>
      </c>
      <c r="J215">
        <v>295</v>
      </c>
      <c r="K215">
        <v>7</v>
      </c>
      <c r="L215">
        <v>0</v>
      </c>
      <c r="M215" t="s">
        <v>99</v>
      </c>
    </row>
    <row r="216" spans="1:13" x14ac:dyDescent="0.25">
      <c r="A216" s="91">
        <v>215</v>
      </c>
      <c r="B216" s="92">
        <v>622051</v>
      </c>
      <c r="C216" s="91">
        <v>4.62</v>
      </c>
      <c r="D216" s="91">
        <v>2</v>
      </c>
      <c r="E216" s="91">
        <v>2</v>
      </c>
      <c r="F216" t="s">
        <v>189</v>
      </c>
      <c r="G216" s="91">
        <v>2</v>
      </c>
      <c r="H216" s="91">
        <v>2</v>
      </c>
      <c r="J216">
        <v>270</v>
      </c>
      <c r="K216">
        <v>6</v>
      </c>
      <c r="L216">
        <v>0</v>
      </c>
      <c r="M216" t="s">
        <v>99</v>
      </c>
    </row>
    <row r="217" spans="1:13" x14ac:dyDescent="0.25">
      <c r="A217" s="91">
        <v>216</v>
      </c>
      <c r="B217" s="92">
        <v>622083</v>
      </c>
      <c r="C217" s="91">
        <v>8.82</v>
      </c>
      <c r="D217" s="91">
        <v>3</v>
      </c>
      <c r="E217" s="91">
        <v>2</v>
      </c>
      <c r="F217" t="s">
        <v>180</v>
      </c>
      <c r="G217" s="91">
        <v>2</v>
      </c>
      <c r="H217" s="91">
        <v>2</v>
      </c>
      <c r="J217">
        <v>290</v>
      </c>
      <c r="K217">
        <v>6</v>
      </c>
      <c r="L217" t="s">
        <v>206</v>
      </c>
      <c r="M217" t="s">
        <v>99</v>
      </c>
    </row>
    <row r="218" spans="1:13" x14ac:dyDescent="0.25">
      <c r="A218" s="91">
        <v>217</v>
      </c>
      <c r="B218" s="92">
        <v>622212</v>
      </c>
      <c r="C218" s="91">
        <v>4.5</v>
      </c>
      <c r="D218" s="91">
        <v>3</v>
      </c>
      <c r="E218" s="91">
        <v>2</v>
      </c>
      <c r="F218" t="s">
        <v>118</v>
      </c>
      <c r="G218" s="91">
        <v>1</v>
      </c>
      <c r="H218" s="91">
        <v>2</v>
      </c>
      <c r="J218">
        <v>300</v>
      </c>
      <c r="K218">
        <v>4</v>
      </c>
      <c r="L218">
        <v>0</v>
      </c>
      <c r="M218" t="s">
        <v>99</v>
      </c>
    </row>
    <row r="219" spans="1:13" x14ac:dyDescent="0.25">
      <c r="A219" s="91">
        <v>218</v>
      </c>
      <c r="B219" s="92">
        <v>622974</v>
      </c>
      <c r="C219" s="91">
        <v>3.9</v>
      </c>
      <c r="D219" s="91">
        <v>2</v>
      </c>
      <c r="E219" s="91">
        <v>1</v>
      </c>
      <c r="F219" t="s">
        <v>207</v>
      </c>
      <c r="G219" s="91">
        <v>1</v>
      </c>
      <c r="H219" s="91">
        <v>1</v>
      </c>
      <c r="I219" t="s">
        <v>120</v>
      </c>
      <c r="J219">
        <v>315</v>
      </c>
      <c r="K219">
        <v>6</v>
      </c>
      <c r="L219">
        <v>0</v>
      </c>
      <c r="M219" t="s">
        <v>99</v>
      </c>
    </row>
    <row r="220" spans="1:13" x14ac:dyDescent="0.25">
      <c r="A220" s="91">
        <v>219</v>
      </c>
      <c r="B220" s="92">
        <v>624617</v>
      </c>
      <c r="C220" s="91">
        <v>5.54</v>
      </c>
      <c r="D220" s="91">
        <v>1</v>
      </c>
      <c r="E220" s="91">
        <v>1</v>
      </c>
      <c r="F220" t="s">
        <v>208</v>
      </c>
      <c r="G220" s="91">
        <v>3</v>
      </c>
      <c r="H220" s="91">
        <v>1</v>
      </c>
      <c r="J220">
        <v>280</v>
      </c>
      <c r="K220">
        <v>5</v>
      </c>
      <c r="L220">
        <v>0</v>
      </c>
      <c r="M220" t="s">
        <v>99</v>
      </c>
    </row>
    <row r="221" spans="1:13" x14ac:dyDescent="0.25">
      <c r="A221" s="91">
        <v>220</v>
      </c>
      <c r="B221" s="92">
        <v>625596</v>
      </c>
      <c r="C221" s="91">
        <v>4.12</v>
      </c>
      <c r="D221" s="91">
        <v>1</v>
      </c>
      <c r="E221" s="91">
        <v>1</v>
      </c>
      <c r="F221" t="s">
        <v>116</v>
      </c>
      <c r="G221" s="91">
        <v>2</v>
      </c>
      <c r="H221" s="91">
        <v>1</v>
      </c>
      <c r="I221" t="s">
        <v>123</v>
      </c>
      <c r="J221">
        <v>360</v>
      </c>
      <c r="K221">
        <v>5</v>
      </c>
      <c r="L221">
        <v>0</v>
      </c>
      <c r="M221" t="s">
        <v>99</v>
      </c>
    </row>
    <row r="222" spans="1:13" x14ac:dyDescent="0.25">
      <c r="A222" s="91">
        <v>221</v>
      </c>
      <c r="B222" s="92">
        <v>628028</v>
      </c>
      <c r="C222" s="91">
        <v>4.05</v>
      </c>
      <c r="D222" s="91">
        <v>3</v>
      </c>
      <c r="E222" s="91">
        <v>1</v>
      </c>
      <c r="F222" t="s">
        <v>141</v>
      </c>
      <c r="G222" s="91">
        <v>2</v>
      </c>
      <c r="H222" s="91">
        <v>2</v>
      </c>
      <c r="J222">
        <v>240</v>
      </c>
      <c r="K222">
        <v>5</v>
      </c>
      <c r="L222">
        <v>0</v>
      </c>
      <c r="M222" t="s">
        <v>99</v>
      </c>
    </row>
    <row r="223" spans="1:13" x14ac:dyDescent="0.25">
      <c r="A223" s="91">
        <v>222</v>
      </c>
      <c r="B223" s="92">
        <v>629560</v>
      </c>
      <c r="C223" s="91">
        <v>4.0199999999999996</v>
      </c>
      <c r="D223" s="91">
        <v>2</v>
      </c>
      <c r="E223" s="91">
        <v>1</v>
      </c>
      <c r="F223" t="s">
        <v>194</v>
      </c>
      <c r="G223" s="91">
        <v>2</v>
      </c>
      <c r="H223" s="91">
        <v>2</v>
      </c>
      <c r="J223">
        <v>270</v>
      </c>
      <c r="K223">
        <v>5</v>
      </c>
      <c r="L223">
        <v>0</v>
      </c>
      <c r="M223" t="s">
        <v>99</v>
      </c>
    </row>
    <row r="224" spans="1:13" x14ac:dyDescent="0.25">
      <c r="A224" s="91">
        <v>223</v>
      </c>
      <c r="B224" s="92">
        <v>629727</v>
      </c>
      <c r="C224" s="91">
        <v>5.0999999999999996</v>
      </c>
      <c r="D224" s="91">
        <v>2</v>
      </c>
      <c r="E224" s="91">
        <v>2</v>
      </c>
      <c r="F224" t="s">
        <v>178</v>
      </c>
      <c r="G224" s="91">
        <v>2</v>
      </c>
      <c r="H224" s="91">
        <v>2</v>
      </c>
      <c r="J224">
        <v>360</v>
      </c>
      <c r="K224">
        <v>6</v>
      </c>
      <c r="L224">
        <v>0</v>
      </c>
      <c r="M224" t="s">
        <v>99</v>
      </c>
    </row>
    <row r="225" spans="1:14" x14ac:dyDescent="0.25">
      <c r="A225" s="91">
        <v>224</v>
      </c>
      <c r="B225" s="92">
        <v>630549</v>
      </c>
      <c r="C225" s="91">
        <v>5.96</v>
      </c>
      <c r="D225" s="91">
        <v>1</v>
      </c>
      <c r="E225" s="91">
        <v>1</v>
      </c>
      <c r="F225" t="s">
        <v>209</v>
      </c>
      <c r="G225" s="91">
        <v>2</v>
      </c>
      <c r="H225" s="91">
        <v>0</v>
      </c>
      <c r="J225">
        <v>300</v>
      </c>
      <c r="K225">
        <v>4</v>
      </c>
      <c r="L225">
        <v>0</v>
      </c>
      <c r="M225" t="s">
        <v>99</v>
      </c>
    </row>
    <row r="226" spans="1:14" x14ac:dyDescent="0.25">
      <c r="A226" s="91">
        <v>225</v>
      </c>
      <c r="B226" s="92">
        <v>631167</v>
      </c>
      <c r="C226" s="91">
        <v>6.4</v>
      </c>
      <c r="D226" s="91">
        <v>1</v>
      </c>
      <c r="E226" s="91">
        <v>1</v>
      </c>
      <c r="F226" t="s">
        <v>187</v>
      </c>
      <c r="G226" s="91">
        <v>2</v>
      </c>
      <c r="H226" s="91">
        <v>0</v>
      </c>
      <c r="J226">
        <v>260</v>
      </c>
      <c r="K226">
        <v>5</v>
      </c>
      <c r="L226">
        <v>0</v>
      </c>
      <c r="M226" t="s">
        <v>99</v>
      </c>
    </row>
    <row r="227" spans="1:14" x14ac:dyDescent="0.25">
      <c r="A227" s="91">
        <v>226</v>
      </c>
      <c r="B227" s="92">
        <v>631736</v>
      </c>
      <c r="C227" s="91">
        <v>15.23</v>
      </c>
      <c r="D227" s="91">
        <v>2</v>
      </c>
      <c r="E227" s="91">
        <v>1</v>
      </c>
      <c r="F227" t="s">
        <v>172</v>
      </c>
      <c r="G227" s="91">
        <v>2</v>
      </c>
      <c r="H227" s="91">
        <v>1</v>
      </c>
      <c r="J227">
        <v>240</v>
      </c>
      <c r="K227">
        <v>6</v>
      </c>
      <c r="L227">
        <v>0</v>
      </c>
      <c r="M227" t="s">
        <v>99</v>
      </c>
    </row>
    <row r="228" spans="1:14" x14ac:dyDescent="0.25">
      <c r="A228" s="91">
        <v>227</v>
      </c>
      <c r="B228" s="92">
        <v>631877</v>
      </c>
      <c r="C228" s="91">
        <v>4.5999999999999996</v>
      </c>
      <c r="D228" s="91">
        <v>2</v>
      </c>
      <c r="E228" s="91">
        <v>1</v>
      </c>
      <c r="F228" t="s">
        <v>116</v>
      </c>
      <c r="G228" s="91">
        <v>2</v>
      </c>
      <c r="H228" s="91">
        <v>2</v>
      </c>
      <c r="J228">
        <v>250</v>
      </c>
      <c r="K228">
        <v>4</v>
      </c>
      <c r="L228">
        <v>0</v>
      </c>
      <c r="M228" t="s">
        <v>99</v>
      </c>
      <c r="N228" t="s">
        <v>105</v>
      </c>
    </row>
    <row r="229" spans="1:14" x14ac:dyDescent="0.25">
      <c r="A229" s="91">
        <v>228</v>
      </c>
      <c r="B229" s="92">
        <v>635021</v>
      </c>
      <c r="C229" s="91">
        <v>8.84</v>
      </c>
      <c r="D229" s="91">
        <v>5</v>
      </c>
      <c r="E229" s="91">
        <v>1</v>
      </c>
      <c r="F229" t="s">
        <v>112</v>
      </c>
      <c r="G229" s="91">
        <v>2</v>
      </c>
      <c r="H229" s="91">
        <v>0</v>
      </c>
      <c r="J229">
        <v>230</v>
      </c>
      <c r="K229">
        <v>5</v>
      </c>
      <c r="L229">
        <v>0</v>
      </c>
      <c r="M229" t="s">
        <v>99</v>
      </c>
    </row>
    <row r="230" spans="1:14" x14ac:dyDescent="0.25">
      <c r="A230" s="91">
        <v>229</v>
      </c>
      <c r="B230" s="92">
        <v>636142</v>
      </c>
      <c r="C230" s="91">
        <v>5.77</v>
      </c>
      <c r="D230" s="91">
        <v>1</v>
      </c>
      <c r="E230" s="91">
        <v>1</v>
      </c>
      <c r="F230" t="s">
        <v>195</v>
      </c>
      <c r="G230" s="91">
        <v>2</v>
      </c>
      <c r="H230" s="91">
        <v>2</v>
      </c>
      <c r="J230">
        <v>295</v>
      </c>
      <c r="K230">
        <v>5</v>
      </c>
      <c r="L230">
        <v>0</v>
      </c>
      <c r="M230" t="s">
        <v>99</v>
      </c>
    </row>
    <row r="231" spans="1:14" x14ac:dyDescent="0.25">
      <c r="A231" s="91">
        <v>230</v>
      </c>
      <c r="B231" s="92">
        <v>637926</v>
      </c>
      <c r="C231" s="91">
        <v>6.4</v>
      </c>
      <c r="D231" s="91">
        <v>1</v>
      </c>
      <c r="E231" s="91">
        <v>1</v>
      </c>
      <c r="F231" t="s">
        <v>210</v>
      </c>
      <c r="G231" s="91">
        <v>3</v>
      </c>
      <c r="H231" s="91">
        <v>2</v>
      </c>
      <c r="J231">
        <v>315</v>
      </c>
      <c r="K231">
        <v>6</v>
      </c>
      <c r="L231">
        <v>0</v>
      </c>
      <c r="M231" t="s">
        <v>99</v>
      </c>
    </row>
    <row r="232" spans="1:14" x14ac:dyDescent="0.25">
      <c r="A232" s="91">
        <v>231</v>
      </c>
      <c r="B232" s="92">
        <v>638902</v>
      </c>
      <c r="C232" s="91">
        <v>7.52</v>
      </c>
      <c r="D232" s="91">
        <v>1</v>
      </c>
      <c r="E232" s="91">
        <v>2</v>
      </c>
      <c r="F232" t="s">
        <v>156</v>
      </c>
      <c r="G232" s="91">
        <v>1</v>
      </c>
      <c r="H232" s="91">
        <v>2</v>
      </c>
      <c r="J232">
        <v>315</v>
      </c>
      <c r="K232">
        <v>5</v>
      </c>
      <c r="L232">
        <v>0</v>
      </c>
      <c r="M232" t="s">
        <v>99</v>
      </c>
    </row>
    <row r="233" spans="1:14" x14ac:dyDescent="0.25">
      <c r="A233" s="91">
        <v>232</v>
      </c>
      <c r="B233" s="92">
        <v>639057</v>
      </c>
      <c r="C233" s="91">
        <v>4.2</v>
      </c>
      <c r="D233" s="91">
        <v>2</v>
      </c>
      <c r="E233" s="91">
        <v>1</v>
      </c>
      <c r="F233" t="s">
        <v>211</v>
      </c>
      <c r="G233" s="91">
        <v>2</v>
      </c>
      <c r="H233" s="91">
        <v>2</v>
      </c>
      <c r="J233">
        <v>210</v>
      </c>
      <c r="K233">
        <v>6</v>
      </c>
      <c r="L233">
        <v>0</v>
      </c>
      <c r="M233" t="s">
        <v>99</v>
      </c>
    </row>
    <row r="234" spans="1:14" x14ac:dyDescent="0.25">
      <c r="A234" s="91">
        <v>233</v>
      </c>
      <c r="B234" s="92">
        <v>640023</v>
      </c>
      <c r="C234" s="91">
        <v>7.45</v>
      </c>
      <c r="D234" s="91">
        <v>1</v>
      </c>
      <c r="E234" s="91">
        <v>1</v>
      </c>
      <c r="F234" t="s">
        <v>118</v>
      </c>
      <c r="G234" s="91">
        <v>2</v>
      </c>
      <c r="H234" s="91">
        <v>0</v>
      </c>
      <c r="J234">
        <v>310</v>
      </c>
      <c r="K234">
        <v>6</v>
      </c>
      <c r="L234">
        <v>0</v>
      </c>
      <c r="M234" t="s">
        <v>99</v>
      </c>
    </row>
    <row r="235" spans="1:14" x14ac:dyDescent="0.25">
      <c r="A235" s="91">
        <v>234</v>
      </c>
      <c r="B235" s="92">
        <v>640422</v>
      </c>
      <c r="C235" s="91">
        <v>5.21</v>
      </c>
      <c r="D235" s="91">
        <v>1</v>
      </c>
      <c r="E235" s="91">
        <v>1</v>
      </c>
      <c r="F235" t="s">
        <v>212</v>
      </c>
      <c r="G235" s="91">
        <v>2</v>
      </c>
      <c r="H235" s="91">
        <v>2</v>
      </c>
      <c r="J235">
        <v>345</v>
      </c>
      <c r="K235">
        <v>7</v>
      </c>
      <c r="L235">
        <v>0</v>
      </c>
      <c r="M235" t="s">
        <v>99</v>
      </c>
    </row>
    <row r="236" spans="1:14" x14ac:dyDescent="0.25">
      <c r="A236" s="91">
        <v>235</v>
      </c>
      <c r="B236" s="92">
        <v>641220</v>
      </c>
      <c r="C236" s="91">
        <v>5.23</v>
      </c>
      <c r="D236" s="91">
        <v>3</v>
      </c>
      <c r="E236" s="91">
        <v>1</v>
      </c>
      <c r="F236" t="s">
        <v>213</v>
      </c>
      <c r="G236" s="91">
        <v>2</v>
      </c>
      <c r="H236" s="91">
        <v>1</v>
      </c>
      <c r="J236">
        <v>267</v>
      </c>
      <c r="K236">
        <v>6</v>
      </c>
      <c r="L236">
        <v>0</v>
      </c>
      <c r="M236" t="s">
        <v>99</v>
      </c>
      <c r="N236" t="s">
        <v>105</v>
      </c>
    </row>
    <row r="237" spans="1:14" x14ac:dyDescent="0.25">
      <c r="A237" s="91">
        <v>236</v>
      </c>
      <c r="B237" s="92">
        <v>644231</v>
      </c>
      <c r="C237" s="91">
        <v>6.68</v>
      </c>
      <c r="D237" s="91">
        <v>5</v>
      </c>
      <c r="E237" s="91">
        <v>1</v>
      </c>
      <c r="F237" t="s">
        <v>160</v>
      </c>
      <c r="G237" s="91">
        <v>1</v>
      </c>
      <c r="H237" s="91">
        <v>2</v>
      </c>
      <c r="J237">
        <v>330</v>
      </c>
      <c r="K237">
        <v>8</v>
      </c>
      <c r="L237">
        <v>0</v>
      </c>
      <c r="M237" t="s">
        <v>99</v>
      </c>
    </row>
    <row r="238" spans="1:14" x14ac:dyDescent="0.25">
      <c r="A238" s="91">
        <v>237</v>
      </c>
      <c r="B238" s="92">
        <v>645947</v>
      </c>
      <c r="C238" s="91">
        <v>10.39</v>
      </c>
      <c r="D238" s="91">
        <v>1</v>
      </c>
      <c r="E238" s="91">
        <v>1</v>
      </c>
      <c r="F238" t="s">
        <v>98</v>
      </c>
      <c r="G238" t="s">
        <v>98</v>
      </c>
      <c r="H238" s="91">
        <v>2</v>
      </c>
      <c r="J238">
        <v>380</v>
      </c>
      <c r="K238">
        <v>8</v>
      </c>
      <c r="L238">
        <v>0</v>
      </c>
      <c r="M238" t="s">
        <v>99</v>
      </c>
    </row>
    <row r="239" spans="1:14" x14ac:dyDescent="0.25">
      <c r="A239" s="91">
        <v>238</v>
      </c>
      <c r="B239" s="92">
        <v>754074</v>
      </c>
      <c r="C239" s="91">
        <v>5.08</v>
      </c>
      <c r="D239" s="91">
        <v>4</v>
      </c>
      <c r="E239" s="91">
        <v>1</v>
      </c>
      <c r="F239" t="s">
        <v>209</v>
      </c>
      <c r="G239" s="91">
        <v>2</v>
      </c>
      <c r="H239" s="91">
        <v>2</v>
      </c>
      <c r="J239">
        <v>275</v>
      </c>
      <c r="K239">
        <v>5</v>
      </c>
      <c r="L239">
        <v>0</v>
      </c>
      <c r="M239" t="s">
        <v>99</v>
      </c>
    </row>
    <row r="240" spans="1:14" x14ac:dyDescent="0.25">
      <c r="A240" s="91">
        <v>239</v>
      </c>
      <c r="B240" s="92">
        <v>870434</v>
      </c>
      <c r="C240" s="91">
        <v>4.5</v>
      </c>
      <c r="D240" s="91">
        <v>1</v>
      </c>
      <c r="E240" s="91">
        <v>2</v>
      </c>
      <c r="F240" t="s">
        <v>214</v>
      </c>
      <c r="G240" s="91">
        <v>2</v>
      </c>
      <c r="H240" s="91">
        <v>2</v>
      </c>
      <c r="J240">
        <v>260</v>
      </c>
      <c r="K240">
        <v>6</v>
      </c>
      <c r="L240">
        <v>0</v>
      </c>
      <c r="M240" t="s">
        <v>99</v>
      </c>
      <c r="N240" t="s">
        <v>105</v>
      </c>
    </row>
    <row r="241" spans="1:14" x14ac:dyDescent="0.25">
      <c r="A241" s="91">
        <v>240</v>
      </c>
      <c r="B241" s="92">
        <v>872574</v>
      </c>
      <c r="C241" s="91">
        <v>10.16</v>
      </c>
      <c r="D241" s="91">
        <v>1</v>
      </c>
      <c r="E241" s="91">
        <v>1</v>
      </c>
      <c r="F241" t="s">
        <v>126</v>
      </c>
      <c r="G241" s="91">
        <v>2</v>
      </c>
      <c r="H241" s="91">
        <v>2</v>
      </c>
      <c r="J241">
        <v>290</v>
      </c>
      <c r="K241">
        <v>5</v>
      </c>
      <c r="L241">
        <v>0</v>
      </c>
      <c r="M241" t="s">
        <v>99</v>
      </c>
    </row>
    <row r="242" spans="1:14" x14ac:dyDescent="0.25">
      <c r="A242" s="91">
        <v>241</v>
      </c>
      <c r="B242" s="92">
        <v>881672</v>
      </c>
      <c r="C242" s="91">
        <v>6.39</v>
      </c>
      <c r="D242" s="91">
        <v>4</v>
      </c>
      <c r="E242" s="91">
        <v>1</v>
      </c>
      <c r="F242" t="s">
        <v>98</v>
      </c>
      <c r="G242" s="91">
        <v>1</v>
      </c>
      <c r="H242" s="91">
        <v>2</v>
      </c>
      <c r="J242">
        <v>300</v>
      </c>
      <c r="K242">
        <v>8</v>
      </c>
      <c r="L242">
        <v>0</v>
      </c>
      <c r="M242" t="s">
        <v>99</v>
      </c>
      <c r="N242" t="s">
        <v>105</v>
      </c>
    </row>
    <row r="243" spans="1:14" x14ac:dyDescent="0.25">
      <c r="A243" s="91">
        <v>242</v>
      </c>
      <c r="B243" s="92">
        <v>898265</v>
      </c>
      <c r="C243" s="91">
        <v>6.77</v>
      </c>
      <c r="D243" s="91">
        <v>5</v>
      </c>
      <c r="E243" s="91">
        <v>1</v>
      </c>
      <c r="F243" t="s">
        <v>101</v>
      </c>
      <c r="G243" s="91">
        <v>2</v>
      </c>
      <c r="H243" s="91">
        <v>0</v>
      </c>
      <c r="J243">
        <v>300</v>
      </c>
      <c r="K243">
        <v>6</v>
      </c>
      <c r="L243">
        <v>0</v>
      </c>
      <c r="M243" t="s">
        <v>99</v>
      </c>
    </row>
    <row r="244" spans="1:14" x14ac:dyDescent="0.25">
      <c r="A244" s="91">
        <v>243</v>
      </c>
      <c r="B244" s="92">
        <v>908046</v>
      </c>
      <c r="C244" s="91">
        <v>4.45</v>
      </c>
      <c r="D244" s="91">
        <v>2</v>
      </c>
      <c r="E244" s="91">
        <v>1</v>
      </c>
      <c r="F244" t="s">
        <v>98</v>
      </c>
      <c r="G244" s="91">
        <v>1</v>
      </c>
      <c r="H244" s="91">
        <v>2</v>
      </c>
      <c r="J244">
        <v>260</v>
      </c>
      <c r="K244">
        <v>5</v>
      </c>
      <c r="L244" s="96">
        <v>0</v>
      </c>
      <c r="M244" t="s">
        <v>99</v>
      </c>
    </row>
    <row r="245" spans="1:14" x14ac:dyDescent="0.25">
      <c r="A245" s="91">
        <v>244</v>
      </c>
      <c r="B245" s="92">
        <v>931586</v>
      </c>
      <c r="C245" s="91">
        <v>7.3</v>
      </c>
      <c r="D245" s="91">
        <v>1</v>
      </c>
      <c r="E245" s="91">
        <v>1</v>
      </c>
      <c r="F245" t="s">
        <v>163</v>
      </c>
      <c r="G245" s="91">
        <v>2</v>
      </c>
      <c r="H245" s="91">
        <v>2</v>
      </c>
      <c r="J245">
        <v>290</v>
      </c>
      <c r="K245">
        <v>4</v>
      </c>
      <c r="L245">
        <v>0</v>
      </c>
      <c r="M245" t="s">
        <v>99</v>
      </c>
    </row>
    <row r="246" spans="1:14" x14ac:dyDescent="0.25">
      <c r="A246" s="91">
        <v>245</v>
      </c>
      <c r="B246" s="92">
        <v>945191</v>
      </c>
      <c r="C246" s="91">
        <v>6.07</v>
      </c>
      <c r="D246" s="91">
        <v>1</v>
      </c>
      <c r="E246" s="91">
        <v>2</v>
      </c>
      <c r="F246" t="s">
        <v>121</v>
      </c>
      <c r="G246" s="91">
        <v>2</v>
      </c>
      <c r="H246" s="91">
        <v>2</v>
      </c>
      <c r="J246">
        <v>240</v>
      </c>
      <c r="K246">
        <v>4</v>
      </c>
      <c r="L246">
        <v>0</v>
      </c>
      <c r="M246" t="s">
        <v>99</v>
      </c>
    </row>
    <row r="247" spans="1:14" x14ac:dyDescent="0.25">
      <c r="A247" s="91">
        <v>246</v>
      </c>
      <c r="B247" s="92">
        <v>954825</v>
      </c>
      <c r="C247" s="91">
        <v>4.7</v>
      </c>
      <c r="D247" s="91">
        <v>1</v>
      </c>
      <c r="E247" s="91">
        <v>1</v>
      </c>
      <c r="F247" t="s">
        <v>215</v>
      </c>
      <c r="G247" s="91">
        <v>2</v>
      </c>
      <c r="H247" s="91">
        <v>2</v>
      </c>
      <c r="I247" t="s">
        <v>120</v>
      </c>
      <c r="J247">
        <v>285</v>
      </c>
      <c r="K247">
        <v>6</v>
      </c>
      <c r="L247">
        <v>0</v>
      </c>
      <c r="M247" t="s">
        <v>99</v>
      </c>
      <c r="N247" t="s">
        <v>105</v>
      </c>
    </row>
    <row r="248" spans="1:14" x14ac:dyDescent="0.25">
      <c r="A248" s="91">
        <v>247</v>
      </c>
      <c r="B248" s="92">
        <v>956086</v>
      </c>
      <c r="C248" s="91">
        <v>5.53</v>
      </c>
      <c r="D248" s="91">
        <v>2</v>
      </c>
      <c r="E248" s="91">
        <v>1</v>
      </c>
      <c r="F248" t="s">
        <v>216</v>
      </c>
      <c r="G248" s="91">
        <v>3</v>
      </c>
      <c r="H248" s="91">
        <v>2</v>
      </c>
      <c r="J248">
        <v>215</v>
      </c>
      <c r="K248">
        <v>8</v>
      </c>
      <c r="L248">
        <v>0</v>
      </c>
      <c r="M248" t="s">
        <v>99</v>
      </c>
    </row>
    <row r="249" spans="1:14" x14ac:dyDescent="0.25">
      <c r="A249" s="91">
        <v>248</v>
      </c>
      <c r="B249" s="92">
        <v>961025</v>
      </c>
      <c r="C249" s="91">
        <v>3.39</v>
      </c>
      <c r="D249" s="91">
        <v>3</v>
      </c>
      <c r="E249" s="91">
        <v>2</v>
      </c>
      <c r="F249" t="s">
        <v>217</v>
      </c>
      <c r="G249" s="91">
        <v>2</v>
      </c>
      <c r="H249" s="91">
        <v>2</v>
      </c>
      <c r="I249" t="s">
        <v>120</v>
      </c>
      <c r="J249">
        <v>180</v>
      </c>
      <c r="K249">
        <v>4</v>
      </c>
      <c r="L249">
        <v>0</v>
      </c>
      <c r="M249" t="s">
        <v>99</v>
      </c>
    </row>
    <row r="250" spans="1:14" x14ac:dyDescent="0.25">
      <c r="A250" s="91">
        <v>249</v>
      </c>
      <c r="B250" s="92">
        <v>968007</v>
      </c>
      <c r="C250" s="91">
        <v>7.47</v>
      </c>
      <c r="D250" s="91">
        <v>2</v>
      </c>
      <c r="E250" s="91">
        <v>1</v>
      </c>
      <c r="F250" t="s">
        <v>218</v>
      </c>
      <c r="G250" s="91">
        <v>2</v>
      </c>
      <c r="H250" s="91">
        <v>2</v>
      </c>
      <c r="J250">
        <v>325</v>
      </c>
      <c r="K250">
        <v>5</v>
      </c>
      <c r="L250">
        <v>0</v>
      </c>
      <c r="M250" t="s">
        <v>99</v>
      </c>
    </row>
    <row r="251" spans="1:14" x14ac:dyDescent="0.25">
      <c r="A251" s="91">
        <v>250</v>
      </c>
      <c r="B251" s="92">
        <v>973700</v>
      </c>
      <c r="C251" s="91">
        <v>5.58</v>
      </c>
      <c r="D251" s="91">
        <v>2</v>
      </c>
      <c r="E251" s="91">
        <v>1</v>
      </c>
      <c r="F251" t="s">
        <v>98</v>
      </c>
      <c r="G251" s="91">
        <v>2</v>
      </c>
      <c r="H251" s="91">
        <v>2</v>
      </c>
      <c r="J251">
        <v>300</v>
      </c>
      <c r="K251">
        <v>5</v>
      </c>
      <c r="L251" t="s">
        <v>219</v>
      </c>
      <c r="M251" t="s">
        <v>99</v>
      </c>
      <c r="N251" t="s">
        <v>105</v>
      </c>
    </row>
    <row r="252" spans="1:14" x14ac:dyDescent="0.25">
      <c r="A252" s="91">
        <v>251</v>
      </c>
      <c r="B252" s="92">
        <v>978940</v>
      </c>
      <c r="C252" s="91">
        <v>6.4</v>
      </c>
      <c r="D252" s="91">
        <v>1</v>
      </c>
      <c r="E252" s="91">
        <v>1</v>
      </c>
      <c r="F252" t="s">
        <v>220</v>
      </c>
      <c r="G252" s="91">
        <v>2</v>
      </c>
      <c r="H252" s="91">
        <v>2</v>
      </c>
      <c r="J252">
        <v>270</v>
      </c>
      <c r="K252">
        <v>5</v>
      </c>
      <c r="L252">
        <v>0</v>
      </c>
      <c r="M252" t="s">
        <v>99</v>
      </c>
      <c r="N252" t="s">
        <v>105</v>
      </c>
    </row>
    <row r="253" spans="1:14" x14ac:dyDescent="0.25">
      <c r="A253" s="91">
        <v>252</v>
      </c>
      <c r="B253" s="92">
        <v>986338</v>
      </c>
      <c r="C253" s="91">
        <v>8.3000000000000007</v>
      </c>
      <c r="D253" s="91">
        <v>3</v>
      </c>
      <c r="E253" s="91">
        <v>1</v>
      </c>
      <c r="F253" t="s">
        <v>221</v>
      </c>
      <c r="G253" s="91">
        <v>2</v>
      </c>
      <c r="H253" s="91">
        <v>2</v>
      </c>
      <c r="J253">
        <v>270</v>
      </c>
      <c r="K253">
        <v>5</v>
      </c>
      <c r="L253">
        <v>0</v>
      </c>
      <c r="M253" t="s">
        <v>99</v>
      </c>
    </row>
    <row r="254" spans="1:14" x14ac:dyDescent="0.25">
      <c r="A254" s="91">
        <v>253</v>
      </c>
      <c r="B254" s="92">
        <v>135921</v>
      </c>
      <c r="C254" s="91">
        <v>15.17</v>
      </c>
      <c r="D254" s="91">
        <v>1</v>
      </c>
      <c r="E254" s="91">
        <v>1</v>
      </c>
      <c r="F254" s="91" t="s">
        <v>97</v>
      </c>
      <c r="G254" s="91">
        <v>3</v>
      </c>
      <c r="H254" s="91">
        <v>2</v>
      </c>
      <c r="J254">
        <v>300</v>
      </c>
      <c r="K254">
        <v>9</v>
      </c>
      <c r="L254">
        <v>0</v>
      </c>
      <c r="M254" t="s">
        <v>99</v>
      </c>
    </row>
    <row r="255" spans="1:14" x14ac:dyDescent="0.25">
      <c r="A255" s="91">
        <v>254</v>
      </c>
      <c r="B255" s="92">
        <v>138265</v>
      </c>
      <c r="C255" s="91">
        <v>5.8</v>
      </c>
      <c r="D255" s="91">
        <v>4</v>
      </c>
      <c r="E255" s="91">
        <v>2</v>
      </c>
      <c r="F255" t="s">
        <v>222</v>
      </c>
      <c r="G255" s="91">
        <v>3</v>
      </c>
      <c r="H255" s="91">
        <v>2</v>
      </c>
      <c r="J255">
        <v>275</v>
      </c>
      <c r="K255">
        <v>8</v>
      </c>
      <c r="L255" t="s">
        <v>223</v>
      </c>
      <c r="M255" t="s">
        <v>99</v>
      </c>
    </row>
    <row r="256" spans="1:14" x14ac:dyDescent="0.25">
      <c r="A256" s="91">
        <v>255</v>
      </c>
      <c r="B256" s="92">
        <v>139329</v>
      </c>
      <c r="C256" s="91">
        <v>27</v>
      </c>
      <c r="D256" s="91">
        <v>4</v>
      </c>
      <c r="E256" s="91">
        <v>1</v>
      </c>
      <c r="F256" t="s">
        <v>136</v>
      </c>
      <c r="G256" s="91">
        <v>2</v>
      </c>
      <c r="H256" s="91">
        <v>2</v>
      </c>
      <c r="J256">
        <v>300</v>
      </c>
      <c r="K256">
        <v>8</v>
      </c>
      <c r="L256" t="s">
        <v>224</v>
      </c>
      <c r="M256" t="s">
        <v>225</v>
      </c>
    </row>
    <row r="257" spans="1:14" x14ac:dyDescent="0.25">
      <c r="A257" s="91">
        <v>256</v>
      </c>
      <c r="B257" s="92">
        <v>144109</v>
      </c>
      <c r="C257" s="91">
        <v>9.15</v>
      </c>
      <c r="D257" s="91">
        <v>5</v>
      </c>
      <c r="E257" s="91">
        <v>3</v>
      </c>
      <c r="F257" t="s">
        <v>226</v>
      </c>
      <c r="G257" s="91">
        <v>3</v>
      </c>
      <c r="H257" s="91">
        <v>2</v>
      </c>
      <c r="J257">
        <v>345</v>
      </c>
      <c r="K257">
        <v>5</v>
      </c>
      <c r="L257">
        <v>0</v>
      </c>
      <c r="M257" t="s">
        <v>99</v>
      </c>
    </row>
    <row r="258" spans="1:14" x14ac:dyDescent="0.25">
      <c r="A258" s="91">
        <v>257</v>
      </c>
      <c r="B258" s="92">
        <v>268960</v>
      </c>
      <c r="C258" s="94">
        <v>15.49</v>
      </c>
      <c r="D258" s="94">
        <v>4</v>
      </c>
      <c r="E258" s="94">
        <v>2</v>
      </c>
      <c r="F258" t="s">
        <v>145</v>
      </c>
      <c r="G258" s="91">
        <v>1</v>
      </c>
      <c r="H258" s="91">
        <v>2</v>
      </c>
      <c r="J258">
        <v>250</v>
      </c>
      <c r="K258">
        <v>6</v>
      </c>
      <c r="L258" t="s">
        <v>227</v>
      </c>
      <c r="M258" t="s">
        <v>99</v>
      </c>
    </row>
    <row r="259" spans="1:14" x14ac:dyDescent="0.25">
      <c r="A259" s="91">
        <v>258</v>
      </c>
      <c r="B259" s="92">
        <v>307116</v>
      </c>
      <c r="C259" s="94">
        <v>4.93</v>
      </c>
      <c r="D259" s="94">
        <v>1</v>
      </c>
      <c r="E259" s="94">
        <v>2</v>
      </c>
      <c r="F259" t="s">
        <v>121</v>
      </c>
      <c r="G259" s="94">
        <v>1</v>
      </c>
      <c r="H259" s="94">
        <v>2</v>
      </c>
      <c r="J259">
        <v>390</v>
      </c>
      <c r="K259">
        <v>6</v>
      </c>
      <c r="L259">
        <v>0</v>
      </c>
      <c r="M259" t="s">
        <v>99</v>
      </c>
    </row>
    <row r="260" spans="1:14" x14ac:dyDescent="0.25">
      <c r="A260" s="91">
        <v>259</v>
      </c>
      <c r="B260" s="92">
        <v>310441</v>
      </c>
      <c r="C260" s="94">
        <v>19.88</v>
      </c>
      <c r="D260" s="94">
        <v>5</v>
      </c>
      <c r="E260" s="94">
        <v>3</v>
      </c>
      <c r="F260" t="s">
        <v>118</v>
      </c>
      <c r="G260" s="94">
        <v>1</v>
      </c>
      <c r="H260" s="94">
        <v>2</v>
      </c>
      <c r="J260">
        <v>300</v>
      </c>
      <c r="K260">
        <v>10</v>
      </c>
      <c r="L260">
        <v>0</v>
      </c>
      <c r="M260" t="s">
        <v>99</v>
      </c>
    </row>
    <row r="261" spans="1:14" x14ac:dyDescent="0.25">
      <c r="A261" s="91">
        <v>260</v>
      </c>
      <c r="B261" s="92">
        <v>316394</v>
      </c>
      <c r="C261" s="94">
        <v>9.89</v>
      </c>
      <c r="D261" s="94">
        <v>1</v>
      </c>
      <c r="E261" s="94">
        <v>1</v>
      </c>
      <c r="F261" t="s">
        <v>156</v>
      </c>
      <c r="G261" s="94">
        <v>2</v>
      </c>
      <c r="H261" s="94">
        <v>0</v>
      </c>
      <c r="I261" t="s">
        <v>123</v>
      </c>
      <c r="J261">
        <v>320</v>
      </c>
      <c r="K261">
        <v>6</v>
      </c>
      <c r="L261">
        <v>0</v>
      </c>
      <c r="M261" t="s">
        <v>99</v>
      </c>
    </row>
    <row r="262" spans="1:14" x14ac:dyDescent="0.25">
      <c r="A262" s="91">
        <v>261</v>
      </c>
      <c r="B262" s="92">
        <v>322054</v>
      </c>
      <c r="C262" s="94">
        <v>4</v>
      </c>
      <c r="D262" s="94">
        <v>3</v>
      </c>
      <c r="E262" s="94">
        <v>1</v>
      </c>
      <c r="F262" t="s">
        <v>103</v>
      </c>
      <c r="G262" s="94">
        <v>3</v>
      </c>
      <c r="H262" s="94">
        <v>2</v>
      </c>
      <c r="J262" t="s">
        <v>98</v>
      </c>
      <c r="K262">
        <v>8</v>
      </c>
      <c r="L262">
        <v>0</v>
      </c>
      <c r="M262" t="s">
        <v>99</v>
      </c>
    </row>
    <row r="263" spans="1:14" x14ac:dyDescent="0.25">
      <c r="A263" s="91">
        <v>262</v>
      </c>
      <c r="B263" s="92">
        <v>336775</v>
      </c>
      <c r="C263" s="91">
        <v>6.67</v>
      </c>
      <c r="D263" s="91">
        <v>1</v>
      </c>
      <c r="E263" s="91">
        <v>1</v>
      </c>
      <c r="F263" t="s">
        <v>136</v>
      </c>
      <c r="G263" s="91">
        <v>2</v>
      </c>
      <c r="H263" s="91">
        <v>2</v>
      </c>
      <c r="J263">
        <v>340</v>
      </c>
      <c r="K263">
        <v>5</v>
      </c>
      <c r="L263">
        <v>0</v>
      </c>
      <c r="M263" t="s">
        <v>99</v>
      </c>
    </row>
    <row r="264" spans="1:14" x14ac:dyDescent="0.25">
      <c r="A264" s="91">
        <v>263</v>
      </c>
      <c r="B264" s="92">
        <v>386578</v>
      </c>
      <c r="C264" s="91">
        <v>15.51</v>
      </c>
      <c r="D264" s="91">
        <v>3</v>
      </c>
      <c r="E264" s="91">
        <v>1</v>
      </c>
      <c r="F264" t="s">
        <v>128</v>
      </c>
      <c r="G264" s="91">
        <v>3</v>
      </c>
      <c r="H264" s="91">
        <v>2</v>
      </c>
      <c r="J264">
        <v>300</v>
      </c>
      <c r="K264">
        <v>4</v>
      </c>
      <c r="L264">
        <v>0</v>
      </c>
      <c r="M264" t="s">
        <v>99</v>
      </c>
      <c r="N264" t="s">
        <v>105</v>
      </c>
    </row>
    <row r="265" spans="1:14" x14ac:dyDescent="0.25">
      <c r="A265" s="91">
        <v>264</v>
      </c>
      <c r="B265" s="92">
        <v>611421</v>
      </c>
      <c r="C265" s="91">
        <v>9.64</v>
      </c>
      <c r="D265" s="91">
        <v>3</v>
      </c>
      <c r="E265" s="91">
        <v>1</v>
      </c>
      <c r="F265" t="s">
        <v>113</v>
      </c>
      <c r="G265" s="91">
        <v>2</v>
      </c>
      <c r="H265" s="91">
        <v>2</v>
      </c>
      <c r="J265">
        <v>300</v>
      </c>
      <c r="K265">
        <v>5</v>
      </c>
      <c r="L265">
        <v>0</v>
      </c>
      <c r="M265" t="s">
        <v>99</v>
      </c>
    </row>
    <row r="266" spans="1:14" x14ac:dyDescent="0.25">
      <c r="A266" s="91">
        <v>265</v>
      </c>
      <c r="B266" s="92">
        <v>614293</v>
      </c>
      <c r="C266" s="91">
        <v>10.55</v>
      </c>
      <c r="D266" s="91">
        <v>3</v>
      </c>
      <c r="E266" s="91">
        <v>2</v>
      </c>
      <c r="F266" t="s">
        <v>158</v>
      </c>
      <c r="G266" s="91">
        <v>3</v>
      </c>
      <c r="H266" s="91">
        <v>2</v>
      </c>
      <c r="J266">
        <v>310</v>
      </c>
      <c r="K266">
        <v>4</v>
      </c>
      <c r="L266">
        <v>0</v>
      </c>
      <c r="M266" t="s">
        <v>99</v>
      </c>
    </row>
    <row r="267" spans="1:14" x14ac:dyDescent="0.25">
      <c r="A267" s="91">
        <v>266</v>
      </c>
      <c r="B267" s="92">
        <v>623190</v>
      </c>
      <c r="C267" s="91">
        <v>11.85</v>
      </c>
      <c r="D267" s="91">
        <v>3</v>
      </c>
      <c r="E267" s="91">
        <v>1</v>
      </c>
      <c r="F267" t="s">
        <v>118</v>
      </c>
      <c r="G267" s="91">
        <v>2</v>
      </c>
      <c r="H267" s="91">
        <v>2</v>
      </c>
      <c r="J267">
        <v>300</v>
      </c>
      <c r="K267">
        <v>7</v>
      </c>
      <c r="L267">
        <v>0</v>
      </c>
      <c r="M267" t="s">
        <v>99</v>
      </c>
    </row>
    <row r="268" spans="1:14" x14ac:dyDescent="0.25">
      <c r="A268" s="91">
        <v>267</v>
      </c>
      <c r="B268" s="92">
        <v>624773</v>
      </c>
      <c r="C268" s="91">
        <v>11.48</v>
      </c>
      <c r="D268" s="91">
        <v>5</v>
      </c>
      <c r="E268" s="91">
        <v>2</v>
      </c>
      <c r="F268" t="s">
        <v>98</v>
      </c>
      <c r="G268">
        <v>1</v>
      </c>
      <c r="H268" s="91">
        <v>0</v>
      </c>
      <c r="J268">
        <v>360</v>
      </c>
      <c r="K268">
        <v>11</v>
      </c>
      <c r="L268">
        <v>0</v>
      </c>
      <c r="M268" t="s">
        <v>99</v>
      </c>
    </row>
    <row r="269" spans="1:14" x14ac:dyDescent="0.25">
      <c r="A269" s="91">
        <v>268</v>
      </c>
      <c r="B269" s="92">
        <v>873569</v>
      </c>
      <c r="C269" s="91">
        <v>7.01</v>
      </c>
      <c r="D269" s="91">
        <v>4</v>
      </c>
      <c r="E269" s="91">
        <v>1</v>
      </c>
      <c r="F269" t="s">
        <v>187</v>
      </c>
      <c r="G269" s="91">
        <v>1</v>
      </c>
      <c r="H269" s="91">
        <v>2</v>
      </c>
      <c r="J269">
        <v>360</v>
      </c>
      <c r="K269">
        <v>6</v>
      </c>
      <c r="L269">
        <v>0</v>
      </c>
      <c r="M269" t="s">
        <v>99</v>
      </c>
    </row>
    <row r="270" spans="1:14" x14ac:dyDescent="0.25">
      <c r="A270" s="91">
        <v>269</v>
      </c>
      <c r="B270" s="92">
        <v>921675</v>
      </c>
      <c r="C270" s="91">
        <v>14.96</v>
      </c>
      <c r="D270" s="91">
        <v>4</v>
      </c>
      <c r="E270" s="91">
        <v>1</v>
      </c>
      <c r="F270" t="s">
        <v>228</v>
      </c>
      <c r="G270" s="91">
        <v>1</v>
      </c>
      <c r="H270" s="91">
        <v>2</v>
      </c>
      <c r="J270">
        <v>290</v>
      </c>
      <c r="K270">
        <v>5</v>
      </c>
      <c r="L270">
        <v>0</v>
      </c>
      <c r="M270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SPSS</vt:lpstr>
      <vt:lpstr>Original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Cambronero</dc:creator>
  <cp:lastModifiedBy>Correa-EXTERNAL Richard Junior</cp:lastModifiedBy>
  <dcterms:created xsi:type="dcterms:W3CDTF">2020-01-03T08:52:42Z</dcterms:created>
  <dcterms:modified xsi:type="dcterms:W3CDTF">2022-04-18T07:28:02Z</dcterms:modified>
</cp:coreProperties>
</file>