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urtis Potier\Documents\ec499_github\"/>
    </mc:Choice>
  </mc:AlternateContent>
  <xr:revisionPtr revIDLastSave="0" documentId="13_ncr:1_{1FEA1DFB-5E91-4816-9E80-A2F14C10472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inital conditions + sources" sheetId="1" r:id="rId1"/>
    <sheet name="czech_republic" sheetId="2" r:id="rId2"/>
    <sheet name="ukraine" sheetId="3" r:id="rId3"/>
    <sheet name="armen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9" i="2" l="1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8" i="2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7" i="3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8" i="4"/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8" i="2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7" i="3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5" i="2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4" i="3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5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6" i="4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6" i="3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6" i="2"/>
</calcChain>
</file>

<file path=xl/sharedStrings.xml><?xml version="1.0" encoding="utf-8"?>
<sst xmlns="http://schemas.openxmlformats.org/spreadsheetml/2006/main" count="138" uniqueCount="73">
  <si>
    <t>Initial Conditions</t>
  </si>
  <si>
    <t>Country</t>
  </si>
  <si>
    <t>per cap GDP (current USD, 1990)</t>
  </si>
  <si>
    <t>average growth 1985-1989</t>
  </si>
  <si>
    <t>year</t>
  </si>
  <si>
    <t>telephone</t>
  </si>
  <si>
    <t>urban_pop</t>
  </si>
  <si>
    <t>urabanization %</t>
  </si>
  <si>
    <t>telephone penetration (1989)</t>
  </si>
  <si>
    <t>natural resources</t>
  </si>
  <si>
    <t>industry (employment %)</t>
  </si>
  <si>
    <t>agriculture</t>
  </si>
  <si>
    <t>services</t>
  </si>
  <si>
    <t>public expenditure in % GDP</t>
  </si>
  <si>
    <t>years under central planning</t>
  </si>
  <si>
    <t>ukraine</t>
  </si>
  <si>
    <t>moderate</t>
  </si>
  <si>
    <t>armenia</t>
  </si>
  <si>
    <t>na</t>
  </si>
  <si>
    <t>poor</t>
  </si>
  <si>
    <t>pop</t>
  </si>
  <si>
    <t>czech republic</t>
  </si>
  <si>
    <t>gdp_growth</t>
  </si>
  <si>
    <t>unemployment</t>
  </si>
  <si>
    <t>inflation_cpi</t>
  </si>
  <si>
    <t>debt_gdp</t>
  </si>
  <si>
    <t>debt_service_gni</t>
  </si>
  <si>
    <t>i_lend</t>
  </si>
  <si>
    <t>i_real</t>
  </si>
  <si>
    <t>deficit</t>
  </si>
  <si>
    <t xml:space="preserve">trade_deficit
</t>
  </si>
  <si>
    <t>poverty</t>
  </si>
  <si>
    <t>initial conditions</t>
  </si>
  <si>
    <t>https://www.ebrd.com/downloads/research/economics/workingpapers/WP0090.pdf</t>
  </si>
  <si>
    <t>https://data.worldbank.org/indicator/NY.GDP.MKTP.CD</t>
  </si>
  <si>
    <t>https://data.worldbank.org/indicator/IT.MLT.MAIN.P2</t>
  </si>
  <si>
    <t>https://data.worldbank.org/indicator/SP.URB.TOTL</t>
  </si>
  <si>
    <t>https://data.worldbank.org/indicator/SP.POP.TOTL</t>
  </si>
  <si>
    <t>https://data.worldbank.org/indicator/NY.GDP.MKTP.KD.ZG</t>
  </si>
  <si>
    <t>https://data.worldbank.org/indicator/SL.UEM.TOTL.ZS</t>
  </si>
  <si>
    <t>inflation</t>
  </si>
  <si>
    <t>https://data.worldbank.org/indicator/FP.CPI.TOTL.ZG</t>
  </si>
  <si>
    <t xml:space="preserve">debt as a % of gdp </t>
  </si>
  <si>
    <t>https://www.imf.org/external/datamapper/DEBT1@DEBT/OEMDC/ADVEC/WEOWORLD</t>
  </si>
  <si>
    <t>debt service as a % of gni</t>
  </si>
  <si>
    <t>https://data.worldbank.org/indicator/DT.TDS.DECT.GN.ZS</t>
  </si>
  <si>
    <t>lending interest rate</t>
  </si>
  <si>
    <t>https://data.worldbank.org/indicator/FR.INR.LEND</t>
  </si>
  <si>
    <t>real interest rate</t>
  </si>
  <si>
    <t>https://data.worldbank.org/indicator/FR.INR.RINR</t>
  </si>
  <si>
    <t>https://data.worldbank.org/indicator/NY.GDP.PCAP.CD</t>
  </si>
  <si>
    <t>gdp_cap</t>
  </si>
  <si>
    <t>gdp</t>
  </si>
  <si>
    <t>gdp_energy</t>
  </si>
  <si>
    <t>https://data.worldbank.org/indicator/EG.GDP.PUSE.KO.PP</t>
  </si>
  <si>
    <t>power_losses</t>
  </si>
  <si>
    <t>https://data.worldbank.org/indicator/EG.ELC.LOSS.ZS</t>
  </si>
  <si>
    <t>capital</t>
  </si>
  <si>
    <t>https://data.worldbank.org/indicator/NE.GDI.TOTL.CD</t>
  </si>
  <si>
    <t>labor_force</t>
  </si>
  <si>
    <t>labor_growth</t>
  </si>
  <si>
    <t>capital_gdp</t>
  </si>
  <si>
    <t>fdi</t>
  </si>
  <si>
    <t>FDI (current us dollars)</t>
  </si>
  <si>
    <t>https://data.worldbank.org/indicator/BX.KLT.DINV.CD.WD</t>
  </si>
  <si>
    <t>fdi_gdp</t>
  </si>
  <si>
    <t>patents</t>
  </si>
  <si>
    <t>https://data.worldbank.org/indicator/IP.PAT.RESD</t>
  </si>
  <si>
    <t>patents_100000</t>
  </si>
  <si>
    <t>https://data.worldbank.org/indicator/SL.TLF.TOTL.IN</t>
  </si>
  <si>
    <t>labor force</t>
  </si>
  <si>
    <t>internet</t>
  </si>
  <si>
    <t>https://data.worldbank.org/indicator/IT.NET.USER.ZS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</si>
</sst>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FP.CPI.TOTL.ZG" TargetMode="External"/><Relationship Id="rId13" Type="http://schemas.openxmlformats.org/officeDocument/2006/relationships/hyperlink" Target="https://data.worldbank.org/indicator/NE.GDI.TOTL.CD" TargetMode="External"/><Relationship Id="rId3" Type="http://schemas.openxmlformats.org/officeDocument/2006/relationships/hyperlink" Target="https://data.worldbank.org/indicator/IT.MLT.MAIN.P2" TargetMode="External"/><Relationship Id="rId7" Type="http://schemas.openxmlformats.org/officeDocument/2006/relationships/hyperlink" Target="https://data.worldbank.org/indicator/SL.UEM.TOTL.ZS" TargetMode="External"/><Relationship Id="rId12" Type="http://schemas.openxmlformats.org/officeDocument/2006/relationships/hyperlink" Target="https://data.worldbank.org/indicator/FR.INR.RINR" TargetMode="External"/><Relationship Id="rId2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www.ebrd.com/downloads/research/economics/workingpapers/WP0090.pdf" TargetMode="External"/><Relationship Id="rId6" Type="http://schemas.openxmlformats.org/officeDocument/2006/relationships/hyperlink" Target="https://data.worldbank.org/indicator/NY.GDP.MKTP.KD.ZG" TargetMode="External"/><Relationship Id="rId11" Type="http://schemas.openxmlformats.org/officeDocument/2006/relationships/hyperlink" Target="https://data.worldbank.org/indicator/FR.INR.LEND" TargetMode="External"/><Relationship Id="rId5" Type="http://schemas.openxmlformats.org/officeDocument/2006/relationships/hyperlink" Target="https://data.worldbank.org/indicator/SP.POP.TOTL" TargetMode="External"/><Relationship Id="rId10" Type="http://schemas.openxmlformats.org/officeDocument/2006/relationships/hyperlink" Target="https://data.worldbank.org/indicator/DT.TDS.DECT.GN.ZS" TargetMode="External"/><Relationship Id="rId4" Type="http://schemas.openxmlformats.org/officeDocument/2006/relationships/hyperlink" Target="https://data.worldbank.org/indicator/SP.URB.TOTL" TargetMode="External"/><Relationship Id="rId9" Type="http://schemas.openxmlformats.org/officeDocument/2006/relationships/hyperlink" Target="https://www.imf.org/external/datamapper/DEBT1@DEBT/OEMDC/ADVEC/WEOWORLD" TargetMode="External"/><Relationship Id="rId14" Type="http://schemas.openxmlformats.org/officeDocument/2006/relationships/hyperlink" Target="https://data.worldbank.org/indicator/BX.KLT.DINV.CD.W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7"/>
  <sheetViews>
    <sheetView tabSelected="1" topLeftCell="A4" workbookViewId="0">
      <selection activeCell="D40" sqref="D40"/>
    </sheetView>
  </sheetViews>
  <sheetFormatPr defaultColWidth="14.42578125" defaultRowHeight="15.75" customHeight="1" x14ac:dyDescent="0.2"/>
  <cols>
    <col min="1" max="1" width="17.7109375" customWidth="1"/>
    <col min="3" max="3" width="24.140625" customWidth="1"/>
    <col min="4" max="4" width="16" customWidth="1"/>
    <col min="5" max="5" width="26.140625" customWidth="1"/>
    <col min="6" max="6" width="15.42578125" customWidth="1"/>
    <col min="7" max="7" width="23.42578125" customWidth="1"/>
    <col min="10" max="10" width="26.5703125" customWidth="1"/>
  </cols>
  <sheetData>
    <row r="1" spans="1:11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2.75" x14ac:dyDescent="0.2">
      <c r="A2" s="1" t="s">
        <v>1</v>
      </c>
      <c r="B2" s="1" t="s">
        <v>2</v>
      </c>
      <c r="C2" s="2" t="s">
        <v>3</v>
      </c>
      <c r="D2" s="2" t="s">
        <v>7</v>
      </c>
      <c r="E2" s="2" t="s">
        <v>8</v>
      </c>
      <c r="F2" s="1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1" t="s">
        <v>14</v>
      </c>
    </row>
    <row r="3" spans="1:11" ht="12.75" x14ac:dyDescent="0.2">
      <c r="A3" s="1" t="s">
        <v>15</v>
      </c>
      <c r="B3" s="1">
        <v>1570</v>
      </c>
      <c r="C3" s="1">
        <v>3.2</v>
      </c>
      <c r="D3" s="1">
        <v>67.3</v>
      </c>
      <c r="E3" s="1">
        <v>13</v>
      </c>
      <c r="F3" s="1" t="s">
        <v>16</v>
      </c>
      <c r="G3" s="1">
        <v>0.41</v>
      </c>
      <c r="H3" s="1">
        <v>0.2</v>
      </c>
      <c r="I3" s="1">
        <v>0.39</v>
      </c>
      <c r="J3" s="1">
        <v>51.9</v>
      </c>
      <c r="K3" s="1">
        <v>74</v>
      </c>
    </row>
    <row r="4" spans="1:11" ht="12.75" x14ac:dyDescent="0.2">
      <c r="A4" s="1" t="s">
        <v>17</v>
      </c>
      <c r="B4" s="1">
        <v>637</v>
      </c>
      <c r="C4" s="1" t="s">
        <v>18</v>
      </c>
      <c r="D4" s="1">
        <v>67.3</v>
      </c>
      <c r="E4" s="1">
        <v>15.1</v>
      </c>
      <c r="F4" s="1" t="s">
        <v>19</v>
      </c>
      <c r="G4" s="1">
        <v>0.42</v>
      </c>
      <c r="H4" s="1">
        <v>0.18</v>
      </c>
      <c r="I4" s="1">
        <v>0.4</v>
      </c>
      <c r="J4" s="1">
        <v>27.8</v>
      </c>
      <c r="K4" s="1">
        <v>71</v>
      </c>
    </row>
    <row r="5" spans="1:11" ht="12.75" x14ac:dyDescent="0.2">
      <c r="A5" s="1" t="s">
        <v>21</v>
      </c>
      <c r="B5" s="1">
        <v>3917</v>
      </c>
      <c r="C5" s="1">
        <v>7.4</v>
      </c>
      <c r="D5" s="1">
        <v>68</v>
      </c>
      <c r="E5" s="1">
        <v>19.899999999999999</v>
      </c>
      <c r="F5" s="1" t="s">
        <v>19</v>
      </c>
      <c r="G5" s="1">
        <v>0.44</v>
      </c>
      <c r="H5" s="1">
        <v>0.13</v>
      </c>
      <c r="I5" s="1">
        <v>0.24</v>
      </c>
      <c r="J5" s="1">
        <v>53.8</v>
      </c>
      <c r="K5" s="1">
        <v>42</v>
      </c>
    </row>
    <row r="16" spans="1:11" ht="15.75" customHeight="1" x14ac:dyDescent="0.2">
      <c r="C16" t="s">
        <v>50</v>
      </c>
    </row>
    <row r="18" spans="1:3" ht="12.75" x14ac:dyDescent="0.2">
      <c r="A18" s="2" t="s">
        <v>32</v>
      </c>
      <c r="C18" s="11" t="s">
        <v>33</v>
      </c>
    </row>
    <row r="19" spans="1:3" ht="12.75" x14ac:dyDescent="0.2">
      <c r="A19" s="2" t="s">
        <v>51</v>
      </c>
      <c r="C19" s="5" t="s">
        <v>34</v>
      </c>
    </row>
    <row r="20" spans="1:3" ht="12.75" x14ac:dyDescent="0.2">
      <c r="A20" s="2" t="s">
        <v>5</v>
      </c>
      <c r="C20" s="11" t="s">
        <v>35</v>
      </c>
    </row>
    <row r="21" spans="1:3" ht="12.75" x14ac:dyDescent="0.2">
      <c r="A21" s="1" t="s">
        <v>6</v>
      </c>
      <c r="C21" s="5" t="s">
        <v>36</v>
      </c>
    </row>
    <row r="22" spans="1:3" ht="12.75" x14ac:dyDescent="0.2">
      <c r="A22" s="1" t="s">
        <v>20</v>
      </c>
      <c r="C22" s="5" t="s">
        <v>37</v>
      </c>
    </row>
    <row r="23" spans="1:3" ht="12.75" x14ac:dyDescent="0.2">
      <c r="A23" s="1" t="s">
        <v>22</v>
      </c>
      <c r="C23" s="11" t="s">
        <v>38</v>
      </c>
    </row>
    <row r="24" spans="1:3" ht="12.75" x14ac:dyDescent="0.2">
      <c r="A24" s="1" t="s">
        <v>23</v>
      </c>
      <c r="C24" s="5" t="s">
        <v>39</v>
      </c>
    </row>
    <row r="25" spans="1:3" ht="12.75" x14ac:dyDescent="0.2">
      <c r="A25" s="1" t="s">
        <v>40</v>
      </c>
      <c r="C25" s="11" t="s">
        <v>41</v>
      </c>
    </row>
    <row r="26" spans="1:3" ht="12.75" x14ac:dyDescent="0.2">
      <c r="A26" s="2" t="s">
        <v>42</v>
      </c>
      <c r="C26" s="5" t="s">
        <v>43</v>
      </c>
    </row>
    <row r="27" spans="1:3" ht="12.75" x14ac:dyDescent="0.2">
      <c r="A27" s="1" t="s">
        <v>44</v>
      </c>
      <c r="C27" s="5" t="s">
        <v>45</v>
      </c>
    </row>
    <row r="28" spans="1:3" ht="12.75" x14ac:dyDescent="0.2">
      <c r="A28" s="1" t="s">
        <v>46</v>
      </c>
      <c r="C28" s="5" t="s">
        <v>47</v>
      </c>
    </row>
    <row r="29" spans="1:3" ht="12.75" x14ac:dyDescent="0.2">
      <c r="A29" s="1" t="s">
        <v>48</v>
      </c>
      <c r="C29" s="5" t="s">
        <v>49</v>
      </c>
    </row>
    <row r="30" spans="1:3" ht="12.75" x14ac:dyDescent="0.2">
      <c r="A30" s="9" t="s">
        <v>52</v>
      </c>
      <c r="C30" t="s">
        <v>34</v>
      </c>
    </row>
    <row r="31" spans="1:3" ht="15.75" customHeight="1" x14ac:dyDescent="0.2">
      <c r="A31" s="1" t="s">
        <v>53</v>
      </c>
      <c r="C31" t="s">
        <v>54</v>
      </c>
    </row>
    <row r="32" spans="1:3" ht="15.75" customHeight="1" x14ac:dyDescent="0.2">
      <c r="A32" s="1" t="s">
        <v>55</v>
      </c>
      <c r="C32" t="s">
        <v>56</v>
      </c>
    </row>
    <row r="33" spans="1:3" ht="15.75" customHeight="1" x14ac:dyDescent="0.2">
      <c r="A33" s="1" t="s">
        <v>57</v>
      </c>
      <c r="C33" s="11" t="s">
        <v>58</v>
      </c>
    </row>
    <row r="34" spans="1:3" ht="15.75" customHeight="1" x14ac:dyDescent="0.2">
      <c r="A34" s="1" t="s">
        <v>63</v>
      </c>
      <c r="C34" s="11" t="s">
        <v>64</v>
      </c>
    </row>
    <row r="35" spans="1:3" ht="15.75" customHeight="1" x14ac:dyDescent="0.2">
      <c r="A35" s="1" t="s">
        <v>66</v>
      </c>
      <c r="C35" t="s">
        <v>67</v>
      </c>
    </row>
    <row r="36" spans="1:3" ht="15.75" customHeight="1" x14ac:dyDescent="0.2">
      <c r="A36" s="1" t="s">
        <v>70</v>
      </c>
      <c r="C36" t="s">
        <v>69</v>
      </c>
    </row>
    <row r="37" spans="1:3" ht="15.75" customHeight="1" x14ac:dyDescent="0.2">
      <c r="A37" s="1" t="s">
        <v>71</v>
      </c>
      <c r="C37" t="s">
        <v>72</v>
      </c>
    </row>
  </sheetData>
  <hyperlinks>
    <hyperlink ref="C18" r:id="rId1" xr:uid="{00000000-0004-0000-0000-000000000000}"/>
    <hyperlink ref="C19" r:id="rId2" xr:uid="{00000000-0004-0000-0000-000001000000}"/>
    <hyperlink ref="C20" r:id="rId3" xr:uid="{00000000-0004-0000-0000-000002000000}"/>
    <hyperlink ref="C21" r:id="rId4" xr:uid="{00000000-0004-0000-0000-000003000000}"/>
    <hyperlink ref="C22" r:id="rId5" xr:uid="{00000000-0004-0000-0000-000004000000}"/>
    <hyperlink ref="C23" r:id="rId6" xr:uid="{00000000-0004-0000-0000-000005000000}"/>
    <hyperlink ref="C24" r:id="rId7" xr:uid="{00000000-0004-0000-0000-000006000000}"/>
    <hyperlink ref="C25" r:id="rId8" xr:uid="{00000000-0004-0000-0000-000007000000}"/>
    <hyperlink ref="C26" r:id="rId9" xr:uid="{00000000-0004-0000-0000-000008000000}"/>
    <hyperlink ref="C27" r:id="rId10" xr:uid="{00000000-0004-0000-0000-000009000000}"/>
    <hyperlink ref="C28" r:id="rId11" xr:uid="{00000000-0004-0000-0000-00000A000000}"/>
    <hyperlink ref="C29" r:id="rId12" xr:uid="{00000000-0004-0000-0000-00000B000000}"/>
    <hyperlink ref="C33" r:id="rId13" xr:uid="{BD076F66-D31E-4740-BB0F-F01C2418D966}"/>
    <hyperlink ref="C34" r:id="rId14" xr:uid="{CEFA520F-754B-49A7-93D2-FC247A1E24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34"/>
  <sheetViews>
    <sheetView topLeftCell="F1" workbookViewId="0">
      <selection activeCell="Y19" sqref="Y19"/>
    </sheetView>
  </sheetViews>
  <sheetFormatPr defaultColWidth="14.42578125" defaultRowHeight="15.75" customHeight="1" x14ac:dyDescent="0.2"/>
  <cols>
    <col min="2" max="2" width="13.85546875" customWidth="1"/>
    <col min="10" max="10" width="16.28515625" customWidth="1"/>
    <col min="11" max="11" width="21.140625" customWidth="1"/>
    <col min="12" max="12" width="11" customWidth="1"/>
    <col min="13" max="15" width="12" customWidth="1"/>
  </cols>
  <sheetData>
    <row r="1" spans="1:46" ht="18" customHeight="1" x14ac:dyDescent="0.25">
      <c r="A1" s="1" t="s">
        <v>4</v>
      </c>
      <c r="B1" s="1" t="s">
        <v>52</v>
      </c>
      <c r="C1" s="9" t="s">
        <v>51</v>
      </c>
      <c r="D1" s="1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 t="s">
        <v>66</v>
      </c>
      <c r="Z1" s="3" t="s">
        <v>68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6" ht="18" customHeight="1" x14ac:dyDescent="0.25">
      <c r="A2" s="1">
        <v>1987</v>
      </c>
      <c r="B2" s="1"/>
      <c r="C2" s="9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0">
        <v>7.2501072501072503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6" ht="18" customHeight="1" x14ac:dyDescent="0.25">
      <c r="A3" s="1">
        <v>1988</v>
      </c>
      <c r="B3" s="1"/>
      <c r="C3" s="9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0">
        <v>7.2207215898128494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6" ht="18" customHeight="1" x14ac:dyDescent="0.25">
      <c r="A4" s="1">
        <v>1989</v>
      </c>
      <c r="B4" s="1"/>
      <c r="C4" s="9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0">
        <v>7.0133988248826444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6" ht="15" x14ac:dyDescent="0.25">
      <c r="A5" s="3">
        <v>1990</v>
      </c>
      <c r="B5" s="10">
        <v>40477403219.517632</v>
      </c>
      <c r="C5" s="4">
        <v>3917.1598399999998</v>
      </c>
      <c r="D5" s="4">
        <v>15.7012052</v>
      </c>
      <c r="E5" s="4">
        <v>7772750</v>
      </c>
      <c r="F5" s="4">
        <v>10333355</v>
      </c>
      <c r="G5" s="4"/>
      <c r="H5" s="4"/>
      <c r="I5" s="4"/>
      <c r="J5" s="4"/>
      <c r="K5" s="4"/>
      <c r="L5" s="4"/>
      <c r="M5" s="4"/>
      <c r="N5" s="6"/>
      <c r="O5" s="6"/>
      <c r="P5" s="4"/>
      <c r="Q5" s="4"/>
      <c r="R5" s="4"/>
      <c r="S5" s="10">
        <v>2.6391508874980034</v>
      </c>
      <c r="T5" s="10">
        <v>7.0089511906772515</v>
      </c>
      <c r="U5" s="10">
        <v>9811198807.9986629</v>
      </c>
      <c r="V5" s="10">
        <f>U5/B5</f>
        <v>0.24238706111630801</v>
      </c>
      <c r="W5" s="10">
        <v>4944650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6" ht="15" x14ac:dyDescent="0.25">
      <c r="A6" s="3">
        <v>1991</v>
      </c>
      <c r="B6" s="10">
        <v>29675502269.566101</v>
      </c>
      <c r="C6" s="4">
        <v>2878.7192799999998</v>
      </c>
      <c r="D6" s="4">
        <v>16.502255999999999</v>
      </c>
      <c r="E6" s="4">
        <v>7747721</v>
      </c>
      <c r="F6" s="4">
        <v>10308578</v>
      </c>
      <c r="G6" s="4">
        <v>-11.6149424</v>
      </c>
      <c r="H6" s="4">
        <v>2.2699999800000001</v>
      </c>
      <c r="I6" s="4"/>
      <c r="J6" s="4"/>
      <c r="K6" s="4"/>
      <c r="L6" s="4"/>
      <c r="M6" s="4"/>
      <c r="N6" s="6"/>
      <c r="O6" s="6"/>
      <c r="P6" s="4"/>
      <c r="Q6" s="4"/>
      <c r="R6" s="4"/>
      <c r="S6" s="10">
        <v>2.6661276204028996</v>
      </c>
      <c r="T6" s="10">
        <v>6.4171122994652414</v>
      </c>
      <c r="U6" s="10">
        <v>6585262584.3878279</v>
      </c>
      <c r="V6" s="10">
        <f t="shared" ref="V6:V33" si="0">U6/B6</f>
        <v>0.22190905227378024</v>
      </c>
      <c r="W6" s="10">
        <v>4979810</v>
      </c>
      <c r="X6" s="4">
        <f>(W6-W5)/W5</f>
        <v>7.1107156219348188E-3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6" ht="15" x14ac:dyDescent="0.25">
      <c r="A7" s="3">
        <v>1992</v>
      </c>
      <c r="B7" s="10">
        <v>34590052812.168373</v>
      </c>
      <c r="C7" s="4">
        <v>3352.0341600000002</v>
      </c>
      <c r="D7" s="4">
        <v>17.566242500000001</v>
      </c>
      <c r="E7" s="4">
        <v>7742438</v>
      </c>
      <c r="F7" s="4">
        <v>10319123</v>
      </c>
      <c r="G7" s="4">
        <v>-0.50654235000000003</v>
      </c>
      <c r="H7" s="4">
        <v>3.18199992</v>
      </c>
      <c r="I7" s="4">
        <v>11.08650007</v>
      </c>
      <c r="J7" s="4"/>
      <c r="K7" s="4"/>
      <c r="L7" s="4"/>
      <c r="M7" s="4"/>
      <c r="N7" s="6"/>
      <c r="O7" s="6"/>
      <c r="Q7" s="10"/>
      <c r="R7" s="10"/>
      <c r="S7" s="10">
        <v>2.7917046075700247</v>
      </c>
      <c r="T7" s="10">
        <v>6.3235928223158311</v>
      </c>
      <c r="U7" s="10">
        <v>8749940512.9112129</v>
      </c>
      <c r="V7" s="10">
        <f t="shared" si="0"/>
        <v>0.25296117818684238</v>
      </c>
      <c r="W7" s="10">
        <v>5024964</v>
      </c>
      <c r="X7" s="6">
        <f t="shared" ref="X7:X34" si="1">(W7-W6)/W6</f>
        <v>9.0674142186147662E-3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spans="1:46" ht="15" x14ac:dyDescent="0.25">
      <c r="A8" s="3">
        <v>1993</v>
      </c>
      <c r="B8" s="10">
        <v>40614350197.235275</v>
      </c>
      <c r="C8" s="4">
        <v>3931.7444599999999</v>
      </c>
      <c r="D8" s="4">
        <v>19.039984799999999</v>
      </c>
      <c r="E8" s="4">
        <v>7737165</v>
      </c>
      <c r="F8" s="4">
        <v>10329855</v>
      </c>
      <c r="G8" s="4">
        <v>6.1904248000000002E-2</v>
      </c>
      <c r="H8" s="4">
        <v>4.3200001700000001</v>
      </c>
      <c r="I8" s="4">
        <v>20.813029539999999</v>
      </c>
      <c r="J8" s="4">
        <v>18.3</v>
      </c>
      <c r="L8" s="4">
        <v>14.0708333</v>
      </c>
      <c r="M8" s="4">
        <v>-5.7334420399999999</v>
      </c>
      <c r="N8" s="10">
        <v>654278424.68260205</v>
      </c>
      <c r="O8" s="10">
        <f>N8/B8</f>
        <v>1.6109538168288619E-2</v>
      </c>
      <c r="S8" s="10">
        <v>2.9495583961428902</v>
      </c>
      <c r="T8" s="10">
        <v>6.5360583842728204</v>
      </c>
      <c r="U8" s="10">
        <v>10709143429.492678</v>
      </c>
      <c r="V8" s="10">
        <f t="shared" si="0"/>
        <v>0.26367880755166379</v>
      </c>
      <c r="W8" s="10">
        <v>5079383</v>
      </c>
      <c r="X8" s="6">
        <f t="shared" si="1"/>
        <v>1.0829729327414087E-2</v>
      </c>
      <c r="Y8" s="10">
        <v>893</v>
      </c>
      <c r="Z8" s="4">
        <f>Y8/(F8/100000)</f>
        <v>8.6448454503959642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6" ht="15" x14ac:dyDescent="0.25">
      <c r="A9" s="3">
        <v>1994</v>
      </c>
      <c r="B9" s="10">
        <v>47554674590.932777</v>
      </c>
      <c r="C9" s="4">
        <v>4601.9523099999997</v>
      </c>
      <c r="D9" s="4">
        <v>21.0207269</v>
      </c>
      <c r="E9" s="4">
        <v>7726630</v>
      </c>
      <c r="F9" s="4">
        <v>10333587</v>
      </c>
      <c r="G9" s="4">
        <v>2.9093094640000001</v>
      </c>
      <c r="H9" s="4">
        <v>4.2960000000000003</v>
      </c>
      <c r="I9" s="4">
        <v>10.039429800000001</v>
      </c>
      <c r="J9" s="4">
        <v>16.61</v>
      </c>
      <c r="L9" s="4">
        <v>13.1183333</v>
      </c>
      <c r="M9" s="4">
        <v>0.69107454300000004</v>
      </c>
      <c r="N9" s="10">
        <v>878231739.72525501</v>
      </c>
      <c r="O9" s="10">
        <f t="shared" ref="O9:O33" si="2">N9/B9</f>
        <v>1.8467831969829249E-2</v>
      </c>
      <c r="S9" s="10">
        <v>3.1976652977538991</v>
      </c>
      <c r="T9" s="10">
        <v>8.1716506973096461</v>
      </c>
      <c r="U9" s="10">
        <v>14110767774.882751</v>
      </c>
      <c r="V9" s="10">
        <f t="shared" si="0"/>
        <v>0.29672724913510906</v>
      </c>
      <c r="W9" s="10">
        <v>5138591</v>
      </c>
      <c r="X9" s="6">
        <f t="shared" si="1"/>
        <v>1.1656533874291424E-2</v>
      </c>
      <c r="Y9" s="10">
        <v>756</v>
      </c>
      <c r="Z9" s="6">
        <f t="shared" ref="Z9:Z33" si="3">Y9/(F9/100000)</f>
        <v>7.3159494374992926</v>
      </c>
    </row>
    <row r="10" spans="1:46" ht="15" x14ac:dyDescent="0.25">
      <c r="A10" s="3">
        <v>1995</v>
      </c>
      <c r="B10" s="10">
        <v>59775697061.03994</v>
      </c>
      <c r="C10" s="4">
        <v>5788.15074</v>
      </c>
      <c r="D10" s="4">
        <v>23.5963551</v>
      </c>
      <c r="E10" s="4">
        <v>7708571</v>
      </c>
      <c r="F10" s="4">
        <v>10327253</v>
      </c>
      <c r="G10" s="4">
        <v>6.2214060020000002</v>
      </c>
      <c r="H10" s="4">
        <v>4.0240001699999999</v>
      </c>
      <c r="I10" s="4">
        <v>8.9905236150000007</v>
      </c>
      <c r="J10" s="4">
        <v>14.62</v>
      </c>
      <c r="L10" s="4">
        <v>12.799166700000001</v>
      </c>
      <c r="M10" s="4">
        <v>3.3836395399999999</v>
      </c>
      <c r="N10" s="10">
        <v>2567564641.6269798</v>
      </c>
      <c r="O10" s="10">
        <f t="shared" si="2"/>
        <v>4.2953319958864082E-2</v>
      </c>
      <c r="S10" s="10">
        <v>3.4211894405173013</v>
      </c>
      <c r="T10" s="10">
        <v>7.9809553169261331</v>
      </c>
      <c r="U10" s="10">
        <v>20163715146.948002</v>
      </c>
      <c r="V10" s="10">
        <f t="shared" si="0"/>
        <v>0.33732296130913919</v>
      </c>
      <c r="W10" s="10">
        <v>5158888</v>
      </c>
      <c r="X10" s="6">
        <f t="shared" si="1"/>
        <v>3.9499154534774223E-3</v>
      </c>
      <c r="Y10" s="10">
        <v>626</v>
      </c>
      <c r="Z10" s="6">
        <f t="shared" si="3"/>
        <v>6.0616312973062634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6" ht="15" x14ac:dyDescent="0.25">
      <c r="A11" s="3">
        <v>1996</v>
      </c>
      <c r="B11" s="10">
        <v>66985765439.193672</v>
      </c>
      <c r="C11" s="4">
        <v>6493.8633499999996</v>
      </c>
      <c r="D11" s="4">
        <v>27.218655999999999</v>
      </c>
      <c r="E11" s="4">
        <v>7686196</v>
      </c>
      <c r="F11" s="4">
        <v>10315241</v>
      </c>
      <c r="G11" s="4">
        <v>4.2228145699999997</v>
      </c>
      <c r="H11" s="4">
        <v>3.8940000499999998</v>
      </c>
      <c r="I11" s="4">
        <v>8.7587747290000006</v>
      </c>
      <c r="J11" s="4">
        <v>12.47</v>
      </c>
      <c r="L11" s="4">
        <v>12.5441667</v>
      </c>
      <c r="M11" s="4">
        <v>2.3377312209999999</v>
      </c>
      <c r="N11" s="10">
        <v>1435279128.1538301</v>
      </c>
      <c r="O11" s="10">
        <f t="shared" si="2"/>
        <v>2.1426628758265138E-2</v>
      </c>
      <c r="S11" s="10">
        <v>3.5115940241126782</v>
      </c>
      <c r="T11" s="10">
        <v>7.8712340074288072</v>
      </c>
      <c r="U11" s="10">
        <v>23843957679.442406</v>
      </c>
      <c r="V11" s="10">
        <f t="shared" si="0"/>
        <v>0.35595559031249346</v>
      </c>
      <c r="W11" s="10">
        <v>5156836</v>
      </c>
      <c r="X11" s="6">
        <f t="shared" si="1"/>
        <v>-3.9776013745597888E-4</v>
      </c>
      <c r="Y11" s="10">
        <v>614</v>
      </c>
      <c r="Z11" s="6">
        <f t="shared" si="3"/>
        <v>5.9523572934456883</v>
      </c>
    </row>
    <row r="12" spans="1:46" ht="15" x14ac:dyDescent="0.25">
      <c r="A12" s="3">
        <v>1997</v>
      </c>
      <c r="B12" s="10">
        <v>61792161168.001114</v>
      </c>
      <c r="C12" s="4">
        <v>5996.8338100000001</v>
      </c>
      <c r="D12" s="4">
        <v>31.724370799999999</v>
      </c>
      <c r="E12" s="4">
        <v>7664419</v>
      </c>
      <c r="F12" s="4">
        <v>10304131</v>
      </c>
      <c r="G12" s="4">
        <v>-0.59465908999999995</v>
      </c>
      <c r="H12" s="4">
        <v>4.2709999099999996</v>
      </c>
      <c r="I12" s="4">
        <v>8.5961566670000007</v>
      </c>
      <c r="J12" s="4">
        <v>13.08</v>
      </c>
      <c r="L12" s="4">
        <v>13.2041667</v>
      </c>
      <c r="M12" s="4">
        <v>4.4658241580000002</v>
      </c>
      <c r="N12" s="10">
        <v>1286492873.1410401</v>
      </c>
      <c r="O12" s="10">
        <f t="shared" si="2"/>
        <v>2.0819677590549247E-2</v>
      </c>
      <c r="S12" s="10">
        <v>3.5199572105538528</v>
      </c>
      <c r="T12" s="10">
        <v>8.0754586904407493</v>
      </c>
      <c r="U12" s="10">
        <v>19968799883.906544</v>
      </c>
      <c r="V12" s="10">
        <f t="shared" si="0"/>
        <v>0.32316072955621639</v>
      </c>
      <c r="W12" s="10">
        <v>5134548</v>
      </c>
      <c r="X12" s="6">
        <f t="shared" si="1"/>
        <v>-4.3220300199579747E-3</v>
      </c>
      <c r="Y12" s="10">
        <v>579</v>
      </c>
      <c r="Z12" s="6">
        <f t="shared" si="3"/>
        <v>5.6191055800823966</v>
      </c>
    </row>
    <row r="13" spans="1:46" ht="15" x14ac:dyDescent="0.25">
      <c r="A13" s="3">
        <v>1998</v>
      </c>
      <c r="B13" s="10">
        <v>66490372105.126205</v>
      </c>
      <c r="C13" s="4">
        <v>6458.9044999999996</v>
      </c>
      <c r="D13" s="4">
        <v>36.243364100000001</v>
      </c>
      <c r="E13" s="4">
        <v>7643675</v>
      </c>
      <c r="F13" s="4">
        <v>10294373</v>
      </c>
      <c r="G13" s="4">
        <v>-0.32871551999999998</v>
      </c>
      <c r="H13" s="4">
        <v>5.9039998100000002</v>
      </c>
      <c r="I13" s="4">
        <v>10.69836553</v>
      </c>
      <c r="J13" s="4">
        <v>15.03</v>
      </c>
      <c r="L13" s="4">
        <v>12.8071667</v>
      </c>
      <c r="M13" s="4">
        <v>2.605768844</v>
      </c>
      <c r="N13" s="10">
        <v>3700169387.6310701</v>
      </c>
      <c r="O13" s="10">
        <f t="shared" si="2"/>
        <v>5.5649701911441078E-2</v>
      </c>
      <c r="S13" s="10">
        <v>3.6738741085079565</v>
      </c>
      <c r="T13" s="10">
        <v>7.9231356182942205</v>
      </c>
      <c r="U13" s="10">
        <v>20167558826.809414</v>
      </c>
      <c r="V13" s="10">
        <f t="shared" si="0"/>
        <v>0.30331547543339071</v>
      </c>
      <c r="W13" s="10">
        <v>5155906</v>
      </c>
      <c r="X13" s="6">
        <f t="shared" si="1"/>
        <v>4.1596650766532904E-3</v>
      </c>
      <c r="Y13" s="10">
        <v>624</v>
      </c>
      <c r="Z13" s="6">
        <f t="shared" si="3"/>
        <v>6.0615639242914554</v>
      </c>
    </row>
    <row r="14" spans="1:46" ht="15" x14ac:dyDescent="0.25">
      <c r="A14" s="3">
        <v>1999</v>
      </c>
      <c r="B14" s="10">
        <v>64867483193.131454</v>
      </c>
      <c r="C14" s="4">
        <v>6307.6980000000003</v>
      </c>
      <c r="D14" s="4">
        <v>36.929800299999997</v>
      </c>
      <c r="E14" s="4">
        <v>7622397</v>
      </c>
      <c r="F14" s="4">
        <v>10283860</v>
      </c>
      <c r="G14" s="4">
        <v>1.432839478</v>
      </c>
      <c r="H14" s="4">
        <v>8.4890003200000006</v>
      </c>
      <c r="I14" s="4">
        <v>2.1354484440000001</v>
      </c>
      <c r="J14" s="4">
        <v>16.399999999999999</v>
      </c>
      <c r="L14" s="4">
        <v>8.6841666699999998</v>
      </c>
      <c r="M14" s="4">
        <v>5.5205192639999998</v>
      </c>
      <c r="N14" s="10">
        <v>6312596675.9624901</v>
      </c>
      <c r="O14" s="10">
        <f t="shared" si="2"/>
        <v>9.7315270536515966E-2</v>
      </c>
      <c r="S14" s="10">
        <v>4.0509001431857108</v>
      </c>
      <c r="T14" s="10">
        <v>7.6643352314929443</v>
      </c>
      <c r="U14" s="10">
        <v>18916868194.80925</v>
      </c>
      <c r="V14" s="10">
        <f t="shared" si="0"/>
        <v>0.29162327970221413</v>
      </c>
      <c r="W14" s="10">
        <v>5184073</v>
      </c>
      <c r="X14" s="6">
        <f t="shared" si="1"/>
        <v>5.4630553776581648E-3</v>
      </c>
      <c r="Y14" s="10">
        <v>596</v>
      </c>
      <c r="Z14" s="6">
        <f t="shared" si="3"/>
        <v>5.7954892423661937</v>
      </c>
    </row>
    <row r="15" spans="1:46" ht="15" x14ac:dyDescent="0.25">
      <c r="A15" s="3">
        <v>2000</v>
      </c>
      <c r="B15" s="10">
        <v>61649492816.520058</v>
      </c>
      <c r="C15" s="4">
        <v>6011.6152199999997</v>
      </c>
      <c r="D15" s="4">
        <v>37.627666900000001</v>
      </c>
      <c r="E15" s="4">
        <v>7587516</v>
      </c>
      <c r="F15" s="4">
        <v>10255063</v>
      </c>
      <c r="G15" s="4">
        <v>4.2667413590000001</v>
      </c>
      <c r="H15" s="4">
        <v>8.76200008</v>
      </c>
      <c r="I15" s="4">
        <v>3.7753882920000001</v>
      </c>
      <c r="J15" s="4">
        <v>18.5</v>
      </c>
      <c r="L15" s="4">
        <v>7.1622500000000002</v>
      </c>
      <c r="M15" s="4">
        <v>5.302291479</v>
      </c>
      <c r="N15" s="10">
        <v>4987079129.2638397</v>
      </c>
      <c r="O15" s="10">
        <f t="shared" si="2"/>
        <v>8.0894082034158515E-2</v>
      </c>
      <c r="S15" s="10">
        <v>4.0598417124012993</v>
      </c>
      <c r="T15" s="10">
        <v>7.6700073255505847</v>
      </c>
      <c r="U15" s="10">
        <v>19362801362.85318</v>
      </c>
      <c r="V15" s="10">
        <f t="shared" si="0"/>
        <v>0.31407884279730164</v>
      </c>
      <c r="W15" s="10">
        <v>5153252</v>
      </c>
      <c r="X15" s="6">
        <f t="shared" si="1"/>
        <v>-5.9453252297951825E-3</v>
      </c>
      <c r="Y15" s="10">
        <v>555</v>
      </c>
      <c r="Z15" s="6">
        <f t="shared" si="3"/>
        <v>5.4119609016541395</v>
      </c>
    </row>
    <row r="16" spans="1:46" ht="15" x14ac:dyDescent="0.25">
      <c r="A16" s="3">
        <v>2001</v>
      </c>
      <c r="B16" s="10">
        <v>67523642262.400856</v>
      </c>
      <c r="C16" s="4">
        <v>6609.2055300000002</v>
      </c>
      <c r="D16" s="4">
        <v>37.589718599999998</v>
      </c>
      <c r="E16" s="4">
        <v>7547721</v>
      </c>
      <c r="F16" s="4">
        <v>10216605</v>
      </c>
      <c r="G16" s="4">
        <v>2.9087648810000002</v>
      </c>
      <c r="H16" s="4">
        <v>7.9910001800000003</v>
      </c>
      <c r="I16" s="4">
        <v>4.6626755700000002</v>
      </c>
      <c r="J16" s="4">
        <v>24.83</v>
      </c>
      <c r="L16" s="4">
        <v>7.1964166699999996</v>
      </c>
      <c r="M16" s="4">
        <v>2.2001515610000002</v>
      </c>
      <c r="N16" s="10">
        <v>5640707235.8748302</v>
      </c>
      <c r="O16" s="10">
        <f t="shared" si="2"/>
        <v>8.3536773889576477E-2</v>
      </c>
      <c r="S16" s="10">
        <v>4.269967558476143</v>
      </c>
      <c r="T16" s="10">
        <v>6.7973282495096763</v>
      </c>
      <c r="U16" s="10">
        <v>21303196733.595016</v>
      </c>
      <c r="V16" s="10">
        <f t="shared" si="0"/>
        <v>0.31549241154393803</v>
      </c>
      <c r="W16" s="10">
        <v>5132252</v>
      </c>
      <c r="X16" s="6">
        <f t="shared" si="1"/>
        <v>-4.0750966574116696E-3</v>
      </c>
      <c r="Y16" s="10">
        <v>568</v>
      </c>
      <c r="Z16" s="6">
        <f t="shared" si="3"/>
        <v>5.559576787005077</v>
      </c>
    </row>
    <row r="17" spans="1:26" ht="15" x14ac:dyDescent="0.25">
      <c r="A17" s="3">
        <v>2002</v>
      </c>
      <c r="B17" s="10">
        <v>81910771993.915451</v>
      </c>
      <c r="C17" s="4">
        <v>8032.8966099999998</v>
      </c>
      <c r="D17" s="4">
        <v>35.850335800000003</v>
      </c>
      <c r="E17" s="4">
        <v>7526242</v>
      </c>
      <c r="F17" s="4">
        <v>10196916</v>
      </c>
      <c r="G17" s="4">
        <v>1.6524940539999999</v>
      </c>
      <c r="H17" s="4">
        <v>7.0190000499999998</v>
      </c>
      <c r="I17" s="4">
        <v>1.90298097</v>
      </c>
      <c r="J17" s="4">
        <v>28.19</v>
      </c>
      <c r="L17" s="4">
        <v>6.7241666699999998</v>
      </c>
      <c r="M17" s="4">
        <v>3.9027307539999998</v>
      </c>
      <c r="N17" s="10">
        <v>8496609035.7757998</v>
      </c>
      <c r="O17" s="10">
        <f t="shared" si="2"/>
        <v>0.10373005685268051</v>
      </c>
      <c r="S17" s="10">
        <v>4.3687888389493237</v>
      </c>
      <c r="T17" s="10">
        <v>6.6142198992375461</v>
      </c>
      <c r="U17" s="10">
        <v>24676131538.917366</v>
      </c>
      <c r="V17" s="10">
        <f t="shared" si="0"/>
        <v>0.30125624430386733</v>
      </c>
      <c r="W17" s="10">
        <v>5133850</v>
      </c>
      <c r="X17" s="6">
        <f t="shared" si="1"/>
        <v>3.1136428998420186E-4</v>
      </c>
      <c r="Y17" s="10">
        <v>526</v>
      </c>
      <c r="Z17" s="6">
        <f t="shared" si="3"/>
        <v>5.1584224092853175</v>
      </c>
    </row>
    <row r="18" spans="1:26" ht="15" x14ac:dyDescent="0.25">
      <c r="A18" s="3">
        <v>2003</v>
      </c>
      <c r="B18" s="10">
        <v>99627140274.380524</v>
      </c>
      <c r="C18" s="4">
        <v>9773.1175000000003</v>
      </c>
      <c r="D18" s="4">
        <v>35.416015600000001</v>
      </c>
      <c r="E18" s="4">
        <v>7517054</v>
      </c>
      <c r="F18" s="4">
        <v>10193998</v>
      </c>
      <c r="G18" s="4">
        <v>3.6029894599999999</v>
      </c>
      <c r="H18" s="4">
        <v>7.5440001499999996</v>
      </c>
      <c r="I18" s="4">
        <v>0.118739206</v>
      </c>
      <c r="J18" s="4">
        <v>29.8</v>
      </c>
      <c r="L18" s="4">
        <v>5.9491666700000003</v>
      </c>
      <c r="M18" s="4">
        <v>4.7383191269999996</v>
      </c>
      <c r="N18" s="10">
        <v>2021275745.9550099</v>
      </c>
      <c r="O18" s="10">
        <f t="shared" si="2"/>
        <v>2.0288404749832897E-2</v>
      </c>
      <c r="S18" s="10">
        <v>4.4580060124836924</v>
      </c>
      <c r="T18" s="10">
        <v>6.3925258240673726</v>
      </c>
      <c r="U18" s="10">
        <v>28930802226.239853</v>
      </c>
      <c r="V18" s="10">
        <f t="shared" si="0"/>
        <v>0.2903907724999662</v>
      </c>
      <c r="W18" s="10">
        <v>5128047</v>
      </c>
      <c r="X18" s="6">
        <f t="shared" si="1"/>
        <v>-1.1303407773892887E-3</v>
      </c>
      <c r="Y18" s="10">
        <v>625</v>
      </c>
      <c r="Z18" s="6">
        <f t="shared" si="3"/>
        <v>6.1310586876709214</v>
      </c>
    </row>
    <row r="19" spans="1:26" ht="15" x14ac:dyDescent="0.25">
      <c r="A19" s="3">
        <v>2004</v>
      </c>
      <c r="B19" s="10">
        <v>119162172468.26823</v>
      </c>
      <c r="C19" s="4">
        <v>11685.887199999999</v>
      </c>
      <c r="D19" s="4">
        <v>33.475134699999998</v>
      </c>
      <c r="E19" s="4">
        <v>7512306</v>
      </c>
      <c r="F19" s="4">
        <v>10197101</v>
      </c>
      <c r="G19" s="4">
        <v>4.9065637630000003</v>
      </c>
      <c r="H19" s="4">
        <v>8.2100000400000006</v>
      </c>
      <c r="I19" s="4">
        <v>2.7601078170000002</v>
      </c>
      <c r="J19" s="4">
        <v>30.16</v>
      </c>
      <c r="L19" s="4">
        <v>6.0274999999999999</v>
      </c>
      <c r="M19" s="4">
        <v>2.0747635409999998</v>
      </c>
      <c r="N19" s="10">
        <v>6423465150.7573605</v>
      </c>
      <c r="O19" s="10">
        <f t="shared" si="2"/>
        <v>5.3905237020312538E-2</v>
      </c>
      <c r="S19" s="10">
        <v>4.6632164855764797</v>
      </c>
      <c r="T19" s="10">
        <v>6.1425328438948998</v>
      </c>
      <c r="U19" s="10">
        <v>34972840255.566193</v>
      </c>
      <c r="V19" s="10">
        <f t="shared" si="0"/>
        <v>0.29348944829685053</v>
      </c>
      <c r="W19" s="10">
        <v>5125017</v>
      </c>
      <c r="X19" s="6">
        <f t="shared" si="1"/>
        <v>-5.9086821942154586E-4</v>
      </c>
      <c r="Y19" s="10">
        <v>623</v>
      </c>
      <c r="Z19" s="6">
        <f t="shared" si="3"/>
        <v>6.1095795756068316</v>
      </c>
    </row>
    <row r="20" spans="1:26" ht="15" x14ac:dyDescent="0.25">
      <c r="A20" s="3">
        <v>2005</v>
      </c>
      <c r="B20" s="10">
        <v>136280689891.22359</v>
      </c>
      <c r="C20" s="4">
        <v>13346.1764</v>
      </c>
      <c r="D20" s="4">
        <v>31.363693000000001</v>
      </c>
      <c r="E20" s="4">
        <v>7515659</v>
      </c>
      <c r="F20" s="4">
        <v>10211216</v>
      </c>
      <c r="G20" s="4">
        <v>6.533468805</v>
      </c>
      <c r="H20" s="4">
        <v>7.9270000500000002</v>
      </c>
      <c r="I20" s="4">
        <v>1.857097891</v>
      </c>
      <c r="J20" s="4">
        <v>29.69</v>
      </c>
      <c r="L20" s="4">
        <v>5.77666667</v>
      </c>
      <c r="M20" s="4">
        <v>5.69880897</v>
      </c>
      <c r="N20" s="10">
        <v>13730164683.4592</v>
      </c>
      <c r="O20" s="10">
        <f t="shared" si="2"/>
        <v>0.10074915745156802</v>
      </c>
      <c r="S20" s="10">
        <v>4.9890915620379293</v>
      </c>
      <c r="T20" s="10">
        <v>6.0675498269483228</v>
      </c>
      <c r="U20" s="10">
        <v>39691327105.612465</v>
      </c>
      <c r="V20" s="10">
        <f t="shared" si="0"/>
        <v>0.29124689005678833</v>
      </c>
      <c r="W20" s="10">
        <v>5180451</v>
      </c>
      <c r="X20" s="6">
        <f t="shared" si="1"/>
        <v>1.081635436526357E-2</v>
      </c>
      <c r="Y20" s="10">
        <v>586</v>
      </c>
      <c r="Z20" s="6">
        <f t="shared" si="3"/>
        <v>5.7387876233349679</v>
      </c>
    </row>
    <row r="21" spans="1:26" ht="15" x14ac:dyDescent="0.25">
      <c r="A21" s="3">
        <v>2006</v>
      </c>
      <c r="B21" s="10">
        <v>155463807112.88922</v>
      </c>
      <c r="C21" s="4">
        <v>15183.6361</v>
      </c>
      <c r="D21" s="4">
        <v>28.0385594</v>
      </c>
      <c r="E21" s="4">
        <v>7528974</v>
      </c>
      <c r="F21" s="4">
        <v>10238905</v>
      </c>
      <c r="G21" s="4">
        <v>6.853522334</v>
      </c>
      <c r="H21" s="4">
        <v>7.1479997600000003</v>
      </c>
      <c r="I21" s="4">
        <v>2.5339925829999999</v>
      </c>
      <c r="J21" s="4">
        <v>27.91</v>
      </c>
      <c r="L21" s="4">
        <v>5.5936660199999997</v>
      </c>
      <c r="M21" s="4">
        <v>4.8691001759999999</v>
      </c>
      <c r="N21" s="10">
        <v>7132002407.7059898</v>
      </c>
      <c r="O21" s="10">
        <f t="shared" si="2"/>
        <v>4.5875644885803701E-2</v>
      </c>
      <c r="S21" s="10">
        <v>5.2936439160111171</v>
      </c>
      <c r="T21" s="10">
        <v>6.1356507304927321</v>
      </c>
      <c r="U21" s="10">
        <v>46707589088.141052</v>
      </c>
      <c r="V21" s="10">
        <f t="shared" si="0"/>
        <v>0.30044027581432237</v>
      </c>
      <c r="W21" s="10">
        <v>5186176</v>
      </c>
      <c r="X21" s="6">
        <f t="shared" si="1"/>
        <v>1.1051161375718061E-3</v>
      </c>
      <c r="Y21" s="10">
        <v>641</v>
      </c>
      <c r="Z21" s="6">
        <f t="shared" si="3"/>
        <v>6.2604350758210963</v>
      </c>
    </row>
    <row r="22" spans="1:26" ht="15" x14ac:dyDescent="0.25">
      <c r="A22" s="3">
        <v>2007</v>
      </c>
      <c r="B22" s="10">
        <v>189227050759.59534</v>
      </c>
      <c r="C22" s="4">
        <v>18373.649000000001</v>
      </c>
      <c r="D22" s="4">
        <v>23.1983122</v>
      </c>
      <c r="E22" s="4">
        <v>7565828</v>
      </c>
      <c r="F22" s="4">
        <v>10298828</v>
      </c>
      <c r="G22" s="4">
        <v>5.6026436840000002</v>
      </c>
      <c r="H22" s="4">
        <v>5.3200001700000001</v>
      </c>
      <c r="I22" s="4">
        <v>2.8531243719999999</v>
      </c>
      <c r="J22" s="4">
        <v>27.81</v>
      </c>
      <c r="L22" s="4">
        <v>5.78837958</v>
      </c>
      <c r="M22" s="4">
        <v>2.1930769720000001</v>
      </c>
      <c r="N22" s="10">
        <v>13815656003.7033</v>
      </c>
      <c r="O22" s="10">
        <f t="shared" si="2"/>
        <v>7.3010998946738778E-2</v>
      </c>
      <c r="S22" s="10">
        <v>5.845855275860564</v>
      </c>
      <c r="T22" s="10">
        <v>5.8395294905204773</v>
      </c>
      <c r="U22" s="10">
        <v>60689425782.385666</v>
      </c>
      <c r="V22" s="10">
        <f t="shared" si="0"/>
        <v>0.32072278006112837</v>
      </c>
      <c r="W22" s="10">
        <v>5185801</v>
      </c>
      <c r="X22" s="6">
        <f t="shared" si="1"/>
        <v>-7.2307611619813902E-5</v>
      </c>
      <c r="Y22" s="10">
        <v>716</v>
      </c>
      <c r="Z22" s="6">
        <f t="shared" si="3"/>
        <v>6.9522473819351092</v>
      </c>
    </row>
    <row r="23" spans="1:26" ht="15" x14ac:dyDescent="0.25">
      <c r="A23" s="3">
        <v>2008</v>
      </c>
      <c r="B23" s="10">
        <v>235718586901.12878</v>
      </c>
      <c r="C23" s="4">
        <v>22698.853999999999</v>
      </c>
      <c r="D23" s="4">
        <v>23.768477499999999</v>
      </c>
      <c r="E23" s="4">
        <v>7621676</v>
      </c>
      <c r="F23" s="4">
        <v>10384603</v>
      </c>
      <c r="G23" s="4">
        <v>2.682282726</v>
      </c>
      <c r="H23" s="4">
        <v>4.3920002</v>
      </c>
      <c r="I23" s="4">
        <v>6.3586638000000004</v>
      </c>
      <c r="J23" s="4">
        <v>28.66</v>
      </c>
      <c r="L23" s="4">
        <v>6.2517083299999996</v>
      </c>
      <c r="M23" s="4">
        <v>4.1130798070000001</v>
      </c>
      <c r="N23" s="10">
        <v>8815393022.1081505</v>
      </c>
      <c r="O23" s="10">
        <f t="shared" si="2"/>
        <v>3.7397954645832537E-2</v>
      </c>
      <c r="S23" s="10">
        <v>6.4296103932845527</v>
      </c>
      <c r="T23" s="10">
        <v>5.6002461145800098</v>
      </c>
      <c r="U23" s="10">
        <v>73218484392.29837</v>
      </c>
      <c r="V23" s="10">
        <f t="shared" si="0"/>
        <v>0.31061820518638</v>
      </c>
      <c r="W23" s="10">
        <v>5205012</v>
      </c>
      <c r="X23" s="6">
        <f t="shared" si="1"/>
        <v>3.7045386045473014E-3</v>
      </c>
      <c r="Y23" s="10">
        <v>712</v>
      </c>
      <c r="Z23" s="6">
        <f t="shared" si="3"/>
        <v>6.8563044730742231</v>
      </c>
    </row>
    <row r="24" spans="1:26" ht="15" x14ac:dyDescent="0.25">
      <c r="A24" s="3">
        <v>2009</v>
      </c>
      <c r="B24" s="10">
        <v>206179982164.40225</v>
      </c>
      <c r="C24" s="4">
        <v>19741.597600000001</v>
      </c>
      <c r="D24" s="4">
        <v>24.092483399999999</v>
      </c>
      <c r="E24" s="4">
        <v>7657912</v>
      </c>
      <c r="F24" s="4">
        <v>10443936</v>
      </c>
      <c r="G24" s="4">
        <v>-4.80257209</v>
      </c>
      <c r="H24" s="4">
        <v>6.6620001799999997</v>
      </c>
      <c r="I24" s="4">
        <v>1.0193773530000001</v>
      </c>
      <c r="J24" s="4">
        <v>34.06</v>
      </c>
      <c r="L24" s="4">
        <v>5.9899583300000003</v>
      </c>
      <c r="M24" s="4">
        <v>3.3053443300000001</v>
      </c>
      <c r="N24" s="10">
        <v>5271613701.7926998</v>
      </c>
      <c r="O24" s="10">
        <f t="shared" si="2"/>
        <v>2.5568019001909022E-2</v>
      </c>
      <c r="S24" s="10">
        <v>6.8404102487274594</v>
      </c>
      <c r="T24" s="10">
        <v>5.5969746083198268</v>
      </c>
      <c r="U24" s="10">
        <v>54664848135.130882</v>
      </c>
      <c r="V24" s="10">
        <f t="shared" si="0"/>
        <v>0.26513169494574229</v>
      </c>
      <c r="W24" s="10">
        <v>5249648</v>
      </c>
      <c r="X24" s="6">
        <f t="shared" si="1"/>
        <v>8.5755806134548782E-3</v>
      </c>
      <c r="Y24" s="10">
        <v>789</v>
      </c>
      <c r="Z24" s="6">
        <f t="shared" si="3"/>
        <v>7.5546230846301627</v>
      </c>
    </row>
    <row r="25" spans="1:26" ht="15" x14ac:dyDescent="0.25">
      <c r="A25" s="3">
        <v>2010</v>
      </c>
      <c r="B25" s="10">
        <v>207477857918.91928</v>
      </c>
      <c r="C25" s="4">
        <v>19808.071100000001</v>
      </c>
      <c r="D25" s="4">
        <v>22.468523300000001</v>
      </c>
      <c r="E25" s="4">
        <v>7673029</v>
      </c>
      <c r="F25" s="4">
        <v>10474410</v>
      </c>
      <c r="G25" s="4">
        <v>2.2734200539999998</v>
      </c>
      <c r="H25" s="4">
        <v>7.2789998100000002</v>
      </c>
      <c r="I25" s="4">
        <v>1.4727272730000001</v>
      </c>
      <c r="J25" s="4">
        <v>38.159999999999997</v>
      </c>
      <c r="L25" s="4">
        <v>5.8878333300000003</v>
      </c>
      <c r="M25" s="4">
        <v>7.4190375939999997</v>
      </c>
      <c r="N25" s="10">
        <v>10167834374.8186</v>
      </c>
      <c r="O25" s="10">
        <f t="shared" si="2"/>
        <v>4.9006840907293875E-2</v>
      </c>
      <c r="S25" s="10">
        <v>6.5285764585625383</v>
      </c>
      <c r="T25" s="10">
        <v>5.4966189729517829</v>
      </c>
      <c r="U25" s="10">
        <v>56273585276.137863</v>
      </c>
      <c r="V25" s="10">
        <f t="shared" si="0"/>
        <v>0.27122694363910937</v>
      </c>
      <c r="W25" s="10">
        <v>5241405</v>
      </c>
      <c r="X25" s="6">
        <f t="shared" si="1"/>
        <v>-1.5702005163012835E-3</v>
      </c>
      <c r="Y25" s="10">
        <v>868</v>
      </c>
      <c r="Z25" s="6">
        <f t="shared" si="3"/>
        <v>8.2868629354779877</v>
      </c>
    </row>
    <row r="26" spans="1:26" ht="15" x14ac:dyDescent="0.25">
      <c r="A26" s="3">
        <v>2011</v>
      </c>
      <c r="B26" s="10">
        <v>227948349666.35385</v>
      </c>
      <c r="C26" s="4">
        <v>21717.457900000001</v>
      </c>
      <c r="D26" s="4">
        <v>20.857393200000001</v>
      </c>
      <c r="E26" s="4">
        <v>7681562</v>
      </c>
      <c r="F26" s="4">
        <v>10496088</v>
      </c>
      <c r="G26" s="4">
        <v>1.7778331860000001</v>
      </c>
      <c r="H26" s="4">
        <v>6.7109999699999996</v>
      </c>
      <c r="I26" s="4">
        <v>1.9172191359999999</v>
      </c>
      <c r="J26" s="4">
        <v>39.83</v>
      </c>
      <c r="L26" s="4">
        <v>5.7178333300000004</v>
      </c>
      <c r="M26" s="4">
        <v>5.6956873249999997</v>
      </c>
      <c r="N26" s="10">
        <v>4188736491.2936802</v>
      </c>
      <c r="O26" s="10">
        <f t="shared" si="2"/>
        <v>1.8375814071146818E-2</v>
      </c>
      <c r="S26" s="10">
        <v>7.0627675253800382</v>
      </c>
      <c r="T26" s="10">
        <v>5.2349024756189051</v>
      </c>
      <c r="U26" s="10">
        <v>61449260893.520515</v>
      </c>
      <c r="V26" s="10">
        <f t="shared" si="0"/>
        <v>0.26957537083932959</v>
      </c>
      <c r="W26" s="10">
        <v>5232722</v>
      </c>
      <c r="X26" s="6">
        <f t="shared" si="1"/>
        <v>-1.6566168803975271E-3</v>
      </c>
      <c r="Y26" s="10">
        <v>783</v>
      </c>
      <c r="Z26" s="6">
        <f t="shared" si="3"/>
        <v>7.4599222110180481</v>
      </c>
    </row>
    <row r="27" spans="1:26" ht="15" x14ac:dyDescent="0.25">
      <c r="A27" s="3">
        <v>2012</v>
      </c>
      <c r="B27" s="10">
        <v>207376427020.8147</v>
      </c>
      <c r="C27" s="4">
        <v>19729.870500000001</v>
      </c>
      <c r="D27" s="4">
        <v>20.010787000000001</v>
      </c>
      <c r="E27" s="4">
        <v>7693579</v>
      </c>
      <c r="F27" s="4">
        <v>10510785</v>
      </c>
      <c r="G27" s="4">
        <v>-0.79984427999999996</v>
      </c>
      <c r="H27" s="4">
        <v>6.9780001599999997</v>
      </c>
      <c r="I27" s="4">
        <v>3.2876230660000001</v>
      </c>
      <c r="J27" s="4">
        <v>44.47</v>
      </c>
      <c r="L27" s="4">
        <v>5.4067232399999998</v>
      </c>
      <c r="M27" s="4">
        <v>3.8899561889999998</v>
      </c>
      <c r="N27" s="10">
        <v>9433199804.7764702</v>
      </c>
      <c r="O27" s="10">
        <f t="shared" si="2"/>
        <v>4.548829363247562E-2</v>
      </c>
      <c r="S27" s="10">
        <v>7.1649327302817545</v>
      </c>
      <c r="T27" s="10">
        <v>5.0762883746658067</v>
      </c>
      <c r="U27" s="10">
        <v>54302847656.748817</v>
      </c>
      <c r="V27" s="10">
        <f t="shared" si="0"/>
        <v>0.26185641462179476</v>
      </c>
      <c r="W27" s="10">
        <v>5270072</v>
      </c>
      <c r="X27" s="6">
        <f t="shared" si="1"/>
        <v>7.137776476564205E-3</v>
      </c>
      <c r="Y27" s="10">
        <v>867</v>
      </c>
      <c r="Z27" s="6">
        <f t="shared" si="3"/>
        <v>8.2486702943690702</v>
      </c>
    </row>
    <row r="28" spans="1:26" ht="15" x14ac:dyDescent="0.25">
      <c r="A28" s="3">
        <v>2013</v>
      </c>
      <c r="B28" s="10">
        <v>209402444996.10422</v>
      </c>
      <c r="C28" s="4">
        <v>19916.019400000001</v>
      </c>
      <c r="D28" s="4">
        <v>18.901372200000001</v>
      </c>
      <c r="E28" s="4">
        <v>7705910</v>
      </c>
      <c r="F28" s="4">
        <v>10514272</v>
      </c>
      <c r="G28" s="4">
        <v>-0.48367104</v>
      </c>
      <c r="H28" s="4">
        <v>6.9530000699999999</v>
      </c>
      <c r="I28" s="4">
        <v>1.4382978719999999</v>
      </c>
      <c r="J28" s="4">
        <v>44.91</v>
      </c>
      <c r="L28" s="4">
        <v>4.9698930099999998</v>
      </c>
      <c r="M28" s="4">
        <v>3.4880497940000001</v>
      </c>
      <c r="N28" s="10">
        <v>7357578652.5699997</v>
      </c>
      <c r="O28" s="10">
        <f t="shared" si="2"/>
        <v>3.5136068505345688E-2</v>
      </c>
      <c r="S28" s="10">
        <v>7.6405463055346621</v>
      </c>
      <c r="T28" s="10">
        <v>4.8300206490015807</v>
      </c>
      <c r="U28" s="10">
        <v>51653391356.926086</v>
      </c>
      <c r="V28" s="10">
        <f t="shared" si="0"/>
        <v>0.24667043098702626</v>
      </c>
      <c r="W28" s="10">
        <v>5323403</v>
      </c>
      <c r="X28" s="6">
        <f t="shared" si="1"/>
        <v>1.0119596089009789E-2</v>
      </c>
      <c r="Y28" s="10">
        <v>984</v>
      </c>
      <c r="Z28" s="6">
        <f t="shared" si="3"/>
        <v>9.3587078591841646</v>
      </c>
    </row>
    <row r="29" spans="1:26" ht="15" x14ac:dyDescent="0.25">
      <c r="A29" s="3">
        <v>2014</v>
      </c>
      <c r="B29" s="10">
        <v>207818330723.83475</v>
      </c>
      <c r="C29" s="4">
        <v>19744.5586</v>
      </c>
      <c r="D29" s="4">
        <v>18.901705100000001</v>
      </c>
      <c r="E29" s="4">
        <v>7723921</v>
      </c>
      <c r="F29" s="4">
        <v>10525347</v>
      </c>
      <c r="G29" s="4">
        <v>2.715116133</v>
      </c>
      <c r="H29" s="4">
        <v>6.1079998</v>
      </c>
      <c r="I29" s="4">
        <v>0.34398858999999998</v>
      </c>
      <c r="J29" s="4">
        <v>42.17</v>
      </c>
      <c r="L29" s="4">
        <v>4.6449054600000004</v>
      </c>
      <c r="M29" s="4">
        <v>2.1125382519999998</v>
      </c>
      <c r="N29" s="10">
        <v>8088661929.8802996</v>
      </c>
      <c r="O29" s="10">
        <f t="shared" si="2"/>
        <v>3.8921792421810694E-2</v>
      </c>
      <c r="S29" s="10">
        <v>8.2407100267253419</v>
      </c>
      <c r="T29" s="10">
        <v>4.7646730536694264</v>
      </c>
      <c r="U29" s="10">
        <v>53784174394.797058</v>
      </c>
      <c r="V29" s="10">
        <f t="shared" si="0"/>
        <v>0.25880380333854991</v>
      </c>
      <c r="W29" s="10">
        <v>5324486</v>
      </c>
      <c r="X29" s="6">
        <f t="shared" si="1"/>
        <v>2.0344129497616468E-4</v>
      </c>
      <c r="Y29" s="10">
        <v>910</v>
      </c>
      <c r="Z29" s="6">
        <f t="shared" si="3"/>
        <v>8.6457957158087044</v>
      </c>
    </row>
    <row r="30" spans="1:26" ht="15" x14ac:dyDescent="0.25">
      <c r="A30" s="3">
        <v>2015</v>
      </c>
      <c r="B30" s="10">
        <v>186829940545.75946</v>
      </c>
      <c r="C30" s="4">
        <v>17715.616900000001</v>
      </c>
      <c r="D30" s="4">
        <v>17.984365700000001</v>
      </c>
      <c r="E30" s="4">
        <v>7748928</v>
      </c>
      <c r="F30" s="4">
        <v>10546059</v>
      </c>
      <c r="G30" s="4">
        <v>5.3092385179999999</v>
      </c>
      <c r="H30" s="4">
        <v>5.0460000000000003</v>
      </c>
      <c r="I30" s="4">
        <v>0.30936454800000002</v>
      </c>
      <c r="J30" s="4">
        <v>40.31</v>
      </c>
      <c r="L30" s="4">
        <v>4.2825333299999997</v>
      </c>
      <c r="M30" s="4">
        <v>3.0807167569999998</v>
      </c>
      <c r="N30" s="10">
        <v>1699914616.6024201</v>
      </c>
      <c r="O30" s="10">
        <f t="shared" si="2"/>
        <v>9.0987269579849133E-3</v>
      </c>
      <c r="S30" s="10">
        <v>8.7283415459146561</v>
      </c>
      <c r="T30" s="10">
        <v>4.5207765347372382</v>
      </c>
      <c r="U30" s="10">
        <v>52229767772.752686</v>
      </c>
      <c r="V30" s="10">
        <f t="shared" si="0"/>
        <v>0.2795578033166492</v>
      </c>
      <c r="W30" s="10">
        <v>5337336</v>
      </c>
      <c r="X30" s="6">
        <f t="shared" si="1"/>
        <v>2.4133784932479866E-3</v>
      </c>
      <c r="Y30" s="10">
        <v>880</v>
      </c>
      <c r="Z30" s="6">
        <f t="shared" si="3"/>
        <v>8.3443492967372936</v>
      </c>
    </row>
    <row r="31" spans="1:26" ht="15" x14ac:dyDescent="0.25">
      <c r="A31" s="3">
        <v>2016</v>
      </c>
      <c r="B31" s="10">
        <v>195090272402.72888</v>
      </c>
      <c r="C31" s="4">
        <v>18463.386600000002</v>
      </c>
      <c r="D31" s="4">
        <v>16.5610103</v>
      </c>
      <c r="E31" s="4">
        <v>7773650</v>
      </c>
      <c r="F31" s="4">
        <v>10566332</v>
      </c>
      <c r="G31" s="4">
        <v>2.450542386</v>
      </c>
      <c r="H31" s="4">
        <v>3.9509999800000002</v>
      </c>
      <c r="I31" s="4">
        <v>0.68350420899999997</v>
      </c>
      <c r="J31" s="6"/>
      <c r="L31" s="4">
        <v>3.9072462799999998</v>
      </c>
      <c r="M31" s="4">
        <v>2.6087213729999998</v>
      </c>
      <c r="N31" s="10">
        <v>10850612308.2062</v>
      </c>
      <c r="O31" s="10">
        <f t="shared" si="2"/>
        <v>5.5618417948625633E-2</v>
      </c>
      <c r="U31" s="10">
        <v>50684051705.031654</v>
      </c>
      <c r="V31" s="10">
        <f t="shared" si="0"/>
        <v>0.25979794420709773</v>
      </c>
      <c r="W31" s="10">
        <v>5388390</v>
      </c>
      <c r="X31" s="6">
        <f t="shared" si="1"/>
        <v>9.5654461326774264E-3</v>
      </c>
      <c r="Y31" s="10">
        <v>792</v>
      </c>
      <c r="Z31" s="6">
        <f t="shared" si="3"/>
        <v>7.495505535885111</v>
      </c>
    </row>
    <row r="32" spans="1:26" ht="15" x14ac:dyDescent="0.25">
      <c r="A32" s="3">
        <v>2017</v>
      </c>
      <c r="B32" s="10">
        <v>215913545038.4295</v>
      </c>
      <c r="C32" s="4">
        <v>20379.896000000001</v>
      </c>
      <c r="D32" s="4">
        <v>15.412919499999999</v>
      </c>
      <c r="E32" s="4">
        <v>7805452</v>
      </c>
      <c r="F32" s="4">
        <v>10594438</v>
      </c>
      <c r="G32" s="4">
        <v>4.3526035199999997</v>
      </c>
      <c r="H32" s="4">
        <v>2.8900001</v>
      </c>
      <c r="I32" s="4">
        <v>2.4505339849999999</v>
      </c>
      <c r="J32" s="6"/>
      <c r="L32" s="4">
        <v>3.58974364</v>
      </c>
      <c r="M32" s="4">
        <v>2.1172482960000001</v>
      </c>
      <c r="N32" s="10">
        <v>11234740946.094101</v>
      </c>
      <c r="O32" s="10">
        <f t="shared" si="2"/>
        <v>5.2033516211752617E-2</v>
      </c>
      <c r="U32" s="10">
        <v>55863209228.707176</v>
      </c>
      <c r="V32" s="10">
        <f t="shared" si="0"/>
        <v>0.25872952629611229</v>
      </c>
      <c r="W32" s="10">
        <v>5418917</v>
      </c>
      <c r="X32" s="6">
        <f t="shared" si="1"/>
        <v>5.6653286046481413E-3</v>
      </c>
      <c r="Y32" s="10">
        <v>794</v>
      </c>
      <c r="Z32" s="6">
        <f t="shared" si="3"/>
        <v>7.4944985283787586</v>
      </c>
    </row>
    <row r="33" spans="1:26" ht="15" x14ac:dyDescent="0.25">
      <c r="A33" s="3">
        <v>2018</v>
      </c>
      <c r="B33" s="10">
        <v>245225882903.37018</v>
      </c>
      <c r="C33" s="4">
        <v>23078.573499999999</v>
      </c>
      <c r="D33" s="4">
        <v>14.014150300000001</v>
      </c>
      <c r="E33" s="4">
        <v>7840913</v>
      </c>
      <c r="F33" s="4">
        <v>10625695</v>
      </c>
      <c r="G33" s="4">
        <v>2.9577844729999998</v>
      </c>
      <c r="H33" s="4">
        <v>2.3970000699999998</v>
      </c>
      <c r="I33" s="4">
        <v>2.1494949490000002</v>
      </c>
      <c r="J33" s="6"/>
      <c r="L33" s="4">
        <v>3.5416158800000002</v>
      </c>
      <c r="M33" s="4">
        <v>0.97318110000000002</v>
      </c>
      <c r="N33" s="10">
        <v>8493644233.8442698</v>
      </c>
      <c r="O33" s="10">
        <f t="shared" si="2"/>
        <v>3.4636002257523286E-2</v>
      </c>
      <c r="U33" s="10">
        <v>64170195467.845688</v>
      </c>
      <c r="V33" s="10">
        <f t="shared" si="0"/>
        <v>0.26167790572552074</v>
      </c>
      <c r="W33" s="10">
        <v>5403502</v>
      </c>
      <c r="X33" s="6">
        <f t="shared" si="1"/>
        <v>-2.8446643489833854E-3</v>
      </c>
      <c r="Y33" s="10">
        <v>678</v>
      </c>
      <c r="Z33" s="6">
        <f t="shared" si="3"/>
        <v>6.3807590938757413</v>
      </c>
    </row>
    <row r="34" spans="1:26" ht="15.75" customHeight="1" x14ac:dyDescent="0.25">
      <c r="W34" s="10">
        <v>5376592</v>
      </c>
      <c r="X34" s="6">
        <f t="shared" si="1"/>
        <v>-4.9801036438961253E-3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Y34"/>
  <sheetViews>
    <sheetView topLeftCell="O1" workbookViewId="0">
      <selection activeCell="Y26" sqref="Y26"/>
    </sheetView>
  </sheetViews>
  <sheetFormatPr defaultColWidth="14.42578125" defaultRowHeight="15.75" customHeight="1" x14ac:dyDescent="0.2"/>
  <cols>
    <col min="10" max="10" width="16.7109375" customWidth="1"/>
    <col min="11" max="11" width="21.140625" customWidth="1"/>
  </cols>
  <sheetData>
    <row r="1" spans="1:51" ht="18" customHeight="1" x14ac:dyDescent="0.25">
      <c r="A1" s="2" t="s">
        <v>4</v>
      </c>
      <c r="B1" s="2" t="s">
        <v>52</v>
      </c>
      <c r="C1" s="2" t="s">
        <v>51</v>
      </c>
      <c r="D1" s="2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 t="s">
        <v>66</v>
      </c>
      <c r="Z1" s="3" t="s">
        <v>68</v>
      </c>
      <c r="AC1" s="3"/>
      <c r="AD1" s="3"/>
      <c r="AE1" s="3"/>
      <c r="AF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51" ht="15" x14ac:dyDescent="0.25">
      <c r="A2" s="3">
        <v>1987</v>
      </c>
      <c r="B2" s="10">
        <v>64087694038.233315</v>
      </c>
      <c r="C2" s="4">
        <v>1249.44328</v>
      </c>
      <c r="D2" s="4">
        <v>11.323448600000001</v>
      </c>
      <c r="E2" s="4">
        <v>33766182</v>
      </c>
      <c r="F2" s="4">
        <v>51293000</v>
      </c>
      <c r="G2" s="4"/>
      <c r="H2" s="3"/>
      <c r="I2" s="3"/>
      <c r="K2" s="3"/>
      <c r="L2" s="3"/>
      <c r="M2" s="3"/>
      <c r="N2" s="3"/>
      <c r="O2" s="3"/>
      <c r="P2" s="3"/>
      <c r="Q2" s="3"/>
      <c r="R2" s="3"/>
      <c r="W2" s="3"/>
      <c r="X2" s="3"/>
      <c r="Y2" s="3"/>
      <c r="AC2" s="3"/>
      <c r="AD2" s="3"/>
      <c r="AE2" s="3"/>
      <c r="AF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51" ht="15" x14ac:dyDescent="0.25">
      <c r="A3" s="3">
        <v>1988</v>
      </c>
      <c r="B3" s="10">
        <v>74703517902.66423</v>
      </c>
      <c r="C3" s="4">
        <v>1449.9625000000001</v>
      </c>
      <c r="D3" s="4">
        <v>12.140731600000001</v>
      </c>
      <c r="E3" s="4">
        <v>34209429</v>
      </c>
      <c r="F3" s="4">
        <v>51521000</v>
      </c>
      <c r="G3" s="4">
        <v>2.5664632699999999</v>
      </c>
      <c r="H3" s="4"/>
      <c r="I3" s="4"/>
      <c r="K3" s="4"/>
      <c r="L3" s="4"/>
      <c r="M3" s="4"/>
      <c r="N3" s="6"/>
      <c r="O3" s="6"/>
      <c r="P3" s="4"/>
      <c r="Q3" s="4"/>
      <c r="R3" s="4"/>
      <c r="W3" s="4"/>
      <c r="X3" s="4"/>
      <c r="Y3" s="4"/>
      <c r="AC3" s="4"/>
      <c r="AD3" s="4"/>
      <c r="AE3" s="4"/>
      <c r="AF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51" ht="15" x14ac:dyDescent="0.25">
      <c r="A4" s="3">
        <v>1989</v>
      </c>
      <c r="B4" s="10">
        <v>82709161099.12439</v>
      </c>
      <c r="C4" s="4">
        <v>1597.5346400000001</v>
      </c>
      <c r="D4" s="4">
        <v>12.9983293</v>
      </c>
      <c r="E4" s="4">
        <v>34541910</v>
      </c>
      <c r="F4" s="4">
        <v>51773000</v>
      </c>
      <c r="G4" s="4">
        <v>3.8731032110000001</v>
      </c>
      <c r="K4" s="4">
        <v>0</v>
      </c>
      <c r="L4" s="4"/>
      <c r="M4" s="4"/>
      <c r="N4" s="6"/>
      <c r="O4" s="6"/>
      <c r="U4" s="10">
        <v>20411280639.514965</v>
      </c>
      <c r="V4" s="10">
        <f>U4/B4</f>
        <v>0.24678379478486878</v>
      </c>
      <c r="W4" s="4"/>
      <c r="X4" s="4"/>
      <c r="Y4" s="4"/>
      <c r="AC4" s="4"/>
      <c r="AD4" s="4"/>
      <c r="AE4" s="4"/>
      <c r="AF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51" ht="15" x14ac:dyDescent="0.25">
      <c r="A5" s="3">
        <v>1990</v>
      </c>
      <c r="B5" s="10">
        <v>81456918678.500778</v>
      </c>
      <c r="C5" s="4">
        <v>1569.7394300000001</v>
      </c>
      <c r="D5" s="4">
        <v>13.656638600000001</v>
      </c>
      <c r="E5" s="4">
        <v>34641542</v>
      </c>
      <c r="F5" s="4">
        <v>51892000</v>
      </c>
      <c r="G5" s="4">
        <v>-6.3452351299999998</v>
      </c>
      <c r="K5" s="4">
        <v>0</v>
      </c>
      <c r="S5" s="10">
        <v>1.398169569006271</v>
      </c>
      <c r="T5" s="10">
        <v>7.3443035770495531</v>
      </c>
      <c r="U5" s="10">
        <v>25474828242.897945</v>
      </c>
      <c r="V5" s="10">
        <f t="shared" ref="V5:V31" si="0">U5/B5</f>
        <v>0.31273989559368898</v>
      </c>
      <c r="W5" s="10">
        <v>24575823</v>
      </c>
    </row>
    <row r="6" spans="1:51" ht="15" x14ac:dyDescent="0.25">
      <c r="A6" s="3">
        <v>1991</v>
      </c>
      <c r="B6" s="10">
        <v>77464561149.510269</v>
      </c>
      <c r="C6" s="4">
        <v>1489.6896300000001</v>
      </c>
      <c r="D6" s="4">
        <v>14.270749199999999</v>
      </c>
      <c r="E6" s="4">
        <v>34734234</v>
      </c>
      <c r="F6" s="4">
        <v>52000470</v>
      </c>
      <c r="G6" s="4">
        <v>-8.4106438899999993</v>
      </c>
      <c r="H6" s="4">
        <v>1.89999998</v>
      </c>
      <c r="I6" s="4"/>
      <c r="K6" s="4">
        <v>0</v>
      </c>
      <c r="L6" s="4"/>
      <c r="M6" s="4"/>
      <c r="N6" s="6"/>
      <c r="O6" s="6"/>
      <c r="P6" s="4"/>
      <c r="Q6" s="4"/>
      <c r="R6" s="4"/>
      <c r="S6" s="10">
        <v>1.3222304487626926</v>
      </c>
      <c r="T6" s="10">
        <v>8.053377958609099</v>
      </c>
      <c r="U6" s="10">
        <v>23825513110.973049</v>
      </c>
      <c r="V6" s="10">
        <f t="shared" si="0"/>
        <v>0.3075666183016087</v>
      </c>
      <c r="W6" s="10">
        <v>24582836</v>
      </c>
      <c r="X6" s="10">
        <f>(W6-W5)/W5</f>
        <v>2.8536175573855657E-4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ht="15" x14ac:dyDescent="0.25">
      <c r="A7" s="3">
        <v>1992</v>
      </c>
      <c r="B7" s="10">
        <v>73942235330.436951</v>
      </c>
      <c r="C7" s="4">
        <v>1417.8688</v>
      </c>
      <c r="D7" s="4">
        <v>14.7379978</v>
      </c>
      <c r="E7" s="4">
        <v>34854630</v>
      </c>
      <c r="F7" s="4">
        <v>52150266</v>
      </c>
      <c r="G7" s="4">
        <v>-9.6989985799999996</v>
      </c>
      <c r="H7" s="4">
        <v>1.89999998</v>
      </c>
      <c r="J7" s="4">
        <v>39.46</v>
      </c>
      <c r="K7" s="4">
        <v>1.568665E-2</v>
      </c>
      <c r="L7" s="4">
        <v>75.7</v>
      </c>
      <c r="M7" s="4">
        <v>-90.560069799999994</v>
      </c>
      <c r="N7" s="10">
        <v>200000000</v>
      </c>
      <c r="O7" s="10">
        <f>N7/B7</f>
        <v>2.7048140904346409E-3</v>
      </c>
      <c r="S7" s="10">
        <v>1.4036515074857732</v>
      </c>
      <c r="T7" s="10">
        <v>8.9122017145099228</v>
      </c>
      <c r="U7" s="10">
        <v>18566517337.038471</v>
      </c>
      <c r="V7" s="10">
        <f t="shared" si="0"/>
        <v>0.25109488851760353</v>
      </c>
      <c r="W7" s="10">
        <v>24636767</v>
      </c>
      <c r="X7" s="10">
        <f t="shared" ref="X7:X34" si="1">(W7-W6)/W6</f>
        <v>2.1938477724864616E-3</v>
      </c>
      <c r="Y7" s="10">
        <v>309</v>
      </c>
      <c r="Z7">
        <f>Y7/(F7/100000)</f>
        <v>0.59251855014507504</v>
      </c>
      <c r="AC7" s="4"/>
      <c r="AD7" s="4"/>
      <c r="AE7" s="4"/>
      <c r="AF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51" ht="15" x14ac:dyDescent="0.25">
      <c r="A8" s="3">
        <v>1993</v>
      </c>
      <c r="B8" s="10">
        <v>65648559903.057076</v>
      </c>
      <c r="C8" s="4">
        <v>1258.13633</v>
      </c>
      <c r="D8" s="4">
        <v>15.239205500000001</v>
      </c>
      <c r="E8" s="4">
        <v>34894325</v>
      </c>
      <c r="F8" s="4">
        <v>52179210</v>
      </c>
      <c r="G8" s="4">
        <v>-14.2261069</v>
      </c>
      <c r="H8" s="4">
        <v>2</v>
      </c>
      <c r="I8" s="4">
        <v>4734.9143469999999</v>
      </c>
      <c r="J8" s="4">
        <v>22.42</v>
      </c>
      <c r="K8" s="4">
        <v>0.31560861000000001</v>
      </c>
      <c r="L8" s="4">
        <v>184.25</v>
      </c>
      <c r="M8" s="4">
        <v>-91.724411700000005</v>
      </c>
      <c r="N8" s="10">
        <v>200000000</v>
      </c>
      <c r="O8" s="10">
        <f t="shared" ref="O8:O33" si="2">N8/B8</f>
        <v>3.0465253205148608E-3</v>
      </c>
      <c r="P8" s="4"/>
      <c r="Q8" s="4"/>
      <c r="R8" s="4"/>
      <c r="S8" s="10">
        <v>1.3907284570632643</v>
      </c>
      <c r="T8" s="10">
        <v>9.6139446601772693</v>
      </c>
      <c r="U8" s="10">
        <v>12865006816.720989</v>
      </c>
      <c r="V8" s="10">
        <f t="shared" si="0"/>
        <v>0.19596784507868389</v>
      </c>
      <c r="W8" s="10">
        <v>24679622</v>
      </c>
      <c r="X8" s="10">
        <f t="shared" si="1"/>
        <v>1.7394733651537964E-3</v>
      </c>
      <c r="Y8" s="10">
        <v>8687</v>
      </c>
      <c r="Z8">
        <f t="shared" ref="Z8:Z33" si="3">Y8/(F8/100000)</f>
        <v>16.648393105223324</v>
      </c>
      <c r="AC8" s="4"/>
      <c r="AD8" s="4"/>
      <c r="AE8" s="4"/>
      <c r="AF8" s="4"/>
      <c r="AJ8" s="4"/>
      <c r="AK8" s="4"/>
      <c r="AL8" s="4"/>
    </row>
    <row r="9" spans="1:51" ht="15" x14ac:dyDescent="0.25">
      <c r="A9" s="3">
        <v>1994</v>
      </c>
      <c r="B9" s="10">
        <v>52549555149.197769</v>
      </c>
      <c r="C9" s="4">
        <v>1012.10519</v>
      </c>
      <c r="D9" s="4">
        <v>15.7694487</v>
      </c>
      <c r="E9" s="4">
        <v>34741407</v>
      </c>
      <c r="F9" s="4">
        <v>51921041</v>
      </c>
      <c r="G9" s="4">
        <v>-22.9340455</v>
      </c>
      <c r="H9" s="4">
        <v>2</v>
      </c>
      <c r="I9" s="4">
        <v>891.18774800000006</v>
      </c>
      <c r="J9" s="4">
        <v>24.9</v>
      </c>
      <c r="K9" s="4">
        <v>0.62893812999999998</v>
      </c>
      <c r="L9" s="4">
        <v>250.283333</v>
      </c>
      <c r="M9" s="4">
        <v>-66.749288699999994</v>
      </c>
      <c r="N9" s="10">
        <v>159000000</v>
      </c>
      <c r="O9" s="10">
        <f t="shared" si="2"/>
        <v>3.0257154327676039E-3</v>
      </c>
      <c r="S9" s="10">
        <v>1.2847418677181561</v>
      </c>
      <c r="T9" s="10">
        <v>10.579489228613854</v>
      </c>
      <c r="U9" s="10">
        <v>10101667234.006784</v>
      </c>
      <c r="V9" s="10">
        <f t="shared" si="0"/>
        <v>0.19223126067054819</v>
      </c>
      <c r="W9" s="10">
        <v>24709107</v>
      </c>
      <c r="X9" s="10">
        <f t="shared" si="1"/>
        <v>1.194710356584878E-3</v>
      </c>
      <c r="Y9" s="10">
        <v>5355</v>
      </c>
      <c r="Z9">
        <f t="shared" si="3"/>
        <v>10.313737738809975</v>
      </c>
    </row>
    <row r="10" spans="1:51" ht="15" x14ac:dyDescent="0.25">
      <c r="A10" s="3">
        <v>1995</v>
      </c>
      <c r="B10" s="10">
        <v>48213868178.087349</v>
      </c>
      <c r="C10" s="4">
        <v>935.96809099999996</v>
      </c>
      <c r="D10" s="4">
        <v>16.326273400000002</v>
      </c>
      <c r="E10" s="4">
        <v>34487999</v>
      </c>
      <c r="F10" s="4">
        <v>51512299</v>
      </c>
      <c r="G10" s="4">
        <v>-12.2</v>
      </c>
      <c r="H10" s="4">
        <v>5.6199998899999999</v>
      </c>
      <c r="I10" s="4">
        <v>376.74617480000001</v>
      </c>
      <c r="J10" s="4">
        <v>26.21</v>
      </c>
      <c r="K10" s="4">
        <v>2.3963941599999998</v>
      </c>
      <c r="L10" s="4">
        <v>122.7</v>
      </c>
      <c r="M10" s="4">
        <v>-56.8251767</v>
      </c>
      <c r="N10" s="10">
        <v>267000000</v>
      </c>
      <c r="O10" s="10">
        <f t="shared" si="2"/>
        <v>5.5378257354042467E-3</v>
      </c>
      <c r="S10" s="10">
        <v>1.1662452202321363</v>
      </c>
      <c r="T10" s="10">
        <v>9.5732660547618682</v>
      </c>
      <c r="U10" s="10">
        <v>10755223492.708584</v>
      </c>
      <c r="V10" s="10">
        <f t="shared" si="0"/>
        <v>0.22307323388743802</v>
      </c>
      <c r="W10" s="10">
        <v>24674281</v>
      </c>
      <c r="X10" s="10">
        <f t="shared" si="1"/>
        <v>-1.4094398474214385E-3</v>
      </c>
      <c r="Y10" s="10">
        <v>4804</v>
      </c>
      <c r="Z10">
        <f t="shared" si="3"/>
        <v>9.3259281632916444</v>
      </c>
    </row>
    <row r="11" spans="1:51" ht="15" x14ac:dyDescent="0.25">
      <c r="A11" s="3">
        <v>1996</v>
      </c>
      <c r="B11" s="10">
        <v>44558077827.13501</v>
      </c>
      <c r="C11" s="4">
        <v>872.70918600000005</v>
      </c>
      <c r="D11" s="4">
        <v>18.2691801</v>
      </c>
      <c r="E11" s="4">
        <v>34203211</v>
      </c>
      <c r="F11" s="4">
        <v>51057189</v>
      </c>
      <c r="G11" s="4">
        <v>-9.9999999699999993</v>
      </c>
      <c r="H11" s="4">
        <v>7.6500000999999997</v>
      </c>
      <c r="I11" s="4">
        <v>80.325501459999998</v>
      </c>
      <c r="J11" s="4">
        <v>23.48</v>
      </c>
      <c r="K11" s="4">
        <v>2.8577961099999998</v>
      </c>
      <c r="L11" s="4">
        <v>79.883333300000004</v>
      </c>
      <c r="M11" s="4">
        <v>8.2684495919999996</v>
      </c>
      <c r="N11" s="10">
        <v>521000000</v>
      </c>
      <c r="O11" s="10">
        <f t="shared" si="2"/>
        <v>1.1692604919387277E-2</v>
      </c>
      <c r="S11" s="10">
        <v>1.1666778339232911</v>
      </c>
      <c r="T11" s="10">
        <v>13.521350220204065</v>
      </c>
      <c r="U11" s="10">
        <v>8718922216.076313</v>
      </c>
      <c r="V11" s="10">
        <f t="shared" si="0"/>
        <v>0.19567545642120715</v>
      </c>
      <c r="W11" s="10">
        <v>24307974</v>
      </c>
      <c r="X11" s="10">
        <f t="shared" si="1"/>
        <v>-1.4845701076355579E-2</v>
      </c>
      <c r="Y11" s="10">
        <v>3636</v>
      </c>
      <c r="Z11">
        <f t="shared" si="3"/>
        <v>7.121426132566758</v>
      </c>
    </row>
    <row r="12" spans="1:51" ht="15" x14ac:dyDescent="0.25">
      <c r="A12" s="3">
        <v>1997</v>
      </c>
      <c r="B12" s="10">
        <v>50150399791.647049</v>
      </c>
      <c r="C12" s="4">
        <v>991.23010099999999</v>
      </c>
      <c r="D12" s="4">
        <v>18.749010999999999</v>
      </c>
      <c r="E12" s="4">
        <v>33912723</v>
      </c>
      <c r="F12" s="4">
        <v>50594105</v>
      </c>
      <c r="G12" s="4">
        <v>-3.0000000299999998</v>
      </c>
      <c r="H12" s="4">
        <v>8.9300003100000005</v>
      </c>
      <c r="I12" s="4">
        <v>15.940599410000001</v>
      </c>
      <c r="J12" s="4">
        <v>29.88</v>
      </c>
      <c r="K12" s="4">
        <v>2.7395111399999998</v>
      </c>
      <c r="L12" s="4">
        <v>49.116666700000003</v>
      </c>
      <c r="M12" s="4">
        <v>26.29107539</v>
      </c>
      <c r="N12" s="10">
        <v>623000000</v>
      </c>
      <c r="O12" s="10">
        <f t="shared" si="2"/>
        <v>1.2422632772386505E-2</v>
      </c>
      <c r="S12" s="10">
        <v>1.2031249983787424</v>
      </c>
      <c r="T12" s="10">
        <v>15.836266912599958</v>
      </c>
      <c r="U12" s="10">
        <v>5530702891.3489437</v>
      </c>
      <c r="V12" s="10">
        <f t="shared" si="0"/>
        <v>0.11028232904077719</v>
      </c>
      <c r="W12" s="10">
        <v>23886291</v>
      </c>
      <c r="X12" s="10">
        <f t="shared" si="1"/>
        <v>-1.7347517320859401E-2</v>
      </c>
      <c r="Y12" s="10">
        <v>4688</v>
      </c>
      <c r="Z12">
        <f t="shared" si="3"/>
        <v>9.2659016302393322</v>
      </c>
    </row>
    <row r="13" spans="1:51" ht="15" x14ac:dyDescent="0.25">
      <c r="A13" s="3">
        <v>1998</v>
      </c>
      <c r="B13" s="10">
        <v>41883241471.736473</v>
      </c>
      <c r="C13" s="4">
        <v>835.26029900000003</v>
      </c>
      <c r="D13" s="4">
        <v>19.494425400000001</v>
      </c>
      <c r="E13" s="4">
        <v>33630036</v>
      </c>
      <c r="F13" s="4">
        <v>50143939</v>
      </c>
      <c r="G13" s="4">
        <v>-1.89999998</v>
      </c>
      <c r="H13" s="4">
        <v>11.3199997</v>
      </c>
      <c r="I13" s="4">
        <v>10.57716115</v>
      </c>
      <c r="J13" s="4">
        <v>46.54</v>
      </c>
      <c r="K13" s="4">
        <v>4.91130493</v>
      </c>
      <c r="L13" s="4">
        <v>54.496666699999999</v>
      </c>
      <c r="M13" s="4">
        <v>37.928651000000002</v>
      </c>
      <c r="N13" s="10">
        <v>743000000</v>
      </c>
      <c r="O13" s="10">
        <f t="shared" si="2"/>
        <v>1.7739792191141392E-2</v>
      </c>
      <c r="S13" s="10">
        <v>1.2621487326526579</v>
      </c>
      <c r="T13" s="10">
        <v>17.241638960647798</v>
      </c>
      <c r="U13" s="10">
        <v>6136685429.6381559</v>
      </c>
      <c r="V13" s="10">
        <f t="shared" si="0"/>
        <v>0.14651887518732989</v>
      </c>
      <c r="W13" s="10">
        <v>23452799</v>
      </c>
      <c r="X13" s="10">
        <f t="shared" si="1"/>
        <v>-1.8148150334432414E-2</v>
      </c>
      <c r="Y13" s="10">
        <v>5319</v>
      </c>
      <c r="Z13">
        <f t="shared" si="3"/>
        <v>10.60746344637983</v>
      </c>
    </row>
    <row r="14" spans="1:51" ht="15" x14ac:dyDescent="0.25">
      <c r="A14" s="3">
        <v>1999</v>
      </c>
      <c r="B14" s="10">
        <v>31580639045.453991</v>
      </c>
      <c r="C14" s="4">
        <v>635.76624200000003</v>
      </c>
      <c r="D14" s="4">
        <v>20.437894400000001</v>
      </c>
      <c r="E14" s="4">
        <v>33333798</v>
      </c>
      <c r="F14" s="4">
        <v>49673350</v>
      </c>
      <c r="G14" s="4">
        <v>-0.2</v>
      </c>
      <c r="H14" s="4">
        <v>11.864000300000001</v>
      </c>
      <c r="I14" s="4">
        <v>22.68367181</v>
      </c>
      <c r="J14" s="4">
        <v>58.96</v>
      </c>
      <c r="K14" s="4">
        <v>9.2982136200000003</v>
      </c>
      <c r="L14" s="4">
        <v>54.952500000000001</v>
      </c>
      <c r="M14" s="4">
        <v>21.62683797</v>
      </c>
      <c r="N14" s="10">
        <v>496000000</v>
      </c>
      <c r="O14" s="10">
        <f t="shared" si="2"/>
        <v>1.5705825309174637E-2</v>
      </c>
      <c r="S14" s="10">
        <v>1.2838174173669095</v>
      </c>
      <c r="T14" s="10">
        <v>17.438235704648026</v>
      </c>
      <c r="U14" s="10">
        <v>9634779695.0913048</v>
      </c>
      <c r="V14" s="10">
        <f t="shared" si="0"/>
        <v>0.30508501367638485</v>
      </c>
      <c r="W14" s="10">
        <v>22982373</v>
      </c>
      <c r="X14" s="10">
        <f t="shared" si="1"/>
        <v>-2.0058416055158276E-2</v>
      </c>
      <c r="Y14" s="10">
        <v>5401</v>
      </c>
      <c r="Z14">
        <f t="shared" si="3"/>
        <v>10.873033528038677</v>
      </c>
    </row>
    <row r="15" spans="1:51" ht="15" x14ac:dyDescent="0.25">
      <c r="A15" s="3">
        <v>2000</v>
      </c>
      <c r="B15" s="10">
        <v>31261527363.143967</v>
      </c>
      <c r="C15" s="4">
        <v>635.70896400000004</v>
      </c>
      <c r="D15" s="4">
        <v>21.328796499999999</v>
      </c>
      <c r="E15" s="4">
        <v>33019123</v>
      </c>
      <c r="F15" s="4">
        <v>49175848</v>
      </c>
      <c r="G15" s="4">
        <v>5.9</v>
      </c>
      <c r="H15" s="4">
        <v>11.7069998</v>
      </c>
      <c r="I15" s="4">
        <v>28.203097240000002</v>
      </c>
      <c r="J15" s="4">
        <v>43.79</v>
      </c>
      <c r="K15" s="4">
        <v>12.384304999999999</v>
      </c>
      <c r="L15" s="4">
        <v>41.528424999999999</v>
      </c>
      <c r="M15" s="4">
        <v>14.95540055</v>
      </c>
      <c r="N15" s="10">
        <v>595000000</v>
      </c>
      <c r="O15" s="10">
        <f t="shared" si="2"/>
        <v>1.9032979197986345E-2</v>
      </c>
      <c r="S15" s="10">
        <v>1.4031228982060771</v>
      </c>
      <c r="T15" s="10">
        <v>18.079162019980267</v>
      </c>
      <c r="U15" s="10">
        <v>9950812901.2878761</v>
      </c>
      <c r="V15" s="10">
        <f t="shared" si="0"/>
        <v>0.3183085965601114</v>
      </c>
      <c r="W15" s="10">
        <v>23221521</v>
      </c>
      <c r="X15" s="10">
        <f t="shared" si="1"/>
        <v>1.040571397914393E-2</v>
      </c>
      <c r="Y15" s="10">
        <v>5620</v>
      </c>
      <c r="Z15">
        <f t="shared" si="3"/>
        <v>11.428374351571934</v>
      </c>
    </row>
    <row r="16" spans="1:51" ht="15" x14ac:dyDescent="0.25">
      <c r="A16" s="3">
        <v>2001</v>
      </c>
      <c r="B16" s="10">
        <v>37972301334.673592</v>
      </c>
      <c r="C16" s="4">
        <v>779.97713099999999</v>
      </c>
      <c r="D16" s="4">
        <v>22.043314200000001</v>
      </c>
      <c r="E16" s="4">
        <v>32707281</v>
      </c>
      <c r="F16" s="4">
        <v>48683865</v>
      </c>
      <c r="G16" s="4">
        <v>9.2036948160000005</v>
      </c>
      <c r="H16" s="4">
        <v>11.060999900000001</v>
      </c>
      <c r="I16" s="4">
        <v>11.95880854</v>
      </c>
      <c r="J16" s="4">
        <v>35.340000000000003</v>
      </c>
      <c r="K16" s="4">
        <v>6.6345450499999998</v>
      </c>
      <c r="L16" s="4">
        <v>32.277974999999998</v>
      </c>
      <c r="M16" s="4">
        <v>20.431910290000001</v>
      </c>
      <c r="N16" s="10">
        <v>792000000</v>
      </c>
      <c r="O16" s="10">
        <f t="shared" si="2"/>
        <v>2.0857308410665177E-2</v>
      </c>
      <c r="S16" s="10">
        <v>1.5623437745038411</v>
      </c>
      <c r="T16" s="10">
        <v>19.709727261679486</v>
      </c>
      <c r="U16" s="10">
        <v>12829148461.379789</v>
      </c>
      <c r="V16" s="10">
        <f t="shared" si="0"/>
        <v>0.33785543700152637</v>
      </c>
      <c r="W16" s="10">
        <v>22741141</v>
      </c>
      <c r="X16" s="10">
        <f t="shared" si="1"/>
        <v>-2.0686844759221414E-2</v>
      </c>
      <c r="Y16" s="10">
        <v>7208</v>
      </c>
      <c r="Z16">
        <f t="shared" si="3"/>
        <v>14.805726702265732</v>
      </c>
    </row>
    <row r="17" spans="1:26" ht="15" x14ac:dyDescent="0.25">
      <c r="A17" s="3">
        <v>2002</v>
      </c>
      <c r="B17" s="10">
        <v>42351593887.282692</v>
      </c>
      <c r="C17" s="4">
        <v>878.618202</v>
      </c>
      <c r="D17" s="4">
        <v>22.578974800000001</v>
      </c>
      <c r="E17" s="4">
        <v>32432088</v>
      </c>
      <c r="F17" s="4">
        <v>48202500</v>
      </c>
      <c r="G17" s="4">
        <v>5.2492994519999998</v>
      </c>
      <c r="H17" s="4">
        <v>10.135999699999999</v>
      </c>
      <c r="I17" s="4">
        <v>0.75742084600000004</v>
      </c>
      <c r="J17" s="4">
        <v>32.340000000000003</v>
      </c>
      <c r="K17" s="4">
        <v>8.4921638900000005</v>
      </c>
      <c r="L17" s="4">
        <v>25.349458299999998</v>
      </c>
      <c r="M17" s="4">
        <v>19.29791079</v>
      </c>
      <c r="N17" s="10">
        <v>693000000</v>
      </c>
      <c r="O17" s="10">
        <f t="shared" si="2"/>
        <v>1.6363020523959396E-2</v>
      </c>
      <c r="S17" s="10">
        <v>1.6518225960967032</v>
      </c>
      <c r="T17" s="10">
        <v>19.295738944069321</v>
      </c>
      <c r="U17" s="10">
        <v>15969731152.472269</v>
      </c>
      <c r="V17" s="10">
        <f t="shared" si="0"/>
        <v>0.37707509178934701</v>
      </c>
      <c r="W17" s="10">
        <v>22576060</v>
      </c>
      <c r="X17" s="10">
        <f t="shared" si="1"/>
        <v>-7.2591344471238271E-3</v>
      </c>
      <c r="Y17" s="10">
        <v>1601</v>
      </c>
      <c r="Z17">
        <f t="shared" si="3"/>
        <v>3.321404491468285</v>
      </c>
    </row>
    <row r="18" spans="1:26" ht="15" x14ac:dyDescent="0.25">
      <c r="A18" s="3">
        <v>2003</v>
      </c>
      <c r="B18" s="10">
        <v>50084197498.452942</v>
      </c>
      <c r="C18" s="4">
        <v>1047.5027700000001</v>
      </c>
      <c r="D18" s="4">
        <v>23.348821900000001</v>
      </c>
      <c r="E18" s="4">
        <v>32238838</v>
      </c>
      <c r="F18" s="4">
        <v>47812950</v>
      </c>
      <c r="G18" s="4">
        <v>9.5159549680000008</v>
      </c>
      <c r="H18" s="4">
        <v>9.0570001599999994</v>
      </c>
      <c r="I18" s="4">
        <v>5.1796778190000001</v>
      </c>
      <c r="J18" s="4">
        <v>28.3</v>
      </c>
      <c r="K18" s="4">
        <v>7.8578589599999997</v>
      </c>
      <c r="L18" s="4">
        <v>17.894891699999999</v>
      </c>
      <c r="M18" s="4">
        <v>9.0546917740000001</v>
      </c>
      <c r="N18" s="10">
        <v>1424000000</v>
      </c>
      <c r="O18" s="10">
        <f t="shared" si="2"/>
        <v>2.8432121729493342E-2</v>
      </c>
      <c r="S18" s="10">
        <v>1.7274507137712745</v>
      </c>
      <c r="T18" s="10">
        <v>17.801096510698748</v>
      </c>
      <c r="U18" s="10">
        <v>22656155482.272133</v>
      </c>
      <c r="V18" s="10">
        <f t="shared" si="0"/>
        <v>0.45236135575441661</v>
      </c>
      <c r="W18" s="10">
        <v>22444882</v>
      </c>
      <c r="X18" s="10">
        <f t="shared" si="1"/>
        <v>-5.8104912903314395E-3</v>
      </c>
      <c r="Y18" s="10">
        <v>1635</v>
      </c>
      <c r="Z18">
        <f t="shared" si="3"/>
        <v>3.4195756588957593</v>
      </c>
    </row>
    <row r="19" spans="1:26" ht="15" x14ac:dyDescent="0.25">
      <c r="A19" s="3">
        <v>2004</v>
      </c>
      <c r="B19" s="10">
        <v>64819702951.682648</v>
      </c>
      <c r="C19" s="4">
        <v>1366.01722</v>
      </c>
      <c r="D19" s="4">
        <v>25.7157844</v>
      </c>
      <c r="E19" s="4">
        <v>32075858</v>
      </c>
      <c r="F19" s="4">
        <v>47451600</v>
      </c>
      <c r="G19" s="4">
        <v>12.10875517</v>
      </c>
      <c r="H19" s="4">
        <v>8.5900001499999998</v>
      </c>
      <c r="I19" s="4">
        <v>9.0480678609999998</v>
      </c>
      <c r="J19" s="4">
        <v>23.89</v>
      </c>
      <c r="K19" s="4">
        <v>6.9166779700000003</v>
      </c>
      <c r="L19" s="4">
        <v>17.401225</v>
      </c>
      <c r="M19" s="4">
        <v>1.9583981800000001</v>
      </c>
      <c r="N19" s="10">
        <v>1715000000</v>
      </c>
      <c r="O19" s="10">
        <f t="shared" si="2"/>
        <v>2.6458004617490778E-2</v>
      </c>
      <c r="S19" s="10">
        <v>1.9996993427395031</v>
      </c>
      <c r="T19" s="10">
        <v>15.004120199967039</v>
      </c>
      <c r="U19" s="10">
        <v>31016633663.366337</v>
      </c>
      <c r="V19" s="10">
        <f t="shared" si="0"/>
        <v>0.4785062604573565</v>
      </c>
      <c r="W19" s="10">
        <v>22288742</v>
      </c>
      <c r="X19" s="10">
        <f t="shared" si="1"/>
        <v>-6.956597054063372E-3</v>
      </c>
      <c r="Y19" s="10">
        <v>4090</v>
      </c>
      <c r="Z19">
        <f t="shared" si="3"/>
        <v>8.6193089379494054</v>
      </c>
    </row>
    <row r="20" spans="1:26" ht="15" x14ac:dyDescent="0.25">
      <c r="A20" s="3">
        <v>2005</v>
      </c>
      <c r="B20" s="10">
        <v>86057915585.302551</v>
      </c>
      <c r="C20" s="4">
        <v>1826.9322099999999</v>
      </c>
      <c r="D20" s="4">
        <v>24.8796371</v>
      </c>
      <c r="E20" s="4">
        <v>31932581</v>
      </c>
      <c r="F20" s="4">
        <v>47105150</v>
      </c>
      <c r="G20" s="4">
        <v>2.9973590319999999</v>
      </c>
      <c r="H20" s="4">
        <v>7.1799998299999999</v>
      </c>
      <c r="I20" s="4">
        <v>13.569576489999999</v>
      </c>
      <c r="J20" s="4">
        <v>17.09</v>
      </c>
      <c r="K20" s="4">
        <v>6.9237731499999997</v>
      </c>
      <c r="L20" s="4">
        <v>16.174166700000001</v>
      </c>
      <c r="M20" s="4">
        <v>-6.4565437799999996</v>
      </c>
      <c r="N20" s="10">
        <v>7808000000</v>
      </c>
      <c r="O20" s="10">
        <f t="shared" si="2"/>
        <v>9.07295970033173E-2</v>
      </c>
      <c r="S20" s="10">
        <v>2.1382262847710733</v>
      </c>
      <c r="T20" s="10">
        <v>13.337959152937126</v>
      </c>
      <c r="U20" s="10">
        <v>46802970297.029701</v>
      </c>
      <c r="V20" s="10">
        <f t="shared" si="0"/>
        <v>0.54385433319771193</v>
      </c>
      <c r="W20" s="10">
        <v>22163073</v>
      </c>
      <c r="X20" s="10">
        <f t="shared" si="1"/>
        <v>-5.6382275859265633E-3</v>
      </c>
      <c r="Y20" s="10">
        <v>3538</v>
      </c>
      <c r="Z20">
        <f t="shared" si="3"/>
        <v>7.5108560316653277</v>
      </c>
    </row>
    <row r="21" spans="1:26" ht="15" x14ac:dyDescent="0.25">
      <c r="A21" s="3">
        <v>2006</v>
      </c>
      <c r="B21" s="10">
        <v>107647920792.07921</v>
      </c>
      <c r="C21" s="4">
        <v>2300.7714799999999</v>
      </c>
      <c r="D21" s="4">
        <v>26.5939367</v>
      </c>
      <c r="E21" s="4">
        <v>31801166</v>
      </c>
      <c r="F21" s="4">
        <v>46787750</v>
      </c>
      <c r="G21" s="4">
        <v>7.4399024010000003</v>
      </c>
      <c r="H21" s="4">
        <v>6.80999994</v>
      </c>
      <c r="I21" s="4">
        <v>9.0525249110000008</v>
      </c>
      <c r="J21" s="4">
        <v>14.26</v>
      </c>
      <c r="K21" s="4">
        <v>8.9104751800000006</v>
      </c>
      <c r="L21" s="4">
        <v>15.1691667</v>
      </c>
      <c r="M21" s="4">
        <v>0.38390250199999998</v>
      </c>
      <c r="N21" s="10">
        <v>5604000000</v>
      </c>
      <c r="O21" s="10">
        <f t="shared" si="2"/>
        <v>5.205859954159324E-2</v>
      </c>
      <c r="S21" s="10">
        <v>2.4623543618507986</v>
      </c>
      <c r="T21" s="10">
        <v>12.362277664788106</v>
      </c>
      <c r="U21" s="10">
        <v>58460662211.421631</v>
      </c>
      <c r="V21" s="10">
        <f t="shared" si="0"/>
        <v>0.54307284136344602</v>
      </c>
      <c r="W21" s="10">
        <v>22035067</v>
      </c>
      <c r="X21" s="10">
        <f t="shared" si="1"/>
        <v>-5.7756431159162814E-3</v>
      </c>
      <c r="Y21" s="10">
        <v>3474</v>
      </c>
      <c r="Z21">
        <f t="shared" si="3"/>
        <v>7.4250204380420088</v>
      </c>
    </row>
    <row r="22" spans="1:26" ht="15" x14ac:dyDescent="0.25">
      <c r="A22" s="3">
        <v>2007</v>
      </c>
      <c r="B22" s="10">
        <v>142579603960.39606</v>
      </c>
      <c r="C22" s="4">
        <v>3065.6116200000001</v>
      </c>
      <c r="D22" s="4">
        <v>27.822543899999999</v>
      </c>
      <c r="E22" s="4">
        <v>31694727</v>
      </c>
      <c r="F22" s="4">
        <v>46509350</v>
      </c>
      <c r="G22" s="4">
        <v>7.5934696490000002</v>
      </c>
      <c r="H22" s="4">
        <v>6.3499999000000003</v>
      </c>
      <c r="I22" s="4">
        <v>12.83877962</v>
      </c>
      <c r="J22" s="4">
        <v>11.82</v>
      </c>
      <c r="K22" s="4">
        <v>8.5653913300000006</v>
      </c>
      <c r="L22" s="4">
        <v>13.8991667</v>
      </c>
      <c r="M22" s="4">
        <v>-7.4759358100000002</v>
      </c>
      <c r="N22" s="10">
        <v>10193000000</v>
      </c>
      <c r="O22" s="10">
        <f t="shared" si="2"/>
        <v>7.1489888573622928E-2</v>
      </c>
      <c r="S22" s="10">
        <v>2.6811417404604261</v>
      </c>
      <c r="T22" s="10">
        <v>11.695227030690289</v>
      </c>
      <c r="U22" s="10">
        <v>23248408460.827602</v>
      </c>
      <c r="V22" s="10">
        <f t="shared" si="0"/>
        <v>0.16305563920127908</v>
      </c>
      <c r="W22" s="10">
        <v>21912056</v>
      </c>
      <c r="X22" s="10">
        <f t="shared" si="1"/>
        <v>-5.5825108224086635E-3</v>
      </c>
      <c r="Y22" s="10">
        <v>3440</v>
      </c>
      <c r="Z22">
        <f t="shared" si="3"/>
        <v>7.3963622368405488</v>
      </c>
    </row>
    <row r="23" spans="1:26" ht="15" x14ac:dyDescent="0.25">
      <c r="A23" s="3">
        <v>2008</v>
      </c>
      <c r="B23" s="10">
        <v>179816790704.73874</v>
      </c>
      <c r="C23" s="4">
        <v>3887.2414100000001</v>
      </c>
      <c r="D23" s="4">
        <v>28.529745599999998</v>
      </c>
      <c r="E23" s="4">
        <v>31605915</v>
      </c>
      <c r="F23" s="4">
        <v>46258200</v>
      </c>
      <c r="G23" s="4">
        <v>2.3040287789999998</v>
      </c>
      <c r="H23" s="4">
        <v>6.3600001300000004</v>
      </c>
      <c r="I23" s="4">
        <v>25.226461700000002</v>
      </c>
      <c r="J23" s="4">
        <v>19.66</v>
      </c>
      <c r="K23" s="4">
        <v>10.376251</v>
      </c>
      <c r="L23" s="4">
        <v>17.4925</v>
      </c>
      <c r="M23" s="4">
        <v>-8.6220075999999999</v>
      </c>
      <c r="N23" s="10">
        <v>10700000000</v>
      </c>
      <c r="O23" s="10">
        <f t="shared" si="2"/>
        <v>5.9505010394549439E-2</v>
      </c>
      <c r="S23" s="10">
        <v>2.8940850335767054</v>
      </c>
      <c r="T23" s="10">
        <v>11.611955178465724</v>
      </c>
      <c r="U23" s="10">
        <v>28390543878.219669</v>
      </c>
      <c r="V23" s="10">
        <f t="shared" si="0"/>
        <v>0.15788594472713771</v>
      </c>
      <c r="W23" s="10">
        <v>21800656</v>
      </c>
      <c r="X23" s="10">
        <f t="shared" si="1"/>
        <v>-5.0839592596879091E-3</v>
      </c>
      <c r="Y23" s="10">
        <v>2825</v>
      </c>
      <c r="Z23">
        <f t="shared" si="3"/>
        <v>6.1070253490192012</v>
      </c>
    </row>
    <row r="24" spans="1:26" ht="15" x14ac:dyDescent="0.25">
      <c r="A24" s="3">
        <v>2009</v>
      </c>
      <c r="B24" s="10">
        <v>117113410001.02681</v>
      </c>
      <c r="C24" s="4">
        <v>2542.9971399999999</v>
      </c>
      <c r="D24" s="4">
        <v>28.3217076</v>
      </c>
      <c r="E24" s="4">
        <v>31547432</v>
      </c>
      <c r="F24" s="4">
        <v>46053300</v>
      </c>
      <c r="G24" s="4">
        <v>-14.758545399999999</v>
      </c>
      <c r="H24" s="4">
        <v>8.8400001499999998</v>
      </c>
      <c r="I24" s="4">
        <v>15.881192459999999</v>
      </c>
      <c r="J24" s="4">
        <v>34.119999999999997</v>
      </c>
      <c r="K24" s="4">
        <v>20.033233599999999</v>
      </c>
      <c r="L24" s="4">
        <v>20.863333300000001</v>
      </c>
      <c r="M24" s="4">
        <v>6.9410618599999996</v>
      </c>
      <c r="N24" s="10">
        <v>4769000000</v>
      </c>
      <c r="O24" s="10">
        <f t="shared" si="2"/>
        <v>4.0721212028222792E-2</v>
      </c>
      <c r="S24" s="10">
        <v>2.9221189589358247</v>
      </c>
      <c r="T24" s="10">
        <v>11.918050443787834</v>
      </c>
      <c r="U24" s="10">
        <v>36608012450.424217</v>
      </c>
      <c r="V24" s="10">
        <f t="shared" si="0"/>
        <v>0.31258600061345027</v>
      </c>
      <c r="W24" s="10">
        <v>21737545</v>
      </c>
      <c r="X24" s="10">
        <f t="shared" si="1"/>
        <v>-2.894912887025051E-3</v>
      </c>
      <c r="Y24" s="10">
        <v>2434</v>
      </c>
      <c r="Z24">
        <f t="shared" si="3"/>
        <v>5.285180432238298</v>
      </c>
    </row>
    <row r="25" spans="1:26" ht="15" x14ac:dyDescent="0.25">
      <c r="A25" s="3">
        <v>2010</v>
      </c>
      <c r="B25" s="10">
        <v>136013155905.03554</v>
      </c>
      <c r="C25" s="4">
        <v>2965.14237</v>
      </c>
      <c r="D25" s="4">
        <v>28.260841200000002</v>
      </c>
      <c r="E25" s="4">
        <v>31465465</v>
      </c>
      <c r="F25" s="4">
        <v>45870700</v>
      </c>
      <c r="G25" s="4">
        <v>3.8343876990000001</v>
      </c>
      <c r="H25" s="4">
        <v>8.1000003800000009</v>
      </c>
      <c r="I25" s="4">
        <v>9.3729310510000001</v>
      </c>
      <c r="J25" s="4">
        <v>40.630000000000003</v>
      </c>
      <c r="K25" s="4">
        <v>20.161085400000001</v>
      </c>
      <c r="L25" s="4">
        <v>15.8683917</v>
      </c>
      <c r="M25" s="4">
        <v>1.708319336</v>
      </c>
      <c r="N25" s="10">
        <v>6451000000</v>
      </c>
      <c r="O25" s="10">
        <f t="shared" si="2"/>
        <v>4.7429235481486011E-2</v>
      </c>
      <c r="S25" s="10">
        <v>2.6548011733029564</v>
      </c>
      <c r="T25" s="10">
        <v>11.489291842311522</v>
      </c>
      <c r="U25" s="10">
        <v>38171818295.582535</v>
      </c>
      <c r="V25" s="10">
        <f t="shared" si="0"/>
        <v>0.28064798615682529</v>
      </c>
      <c r="W25" s="10">
        <v>21666236</v>
      </c>
      <c r="X25" s="10">
        <f t="shared" si="1"/>
        <v>-3.2804532434550452E-3</v>
      </c>
      <c r="Y25" s="10">
        <v>2556</v>
      </c>
      <c r="Z25">
        <f t="shared" si="3"/>
        <v>5.5721844227360817</v>
      </c>
    </row>
    <row r="26" spans="1:26" ht="15" x14ac:dyDescent="0.25">
      <c r="A26" s="3">
        <v>2011</v>
      </c>
      <c r="B26" s="10">
        <v>163159671670.26456</v>
      </c>
      <c r="C26" s="4">
        <v>3569.7570300000002</v>
      </c>
      <c r="D26" s="4">
        <v>27.8234061</v>
      </c>
      <c r="E26" s="4">
        <v>31395063</v>
      </c>
      <c r="F26" s="4">
        <v>45706100</v>
      </c>
      <c r="G26" s="4">
        <v>5.4655319049999997</v>
      </c>
      <c r="H26" s="4">
        <v>7.8600001300000004</v>
      </c>
      <c r="I26" s="4">
        <v>7.9557246629999998</v>
      </c>
      <c r="J26" s="4">
        <v>36.880000000000003</v>
      </c>
      <c r="K26" s="4">
        <v>16.859561100000001</v>
      </c>
      <c r="L26" s="4">
        <v>15.947225</v>
      </c>
      <c r="M26" s="4">
        <v>1.5292661350000001</v>
      </c>
      <c r="N26" s="10">
        <v>7207000000</v>
      </c>
      <c r="O26" s="10">
        <f t="shared" si="2"/>
        <v>4.4171454417761359E-2</v>
      </c>
      <c r="S26" s="10">
        <v>2.9910054407248978</v>
      </c>
      <c r="T26" s="10">
        <v>10.905985185793135</v>
      </c>
      <c r="U26" s="10">
        <v>33891530088.827724</v>
      </c>
      <c r="V26" s="10">
        <f t="shared" si="0"/>
        <v>0.20772001893531863</v>
      </c>
      <c r="W26" s="10">
        <v>21621329</v>
      </c>
      <c r="X26" s="10">
        <f t="shared" si="1"/>
        <v>-2.0726719675720324E-3</v>
      </c>
      <c r="Y26" s="10">
        <v>2649</v>
      </c>
      <c r="Z26">
        <f t="shared" si="3"/>
        <v>5.7957252970610051</v>
      </c>
    </row>
    <row r="27" spans="1:26" ht="15" x14ac:dyDescent="0.25">
      <c r="A27" s="3">
        <v>2012</v>
      </c>
      <c r="B27" s="10">
        <v>175781379051.43286</v>
      </c>
      <c r="C27" s="4">
        <v>3855.42128</v>
      </c>
      <c r="D27" s="4">
        <v>26.8628912</v>
      </c>
      <c r="E27" s="4">
        <v>31359984</v>
      </c>
      <c r="F27" s="4">
        <v>45593300</v>
      </c>
      <c r="G27" s="4">
        <v>0.23868130600000001</v>
      </c>
      <c r="H27" s="4">
        <v>7.5300002099999999</v>
      </c>
      <c r="I27" s="4">
        <v>0.56872797200000003</v>
      </c>
      <c r="J27" s="4">
        <v>37.54</v>
      </c>
      <c r="K27" s="4">
        <v>16.9714715</v>
      </c>
      <c r="L27" s="4">
        <v>18.392216699999999</v>
      </c>
      <c r="M27" s="4">
        <v>9.8309763429999997</v>
      </c>
      <c r="N27" s="10">
        <v>8175000000</v>
      </c>
      <c r="O27" s="10">
        <f t="shared" si="2"/>
        <v>4.6506632523391635E-2</v>
      </c>
      <c r="S27" s="10">
        <v>3.156529602663543</v>
      </c>
      <c r="T27" s="10">
        <v>10.798888905693097</v>
      </c>
      <c r="U27" s="10">
        <v>17884778786.374687</v>
      </c>
      <c r="V27" s="10">
        <f t="shared" si="0"/>
        <v>0.10174444462141624</v>
      </c>
      <c r="W27" s="10">
        <v>21394384</v>
      </c>
      <c r="X27" s="10">
        <f t="shared" si="1"/>
        <v>-1.0496348304953872E-2</v>
      </c>
      <c r="Y27" s="10">
        <v>2491</v>
      </c>
      <c r="Z27">
        <f t="shared" si="3"/>
        <v>5.4635220525822872</v>
      </c>
    </row>
    <row r="28" spans="1:26" ht="15" x14ac:dyDescent="0.25">
      <c r="A28" s="3">
        <v>2013</v>
      </c>
      <c r="B28" s="10">
        <v>183310146378.08081</v>
      </c>
      <c r="C28" s="4">
        <v>4029.7154999999998</v>
      </c>
      <c r="D28" s="4">
        <v>26.223569000000001</v>
      </c>
      <c r="E28" s="4">
        <v>31330962</v>
      </c>
      <c r="F28" s="4">
        <v>45489600</v>
      </c>
      <c r="G28" s="4">
        <v>-2.6729650000000001E-2</v>
      </c>
      <c r="H28" s="4">
        <v>7.1700000800000003</v>
      </c>
      <c r="I28" s="4">
        <v>-0.23894863</v>
      </c>
      <c r="J28" s="4">
        <v>40.65</v>
      </c>
      <c r="K28" s="4">
        <v>21.018009500000002</v>
      </c>
      <c r="L28" s="4">
        <v>16.6492</v>
      </c>
      <c r="M28" s="4">
        <v>11.8003967</v>
      </c>
      <c r="N28" s="10">
        <v>4509000000</v>
      </c>
      <c r="O28" s="10">
        <f t="shared" si="2"/>
        <v>2.4597656425957449E-2</v>
      </c>
      <c r="S28" s="10">
        <v>3.3872290324936438</v>
      </c>
      <c r="T28" s="10">
        <v>10.693525239280147</v>
      </c>
      <c r="U28" s="10">
        <v>14504250458.921387</v>
      </c>
      <c r="V28" s="10">
        <f t="shared" si="0"/>
        <v>7.9124100577641146E-2</v>
      </c>
      <c r="W28" s="10">
        <v>21540098</v>
      </c>
      <c r="X28" s="10">
        <f t="shared" si="1"/>
        <v>6.8108527920224295E-3</v>
      </c>
      <c r="Y28" s="10">
        <v>2856</v>
      </c>
      <c r="Z28">
        <f t="shared" si="3"/>
        <v>6.2783581302099822</v>
      </c>
    </row>
    <row r="29" spans="1:26" ht="15" x14ac:dyDescent="0.25">
      <c r="A29" s="3">
        <v>2014</v>
      </c>
      <c r="B29" s="10">
        <v>133503411375.73927</v>
      </c>
      <c r="C29" s="4">
        <v>3104.6583000000001</v>
      </c>
      <c r="D29" s="4">
        <v>24.673979899999999</v>
      </c>
      <c r="E29" s="4">
        <v>31223156</v>
      </c>
      <c r="F29" s="4">
        <v>45271947</v>
      </c>
      <c r="G29" s="4">
        <v>-6.5526188899999998</v>
      </c>
      <c r="H29" s="4">
        <v>9.2700004600000003</v>
      </c>
      <c r="I29" s="4">
        <v>12.071856289999999</v>
      </c>
      <c r="J29" s="4">
        <v>70.31</v>
      </c>
      <c r="K29" s="4">
        <v>15.788751100000001</v>
      </c>
      <c r="L29" s="4">
        <v>17.718041700000001</v>
      </c>
      <c r="M29" s="4">
        <v>1.567044533</v>
      </c>
      <c r="N29" s="10">
        <v>847000000</v>
      </c>
      <c r="O29" s="10">
        <f t="shared" si="2"/>
        <v>6.3444071673656116E-3</v>
      </c>
      <c r="S29" s="10">
        <v>3.5442821519404593</v>
      </c>
      <c r="T29" s="10">
        <v>10.77895315290562</v>
      </c>
      <c r="U29" s="10">
        <v>20280807630.140152</v>
      </c>
      <c r="V29" s="10">
        <f t="shared" si="0"/>
        <v>0.15191228015185876</v>
      </c>
      <c r="W29" s="10">
        <v>20895181</v>
      </c>
      <c r="X29" s="10">
        <f t="shared" si="1"/>
        <v>-2.9940300178764274E-2</v>
      </c>
      <c r="Y29" s="10">
        <v>2457</v>
      </c>
      <c r="Z29">
        <f t="shared" si="3"/>
        <v>5.4272019712339743</v>
      </c>
    </row>
    <row r="30" spans="1:26" ht="15" x14ac:dyDescent="0.25">
      <c r="A30" s="3">
        <v>2015</v>
      </c>
      <c r="B30" s="10">
        <v>91030959454.696106</v>
      </c>
      <c r="C30" s="4">
        <v>2124.6626700000002</v>
      </c>
      <c r="D30" s="4">
        <v>21.609523299999999</v>
      </c>
      <c r="E30" s="4">
        <v>31183824</v>
      </c>
      <c r="F30" s="4">
        <v>45154029</v>
      </c>
      <c r="G30" s="4">
        <v>-9.7729739500000008</v>
      </c>
      <c r="H30" s="4">
        <v>9.1400003400000003</v>
      </c>
      <c r="I30" s="4">
        <v>48.699864640000001</v>
      </c>
      <c r="J30" s="4">
        <v>80.08</v>
      </c>
      <c r="K30" s="4">
        <v>32.908250000000002</v>
      </c>
      <c r="L30" s="4">
        <v>21.822941700000001</v>
      </c>
      <c r="M30" s="4">
        <v>-12.2829161</v>
      </c>
      <c r="N30" s="10">
        <v>3050000000</v>
      </c>
      <c r="O30" s="10">
        <f t="shared" si="2"/>
        <v>3.3505084624730452E-2</v>
      </c>
      <c r="U30" s="10">
        <v>22378574705.037487</v>
      </c>
      <c r="V30" s="10">
        <f t="shared" si="0"/>
        <v>0.24583476697479784</v>
      </c>
      <c r="W30" s="10">
        <v>20885174</v>
      </c>
      <c r="X30" s="10">
        <f t="shared" si="1"/>
        <v>-4.7891425300407786E-4</v>
      </c>
      <c r="Y30" s="10">
        <v>2271</v>
      </c>
      <c r="Z30">
        <f t="shared" si="3"/>
        <v>5.0294515246911855</v>
      </c>
    </row>
    <row r="31" spans="1:26" ht="15" x14ac:dyDescent="0.25">
      <c r="A31" s="3">
        <v>2016</v>
      </c>
      <c r="B31" s="10">
        <v>93355993628.504227</v>
      </c>
      <c r="C31" s="4">
        <v>2187.732</v>
      </c>
      <c r="D31" s="4">
        <v>20.144792599999999</v>
      </c>
      <c r="E31" s="4">
        <v>31122512</v>
      </c>
      <c r="F31" s="4">
        <v>45004645</v>
      </c>
      <c r="G31" s="4">
        <v>2.4409947380000001</v>
      </c>
      <c r="H31" s="4">
        <v>9.3500003800000009</v>
      </c>
      <c r="I31" s="4">
        <v>13.912710199999999</v>
      </c>
      <c r="K31" s="4">
        <v>13.278127100000001</v>
      </c>
      <c r="L31" s="4">
        <v>19.2371667</v>
      </c>
      <c r="M31" s="4">
        <v>1.8275824039999999</v>
      </c>
      <c r="N31" s="10">
        <v>3441000000</v>
      </c>
      <c r="O31" s="10">
        <f t="shared" si="2"/>
        <v>3.6858908209931637E-2</v>
      </c>
      <c r="U31" s="10">
        <v>24556644179.334938</v>
      </c>
      <c r="V31" s="10">
        <f t="shared" si="0"/>
        <v>0.26304303799769208</v>
      </c>
      <c r="W31" s="10">
        <v>20684320</v>
      </c>
      <c r="X31" s="10">
        <f t="shared" si="1"/>
        <v>-9.6170613661155039E-3</v>
      </c>
      <c r="Y31" s="10">
        <v>2233</v>
      </c>
      <c r="Z31">
        <f t="shared" si="3"/>
        <v>4.961710063483447</v>
      </c>
    </row>
    <row r="32" spans="1:26" ht="15" x14ac:dyDescent="0.25">
      <c r="A32" s="3">
        <v>2017</v>
      </c>
      <c r="B32" s="10">
        <v>112190355158.17812</v>
      </c>
      <c r="C32" s="4">
        <v>2640.6756799999998</v>
      </c>
      <c r="D32" s="4">
        <v>17.218828800000001</v>
      </c>
      <c r="E32" s="4">
        <v>31043768</v>
      </c>
      <c r="F32" s="4">
        <v>44831135</v>
      </c>
      <c r="G32" s="4">
        <v>2.4660534520000001</v>
      </c>
      <c r="H32" s="4">
        <v>9.5100002299999993</v>
      </c>
      <c r="I32" s="4">
        <v>14.438322749999999</v>
      </c>
      <c r="K32" s="4">
        <v>11.9848249</v>
      </c>
      <c r="L32" s="4">
        <v>16.383524999999999</v>
      </c>
      <c r="M32" s="4">
        <v>-4.6666008100000003</v>
      </c>
      <c r="N32" s="10">
        <v>2827000000</v>
      </c>
      <c r="O32" s="10">
        <f t="shared" si="2"/>
        <v>2.5198244501625736E-2</v>
      </c>
      <c r="W32" s="10">
        <v>20505794</v>
      </c>
      <c r="X32" s="10">
        <f t="shared" si="1"/>
        <v>-8.6309823093048254E-3</v>
      </c>
      <c r="Y32" s="10">
        <v>2283</v>
      </c>
      <c r="Z32">
        <f t="shared" si="3"/>
        <v>5.0924430086367432</v>
      </c>
    </row>
    <row r="33" spans="1:26" ht="15" x14ac:dyDescent="0.25">
      <c r="A33" s="3">
        <v>2018</v>
      </c>
      <c r="B33" s="10">
        <v>130832374404.88225</v>
      </c>
      <c r="C33" s="4">
        <v>3095.1735800000001</v>
      </c>
      <c r="D33" s="4">
        <v>13.8022347</v>
      </c>
      <c r="E33" s="4">
        <v>30946607</v>
      </c>
      <c r="F33" s="4">
        <v>44622516</v>
      </c>
      <c r="G33" s="4">
        <v>3.3354893090000002</v>
      </c>
      <c r="H33" s="4">
        <v>9.3809995700000002</v>
      </c>
      <c r="I33" s="4">
        <v>10.95185594</v>
      </c>
      <c r="K33" s="4">
        <v>11.486773100000001</v>
      </c>
      <c r="L33" s="4">
        <v>19.004874999999998</v>
      </c>
      <c r="M33" s="4">
        <v>3.1107122550000001</v>
      </c>
      <c r="N33" s="10">
        <v>2476000000</v>
      </c>
      <c r="O33" s="10">
        <f t="shared" si="2"/>
        <v>1.8924979472875816E-2</v>
      </c>
      <c r="W33" s="10">
        <v>20275456</v>
      </c>
      <c r="X33" s="10">
        <f t="shared" si="1"/>
        <v>-1.1232825220032933E-2</v>
      </c>
      <c r="Y33" s="10">
        <v>2107</v>
      </c>
      <c r="Z33">
        <f t="shared" si="3"/>
        <v>4.7218314628426601</v>
      </c>
    </row>
    <row r="34" spans="1:26" ht="15.75" customHeight="1" x14ac:dyDescent="0.2">
      <c r="W34" s="10">
        <v>20037572</v>
      </c>
      <c r="X34" s="10">
        <f t="shared" si="1"/>
        <v>-1.1732609121096955E-2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P34"/>
  <sheetViews>
    <sheetView topLeftCell="R1" workbookViewId="0">
      <selection activeCell="AA12" sqref="AA12"/>
    </sheetView>
  </sheetViews>
  <sheetFormatPr defaultColWidth="14.42578125" defaultRowHeight="15.75" customHeight="1" x14ac:dyDescent="0.2"/>
  <cols>
    <col min="13" max="15" width="16.7109375" customWidth="1"/>
  </cols>
  <sheetData>
    <row r="1" spans="1:42" ht="16.5" customHeight="1" x14ac:dyDescent="0.25">
      <c r="A1" s="2" t="s">
        <v>4</v>
      </c>
      <c r="B1" s="2" t="s">
        <v>52</v>
      </c>
      <c r="C1" s="2" t="s">
        <v>51</v>
      </c>
      <c r="D1" s="2" t="s">
        <v>5</v>
      </c>
      <c r="E1" s="3" t="s">
        <v>6</v>
      </c>
      <c r="F1" s="3" t="s">
        <v>20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62</v>
      </c>
      <c r="O1" s="3" t="s">
        <v>65</v>
      </c>
      <c r="P1" s="3" t="s">
        <v>29</v>
      </c>
      <c r="Q1" s="3" t="s">
        <v>30</v>
      </c>
      <c r="R1" s="3" t="s">
        <v>31</v>
      </c>
      <c r="S1" s="3" t="s">
        <v>53</v>
      </c>
      <c r="T1" s="3" t="s">
        <v>55</v>
      </c>
      <c r="U1" s="3" t="s">
        <v>57</v>
      </c>
      <c r="V1" s="3" t="s">
        <v>61</v>
      </c>
      <c r="W1" s="3" t="s">
        <v>59</v>
      </c>
      <c r="X1" s="3" t="s">
        <v>60</v>
      </c>
      <c r="Y1" s="3" t="s">
        <v>66</v>
      </c>
      <c r="Z1" s="3" t="s">
        <v>68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8" customHeight="1" x14ac:dyDescent="0.25">
      <c r="A2" s="1">
        <v>1987</v>
      </c>
      <c r="B2" s="1"/>
      <c r="C2" s="9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8" customHeight="1" x14ac:dyDescent="0.25">
      <c r="A3" s="1">
        <v>1988</v>
      </c>
      <c r="B3" s="1"/>
      <c r="C3" s="9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8" customHeight="1" x14ac:dyDescent="0.25">
      <c r="A4" s="1">
        <v>1989</v>
      </c>
      <c r="B4" s="1"/>
      <c r="C4" s="9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15" x14ac:dyDescent="0.25">
      <c r="A5" s="3">
        <v>1990</v>
      </c>
      <c r="B5" s="10">
        <v>2256838858.4271402</v>
      </c>
      <c r="C5" s="4">
        <v>637.85465899999997</v>
      </c>
      <c r="D5" s="4">
        <v>15.827386499999999</v>
      </c>
      <c r="E5" s="4">
        <v>2385470</v>
      </c>
      <c r="F5" s="4">
        <v>3538171</v>
      </c>
      <c r="G5" s="3"/>
      <c r="H5" s="3"/>
      <c r="I5" s="4"/>
      <c r="K5" s="4"/>
      <c r="L5" s="4"/>
      <c r="M5" s="4"/>
      <c r="N5" s="6"/>
      <c r="O5" s="3"/>
      <c r="P5" s="4"/>
      <c r="Q5" s="4"/>
      <c r="R5" s="4"/>
      <c r="S5" s="10">
        <v>1.1147625839904094</v>
      </c>
      <c r="T5" s="10">
        <v>15.913916232387571</v>
      </c>
      <c r="U5" s="10">
        <v>1064047261.4170496</v>
      </c>
      <c r="V5" s="10">
        <f>U5/B5</f>
        <v>0.47147684356986685</v>
      </c>
      <c r="W5" s="10">
        <v>1464013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ht="15" x14ac:dyDescent="0.25">
      <c r="A6" s="3">
        <v>1991</v>
      </c>
      <c r="B6" s="10">
        <v>2068526521.9029896</v>
      </c>
      <c r="C6" s="4">
        <v>590.12104699999998</v>
      </c>
      <c r="D6" s="4">
        <v>16.321195199999998</v>
      </c>
      <c r="E6" s="4">
        <v>2353781</v>
      </c>
      <c r="F6" s="4">
        <v>3505258</v>
      </c>
      <c r="G6" s="4">
        <v>-11.6999985</v>
      </c>
      <c r="H6" s="4">
        <v>1.60000002</v>
      </c>
      <c r="I6" s="4"/>
      <c r="K6" s="4"/>
      <c r="L6" s="4"/>
      <c r="M6" s="4"/>
      <c r="N6" s="6"/>
      <c r="O6" s="3"/>
      <c r="P6" s="4"/>
      <c r="Q6" s="4"/>
      <c r="R6" s="4"/>
      <c r="S6" s="10">
        <v>0.96541658396414676</v>
      </c>
      <c r="T6" s="10">
        <v>17.444304329550231</v>
      </c>
      <c r="U6" s="10">
        <v>822842147.62611079</v>
      </c>
      <c r="V6" s="10">
        <f t="shared" ref="V6:V33" si="0">U6/B6</f>
        <v>0.39779144183711884</v>
      </c>
      <c r="W6" s="10">
        <v>1449791</v>
      </c>
      <c r="X6" s="4">
        <f>(W6-W5)/W5</f>
        <v>-9.7143946126161448E-3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" x14ac:dyDescent="0.25">
      <c r="A7" s="3">
        <v>1992</v>
      </c>
      <c r="B7" s="10">
        <v>1272577456.127115</v>
      </c>
      <c r="C7" s="4">
        <v>369.63261699999998</v>
      </c>
      <c r="D7" s="4">
        <v>16.800195899999999</v>
      </c>
      <c r="E7" s="4">
        <v>2302487</v>
      </c>
      <c r="F7" s="4">
        <v>3442817</v>
      </c>
      <c r="G7" s="4">
        <v>-41.8000027</v>
      </c>
      <c r="H7" s="4">
        <v>1.7999999499999999</v>
      </c>
      <c r="K7" s="4"/>
      <c r="N7" s="10">
        <v>2400000</v>
      </c>
      <c r="O7" s="3">
        <f t="shared" ref="O7:O33" si="1">N7/B7</f>
        <v>1.8859362850132629E-3</v>
      </c>
      <c r="S7" s="10">
        <v>1.1303900016399213</v>
      </c>
      <c r="T7" s="10">
        <v>28.098622834295867</v>
      </c>
      <c r="U7" s="10">
        <v>20759024.88153455</v>
      </c>
      <c r="V7" s="10">
        <f t="shared" si="0"/>
        <v>1.6312582610657985E-2</v>
      </c>
      <c r="W7" s="10">
        <v>1422553</v>
      </c>
      <c r="X7" s="6">
        <f t="shared" ref="X7:X34" si="2">(W7-W6)/W6</f>
        <v>-1.8787535582715027E-2</v>
      </c>
    </row>
    <row r="8" spans="1:42" ht="15" x14ac:dyDescent="0.25">
      <c r="A8" s="3">
        <v>1993</v>
      </c>
      <c r="B8" s="10">
        <v>1201313201.0127153</v>
      </c>
      <c r="C8" s="4">
        <v>357.20327800000001</v>
      </c>
      <c r="D8" s="4">
        <v>17.348833299999999</v>
      </c>
      <c r="E8" s="4">
        <v>2240032</v>
      </c>
      <c r="F8" s="4">
        <v>3363108</v>
      </c>
      <c r="G8" s="4">
        <v>-8.7999987900000001</v>
      </c>
      <c r="H8" s="4">
        <v>5.3000001900000004</v>
      </c>
      <c r="J8" s="4">
        <v>58.67</v>
      </c>
      <c r="K8" s="4">
        <v>0.18147988000000001</v>
      </c>
      <c r="M8" s="4"/>
      <c r="N8" s="10">
        <v>800000</v>
      </c>
      <c r="O8" s="3">
        <f t="shared" si="1"/>
        <v>6.6593790805394835E-4</v>
      </c>
      <c r="P8" s="4"/>
      <c r="Q8" s="4"/>
      <c r="R8" s="4"/>
      <c r="S8" s="10">
        <v>1.9881964316026934</v>
      </c>
      <c r="T8" s="10">
        <v>37.96664019062748</v>
      </c>
      <c r="U8" s="10">
        <v>118596078.27635182</v>
      </c>
      <c r="V8" s="10">
        <f t="shared" si="0"/>
        <v>9.8722030338445052E-2</v>
      </c>
      <c r="W8" s="10">
        <v>1387777</v>
      </c>
      <c r="X8" s="6">
        <f t="shared" si="2"/>
        <v>-2.4446189351117323E-2</v>
      </c>
      <c r="Y8" s="10">
        <v>184</v>
      </c>
      <c r="Z8" s="4">
        <f>Y8/(F8/100000)</f>
        <v>5.4711296812353343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42" ht="15" x14ac:dyDescent="0.25">
      <c r="A9" s="3">
        <v>1994</v>
      </c>
      <c r="B9" s="10">
        <v>1315158670.2828529</v>
      </c>
      <c r="C9" s="4">
        <v>400.51523800000001</v>
      </c>
      <c r="D9" s="4">
        <v>17.879797199999999</v>
      </c>
      <c r="E9" s="4">
        <v>2178122</v>
      </c>
      <c r="F9" s="4">
        <v>3283667</v>
      </c>
      <c r="G9" s="4">
        <v>5.4000027829999997</v>
      </c>
      <c r="H9" s="4">
        <v>6.5999999000000003</v>
      </c>
      <c r="I9" s="4">
        <v>3373.7594399999998</v>
      </c>
      <c r="J9" s="4">
        <v>34.25</v>
      </c>
      <c r="K9" s="4">
        <v>0.33775217000000002</v>
      </c>
      <c r="L9" s="4"/>
      <c r="M9" s="4"/>
      <c r="N9" s="10">
        <v>8000000</v>
      </c>
      <c r="O9" s="3">
        <f t="shared" si="1"/>
        <v>6.0829162144210554E-3</v>
      </c>
      <c r="P9" s="4"/>
      <c r="Q9" s="4"/>
      <c r="R9" s="4"/>
      <c r="S9" s="10">
        <v>3.4040714727829928</v>
      </c>
      <c r="T9" s="10">
        <v>39.607635206786853</v>
      </c>
      <c r="U9" s="10">
        <v>367483712.71518803</v>
      </c>
      <c r="V9" s="10">
        <f t="shared" si="0"/>
        <v>0.27942157932635825</v>
      </c>
      <c r="W9" s="10">
        <v>1352833</v>
      </c>
      <c r="X9" s="6">
        <f t="shared" si="2"/>
        <v>-2.5179837971086132E-2</v>
      </c>
      <c r="Y9" s="10">
        <v>154</v>
      </c>
      <c r="Z9" s="6">
        <f t="shared" ref="Z9:Z33" si="3">Y9/(F9/100000)</f>
        <v>4.6898787239997235</v>
      </c>
      <c r="AA9" s="4"/>
      <c r="AB9" s="4"/>
      <c r="AC9" s="4"/>
      <c r="AD9" s="4"/>
      <c r="AE9" s="4"/>
      <c r="AF9" s="4"/>
      <c r="AG9" s="4"/>
      <c r="AH9" s="4"/>
    </row>
    <row r="10" spans="1:42" ht="15" x14ac:dyDescent="0.25">
      <c r="A10" s="3">
        <v>1995</v>
      </c>
      <c r="B10" s="10">
        <v>1468317350.0684099</v>
      </c>
      <c r="C10" s="4">
        <v>456.37504899999999</v>
      </c>
      <c r="D10" s="4">
        <v>18.1142979</v>
      </c>
      <c r="E10" s="4">
        <v>2125284</v>
      </c>
      <c r="F10" s="4">
        <v>3217348</v>
      </c>
      <c r="G10" s="4">
        <v>6.8999984159999999</v>
      </c>
      <c r="H10" s="4">
        <v>6.6999998099999996</v>
      </c>
      <c r="I10" s="4">
        <v>175.9513255</v>
      </c>
      <c r="J10" s="4">
        <v>25.28</v>
      </c>
      <c r="K10" s="4">
        <v>0.76896830999999999</v>
      </c>
      <c r="L10" s="4">
        <v>96.1</v>
      </c>
      <c r="M10" s="4">
        <v>-24.9130577</v>
      </c>
      <c r="N10" s="10">
        <v>25320000</v>
      </c>
      <c r="O10" s="3">
        <f t="shared" si="1"/>
        <v>1.7244228571446304E-2</v>
      </c>
      <c r="P10" s="4"/>
      <c r="Q10" s="4"/>
      <c r="R10" s="4"/>
      <c r="S10" s="10">
        <v>3.1142043829184649</v>
      </c>
      <c r="T10" s="10">
        <v>39.471318108253911</v>
      </c>
      <c r="U10" s="10">
        <v>305535833.98230761</v>
      </c>
      <c r="V10" s="10">
        <f t="shared" si="0"/>
        <v>0.20808569344227423</v>
      </c>
      <c r="W10" s="10">
        <v>1323039</v>
      </c>
      <c r="X10" s="6">
        <f t="shared" si="2"/>
        <v>-2.2023413089420497E-2</v>
      </c>
      <c r="Y10" s="10">
        <v>187</v>
      </c>
      <c r="Z10" s="6">
        <f t="shared" si="3"/>
        <v>5.8122403917760845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2" ht="15" x14ac:dyDescent="0.25">
      <c r="A11" s="3">
        <v>1996</v>
      </c>
      <c r="B11" s="10">
        <v>1596968913.2789712</v>
      </c>
      <c r="C11" s="4">
        <v>504.058559</v>
      </c>
      <c r="D11" s="4">
        <v>18.291022000000002</v>
      </c>
      <c r="E11" s="4">
        <v>2084087</v>
      </c>
      <c r="F11" s="4">
        <v>3168221</v>
      </c>
      <c r="G11" s="4">
        <v>5.8654007510000001</v>
      </c>
      <c r="H11" s="4">
        <v>9.3000001900000004</v>
      </c>
      <c r="I11" s="4">
        <v>18.681185639999999</v>
      </c>
      <c r="J11" s="4">
        <v>30.33</v>
      </c>
      <c r="K11" s="4">
        <v>2.60102061</v>
      </c>
      <c r="L11" s="4">
        <v>66.358333299999998</v>
      </c>
      <c r="M11" s="4">
        <v>39.105168280000001</v>
      </c>
      <c r="N11" s="10">
        <v>17570000</v>
      </c>
      <c r="O11" s="3">
        <f t="shared" si="1"/>
        <v>1.1002092685651881E-2</v>
      </c>
      <c r="S11" s="10">
        <v>3.1000627822249309</v>
      </c>
      <c r="T11" s="10">
        <v>37.801738010943033</v>
      </c>
      <c r="U11" s="10">
        <v>336887733.36228526</v>
      </c>
      <c r="V11" s="10">
        <f t="shared" si="0"/>
        <v>0.21095447166255205</v>
      </c>
      <c r="W11" s="10">
        <v>1304929</v>
      </c>
      <c r="X11" s="6">
        <f t="shared" si="2"/>
        <v>-1.3688183039199903E-2</v>
      </c>
      <c r="Y11" s="10">
        <v>162</v>
      </c>
      <c r="Z11" s="6">
        <f t="shared" si="3"/>
        <v>5.113279660730738</v>
      </c>
    </row>
    <row r="12" spans="1:42" ht="15" x14ac:dyDescent="0.25">
      <c r="A12" s="3">
        <v>1997</v>
      </c>
      <c r="B12" s="10">
        <v>1639492424.3647203</v>
      </c>
      <c r="C12" s="4">
        <v>523.28306799999996</v>
      </c>
      <c r="D12" s="4">
        <v>18.1226898</v>
      </c>
      <c r="E12" s="4">
        <v>2052299</v>
      </c>
      <c r="F12" s="4">
        <v>3133089</v>
      </c>
      <c r="G12" s="4">
        <v>3.3210796980000001</v>
      </c>
      <c r="H12" s="4">
        <v>10.800000199999999</v>
      </c>
      <c r="I12" s="4">
        <v>13.96076412</v>
      </c>
      <c r="J12" s="4">
        <v>32.76</v>
      </c>
      <c r="K12" s="4">
        <v>1.37882602</v>
      </c>
      <c r="L12" s="4">
        <v>54.227499999999999</v>
      </c>
      <c r="M12" s="4">
        <v>30.994349400000001</v>
      </c>
      <c r="N12" s="10">
        <v>51940000</v>
      </c>
      <c r="O12" s="3">
        <f t="shared" si="1"/>
        <v>3.1680536749125875E-2</v>
      </c>
      <c r="S12" s="10">
        <v>3.1168720814200999</v>
      </c>
      <c r="T12" s="10">
        <v>20.633604246143637</v>
      </c>
      <c r="U12" s="10">
        <v>381439049.4738701</v>
      </c>
      <c r="V12" s="10">
        <f t="shared" si="0"/>
        <v>0.23265679292276828</v>
      </c>
      <c r="W12" s="10">
        <v>1293934</v>
      </c>
      <c r="X12" s="6">
        <f t="shared" si="2"/>
        <v>-8.4257457685437288E-3</v>
      </c>
      <c r="Y12" s="10">
        <v>62</v>
      </c>
      <c r="Z12" s="6">
        <f t="shared" si="3"/>
        <v>1.9788777146132779</v>
      </c>
    </row>
    <row r="13" spans="1:42" ht="15" x14ac:dyDescent="0.25">
      <c r="A13" s="3">
        <v>1998</v>
      </c>
      <c r="B13" s="10">
        <v>1893726437.2646184</v>
      </c>
      <c r="C13" s="4">
        <v>609.17243800000006</v>
      </c>
      <c r="D13" s="4">
        <v>17.9046652</v>
      </c>
      <c r="E13" s="4">
        <v>2027672</v>
      </c>
      <c r="F13" s="4">
        <v>3108687</v>
      </c>
      <c r="G13" s="4">
        <v>7.2999999889999998</v>
      </c>
      <c r="H13" s="4">
        <v>9.3999996199999991</v>
      </c>
      <c r="I13" s="4">
        <v>8.6724863239999994</v>
      </c>
      <c r="J13" s="4">
        <v>33.56</v>
      </c>
      <c r="K13" s="4">
        <v>3.1411048500000001</v>
      </c>
      <c r="L13" s="4">
        <v>48.484999999999999</v>
      </c>
      <c r="M13" s="4">
        <v>34.134611589999999</v>
      </c>
      <c r="N13" s="10">
        <v>220830000</v>
      </c>
      <c r="O13" s="3">
        <f t="shared" si="1"/>
        <v>0.11661135191151291</v>
      </c>
      <c r="S13" s="10">
        <v>3.3206037916541411</v>
      </c>
      <c r="T13" s="10">
        <v>28.492973671458572</v>
      </c>
      <c r="U13" s="10">
        <v>429617443.01288402</v>
      </c>
      <c r="V13" s="10">
        <f t="shared" si="0"/>
        <v>0.22686351869990384</v>
      </c>
      <c r="W13" s="10">
        <v>1288701</v>
      </c>
      <c r="X13" s="6">
        <f t="shared" si="2"/>
        <v>-4.0442557348365528E-3</v>
      </c>
      <c r="Y13" s="10">
        <v>75</v>
      </c>
      <c r="Z13" s="6">
        <f t="shared" si="3"/>
        <v>2.412594127359879</v>
      </c>
    </row>
    <row r="14" spans="1:42" ht="15" x14ac:dyDescent="0.25">
      <c r="A14" s="3">
        <v>1999</v>
      </c>
      <c r="B14" s="10">
        <v>1845482181.4480083</v>
      </c>
      <c r="C14" s="4">
        <v>597.43251499999997</v>
      </c>
      <c r="D14" s="4">
        <v>17.617129299999998</v>
      </c>
      <c r="E14" s="4">
        <v>2006227</v>
      </c>
      <c r="F14" s="4">
        <v>3089022</v>
      </c>
      <c r="G14" s="4">
        <v>3.300000002</v>
      </c>
      <c r="H14" s="4">
        <v>11.199999800000001</v>
      </c>
      <c r="I14" s="4">
        <v>0.64824576</v>
      </c>
      <c r="J14" s="4">
        <v>38.409999999999997</v>
      </c>
      <c r="K14" s="4">
        <v>3.3228135000000001</v>
      </c>
      <c r="L14" s="4">
        <v>38.8483333</v>
      </c>
      <c r="M14" s="4">
        <v>38.773667439999997</v>
      </c>
      <c r="N14" s="10">
        <v>122040000</v>
      </c>
      <c r="O14" s="3">
        <f t="shared" si="1"/>
        <v>6.6129058967258403E-2</v>
      </c>
      <c r="S14" s="10">
        <v>3.5989437532395896</v>
      </c>
      <c r="T14" s="10">
        <v>25.135560608710861</v>
      </c>
      <c r="U14" s="10">
        <v>383285988.36720502</v>
      </c>
      <c r="V14" s="10">
        <f t="shared" si="0"/>
        <v>0.20768880470385789</v>
      </c>
      <c r="W14" s="10">
        <v>1286416</v>
      </c>
      <c r="X14" s="6">
        <f t="shared" si="2"/>
        <v>-1.7731033032487753E-3</v>
      </c>
      <c r="Y14" s="10">
        <v>109</v>
      </c>
      <c r="Z14" s="6">
        <f t="shared" si="3"/>
        <v>3.5286249175305322</v>
      </c>
    </row>
    <row r="15" spans="1:42" ht="15" x14ac:dyDescent="0.25">
      <c r="A15" s="3">
        <v>2000</v>
      </c>
      <c r="B15" s="10">
        <v>1911563665.3900604</v>
      </c>
      <c r="C15" s="4">
        <v>622.74213899999995</v>
      </c>
      <c r="D15" s="4">
        <v>17.376484399999999</v>
      </c>
      <c r="E15" s="4">
        <v>1984982</v>
      </c>
      <c r="F15" s="4">
        <v>3069591</v>
      </c>
      <c r="G15" s="4">
        <v>5.9000000010000004</v>
      </c>
      <c r="H15" s="4">
        <v>11.2530003</v>
      </c>
      <c r="I15" s="4">
        <v>-0.79088376999999999</v>
      </c>
      <c r="J15" s="4">
        <v>37.950000000000003</v>
      </c>
      <c r="K15" s="4">
        <v>2.4618785600000002</v>
      </c>
      <c r="L15" s="4">
        <v>31.5660004</v>
      </c>
      <c r="M15" s="4">
        <v>33.398463059999997</v>
      </c>
      <c r="N15" s="10">
        <v>104188500</v>
      </c>
      <c r="O15" s="3">
        <f t="shared" si="1"/>
        <v>5.4504331656011061E-2</v>
      </c>
      <c r="S15" s="10">
        <v>3.5461387122508237</v>
      </c>
      <c r="T15" s="10">
        <v>25.377643504531722</v>
      </c>
      <c r="U15" s="10">
        <v>348522591.42218494</v>
      </c>
      <c r="V15" s="10">
        <f t="shared" si="0"/>
        <v>0.18232329779665896</v>
      </c>
      <c r="W15" s="10">
        <v>1284759</v>
      </c>
      <c r="X15" s="6">
        <f t="shared" si="2"/>
        <v>-1.2880747751893634E-3</v>
      </c>
      <c r="Y15" s="10">
        <v>119</v>
      </c>
      <c r="Z15" s="6">
        <f t="shared" si="3"/>
        <v>3.8767379758410812</v>
      </c>
    </row>
    <row r="16" spans="1:42" ht="15" x14ac:dyDescent="0.25">
      <c r="A16" s="3">
        <v>2001</v>
      </c>
      <c r="B16" s="10">
        <v>2118467913.3787341</v>
      </c>
      <c r="C16" s="4">
        <v>694.42322799999999</v>
      </c>
      <c r="D16" s="4">
        <v>17.420862899999999</v>
      </c>
      <c r="E16" s="4">
        <v>1964185</v>
      </c>
      <c r="F16" s="4">
        <v>3050687</v>
      </c>
      <c r="G16" s="4">
        <v>9.5566414999999996</v>
      </c>
      <c r="H16" s="4">
        <v>11.439000099999999</v>
      </c>
      <c r="I16" s="4">
        <v>3.1459046470000001</v>
      </c>
      <c r="J16" s="4">
        <v>36.270000000000003</v>
      </c>
      <c r="K16" s="4">
        <v>2.5650351800000002</v>
      </c>
      <c r="L16" s="4">
        <v>26.6875</v>
      </c>
      <c r="M16" s="4">
        <v>21.733974239999998</v>
      </c>
      <c r="N16" s="10">
        <v>69868500</v>
      </c>
      <c r="O16" s="3">
        <f t="shared" si="1"/>
        <v>3.2980674174369284E-2</v>
      </c>
      <c r="S16" s="10">
        <v>3.9877736330656317</v>
      </c>
      <c r="T16" s="10">
        <v>26.144473455178417</v>
      </c>
      <c r="U16" s="10">
        <v>335655604.79948115</v>
      </c>
      <c r="V16" s="10">
        <f t="shared" si="0"/>
        <v>0.15844261915874178</v>
      </c>
      <c r="W16" s="10">
        <v>1289577</v>
      </c>
      <c r="X16" s="6">
        <f t="shared" si="2"/>
        <v>3.750119672249815E-3</v>
      </c>
      <c r="Y16" s="10">
        <v>140</v>
      </c>
      <c r="Z16" s="6">
        <f t="shared" si="3"/>
        <v>4.5891302516449572</v>
      </c>
    </row>
    <row r="17" spans="1:26" ht="15" x14ac:dyDescent="0.25">
      <c r="A17" s="3">
        <v>2002</v>
      </c>
      <c r="B17" s="10">
        <v>2376335048.3997555</v>
      </c>
      <c r="C17" s="4">
        <v>783.24069899999995</v>
      </c>
      <c r="D17" s="4">
        <v>17.892219399999998</v>
      </c>
      <c r="E17" s="4">
        <v>1948906</v>
      </c>
      <c r="F17" s="4">
        <v>3033978</v>
      </c>
      <c r="G17" s="4">
        <v>13.18630053</v>
      </c>
      <c r="H17" s="4">
        <v>11.5170002</v>
      </c>
      <c r="I17" s="4">
        <v>1.0600492930000001</v>
      </c>
      <c r="J17" s="4">
        <v>36.68</v>
      </c>
      <c r="K17" s="4">
        <v>3.3532674400000002</v>
      </c>
      <c r="L17" s="4">
        <v>21.136981899999999</v>
      </c>
      <c r="M17" s="4">
        <v>18.332746910000001</v>
      </c>
      <c r="N17" s="10">
        <v>110725325.614409</v>
      </c>
      <c r="O17" s="3">
        <f t="shared" si="1"/>
        <v>4.6594997489504852E-2</v>
      </c>
      <c r="S17" s="10">
        <v>4.9011217914992384</v>
      </c>
      <c r="T17" s="10">
        <v>25.62058343902881</v>
      </c>
      <c r="U17" s="10">
        <v>431509549.14101332</v>
      </c>
      <c r="V17" s="10">
        <f t="shared" si="0"/>
        <v>0.18158615698219641</v>
      </c>
      <c r="W17" s="10">
        <v>1293996</v>
      </c>
      <c r="X17" s="6">
        <f t="shared" si="2"/>
        <v>3.4267050358373326E-3</v>
      </c>
      <c r="Y17" s="10">
        <v>200</v>
      </c>
      <c r="Z17" s="6">
        <f t="shared" si="3"/>
        <v>6.5920056111151757</v>
      </c>
    </row>
    <row r="18" spans="1:26" ht="15" x14ac:dyDescent="0.25">
      <c r="A18" s="3">
        <v>2003</v>
      </c>
      <c r="B18" s="10">
        <v>2807061008.6908445</v>
      </c>
      <c r="C18" s="4">
        <v>930.12732200000005</v>
      </c>
      <c r="D18" s="4">
        <v>18.677657400000001</v>
      </c>
      <c r="E18" s="4">
        <v>1935611</v>
      </c>
      <c r="F18" s="4">
        <v>3017932</v>
      </c>
      <c r="G18" s="4">
        <v>14.040795060000001</v>
      </c>
      <c r="H18" s="4">
        <v>11.2329998</v>
      </c>
      <c r="I18" s="4">
        <v>4.7215533660000002</v>
      </c>
      <c r="J18" s="4">
        <v>33.14</v>
      </c>
      <c r="K18" s="4">
        <v>4.2815901099999998</v>
      </c>
      <c r="L18" s="4">
        <v>20.8290544</v>
      </c>
      <c r="M18" s="4">
        <v>15.5583255</v>
      </c>
      <c r="N18" s="10">
        <v>122852992.703235</v>
      </c>
      <c r="O18" s="3">
        <f t="shared" si="1"/>
        <v>4.37657009672658E-2</v>
      </c>
      <c r="S18" s="10">
        <v>5.3918189940536108</v>
      </c>
      <c r="T18" s="10">
        <v>22.541356117069625</v>
      </c>
      <c r="U18" s="10">
        <v>684688218.11773241</v>
      </c>
      <c r="V18" s="10">
        <f t="shared" si="0"/>
        <v>0.24391640081846916</v>
      </c>
      <c r="W18" s="10">
        <v>1298206</v>
      </c>
      <c r="X18" s="6">
        <f t="shared" si="2"/>
        <v>3.2534876460205441E-3</v>
      </c>
      <c r="Y18" s="10">
        <v>151</v>
      </c>
      <c r="Z18" s="6">
        <f t="shared" si="3"/>
        <v>5.0034261872036874</v>
      </c>
    </row>
    <row r="19" spans="1:26" ht="15" x14ac:dyDescent="0.25">
      <c r="A19" s="3">
        <v>2004</v>
      </c>
      <c r="B19" s="10">
        <v>3576615240.4161587</v>
      </c>
      <c r="C19" s="4">
        <v>1191.91902</v>
      </c>
      <c r="D19" s="4">
        <v>19.294469299999999</v>
      </c>
      <c r="E19" s="4">
        <v>1921601</v>
      </c>
      <c r="F19" s="4">
        <v>3000720</v>
      </c>
      <c r="G19" s="4">
        <v>10.46784186</v>
      </c>
      <c r="H19" s="4">
        <v>11.2159996</v>
      </c>
      <c r="I19" s="4">
        <v>6.9612613589999999</v>
      </c>
      <c r="J19" s="4">
        <v>28.92</v>
      </c>
      <c r="K19" s="4">
        <v>4.6824096099999997</v>
      </c>
      <c r="L19" s="4">
        <v>18.633285099999998</v>
      </c>
      <c r="M19" s="4">
        <v>11.59233051</v>
      </c>
      <c r="N19" s="10">
        <v>247140608.49588799</v>
      </c>
      <c r="O19" s="3">
        <f t="shared" si="1"/>
        <v>6.9099020130309524E-2</v>
      </c>
      <c r="S19" s="10">
        <v>5.7850550122642197</v>
      </c>
      <c r="T19" s="10">
        <v>15.854063018242122</v>
      </c>
      <c r="U19" s="10">
        <v>819718811.50998211</v>
      </c>
      <c r="V19" s="10">
        <f t="shared" si="0"/>
        <v>0.2291884243647643</v>
      </c>
      <c r="W19" s="10">
        <v>1302805</v>
      </c>
      <c r="X19" s="6">
        <f t="shared" si="2"/>
        <v>3.542581069568312E-3</v>
      </c>
      <c r="Y19" s="10"/>
      <c r="Z19" s="6">
        <f t="shared" si="3"/>
        <v>0</v>
      </c>
    </row>
    <row r="20" spans="1:26" ht="15" x14ac:dyDescent="0.25">
      <c r="A20" s="3">
        <v>2005</v>
      </c>
      <c r="B20" s="10">
        <v>4900469950.0903349</v>
      </c>
      <c r="C20" s="4">
        <v>1643.7530300000001</v>
      </c>
      <c r="D20" s="4">
        <v>19.937952599999999</v>
      </c>
      <c r="E20" s="4">
        <v>1906164</v>
      </c>
      <c r="F20" s="4">
        <v>2981269</v>
      </c>
      <c r="G20" s="4">
        <v>13.86571125</v>
      </c>
      <c r="H20" s="4">
        <v>10.800000199999999</v>
      </c>
      <c r="I20" s="4">
        <v>0.63892800199999999</v>
      </c>
      <c r="J20" s="4">
        <v>20.85</v>
      </c>
      <c r="K20" s="4">
        <v>2.7860566900000001</v>
      </c>
      <c r="L20" s="4">
        <v>17.984272900000001</v>
      </c>
      <c r="M20" s="4">
        <v>14.28173192</v>
      </c>
      <c r="N20" s="10">
        <v>292073220.16472203</v>
      </c>
      <c r="O20" s="3">
        <f t="shared" si="1"/>
        <v>5.9601063395835735E-2</v>
      </c>
      <c r="S20" s="10">
        <v>5.6634675198544064</v>
      </c>
      <c r="T20" s="10">
        <v>15.846129491847396</v>
      </c>
      <c r="U20" s="10">
        <v>1390336931.2077756</v>
      </c>
      <c r="V20" s="10">
        <f t="shared" si="0"/>
        <v>0.28371502026701462</v>
      </c>
      <c r="W20" s="10">
        <v>1307908</v>
      </c>
      <c r="X20" s="6">
        <f t="shared" si="2"/>
        <v>3.9169330790102897E-3</v>
      </c>
      <c r="Y20" s="10">
        <v>206</v>
      </c>
      <c r="Z20" s="6">
        <f t="shared" si="3"/>
        <v>6.9098092121173904</v>
      </c>
    </row>
    <row r="21" spans="1:26" ht="15" x14ac:dyDescent="0.25">
      <c r="A21" s="3">
        <v>2006</v>
      </c>
      <c r="B21" s="10">
        <v>6384451606.1420965</v>
      </c>
      <c r="C21" s="4">
        <v>2158.1437000000001</v>
      </c>
      <c r="D21" s="4">
        <v>20.413702799999999</v>
      </c>
      <c r="E21" s="4">
        <v>1888554</v>
      </c>
      <c r="F21" s="4">
        <v>2958307</v>
      </c>
      <c r="G21" s="4">
        <v>13.19800352</v>
      </c>
      <c r="H21" s="4">
        <v>10.2810001</v>
      </c>
      <c r="I21" s="4">
        <v>2.8923566250000001</v>
      </c>
      <c r="J21" s="4">
        <v>18.09</v>
      </c>
      <c r="K21" s="4">
        <v>2.3186760899999999</v>
      </c>
      <c r="L21" s="4">
        <v>16.525103699999999</v>
      </c>
      <c r="M21" s="4">
        <v>11.379528049999999</v>
      </c>
      <c r="N21" s="10">
        <v>466531991.90172398</v>
      </c>
      <c r="O21" s="3">
        <f t="shared" si="1"/>
        <v>7.3073150316137037E-2</v>
      </c>
      <c r="S21" s="10">
        <v>6.4854641918986768</v>
      </c>
      <c r="T21" s="10">
        <v>13.112270661504796</v>
      </c>
      <c r="U21" s="10">
        <v>2142008324.1915929</v>
      </c>
      <c r="V21" s="10">
        <f t="shared" si="0"/>
        <v>0.33550388605513048</v>
      </c>
      <c r="W21" s="10">
        <v>1309974</v>
      </c>
      <c r="X21" s="6">
        <f t="shared" si="2"/>
        <v>1.5796218082617431E-3</v>
      </c>
      <c r="Y21" s="10">
        <v>192</v>
      </c>
      <c r="Z21" s="6">
        <f t="shared" si="3"/>
        <v>6.4901986169792387</v>
      </c>
    </row>
    <row r="22" spans="1:26" ht="15" x14ac:dyDescent="0.25">
      <c r="A22" s="3">
        <v>2007</v>
      </c>
      <c r="B22" s="10">
        <v>9206301700.3961945</v>
      </c>
      <c r="C22" s="4">
        <v>3139.2775000000001</v>
      </c>
      <c r="D22" s="4">
        <v>21.301785599999999</v>
      </c>
      <c r="E22" s="4">
        <v>1869221</v>
      </c>
      <c r="F22" s="4">
        <v>2932618</v>
      </c>
      <c r="G22" s="4">
        <v>13.749201960000001</v>
      </c>
      <c r="H22" s="4">
        <v>9.8120002700000004</v>
      </c>
      <c r="I22" s="4">
        <v>4.4073608960000001</v>
      </c>
      <c r="J22" s="4">
        <v>14.25</v>
      </c>
      <c r="K22" s="4">
        <v>2.0099808399999999</v>
      </c>
      <c r="L22" s="4">
        <v>17.515685399999999</v>
      </c>
      <c r="M22" s="4">
        <v>12.74351141</v>
      </c>
      <c r="N22" s="10">
        <v>667671562.13449502</v>
      </c>
      <c r="O22" s="3">
        <f t="shared" si="1"/>
        <v>7.2523319771908151E-2</v>
      </c>
      <c r="S22" s="10">
        <v>6.7939791546916073</v>
      </c>
      <c r="T22" s="10">
        <v>13.140047473719903</v>
      </c>
      <c r="U22" s="10">
        <v>3513216680.0017886</v>
      </c>
      <c r="V22" s="10">
        <f t="shared" si="0"/>
        <v>0.38160998784675904</v>
      </c>
      <c r="W22" s="10">
        <v>1312689</v>
      </c>
      <c r="X22" s="6">
        <f t="shared" si="2"/>
        <v>2.0725602187524335E-3</v>
      </c>
      <c r="Y22" s="10">
        <v>135</v>
      </c>
      <c r="Z22" s="6">
        <f t="shared" si="3"/>
        <v>4.6033953279970321</v>
      </c>
    </row>
    <row r="23" spans="1:26" ht="15" x14ac:dyDescent="0.25">
      <c r="A23" s="3">
        <v>2008</v>
      </c>
      <c r="B23" s="10">
        <v>11662040713.875309</v>
      </c>
      <c r="C23" s="4">
        <v>4010.8572399999998</v>
      </c>
      <c r="D23" s="4">
        <v>21.550286199999999</v>
      </c>
      <c r="E23" s="4">
        <v>1850408</v>
      </c>
      <c r="F23" s="4">
        <v>2907618</v>
      </c>
      <c r="G23" s="4">
        <v>6.9000000019999996</v>
      </c>
      <c r="H23" s="4">
        <v>16.367999999999999</v>
      </c>
      <c r="I23" s="4">
        <v>8.9499533499999995</v>
      </c>
      <c r="J23" s="4">
        <v>14.63</v>
      </c>
      <c r="K23" s="4">
        <v>2.9857194599999999</v>
      </c>
      <c r="L23" s="4">
        <v>17.049482699999999</v>
      </c>
      <c r="M23" s="4">
        <v>10.43491465</v>
      </c>
      <c r="N23" s="10">
        <v>943733059.483284</v>
      </c>
      <c r="O23" s="3">
        <f t="shared" si="1"/>
        <v>8.092349209177821E-2</v>
      </c>
      <c r="S23" s="10">
        <v>7.0313194846622684</v>
      </c>
      <c r="T23" s="10">
        <v>15.459272097053725</v>
      </c>
      <c r="U23" s="10">
        <v>5109079535.404521</v>
      </c>
      <c r="V23" s="10">
        <f t="shared" si="0"/>
        <v>0.43809481211344253</v>
      </c>
      <c r="W23" s="10">
        <v>1311477</v>
      </c>
      <c r="X23" s="6">
        <f t="shared" si="2"/>
        <v>-9.232956168597436E-4</v>
      </c>
      <c r="Y23" s="10">
        <v>226</v>
      </c>
      <c r="Z23" s="6">
        <f t="shared" si="3"/>
        <v>7.7726854077805267</v>
      </c>
    </row>
    <row r="24" spans="1:26" ht="15" x14ac:dyDescent="0.25">
      <c r="A24" s="3">
        <v>2009</v>
      </c>
      <c r="B24" s="10">
        <v>8647936747.9870396</v>
      </c>
      <c r="C24" s="4">
        <v>2994.3425400000001</v>
      </c>
      <c r="D24" s="4">
        <v>20.771498999999999</v>
      </c>
      <c r="E24" s="4">
        <v>1835094</v>
      </c>
      <c r="F24" s="4">
        <v>2888092</v>
      </c>
      <c r="G24" s="4">
        <v>-14.1499886</v>
      </c>
      <c r="H24" s="4">
        <v>18.7399998</v>
      </c>
      <c r="I24" s="4">
        <v>3.4067668270000002</v>
      </c>
      <c r="J24" s="4">
        <v>34.14</v>
      </c>
      <c r="K24" s="4">
        <v>4.7057932400000002</v>
      </c>
      <c r="L24" s="4">
        <v>18.764470599999999</v>
      </c>
      <c r="M24" s="4">
        <v>15.80345155</v>
      </c>
      <c r="N24" s="10">
        <v>760040745.87232995</v>
      </c>
      <c r="O24" s="3">
        <f t="shared" si="1"/>
        <v>8.7886945524808899E-2</v>
      </c>
      <c r="S24" s="10">
        <v>7.0008353604743734</v>
      </c>
      <c r="T24" s="10">
        <v>14.865103156409804</v>
      </c>
      <c r="U24" s="10">
        <v>2924907365.6840272</v>
      </c>
      <c r="V24" s="10">
        <f t="shared" si="0"/>
        <v>0.33822025425484886</v>
      </c>
      <c r="W24" s="10">
        <v>1325019</v>
      </c>
      <c r="X24" s="6">
        <f t="shared" si="2"/>
        <v>1.0325762480012993E-2</v>
      </c>
      <c r="Y24" s="10">
        <v>116</v>
      </c>
      <c r="Z24" s="6">
        <f t="shared" si="3"/>
        <v>4.0164925494063208</v>
      </c>
    </row>
    <row r="25" spans="1:26" ht="15" x14ac:dyDescent="0.25">
      <c r="A25" s="3">
        <v>2010</v>
      </c>
      <c r="B25" s="10">
        <v>9260284937.7978153</v>
      </c>
      <c r="C25" s="4">
        <v>3218.3727100000001</v>
      </c>
      <c r="D25" s="4">
        <v>20.585135000000001</v>
      </c>
      <c r="E25" s="4">
        <v>1825371</v>
      </c>
      <c r="F25" s="4">
        <v>2877319</v>
      </c>
      <c r="G25" s="4">
        <v>2.199999998</v>
      </c>
      <c r="H25" s="4">
        <v>19.007999399999999</v>
      </c>
      <c r="I25" s="4">
        <v>8.1763613849999999</v>
      </c>
      <c r="J25" s="4">
        <v>33.74</v>
      </c>
      <c r="K25" s="4">
        <v>9.9748465300000007</v>
      </c>
      <c r="L25" s="4">
        <v>19.200428299999999</v>
      </c>
      <c r="M25" s="4">
        <v>10.60763579</v>
      </c>
      <c r="N25" s="10">
        <v>529321391.64195901</v>
      </c>
      <c r="O25" s="3">
        <f t="shared" si="1"/>
        <v>5.7160378454600418E-2</v>
      </c>
      <c r="S25" s="10">
        <v>7.6077417645403083</v>
      </c>
      <c r="T25" s="10">
        <v>11.246341087659836</v>
      </c>
      <c r="U25" s="10">
        <v>2404787233.330791</v>
      </c>
      <c r="V25" s="10">
        <f t="shared" si="0"/>
        <v>0.25968825467941514</v>
      </c>
      <c r="W25" s="10">
        <v>1379810</v>
      </c>
      <c r="X25" s="6">
        <f t="shared" si="2"/>
        <v>4.1351105153963827E-2</v>
      </c>
      <c r="Y25" s="10">
        <v>136</v>
      </c>
      <c r="Z25" s="6">
        <f t="shared" si="3"/>
        <v>4.7266222480023936</v>
      </c>
    </row>
    <row r="26" spans="1:26" ht="15" x14ac:dyDescent="0.25">
      <c r="A26" s="3">
        <v>2011</v>
      </c>
      <c r="B26" s="10">
        <v>10142111334.496105</v>
      </c>
      <c r="C26" s="4">
        <v>3525.8047499999998</v>
      </c>
      <c r="D26" s="4">
        <v>20.404493200000001</v>
      </c>
      <c r="E26" s="4">
        <v>1821999</v>
      </c>
      <c r="F26" s="4">
        <v>2876538</v>
      </c>
      <c r="G26" s="4">
        <v>4.6999999990000001</v>
      </c>
      <c r="H26" s="4">
        <v>18.4430008</v>
      </c>
      <c r="I26" s="4">
        <v>7.650008079</v>
      </c>
      <c r="J26" s="4">
        <v>35.69</v>
      </c>
      <c r="K26" s="4">
        <v>8.9134066700000005</v>
      </c>
      <c r="L26" s="4">
        <v>17.7544738</v>
      </c>
      <c r="M26" s="4">
        <v>12.91975789</v>
      </c>
      <c r="N26" s="10">
        <v>653219756.47224998</v>
      </c>
      <c r="O26" s="3">
        <f t="shared" si="1"/>
        <v>6.4406683670536161E-2</v>
      </c>
      <c r="S26" s="10">
        <v>7.4358766488704209</v>
      </c>
      <c r="T26" s="10">
        <v>12.166890982503364</v>
      </c>
      <c r="U26" s="10">
        <v>2710009559.7084465</v>
      </c>
      <c r="V26" s="10">
        <f t="shared" si="0"/>
        <v>0.26720368869260586</v>
      </c>
      <c r="W26" s="10">
        <v>1404032</v>
      </c>
      <c r="X26" s="6">
        <f t="shared" si="2"/>
        <v>1.7554590849464782E-2</v>
      </c>
      <c r="Y26" s="10">
        <v>121</v>
      </c>
      <c r="Z26" s="6">
        <f t="shared" si="3"/>
        <v>4.2064453867809153</v>
      </c>
    </row>
    <row r="27" spans="1:26" ht="15" x14ac:dyDescent="0.25">
      <c r="A27" s="3">
        <v>2012</v>
      </c>
      <c r="B27" s="10">
        <v>10619320048.585737</v>
      </c>
      <c r="C27" s="4">
        <v>3681.8574600000002</v>
      </c>
      <c r="D27" s="4">
        <v>20.237089000000001</v>
      </c>
      <c r="E27" s="4">
        <v>1823986</v>
      </c>
      <c r="F27" s="4">
        <v>2884229</v>
      </c>
      <c r="G27" s="4">
        <v>7.2000000039999996</v>
      </c>
      <c r="H27" s="4">
        <v>17.3099995</v>
      </c>
      <c r="I27" s="4">
        <v>2.5580200780000002</v>
      </c>
      <c r="J27" s="4">
        <v>36.479999999999997</v>
      </c>
      <c r="K27" s="4">
        <v>10.6466998</v>
      </c>
      <c r="L27" s="4">
        <v>17.230068200000002</v>
      </c>
      <c r="M27" s="4">
        <v>11.281193289999999</v>
      </c>
      <c r="N27" s="10">
        <v>496636701.12968701</v>
      </c>
      <c r="O27" s="3">
        <f t="shared" si="1"/>
        <v>4.6767278776556717E-2</v>
      </c>
      <c r="S27" s="10">
        <v>7.4266804948119196</v>
      </c>
      <c r="T27" s="10">
        <v>12.207565953210553</v>
      </c>
      <c r="U27" s="10">
        <v>2689651387.3816471</v>
      </c>
      <c r="V27" s="10">
        <f t="shared" si="0"/>
        <v>0.25327905883577267</v>
      </c>
      <c r="W27" s="10">
        <v>1401167</v>
      </c>
      <c r="X27" s="6">
        <f t="shared" si="2"/>
        <v>-2.0405517822955602E-3</v>
      </c>
      <c r="Y27" s="10">
        <v>137</v>
      </c>
      <c r="Z27" s="6">
        <f t="shared" si="3"/>
        <v>4.7499695759247968</v>
      </c>
    </row>
    <row r="28" spans="1:26" ht="15" x14ac:dyDescent="0.25">
      <c r="A28" s="3">
        <v>2013</v>
      </c>
      <c r="B28" s="10">
        <v>11121465767.406683</v>
      </c>
      <c r="C28" s="4">
        <v>3838.1858000000002</v>
      </c>
      <c r="D28" s="4">
        <v>19.9631556</v>
      </c>
      <c r="E28" s="4">
        <v>1830230</v>
      </c>
      <c r="F28" s="4">
        <v>2897584</v>
      </c>
      <c r="G28" s="4">
        <v>3.3</v>
      </c>
      <c r="H28" s="4">
        <v>16.179000899999998</v>
      </c>
      <c r="I28" s="4">
        <v>5.7896677849999998</v>
      </c>
      <c r="J28" s="4">
        <v>37.96</v>
      </c>
      <c r="K28" s="4">
        <v>17.342585100000001</v>
      </c>
      <c r="L28" s="4">
        <v>15.994987399999999</v>
      </c>
      <c r="M28" s="4">
        <v>12.216843040000001</v>
      </c>
      <c r="N28" s="10">
        <v>346092394.39325601</v>
      </c>
      <c r="O28" s="3">
        <f t="shared" si="1"/>
        <v>3.1119314812579624E-2</v>
      </c>
      <c r="S28" s="10">
        <v>7.9954250700296194</v>
      </c>
      <c r="T28" s="10">
        <v>12.308690012970169</v>
      </c>
      <c r="U28" s="10">
        <v>2476031166.9897666</v>
      </c>
      <c r="V28" s="10">
        <f t="shared" si="0"/>
        <v>0.22263532692302038</v>
      </c>
      <c r="W28" s="10">
        <v>1414215</v>
      </c>
      <c r="X28" s="6">
        <f t="shared" si="2"/>
        <v>9.3122375848132301E-3</v>
      </c>
      <c r="Y28" s="10">
        <v>125</v>
      </c>
      <c r="Z28" s="6">
        <f t="shared" si="3"/>
        <v>4.3139387848635273</v>
      </c>
    </row>
    <row r="29" spans="1:26" ht="15" x14ac:dyDescent="0.25">
      <c r="A29" s="3">
        <v>2014</v>
      </c>
      <c r="B29" s="10">
        <v>11609512939.75425</v>
      </c>
      <c r="C29" s="4">
        <v>3986.23162</v>
      </c>
      <c r="D29" s="4">
        <v>19.6666059</v>
      </c>
      <c r="E29" s="4">
        <v>1838076</v>
      </c>
      <c r="F29" s="4">
        <v>2912403</v>
      </c>
      <c r="G29" s="4">
        <v>3.6000000010000002</v>
      </c>
      <c r="H29" s="4">
        <v>17.497999199999999</v>
      </c>
      <c r="I29" s="4">
        <v>2.981308689</v>
      </c>
      <c r="J29" s="4">
        <v>41.45</v>
      </c>
      <c r="K29" s="4">
        <v>11.8396797</v>
      </c>
      <c r="L29" s="4">
        <v>16.408665299999999</v>
      </c>
      <c r="M29" s="4">
        <v>13.781248659999999</v>
      </c>
      <c r="N29" s="10">
        <v>406578406.69311202</v>
      </c>
      <c r="O29" s="3">
        <f t="shared" si="1"/>
        <v>3.5021142471952704E-2</v>
      </c>
      <c r="S29" s="10">
        <v>8.2734441014287015</v>
      </c>
      <c r="T29" s="10">
        <v>11.987096774193548</v>
      </c>
      <c r="U29" s="10">
        <v>2423121957.6466422</v>
      </c>
      <c r="V29" s="10">
        <f t="shared" si="0"/>
        <v>0.20871865772673276</v>
      </c>
      <c r="W29" s="10">
        <v>1411723</v>
      </c>
      <c r="X29" s="6">
        <f t="shared" si="2"/>
        <v>-1.7621083074355738E-3</v>
      </c>
      <c r="Y29" s="10">
        <v>121</v>
      </c>
      <c r="Z29" s="6">
        <f t="shared" si="3"/>
        <v>4.1546448070545177</v>
      </c>
    </row>
    <row r="30" spans="1:26" ht="15" x14ac:dyDescent="0.25">
      <c r="A30" s="3">
        <v>2015</v>
      </c>
      <c r="B30" s="10">
        <v>10553337672.987202</v>
      </c>
      <c r="C30" s="4">
        <v>3607.2966999999999</v>
      </c>
      <c r="D30" s="4">
        <v>18.846556499999998</v>
      </c>
      <c r="E30" s="4">
        <v>1845585</v>
      </c>
      <c r="F30" s="4">
        <v>2925553</v>
      </c>
      <c r="G30" s="4">
        <v>3.1999999990000001</v>
      </c>
      <c r="H30" s="4">
        <v>18.260999699999999</v>
      </c>
      <c r="I30" s="4">
        <v>3.7316911930000001</v>
      </c>
      <c r="J30" s="4">
        <v>46.89</v>
      </c>
      <c r="K30" s="4">
        <v>14.074605099999999</v>
      </c>
      <c r="L30" s="4">
        <v>17.590330300000002</v>
      </c>
      <c r="M30" s="4">
        <v>16.18000967</v>
      </c>
      <c r="N30" s="10">
        <v>184127986.314895</v>
      </c>
      <c r="O30" s="3">
        <f t="shared" si="1"/>
        <v>1.7447369924132844E-2</v>
      </c>
      <c r="U30" s="10">
        <v>2187762845.6579294</v>
      </c>
      <c r="V30" s="10">
        <f t="shared" si="0"/>
        <v>0.20730530126576219</v>
      </c>
      <c r="W30" s="10">
        <v>1397974</v>
      </c>
      <c r="X30" s="6">
        <f t="shared" si="2"/>
        <v>-9.7391627110984241E-3</v>
      </c>
      <c r="Y30" s="10">
        <v>113</v>
      </c>
      <c r="Z30" s="6">
        <f t="shared" si="3"/>
        <v>3.8625176163275796</v>
      </c>
    </row>
    <row r="31" spans="1:26" ht="15" x14ac:dyDescent="0.25">
      <c r="A31" s="3">
        <v>2016</v>
      </c>
      <c r="B31" s="10">
        <v>10546135160.030987</v>
      </c>
      <c r="C31" s="4">
        <v>3591.8292799999999</v>
      </c>
      <c r="D31" s="4">
        <v>18.1062026</v>
      </c>
      <c r="E31" s="4">
        <v>1852180</v>
      </c>
      <c r="F31" s="4">
        <v>2936146</v>
      </c>
      <c r="G31" s="4">
        <v>0.2</v>
      </c>
      <c r="H31" s="4">
        <v>17.617000600000001</v>
      </c>
      <c r="I31" s="4">
        <v>-1.40360756</v>
      </c>
      <c r="K31" s="4">
        <v>13.640180000000001</v>
      </c>
      <c r="L31" s="4">
        <v>17.3567061</v>
      </c>
      <c r="M31" s="4">
        <v>17.042359510000001</v>
      </c>
      <c r="N31" s="10">
        <v>333733314.10460103</v>
      </c>
      <c r="O31" s="3">
        <f t="shared" si="1"/>
        <v>3.1645082206932428E-2</v>
      </c>
      <c r="U31" s="10">
        <v>1899939894.4656706</v>
      </c>
      <c r="V31" s="10">
        <f t="shared" si="0"/>
        <v>0.1801550867341708</v>
      </c>
      <c r="W31" s="10">
        <v>1373650</v>
      </c>
      <c r="X31" s="6">
        <f t="shared" si="2"/>
        <v>-1.7399465226105779E-2</v>
      </c>
      <c r="Y31" s="10">
        <v>125</v>
      </c>
      <c r="Z31" s="6">
        <f t="shared" si="3"/>
        <v>4.2572814839589039</v>
      </c>
    </row>
    <row r="32" spans="1:26" ht="15" x14ac:dyDescent="0.25">
      <c r="A32" s="3">
        <v>2017</v>
      </c>
      <c r="B32" s="10">
        <v>11527458565.733419</v>
      </c>
      <c r="C32" s="4">
        <v>3914.5012700000002</v>
      </c>
      <c r="D32" s="4">
        <v>17.0135334</v>
      </c>
      <c r="E32" s="4">
        <v>1858263</v>
      </c>
      <c r="F32" s="4">
        <v>2944809</v>
      </c>
      <c r="G32" s="4">
        <v>7.5000000020000002</v>
      </c>
      <c r="H32" s="4">
        <v>17.826999699999998</v>
      </c>
      <c r="I32" s="4">
        <v>0.96955326900000005</v>
      </c>
      <c r="K32" s="4">
        <v>12.1121622</v>
      </c>
      <c r="L32" s="4">
        <v>14.406001699999999</v>
      </c>
      <c r="M32" s="4">
        <v>11.99733996</v>
      </c>
      <c r="N32" s="10">
        <v>250935110.23913899</v>
      </c>
      <c r="O32" s="3">
        <f t="shared" si="1"/>
        <v>2.1768467768348346E-2</v>
      </c>
      <c r="U32" s="10">
        <v>2223610592.0577793</v>
      </c>
      <c r="V32" s="10">
        <f t="shared" si="0"/>
        <v>0.19289686268469403</v>
      </c>
      <c r="W32" s="10">
        <v>1373669</v>
      </c>
      <c r="X32" s="6">
        <f t="shared" si="2"/>
        <v>1.3831762093691988E-5</v>
      </c>
      <c r="Y32" s="10">
        <v>107</v>
      </c>
      <c r="Z32" s="6">
        <f t="shared" si="3"/>
        <v>3.633512394182441</v>
      </c>
    </row>
    <row r="33" spans="1:26" ht="15" x14ac:dyDescent="0.25">
      <c r="A33" s="3">
        <v>2018</v>
      </c>
      <c r="B33" s="10">
        <v>12433089919.04594</v>
      </c>
      <c r="C33" s="4">
        <v>4212.0709399999996</v>
      </c>
      <c r="D33" s="4">
        <v>16.076117700000001</v>
      </c>
      <c r="E33" s="4">
        <v>1864017</v>
      </c>
      <c r="F33" s="4">
        <v>2951776</v>
      </c>
      <c r="G33" s="4">
        <v>5.2</v>
      </c>
      <c r="H33" s="4">
        <v>17.711999899999999</v>
      </c>
      <c r="I33" s="4">
        <v>2.5202338200000001</v>
      </c>
      <c r="K33" s="4">
        <v>13.333121500000001</v>
      </c>
      <c r="L33" s="4">
        <v>12.7930419</v>
      </c>
      <c r="M33" s="4">
        <v>9.9528420299999993</v>
      </c>
      <c r="N33" s="10">
        <v>254146163.55732399</v>
      </c>
      <c r="O33" s="3">
        <f t="shared" si="1"/>
        <v>2.044111039267912E-2</v>
      </c>
      <c r="U33" s="10">
        <v>2784453922.4414577</v>
      </c>
      <c r="V33" s="10">
        <f t="shared" si="0"/>
        <v>0.22395510211633088</v>
      </c>
      <c r="W33" s="10">
        <v>1377615</v>
      </c>
      <c r="X33" s="6">
        <f t="shared" si="2"/>
        <v>2.8725988575122536E-3</v>
      </c>
      <c r="Y33" s="10">
        <v>101</v>
      </c>
      <c r="Z33" s="6">
        <f t="shared" si="3"/>
        <v>3.4216688529210888</v>
      </c>
    </row>
    <row r="34" spans="1:26" ht="15" x14ac:dyDescent="0.25">
      <c r="H34" s="4"/>
      <c r="J34" s="7"/>
      <c r="K34" s="8"/>
      <c r="L34" s="8"/>
      <c r="W34" s="10">
        <v>1380405</v>
      </c>
      <c r="X34" s="6">
        <f t="shared" si="2"/>
        <v>2.0252392722204678E-3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inital conditions + sources</vt:lpstr>
      <vt:lpstr>czech_republic</vt:lpstr>
      <vt:lpstr>ukraine</vt:lpstr>
      <vt:lpstr>armenia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Kurtis Potier</cp:lastModifiedBy>
  <dcterms:modified xsi:type="dcterms:W3CDTF">2020-02-26T07:59:39Z</dcterms:modified>
</cp:coreProperties>
</file>