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0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36" yWindow="48" windowWidth="8568" windowHeight="7656" activeTab="3"/>
  </bookViews>
  <sheets>
    <sheet name="Summary" sheetId="1" r:id="rId1"/>
    <sheet name="Infrastructure" sheetId="3" state="hidden" r:id="rId2"/>
    <sheet name="Housing" sheetId="2" r:id="rId3"/>
    <sheet name="Infrastructure_PKL" sheetId="4" r:id="rId4"/>
    <sheet name="Notes_Summary Sheet" sheetId="5" r:id="rId5"/>
    <sheet name="Notes_Housing" sheetId="6" r:id="rId6"/>
    <sheet name="Notes_Infrastructure" sheetId="7" r:id="rId7"/>
  </sheets>
  <definedNames>
    <definedName name="_xlnm._FilterDatabase" localSheetId="2" hidden="1">Housing!$B$3:$R$201</definedName>
    <definedName name="_xlnm._FilterDatabase" localSheetId="1" hidden="1">Infrastructure!$A$3:$KZ$87</definedName>
    <definedName name="_xlnm._FilterDatabase" localSheetId="0" hidden="1">Summary!#REF!</definedName>
    <definedName name="OLE_LINK1" localSheetId="4">'Notes_Summary Sheet'!$A$2</definedName>
    <definedName name="_xlnm.Print_Area" localSheetId="2">Housing!$A$1:$T$201</definedName>
    <definedName name="_xlnm.Print_Area" localSheetId="1">Infrastructure!$B$2:$M$87,Infrastructure!$B$89:$L$108</definedName>
    <definedName name="_xlnm.Print_Area" localSheetId="3">Infrastructure_PKL!$A$1:$M$245</definedName>
    <definedName name="_xlnm.Print_Area" localSheetId="0">Summary!$A$2:$P$189</definedName>
    <definedName name="_xlnm.Print_Titles" localSheetId="2">Housing!$1:$3</definedName>
    <definedName name="_xlnm.Print_Titles" localSheetId="1">Infrastructure!$3:$4</definedName>
    <definedName name="_xlnm.Print_Titles" localSheetId="3">Infrastructure_PKL!$1:$3</definedName>
    <definedName name="_xlnm.Print_Titles" localSheetId="0">Summary!$2:$2</definedName>
    <definedName name="Z_013B56B5_2D37_48A0_883D_3EBE068223A1_.wvu.FilterData" localSheetId="2" hidden="1">Housing!$B$3:$R$201</definedName>
    <definedName name="Z_013B56B5_2D37_48A0_883D_3EBE068223A1_.wvu.FilterData" localSheetId="1" hidden="1">Infrastructure!$A$3:$KZ$87</definedName>
    <definedName name="Z_013B56B5_2D37_48A0_883D_3EBE068223A1_.wvu.PrintArea" localSheetId="2" hidden="1">Housing!$A$1:$T$201</definedName>
    <definedName name="Z_013B56B5_2D37_48A0_883D_3EBE068223A1_.wvu.PrintArea" localSheetId="1" hidden="1">Infrastructure!$B$2:$M$87,Infrastructure!$B$89:$L$108</definedName>
    <definedName name="Z_013B56B5_2D37_48A0_883D_3EBE068223A1_.wvu.PrintArea" localSheetId="3" hidden="1">Infrastructure_PKL!$A$1:$M$245</definedName>
    <definedName name="Z_013B56B5_2D37_48A0_883D_3EBE068223A1_.wvu.PrintArea" localSheetId="0" hidden="1">Summary!$A$2:$P$189</definedName>
    <definedName name="Z_013B56B5_2D37_48A0_883D_3EBE068223A1_.wvu.PrintTitles" localSheetId="1" hidden="1">Infrastructure!$3:$4</definedName>
    <definedName name="Z_013B56B5_2D37_48A0_883D_3EBE068223A1_.wvu.PrintTitles" localSheetId="3" hidden="1">Infrastructure_PKL!$1:$3</definedName>
    <definedName name="Z_013B56B5_2D37_48A0_883D_3EBE068223A1_.wvu.PrintTitles" localSheetId="0" hidden="1">Summary!$2:$2</definedName>
    <definedName name="Z_17D2FF6F_CF45_44DD_A947_7C73AEFE8532_.wvu.FilterData" localSheetId="2" hidden="1">Housing!$B$3:$R$201</definedName>
    <definedName name="Z_17D2FF6F_CF45_44DD_A947_7C73AEFE8532_.wvu.FilterData" localSheetId="1" hidden="1">Infrastructure!$A$3:$KZ$87</definedName>
    <definedName name="Z_17D2FF6F_CF45_44DD_A947_7C73AEFE8532_.wvu.PrintArea" localSheetId="2" hidden="1">Housing!$A$1:$T$201</definedName>
    <definedName name="Z_17D2FF6F_CF45_44DD_A947_7C73AEFE8532_.wvu.PrintArea" localSheetId="1" hidden="1">Infrastructure!$B$2:$M$87,Infrastructure!$B$89:$L$108</definedName>
    <definedName name="Z_17D2FF6F_CF45_44DD_A947_7C73AEFE8532_.wvu.PrintArea" localSheetId="3" hidden="1">Infrastructure_PKL!$A$1:$M$245</definedName>
    <definedName name="Z_17D2FF6F_CF45_44DD_A947_7C73AEFE8532_.wvu.PrintArea" localSheetId="0" hidden="1">Summary!$A$2:$P$189</definedName>
    <definedName name="Z_17D2FF6F_CF45_44DD_A947_7C73AEFE8532_.wvu.PrintTitles" localSheetId="1" hidden="1">Infrastructure!$3:$4</definedName>
    <definedName name="Z_17D2FF6F_CF45_44DD_A947_7C73AEFE8532_.wvu.PrintTitles" localSheetId="3" hidden="1">Infrastructure_PKL!$1:$3</definedName>
    <definedName name="Z_17D2FF6F_CF45_44DD_A947_7C73AEFE8532_.wvu.PrintTitles" localSheetId="0" hidden="1">Summary!$2:$2</definedName>
    <definedName name="Z_24CB243A_C58E_4BC5_9ECC_F38B0F6BC135_.wvu.FilterData" localSheetId="2" hidden="1">Housing!$B$3:$R$201</definedName>
    <definedName name="Z_24CB243A_C58E_4BC5_9ECC_F38B0F6BC135_.wvu.FilterData" localSheetId="1" hidden="1">Infrastructure!$A$3:$KZ$87</definedName>
    <definedName name="Z_24CB243A_C58E_4BC5_9ECC_F38B0F6BC135_.wvu.PrintArea" localSheetId="2" hidden="1">Housing!$A$1:$T$201</definedName>
    <definedName name="Z_24CB243A_C58E_4BC5_9ECC_F38B0F6BC135_.wvu.PrintArea" localSheetId="1" hidden="1">Infrastructure!$B$2:$M$87,Infrastructure!$B$89:$L$108</definedName>
    <definedName name="Z_24CB243A_C58E_4BC5_9ECC_F38B0F6BC135_.wvu.PrintArea" localSheetId="3" hidden="1">Infrastructure_PKL!$A$1:$M$245</definedName>
    <definedName name="Z_24CB243A_C58E_4BC5_9ECC_F38B0F6BC135_.wvu.PrintArea" localSheetId="0" hidden="1">Summary!$A$2:$P$189</definedName>
    <definedName name="Z_24CB243A_C58E_4BC5_9ECC_F38B0F6BC135_.wvu.PrintTitles" localSheetId="1" hidden="1">Infrastructure!$3:$4</definedName>
    <definedName name="Z_24CB243A_C58E_4BC5_9ECC_F38B0F6BC135_.wvu.PrintTitles" localSheetId="3" hidden="1">Infrastructure_PKL!$1:$3</definedName>
    <definedName name="Z_24CB243A_C58E_4BC5_9ECC_F38B0F6BC135_.wvu.PrintTitles" localSheetId="0" hidden="1">Summary!$2:$2</definedName>
    <definedName name="Z_25B900F7_C1D8_4D57_975B_B046842508FC_.wvu.FilterData" localSheetId="2" hidden="1">Housing!$B$3:$R$201</definedName>
    <definedName name="Z_2A6958CA_31B2_49D5_BA21_CAD29AE415BD_.wvu.FilterData" localSheetId="2" hidden="1">Housing!$B$3:$R$201</definedName>
    <definedName name="Z_2A6958CA_31B2_49D5_BA21_CAD29AE415BD_.wvu.FilterData" localSheetId="1" hidden="1">Infrastructure!$A$3:$KZ$87</definedName>
    <definedName name="Z_2A6958CA_31B2_49D5_BA21_CAD29AE415BD_.wvu.PrintArea" localSheetId="2" hidden="1">Housing!$A$1:$T$201</definedName>
    <definedName name="Z_2A6958CA_31B2_49D5_BA21_CAD29AE415BD_.wvu.PrintArea" localSheetId="1" hidden="1">Infrastructure!$B$2:$M$87,Infrastructure!$B$89:$L$108</definedName>
    <definedName name="Z_2A6958CA_31B2_49D5_BA21_CAD29AE415BD_.wvu.PrintArea" localSheetId="3" hidden="1">Infrastructure_PKL!$A$1:$M$245</definedName>
    <definedName name="Z_2A6958CA_31B2_49D5_BA21_CAD29AE415BD_.wvu.PrintArea" localSheetId="0" hidden="1">Summary!$A$2:$P$189</definedName>
    <definedName name="Z_2A6958CA_31B2_49D5_BA21_CAD29AE415BD_.wvu.PrintTitles" localSheetId="2" hidden="1">Housing!$1:$3</definedName>
    <definedName name="Z_2A6958CA_31B2_49D5_BA21_CAD29AE415BD_.wvu.PrintTitles" localSheetId="1" hidden="1">Infrastructure!$3:$4</definedName>
    <definedName name="Z_2A6958CA_31B2_49D5_BA21_CAD29AE415BD_.wvu.PrintTitles" localSheetId="3" hidden="1">Infrastructure_PKL!$1:$3</definedName>
    <definedName name="Z_2A6958CA_31B2_49D5_BA21_CAD29AE415BD_.wvu.PrintTitles" localSheetId="0" hidden="1">Summary!$2:$2</definedName>
    <definedName name="Z_2C212597_9436_426E_96DC_833A2D6C5EF9_.wvu.FilterData" localSheetId="2" hidden="1">Housing!$B$3:$R$201</definedName>
    <definedName name="Z_2C212597_9436_426E_96DC_833A2D6C5EF9_.wvu.FilterData" localSheetId="1" hidden="1">Infrastructure!$A$3:$KZ$87</definedName>
    <definedName name="Z_2C212597_9436_426E_96DC_833A2D6C5EF9_.wvu.PrintArea" localSheetId="2" hidden="1">Housing!$A$1:$T$201</definedName>
    <definedName name="Z_2C212597_9436_426E_96DC_833A2D6C5EF9_.wvu.PrintArea" localSheetId="1" hidden="1">Infrastructure!$B$2:$M$87,Infrastructure!$B$89:$L$108</definedName>
    <definedName name="Z_2C212597_9436_426E_96DC_833A2D6C5EF9_.wvu.PrintArea" localSheetId="3" hidden="1">Infrastructure_PKL!$A$1:$M$245</definedName>
    <definedName name="Z_2C212597_9436_426E_96DC_833A2D6C5EF9_.wvu.PrintArea" localSheetId="0" hidden="1">Summary!$A$2:$P$189</definedName>
    <definedName name="Z_2C212597_9436_426E_96DC_833A2D6C5EF9_.wvu.PrintTitles" localSheetId="2" hidden="1">Housing!$1:$3</definedName>
    <definedName name="Z_2C212597_9436_426E_96DC_833A2D6C5EF9_.wvu.PrintTitles" localSheetId="1" hidden="1">Infrastructure!$3:$4</definedName>
    <definedName name="Z_2C212597_9436_426E_96DC_833A2D6C5EF9_.wvu.PrintTitles" localSheetId="3" hidden="1">Infrastructure_PKL!$1:$3</definedName>
    <definedName name="Z_2C212597_9436_426E_96DC_833A2D6C5EF9_.wvu.PrintTitles" localSheetId="0" hidden="1">Summary!$2:$2</definedName>
    <definedName name="Z_3619B987_636D_4A25_BD18_277F935A09C1_.wvu.FilterData" localSheetId="2" hidden="1">Housing!$B$3:$R$201</definedName>
    <definedName name="Z_3885EA07_6B70_46D1_9C39_C83C159D0BF2_.wvu.FilterData" localSheetId="2" hidden="1">Housing!$B$3:$R$201</definedName>
    <definedName name="Z_3BD11970_9297_4A93_BA3C_89E978557AB5_.wvu.FilterData" localSheetId="2" hidden="1">Housing!$B$3:$R$201</definedName>
    <definedName name="Z_40949B3F_7CA7_4A8C_BC01_95D3471B35CC_.wvu.FilterData" localSheetId="2" hidden="1">Housing!$B$3:$R$201</definedName>
    <definedName name="Z_40FB5372_7ABF_4054_BCF4_6D6F4719F112_.wvu.FilterData" localSheetId="2" hidden="1">Housing!$B$3:$R$201</definedName>
    <definedName name="Z_40FB5372_7ABF_4054_BCF4_6D6F4719F112_.wvu.FilterData" localSheetId="1" hidden="1">Infrastructure!$A$3:$KZ$87</definedName>
    <definedName name="Z_40FB5372_7ABF_4054_BCF4_6D6F4719F112_.wvu.PrintArea" localSheetId="2" hidden="1">Housing!$A$1:$T$201</definedName>
    <definedName name="Z_40FB5372_7ABF_4054_BCF4_6D6F4719F112_.wvu.PrintArea" localSheetId="1" hidden="1">Infrastructure!$B$2:$M$87,Infrastructure!$B$89:$L$108</definedName>
    <definedName name="Z_40FB5372_7ABF_4054_BCF4_6D6F4719F112_.wvu.PrintArea" localSheetId="3" hidden="1">Infrastructure_PKL!$A$1:$M$246</definedName>
    <definedName name="Z_40FB5372_7ABF_4054_BCF4_6D6F4719F112_.wvu.PrintArea" localSheetId="0" hidden="1">Summary!$A$2:$P$189</definedName>
    <definedName name="Z_40FB5372_7ABF_4054_BCF4_6D6F4719F112_.wvu.PrintTitles" localSheetId="2" hidden="1">Housing!$2:$3</definedName>
    <definedName name="Z_40FB5372_7ABF_4054_BCF4_6D6F4719F112_.wvu.PrintTitles" localSheetId="1" hidden="1">Infrastructure!$3:$4</definedName>
    <definedName name="Z_40FB5372_7ABF_4054_BCF4_6D6F4719F112_.wvu.PrintTitles" localSheetId="3" hidden="1">Infrastructure_PKL!$1:$3</definedName>
    <definedName name="Z_40FB5372_7ABF_4054_BCF4_6D6F4719F112_.wvu.PrintTitles" localSheetId="0" hidden="1">Summary!$2:$2</definedName>
    <definedName name="Z_4BD777C4_398F_436C_9FF3_E18FE923CDBD_.wvu.FilterData" localSheetId="2" hidden="1">Housing!$B$3:$R$201</definedName>
    <definedName name="Z_50D643F0_17F8_42A3_BF58_60FC556E7E41_.wvu.FilterData" localSheetId="2" hidden="1">Housing!$B$3:$R$201</definedName>
    <definedName name="Z_50D643F0_17F8_42A3_BF58_60FC556E7E41_.wvu.FilterData" localSheetId="1" hidden="1">Infrastructure!$A$3:$KZ$87</definedName>
    <definedName name="Z_50D643F0_17F8_42A3_BF58_60FC556E7E41_.wvu.PrintArea" localSheetId="2" hidden="1">Housing!$A$1:$T$201</definedName>
    <definedName name="Z_50D643F0_17F8_42A3_BF58_60FC556E7E41_.wvu.PrintArea" localSheetId="1" hidden="1">Infrastructure!$B$2:$M$87,Infrastructure!$B$89:$L$108</definedName>
    <definedName name="Z_50D643F0_17F8_42A3_BF58_60FC556E7E41_.wvu.PrintArea" localSheetId="3" hidden="1">Infrastructure_PKL!$A$1:$M$246</definedName>
    <definedName name="Z_50D643F0_17F8_42A3_BF58_60FC556E7E41_.wvu.PrintArea" localSheetId="0" hidden="1">Summary!$A$2:$P$189</definedName>
    <definedName name="Z_50D643F0_17F8_42A3_BF58_60FC556E7E41_.wvu.PrintTitles" localSheetId="2" hidden="1">Housing!$1:$3</definedName>
    <definedName name="Z_50D643F0_17F8_42A3_BF58_60FC556E7E41_.wvu.PrintTitles" localSheetId="1" hidden="1">Infrastructure!$3:$4</definedName>
    <definedName name="Z_50D643F0_17F8_42A3_BF58_60FC556E7E41_.wvu.PrintTitles" localSheetId="3" hidden="1">Infrastructure_PKL!$1:$3</definedName>
    <definedName name="Z_50D643F0_17F8_42A3_BF58_60FC556E7E41_.wvu.PrintTitles" localSheetId="0" hidden="1">Summary!$2:$2</definedName>
    <definedName name="Z_5728F087_56DC_4B5D_B002_0B8A3431755C_.wvu.FilterData" localSheetId="2" hidden="1">Housing!$B$3:$R$201</definedName>
    <definedName name="Z_5728F087_56DC_4B5D_B002_0B8A3431755C_.wvu.FilterData" localSheetId="1" hidden="1">Infrastructure!$A$3:$KZ$87</definedName>
    <definedName name="Z_5728F087_56DC_4B5D_B002_0B8A3431755C_.wvu.PrintArea" localSheetId="2" hidden="1">Housing!$A$1:$T$201</definedName>
    <definedName name="Z_5728F087_56DC_4B5D_B002_0B8A3431755C_.wvu.PrintArea" localSheetId="1" hidden="1">Infrastructure!$B$2:$M$87,Infrastructure!$B$89:$L$108</definedName>
    <definedName name="Z_5728F087_56DC_4B5D_B002_0B8A3431755C_.wvu.PrintArea" localSheetId="3" hidden="1">Infrastructure_PKL!$A$1:$M$245</definedName>
    <definedName name="Z_5728F087_56DC_4B5D_B002_0B8A3431755C_.wvu.PrintArea" localSheetId="0" hidden="1">Summary!$A$2:$P$189</definedName>
    <definedName name="Z_5728F087_56DC_4B5D_B002_0B8A3431755C_.wvu.PrintTitles" localSheetId="2" hidden="1">Housing!$1:$3</definedName>
    <definedName name="Z_5728F087_56DC_4B5D_B002_0B8A3431755C_.wvu.PrintTitles" localSheetId="1" hidden="1">Infrastructure!$3:$4</definedName>
    <definedName name="Z_5728F087_56DC_4B5D_B002_0B8A3431755C_.wvu.PrintTitles" localSheetId="3" hidden="1">Infrastructure_PKL!$1:$3</definedName>
    <definedName name="Z_5728F087_56DC_4B5D_B002_0B8A3431755C_.wvu.PrintTitles" localSheetId="0" hidden="1">Summary!$2:$2</definedName>
    <definedName name="Z_66BA6624_138C_44E9_B487_880E7E18AC4D_.wvu.FilterData" localSheetId="2" hidden="1">Housing!$B$3:$R$201</definedName>
    <definedName name="Z_71213F27_4944_4262_996A_A2BF7C0B304C_.wvu.FilterData" localSheetId="2" hidden="1">Housing!$B$3:$R$201</definedName>
    <definedName name="Z_72264F19_A2F9_42B5_89CE_BE294AF21B29_.wvu.FilterData" localSheetId="2" hidden="1">Housing!$B$3:$R$201</definedName>
    <definedName name="Z_72264F19_A2F9_42B5_89CE_BE294AF21B29_.wvu.FilterData" localSheetId="1" hidden="1">Infrastructure!$A$3:$KZ$87</definedName>
    <definedName name="Z_72264F19_A2F9_42B5_89CE_BE294AF21B29_.wvu.PrintArea" localSheetId="2" hidden="1">Housing!$A$1:$T$201</definedName>
    <definedName name="Z_72264F19_A2F9_42B5_89CE_BE294AF21B29_.wvu.PrintArea" localSheetId="1" hidden="1">Infrastructure!$B$2:$M$87,Infrastructure!$B$89:$L$108</definedName>
    <definedName name="Z_72264F19_A2F9_42B5_89CE_BE294AF21B29_.wvu.PrintArea" localSheetId="3" hidden="1">Infrastructure_PKL!$A$1:$M$246</definedName>
    <definedName name="Z_72264F19_A2F9_42B5_89CE_BE294AF21B29_.wvu.PrintArea" localSheetId="0" hidden="1">Summary!$A$2:$P$189</definedName>
    <definedName name="Z_72264F19_A2F9_42B5_89CE_BE294AF21B29_.wvu.PrintTitles" localSheetId="2" hidden="1">Housing!$1:$3</definedName>
    <definedName name="Z_72264F19_A2F9_42B5_89CE_BE294AF21B29_.wvu.PrintTitles" localSheetId="1" hidden="1">Infrastructure!$3:$4</definedName>
    <definedName name="Z_72264F19_A2F9_42B5_89CE_BE294AF21B29_.wvu.PrintTitles" localSheetId="3" hidden="1">Infrastructure_PKL!$1:$3</definedName>
    <definedName name="Z_72264F19_A2F9_42B5_89CE_BE294AF21B29_.wvu.PrintTitles" localSheetId="0" hidden="1">Summary!$2:$2</definedName>
    <definedName name="Z_73C513F1_07D5_40AC_A7C9_6071067FEA7B_.wvu.FilterData" localSheetId="2" hidden="1">Housing!$B$3:$R$201</definedName>
    <definedName name="Z_7867FECE_EAB3_4BCE_94EF_8EF699D6673F_.wvu.FilterData" localSheetId="2" hidden="1">Housing!$B$3:$R$201</definedName>
    <definedName name="Z_82243D88_88BD_4460_A2D2_678548CB9301_.wvu.FilterData" localSheetId="2" hidden="1">Housing!$B$3:$R$201</definedName>
    <definedName name="Z_8A81BEA2_F51E_4981_A297_A394DBE77F1D_.wvu.FilterData" localSheetId="2" hidden="1">Housing!$B$3:$R$201</definedName>
    <definedName name="Z_8E549856_CB42_471C_B791_1E9DDFC16192_.wvu.FilterData" localSheetId="2" hidden="1">Housing!$B$3:$R$201</definedName>
    <definedName name="Z_97E145A3_EC4C_40A2_8131_C6B5DAE4AEA1_.wvu.FilterData" localSheetId="2" hidden="1">Housing!$B$3:$R$201</definedName>
    <definedName name="Z_A03D4DAF_8851_49C9_A33A_AE4BE16DC976_.wvu.FilterData" localSheetId="2" hidden="1">Housing!$B$3:$R$201</definedName>
    <definedName name="Z_A03D4DAF_8851_49C9_A33A_AE4BE16DC976_.wvu.FilterData" localSheetId="1" hidden="1">Infrastructure!$A$3:$KZ$87</definedName>
    <definedName name="Z_A03D4DAF_8851_49C9_A33A_AE4BE16DC976_.wvu.PrintArea" localSheetId="2" hidden="1">Housing!$A$1:$T$201</definedName>
    <definedName name="Z_A03D4DAF_8851_49C9_A33A_AE4BE16DC976_.wvu.PrintArea" localSheetId="1" hidden="1">Infrastructure!$B$2:$M$87,Infrastructure!$B$89:$L$108</definedName>
    <definedName name="Z_A03D4DAF_8851_49C9_A33A_AE4BE16DC976_.wvu.PrintArea" localSheetId="3" hidden="1">Infrastructure_PKL!$A$1:$M$246</definedName>
    <definedName name="Z_A03D4DAF_8851_49C9_A33A_AE4BE16DC976_.wvu.PrintArea" localSheetId="0" hidden="1">Summary!$A$1:$P$189</definedName>
    <definedName name="Z_A03D4DAF_8851_49C9_A33A_AE4BE16DC976_.wvu.PrintTitles" localSheetId="2" hidden="1">Housing!$2:$3</definedName>
    <definedName name="Z_A03D4DAF_8851_49C9_A33A_AE4BE16DC976_.wvu.PrintTitles" localSheetId="1" hidden="1">Infrastructure!$3:$4</definedName>
    <definedName name="Z_A03D4DAF_8851_49C9_A33A_AE4BE16DC976_.wvu.PrintTitles" localSheetId="3" hidden="1">Infrastructure_PKL!$1:$3</definedName>
    <definedName name="Z_A03D4DAF_8851_49C9_A33A_AE4BE16DC976_.wvu.PrintTitles" localSheetId="0" hidden="1">Summary!$2:$2</definedName>
    <definedName name="Z_A86631EE_767D_4E76_A1F3_570D5FE1BC2D_.wvu.FilterData" localSheetId="2" hidden="1">Housing!$B$3:$R$201</definedName>
    <definedName name="Z_A86631EE_767D_4E76_A1F3_570D5FE1BC2D_.wvu.FilterData" localSheetId="1" hidden="1">Infrastructure!$A$3:$KZ$87</definedName>
    <definedName name="Z_A86631EE_767D_4E76_A1F3_570D5FE1BC2D_.wvu.PrintArea" localSheetId="2" hidden="1">Housing!$A$1:$T$201</definedName>
    <definedName name="Z_A86631EE_767D_4E76_A1F3_570D5FE1BC2D_.wvu.PrintArea" localSheetId="1" hidden="1">Infrastructure!$B$2:$M$87,Infrastructure!$B$89:$L$108</definedName>
    <definedName name="Z_A86631EE_767D_4E76_A1F3_570D5FE1BC2D_.wvu.PrintArea" localSheetId="3" hidden="1">Infrastructure_PKL!$A$1:$M$245</definedName>
    <definedName name="Z_A86631EE_767D_4E76_A1F3_570D5FE1BC2D_.wvu.PrintArea" localSheetId="0" hidden="1">Summary!$A$2:$P$189</definedName>
    <definedName name="Z_A86631EE_767D_4E76_A1F3_570D5FE1BC2D_.wvu.PrintTitles" localSheetId="1" hidden="1">Infrastructure!$3:$4</definedName>
    <definedName name="Z_A86631EE_767D_4E76_A1F3_570D5FE1BC2D_.wvu.PrintTitles" localSheetId="3" hidden="1">Infrastructure_PKL!$1:$3</definedName>
    <definedName name="Z_A86631EE_767D_4E76_A1F3_570D5FE1BC2D_.wvu.PrintTitles" localSheetId="0" hidden="1">Summary!$2:$2</definedName>
    <definedName name="Z_B2F7E33D_BF77_4A16_AA5F_046D8D318C98_.wvu.FilterData" localSheetId="2" hidden="1">Housing!$B$3:$R$201</definedName>
    <definedName name="Z_B2F7E33D_BF77_4A16_AA5F_046D8D318C98_.wvu.FilterData" localSheetId="1" hidden="1">Infrastructure!$A$3:$KZ$87</definedName>
    <definedName name="Z_B2F7E33D_BF77_4A16_AA5F_046D8D318C98_.wvu.PrintArea" localSheetId="2" hidden="1">Housing!$A$1:$T$201</definedName>
    <definedName name="Z_B2F7E33D_BF77_4A16_AA5F_046D8D318C98_.wvu.PrintArea" localSheetId="1" hidden="1">Infrastructure!$B$2:$M$87,Infrastructure!$B$89:$L$108</definedName>
    <definedName name="Z_B2F7E33D_BF77_4A16_AA5F_046D8D318C98_.wvu.PrintArea" localSheetId="3" hidden="1">Infrastructure_PKL!$A$1:$M$245</definedName>
    <definedName name="Z_B2F7E33D_BF77_4A16_AA5F_046D8D318C98_.wvu.PrintArea" localSheetId="0" hidden="1">Summary!$A$2:$P$189</definedName>
    <definedName name="Z_B2F7E33D_BF77_4A16_AA5F_046D8D318C98_.wvu.PrintTitles" localSheetId="2" hidden="1">Housing!$1:$3</definedName>
    <definedName name="Z_B2F7E33D_BF77_4A16_AA5F_046D8D318C98_.wvu.PrintTitles" localSheetId="1" hidden="1">Infrastructure!$3:$4</definedName>
    <definedName name="Z_B2F7E33D_BF77_4A16_AA5F_046D8D318C98_.wvu.PrintTitles" localSheetId="3" hidden="1">Infrastructure_PKL!$1:$3</definedName>
    <definedName name="Z_B2F7E33D_BF77_4A16_AA5F_046D8D318C98_.wvu.PrintTitles" localSheetId="0" hidden="1">Summary!$2:$2</definedName>
    <definedName name="Z_B7E39B6A_A6CB_49C1_8595_DF462C57DB3D_.wvu.FilterData" localSheetId="2" hidden="1">Housing!$B$3:$R$201</definedName>
    <definedName name="Z_B97310C5_B111_41BE_B05C_46142EBCCD0F_.wvu.FilterData" localSheetId="2" hidden="1">Housing!$B$3:$R$201</definedName>
    <definedName name="Z_B9DD5EC1_4417_46A2_876B_C97268D74B4D_.wvu.FilterData" localSheetId="2" hidden="1">Housing!$B$3:$R$201</definedName>
    <definedName name="Z_B9DD5EC1_4417_46A2_876B_C97268D74B4D_.wvu.FilterData" localSheetId="1" hidden="1">Infrastructure!$A$3:$KZ$87</definedName>
    <definedName name="Z_B9DD5EC1_4417_46A2_876B_C97268D74B4D_.wvu.PrintArea" localSheetId="2" hidden="1">Housing!$A$1:$T$201</definedName>
    <definedName name="Z_B9DD5EC1_4417_46A2_876B_C97268D74B4D_.wvu.PrintArea" localSheetId="1" hidden="1">Infrastructure!$B$2:$M$87,Infrastructure!$B$89:$L$108</definedName>
    <definedName name="Z_B9DD5EC1_4417_46A2_876B_C97268D74B4D_.wvu.PrintArea" localSheetId="3" hidden="1">Infrastructure_PKL!$A$1:$M$245</definedName>
    <definedName name="Z_B9DD5EC1_4417_46A2_876B_C97268D74B4D_.wvu.PrintArea" localSheetId="0" hidden="1">Summary!$A$2:$P$189</definedName>
    <definedName name="Z_B9DD5EC1_4417_46A2_876B_C97268D74B4D_.wvu.PrintTitles" localSheetId="2" hidden="1">Housing!$1:$3</definedName>
    <definedName name="Z_B9DD5EC1_4417_46A2_876B_C97268D74B4D_.wvu.PrintTitles" localSheetId="1" hidden="1">Infrastructure!$3:$4</definedName>
    <definedName name="Z_B9DD5EC1_4417_46A2_876B_C97268D74B4D_.wvu.PrintTitles" localSheetId="3" hidden="1">Infrastructure_PKL!$1:$3</definedName>
    <definedName name="Z_B9DD5EC1_4417_46A2_876B_C97268D74B4D_.wvu.PrintTitles" localSheetId="0" hidden="1">Summary!$2:$2</definedName>
    <definedName name="Z_C678D353_6C91_413B_AEE1_CDB0B68DCC59_.wvu.FilterData" localSheetId="2" hidden="1">Housing!$B$3:$R$201</definedName>
    <definedName name="Z_CC751953_71B2_438A_9D5A_D22994FCECB7_.wvu.FilterData" localSheetId="2" hidden="1">Housing!$B$3:$R$201</definedName>
    <definedName name="Z_CC751953_71B2_438A_9D5A_D22994FCECB7_.wvu.FilterData" localSheetId="1" hidden="1">Infrastructure!$A$3:$KZ$87</definedName>
    <definedName name="Z_CC751953_71B2_438A_9D5A_D22994FCECB7_.wvu.PrintArea" localSheetId="2" hidden="1">Housing!$A$1:$T$201</definedName>
    <definedName name="Z_CC751953_71B2_438A_9D5A_D22994FCECB7_.wvu.PrintArea" localSheetId="1" hidden="1">Infrastructure!$B$2:$M$87,Infrastructure!$B$89:$L$108</definedName>
    <definedName name="Z_CC751953_71B2_438A_9D5A_D22994FCECB7_.wvu.PrintArea" localSheetId="3" hidden="1">Infrastructure_PKL!$A$1:$M$246</definedName>
    <definedName name="Z_CC751953_71B2_438A_9D5A_D22994FCECB7_.wvu.PrintArea" localSheetId="0" hidden="1">Summary!$A$2:$P$189</definedName>
    <definedName name="Z_CC751953_71B2_438A_9D5A_D22994FCECB7_.wvu.PrintTitles" localSheetId="2" hidden="1">Housing!$1:$3</definedName>
    <definedName name="Z_CC751953_71B2_438A_9D5A_D22994FCECB7_.wvu.PrintTitles" localSheetId="1" hidden="1">Infrastructure!$3:$4</definedName>
    <definedName name="Z_CC751953_71B2_438A_9D5A_D22994FCECB7_.wvu.PrintTitles" localSheetId="3" hidden="1">Infrastructure_PKL!$1:$3</definedName>
    <definedName name="Z_CC751953_71B2_438A_9D5A_D22994FCECB7_.wvu.PrintTitles" localSheetId="0" hidden="1">Summary!$2:$2</definedName>
    <definedName name="Z_CF528A58_4F66_4BF0_BA87_BE1793614284_.wvu.FilterData" localSheetId="2" hidden="1">Housing!$B$3:$R$201</definedName>
    <definedName name="Z_CF528A58_4F66_4BF0_BA87_BE1793614284_.wvu.FilterData" localSheetId="1" hidden="1">Infrastructure!$A$3:$KZ$87</definedName>
    <definedName name="Z_CF528A58_4F66_4BF0_BA87_BE1793614284_.wvu.PrintArea" localSheetId="2" hidden="1">Housing!$A$1:$T$201</definedName>
    <definedName name="Z_CF528A58_4F66_4BF0_BA87_BE1793614284_.wvu.PrintArea" localSheetId="1" hidden="1">Infrastructure!$B$2:$M$87,Infrastructure!$B$89:$L$108</definedName>
    <definedName name="Z_CF528A58_4F66_4BF0_BA87_BE1793614284_.wvu.PrintArea" localSheetId="3" hidden="1">Infrastructure_PKL!$A$1:$M$245</definedName>
    <definedName name="Z_CF528A58_4F66_4BF0_BA87_BE1793614284_.wvu.PrintArea" localSheetId="0" hidden="1">Summary!$A$2:$P$189</definedName>
    <definedName name="Z_CF528A58_4F66_4BF0_BA87_BE1793614284_.wvu.PrintTitles" localSheetId="1" hidden="1">Infrastructure!$3:$4</definedName>
    <definedName name="Z_CF528A58_4F66_4BF0_BA87_BE1793614284_.wvu.PrintTitles" localSheetId="3" hidden="1">Infrastructure_PKL!$1:$3</definedName>
    <definedName name="Z_CF528A58_4F66_4BF0_BA87_BE1793614284_.wvu.PrintTitles" localSheetId="0" hidden="1">Summary!$2:$2</definedName>
    <definedName name="Z_D3CCA135_5745_4B55_ABF8_AE5FEDC6F7AD_.wvu.FilterData" localSheetId="2" hidden="1">Housing!$B$3:$R$201</definedName>
    <definedName name="Z_D429C6EF_1D6B_4333_938E_16EE6EB7EA11_.wvu.FilterData" localSheetId="2" hidden="1">Housing!$B$3:$R$201</definedName>
    <definedName name="Z_E41992EA_0612_4974_959D_CC2FD3BF09BE_.wvu.FilterData" localSheetId="2" hidden="1">Housing!$B$3:$R$201</definedName>
    <definedName name="Z_E41992EA_0612_4974_959D_CC2FD3BF09BE_.wvu.FilterData" localSheetId="1" hidden="1">Infrastructure!$A$3:$KZ$87</definedName>
    <definedName name="Z_E41992EA_0612_4974_959D_CC2FD3BF09BE_.wvu.PrintArea" localSheetId="2" hidden="1">Housing!$A$1:$T$201</definedName>
    <definedName name="Z_E41992EA_0612_4974_959D_CC2FD3BF09BE_.wvu.PrintArea" localSheetId="1" hidden="1">Infrastructure!$B$2:$M$87,Infrastructure!$B$89:$L$108</definedName>
    <definedName name="Z_E41992EA_0612_4974_959D_CC2FD3BF09BE_.wvu.PrintArea" localSheetId="3" hidden="1">Infrastructure_PKL!$A$1:$M$245</definedName>
    <definedName name="Z_E41992EA_0612_4974_959D_CC2FD3BF09BE_.wvu.PrintArea" localSheetId="0" hidden="1">Summary!$A$2:$P$189</definedName>
    <definedName name="Z_E41992EA_0612_4974_959D_CC2FD3BF09BE_.wvu.PrintTitles" localSheetId="1" hidden="1">Infrastructure!$3:$4</definedName>
    <definedName name="Z_E41992EA_0612_4974_959D_CC2FD3BF09BE_.wvu.PrintTitles" localSheetId="3" hidden="1">Infrastructure_PKL!$1:$3</definedName>
    <definedName name="Z_E41992EA_0612_4974_959D_CC2FD3BF09BE_.wvu.PrintTitles" localSheetId="0" hidden="1">Summary!$2:$2</definedName>
    <definedName name="Z_E7B10E91_3DEF_4DEB_8BB6_A4D58EAB2577_.wvu.FilterData" localSheetId="2" hidden="1">Housing!$B$3:$R$201</definedName>
    <definedName name="Z_E8591E1F_E369_42F5_AC8F_C28E7DBA9A2D_.wvu.FilterData" localSheetId="2" hidden="1">Housing!$B$3:$R$200</definedName>
    <definedName name="Z_EEA9D48F_805E_4057_8AEF_A557EED913BB_.wvu.FilterData" localSheetId="2" hidden="1">Housing!$B$3:$R$201</definedName>
    <definedName name="Z_F79C12D0_3E69_4FFC_8755_4A92C65C6266_.wvu.FilterData" localSheetId="2" hidden="1">Housing!$B$3:$R$201</definedName>
    <definedName name="Z_F79C12D0_3E69_4FFC_8755_4A92C65C6266_.wvu.FilterData" localSheetId="1" hidden="1">Infrastructure!$A$3:$KZ$87</definedName>
    <definedName name="Z_F79C12D0_3E69_4FFC_8755_4A92C65C6266_.wvu.PrintArea" localSheetId="2" hidden="1">Housing!$A$1:$T$201</definedName>
    <definedName name="Z_F79C12D0_3E69_4FFC_8755_4A92C65C6266_.wvu.PrintArea" localSheetId="1" hidden="1">Infrastructure!$B$2:$M$87,Infrastructure!$B$89:$L$108</definedName>
    <definedName name="Z_F79C12D0_3E69_4FFC_8755_4A92C65C6266_.wvu.PrintArea" localSheetId="3" hidden="1">Infrastructure_PKL!$A$1:$M$245</definedName>
    <definedName name="Z_F79C12D0_3E69_4FFC_8755_4A92C65C6266_.wvu.PrintArea" localSheetId="0" hidden="1">Summary!$A$2:$P$189</definedName>
    <definedName name="Z_F79C12D0_3E69_4FFC_8755_4A92C65C6266_.wvu.PrintTitles" localSheetId="1" hidden="1">Infrastructure!$3:$4</definedName>
    <definedName name="Z_F79C12D0_3E69_4FFC_8755_4A92C65C6266_.wvu.PrintTitles" localSheetId="3" hidden="1">Infrastructure_PKL!$1:$3</definedName>
    <definedName name="Z_F79C12D0_3E69_4FFC_8755_4A92C65C6266_.wvu.PrintTitles" localSheetId="0" hidden="1">Summary!$2:$2</definedName>
    <definedName name="Z_F97888D6_46FD_41CE_BF2E_857C6DF7BBE0_.wvu.FilterData" localSheetId="2" hidden="1">Housing!$B$3:$R$201</definedName>
    <definedName name="Z_F97888D6_46FD_41CE_BF2E_857C6DF7BBE0_.wvu.FilterData" localSheetId="1" hidden="1">Infrastructure!$A$3:$KZ$87</definedName>
    <definedName name="Z_F97888D6_46FD_41CE_BF2E_857C6DF7BBE0_.wvu.PrintArea" localSheetId="2" hidden="1">Housing!$A$1:$T$201</definedName>
    <definedName name="Z_F97888D6_46FD_41CE_BF2E_857C6DF7BBE0_.wvu.PrintArea" localSheetId="1" hidden="1">Infrastructure!$B$2:$M$87,Infrastructure!$B$89:$L$108</definedName>
    <definedName name="Z_F97888D6_46FD_41CE_BF2E_857C6DF7BBE0_.wvu.PrintArea" localSheetId="3" hidden="1">Infrastructure_PKL!$A$1:$M$246</definedName>
    <definedName name="Z_F97888D6_46FD_41CE_BF2E_857C6DF7BBE0_.wvu.PrintArea" localSheetId="0" hidden="1">Summary!$A$1:$P$189</definedName>
    <definedName name="Z_F97888D6_46FD_41CE_BF2E_857C6DF7BBE0_.wvu.PrintTitles" localSheetId="1" hidden="1">Infrastructure!$3:$4</definedName>
    <definedName name="Z_F97888D6_46FD_41CE_BF2E_857C6DF7BBE0_.wvu.PrintTitles" localSheetId="3" hidden="1">Infrastructure_PKL!$1:$3</definedName>
    <definedName name="Z_F97888D6_46FD_41CE_BF2E_857C6DF7BBE0_.wvu.PrintTitles" localSheetId="0" hidden="1">Summary!$2:$2</definedName>
    <definedName name="Z_FB7653C2_A1CE_49D4_B78B_31B799ACC95B_.wvu.FilterData" localSheetId="2" hidden="1">Housing!$B$3:$R$201</definedName>
    <definedName name="Z_FB7653C2_A1CE_49D4_B78B_31B799ACC95B_.wvu.FilterData" localSheetId="1" hidden="1">Infrastructure!$A$3:$KZ$87</definedName>
    <definedName name="Z_FB7653C2_A1CE_49D4_B78B_31B799ACC95B_.wvu.PrintArea" localSheetId="2" hidden="1">Housing!$A$1:$T$201</definedName>
    <definedName name="Z_FB7653C2_A1CE_49D4_B78B_31B799ACC95B_.wvu.PrintArea" localSheetId="1" hidden="1">Infrastructure!$B$2:$M$87,Infrastructure!$B$89:$L$108</definedName>
    <definedName name="Z_FB7653C2_A1CE_49D4_B78B_31B799ACC95B_.wvu.PrintArea" localSheetId="3" hidden="1">Infrastructure_PKL!$A$1:$M$245</definedName>
    <definedName name="Z_FB7653C2_A1CE_49D4_B78B_31B799ACC95B_.wvu.PrintArea" localSheetId="0" hidden="1">Summary!$A$2:$P$189</definedName>
    <definedName name="Z_FB7653C2_A1CE_49D4_B78B_31B799ACC95B_.wvu.PrintTitles" localSheetId="1" hidden="1">Infrastructure!$3:$4</definedName>
    <definedName name="Z_FB7653C2_A1CE_49D4_B78B_31B799ACC95B_.wvu.PrintTitles" localSheetId="3" hidden="1">Infrastructure_PKL!$1:$3</definedName>
    <definedName name="Z_FB7653C2_A1CE_49D4_B78B_31B799ACC95B_.wvu.PrintTitles" localSheetId="0" hidden="1">Summary!$2:$2</definedName>
  </definedNames>
  <calcPr calcId="145621"/>
  <customWorkbookViews>
    <customWorkbookView name="Sontag, John - Personal View" guid="{2C212597-9436-426E-96DC-833A2D6C5EF9}" mergeInterval="0" personalView="1" maximized="1" windowWidth="1280" windowHeight="799" activeSheetId="1"/>
    <customWorkbookView name="Caspers, Nicholas J - Personal View" guid="{FB7653C2-A1CE-49D4-B78B-31B799ACC95B}" mergeInterval="0" personalView="1" maximized="1" windowWidth="1161" windowHeight="557" activeSheetId="4"/>
    <customWorkbookView name="Edwards, Shannon - Personal View" guid="{B2F7E33D-BF77-4A16-AA5F-046D8D318C98}" mergeInterval="0" personalView="1" maximized="1" windowWidth="1166" windowHeight="676" activeSheetId="1"/>
    <customWorkbookView name="Powell, Denita - Personal View" guid="{CC751953-71B2-438A-9D5A-D22994FCECB7}" mergeInterval="0" personalView="1" maximized="1" windowWidth="1680" windowHeight="791" activeSheetId="1"/>
    <customWorkbookView name="Sam. Williams - Personal View" guid="{50D643F0-17F8-42A3-BF58-60FC556E7E41}" mergeInterval="0" personalView="1" maximized="1" windowWidth="1280" windowHeight="838" activeSheetId="2"/>
    <customWorkbookView name="Burns, Joshua M - Personal View" guid="{CF528A58-4F66-4BF0-BA87-BE1793614284}" mergeInterval="0" personalView="1" maximized="1" windowWidth="1280" windowHeight="699" activeSheetId="1"/>
    <customWorkbookView name="Oyer, Jason - Personal View" guid="{F97888D6-46FD-41CE-BF2E-857C6DF7BBE0}" mergeInterval="0" personalView="1" maximized="1" windowWidth="1280" windowHeight="799" activeSheetId="1"/>
    <customWorkbookView name="Schumacher, Karl - Personal View" guid="{A86631EE-767D-4E76-A1F3-570D5FE1BC2D}" mergeInterval="0" personalView="1" maximized="1" windowWidth="1218" windowHeight="731" activeSheetId="4"/>
    <customWorkbookView name="Cogburn, Luke - Personal View" guid="{013B56B5-2D37-48A0-883D-3EBE068223A1}" mergeInterval="0" personalView="1" maximized="1" windowWidth="946" windowHeight="604" activeSheetId="4"/>
    <customWorkbookView name="Ryan-Bunger, Gisela - Personal View" guid="{E41992EA-0612-4974-959D-CC2FD3BF09BE}" mergeInterval="0" personalView="1" maximized="1" windowWidth="1362" windowHeight="543" activeSheetId="1"/>
    <customWorkbookView name="Dixon, Carla - Personal View" guid="{B9DD5EC1-4417-46A2-876B-C97268D74B4D}" mergeInterval="0" personalView="1" maximized="1" windowWidth="1280" windowHeight="838" activeSheetId="1"/>
    <customWorkbookView name="Brandau, Kirk D - Personal View" guid="{A03D4DAF-8851-49C9-A33A-AE4BE16DC976}" mergeInterval="0" personalView="1" maximized="1" windowWidth="1280" windowHeight="799" activeSheetId="1"/>
    <customWorkbookView name="Aguirre, Javier - Personal View" guid="{40FB5372-7ABF-4054-BCF4-6D6F4719F112}" mergeInterval="0" personalView="1" maximized="1" windowWidth="1280" windowHeight="799" activeSheetId="1"/>
    <customWorkbookView name="Loredo, Richard - Personal View" guid="{72264F19-A2F9-42B5-89CE-BE294AF21B29}" mergeInterval="0" personalView="1" maximized="1" windowWidth="1280" windowHeight="799" activeSheetId="4"/>
    <customWorkbookView name="Logan, Steve - Personal View" guid="{17D2FF6F-CF45-44DD-A947-7C73AEFE8532}" mergeInterval="0" personalView="1" maximized="1" windowWidth="1920" windowHeight="894" activeSheetId="1"/>
    <customWorkbookView name="Brasher, Traci - Personal View" guid="{F79C12D0-3E69-4FFC-8755-4A92C65C6266}" mergeInterval="0" personalView="1" maximized="1" windowWidth="1920" windowHeight="821" activeSheetId="2"/>
    <customWorkbookView name="TXDPS - Personal View" guid="{5728F087-56DC-4B5D-B002-0B8A3431755C}" mergeInterval="0" personalView="1" maximized="1" windowWidth="1920" windowHeight="855" activeSheetId="1"/>
    <customWorkbookView name="Dede - Personal View" guid="{24CB243A-C58E-4BC5-9ECC-F38B0F6BC135}" mergeInterval="0" personalView="1" maximized="1" windowWidth="1231" windowHeight="842" activeSheetId="1"/>
    <customWorkbookView name="Ottenbacher, Peter - Personal View" guid="{2A6958CA-31B2-49D5-BA21-CAD29AE415BD}" mergeInterval="0" personalView="1" maximized="1" windowWidth="1720" windowHeight="757" activeSheetId="7"/>
  </customWorkbookViews>
</workbook>
</file>

<file path=xl/calcChain.xml><?xml version="1.0" encoding="utf-8"?>
<calcChain xmlns="http://schemas.openxmlformats.org/spreadsheetml/2006/main">
  <c r="D163" i="2" l="1"/>
  <c r="E163" i="2"/>
  <c r="F163" i="2"/>
  <c r="G163" i="2"/>
  <c r="H163" i="2"/>
  <c r="I163" i="2"/>
  <c r="J163" i="2"/>
  <c r="K163" i="2"/>
  <c r="L163" i="2"/>
  <c r="M163" i="2"/>
  <c r="N163" i="2"/>
  <c r="S163" i="2"/>
  <c r="C163" i="2"/>
  <c r="R162" i="2"/>
  <c r="R163" i="2" s="1"/>
  <c r="Q162" i="2"/>
  <c r="Q163" i="2" s="1"/>
  <c r="P162" i="2"/>
  <c r="P163" i="2" s="1"/>
  <c r="O162" i="2"/>
  <c r="O163" i="2" s="1"/>
  <c r="D201" i="4"/>
  <c r="E201" i="4"/>
  <c r="F201" i="4"/>
  <c r="G201" i="4"/>
  <c r="H201" i="4"/>
  <c r="I201" i="4"/>
  <c r="J201" i="4"/>
  <c r="C201" i="4"/>
  <c r="J200" i="4"/>
  <c r="K246" i="4" l="1"/>
  <c r="I246" i="4"/>
  <c r="H246" i="4"/>
  <c r="F246" i="4"/>
  <c r="J115" i="4"/>
  <c r="I115" i="4"/>
  <c r="H115" i="4"/>
  <c r="G115" i="4"/>
  <c r="F115" i="4"/>
  <c r="E115" i="4"/>
  <c r="D115" i="4"/>
  <c r="C115" i="4"/>
  <c r="J113" i="4"/>
  <c r="T89" i="2"/>
  <c r="S89" i="2"/>
  <c r="N89" i="2"/>
  <c r="M89" i="2"/>
  <c r="L89" i="2"/>
  <c r="K89" i="2"/>
  <c r="J89" i="2"/>
  <c r="I89" i="2"/>
  <c r="H89" i="2"/>
  <c r="G89" i="2"/>
  <c r="F89" i="2"/>
  <c r="E89" i="2"/>
  <c r="D89" i="2"/>
  <c r="C89" i="2"/>
  <c r="R88" i="2"/>
  <c r="R89" i="2" s="1"/>
  <c r="Q88" i="2"/>
  <c r="Q89" i="2" s="1"/>
  <c r="P88" i="2"/>
  <c r="P89" i="2" s="1"/>
  <c r="O88" i="2"/>
  <c r="O89" i="2" s="1"/>
  <c r="J26" i="4" l="1"/>
  <c r="J25" i="4"/>
  <c r="J24" i="4"/>
  <c r="J23" i="4"/>
  <c r="J27" i="4"/>
  <c r="J21" i="4"/>
  <c r="R21" i="2"/>
  <c r="Q21" i="2"/>
  <c r="P21" i="2"/>
  <c r="O21" i="2"/>
  <c r="R20" i="2"/>
  <c r="Q20" i="2"/>
  <c r="P20" i="2"/>
  <c r="O20" i="2"/>
  <c r="R19" i="2"/>
  <c r="Q19" i="2"/>
  <c r="P19" i="2"/>
  <c r="O19" i="2"/>
  <c r="R18" i="2"/>
  <c r="Q18" i="2"/>
  <c r="P18" i="2"/>
  <c r="O18" i="2"/>
  <c r="R16" i="2"/>
  <c r="Q16" i="2"/>
  <c r="P16" i="2"/>
  <c r="O16" i="2"/>
  <c r="P52" i="2" l="1"/>
  <c r="J239" i="4" l="1"/>
  <c r="T115" i="2"/>
  <c r="S115" i="2"/>
  <c r="S87" i="2"/>
  <c r="T87" i="2"/>
  <c r="R120" i="2"/>
  <c r="D154" i="4" l="1"/>
  <c r="E154" i="4"/>
  <c r="F154" i="4"/>
  <c r="G154" i="4"/>
  <c r="H154" i="4"/>
  <c r="I154" i="4"/>
  <c r="C154" i="4"/>
  <c r="J153" i="4"/>
  <c r="J154" i="4" s="1"/>
  <c r="Q120" i="2"/>
  <c r="Q121" i="2" s="1"/>
  <c r="P120" i="2"/>
  <c r="P121" i="2" s="1"/>
  <c r="O120" i="2"/>
  <c r="O121" i="2" s="1"/>
  <c r="D121" i="2"/>
  <c r="E121" i="2"/>
  <c r="F121" i="2"/>
  <c r="G121" i="2"/>
  <c r="H121" i="2"/>
  <c r="I121" i="2"/>
  <c r="J121" i="2"/>
  <c r="K121" i="2"/>
  <c r="L121" i="2"/>
  <c r="M121" i="2"/>
  <c r="N121" i="2"/>
  <c r="R121" i="2"/>
  <c r="S121" i="2"/>
  <c r="T121" i="2"/>
  <c r="C121" i="2"/>
  <c r="I30" i="4" l="1"/>
  <c r="H30" i="4"/>
  <c r="G30" i="4"/>
  <c r="F30" i="4"/>
  <c r="E30" i="4"/>
  <c r="D30" i="4"/>
  <c r="D246" i="4" s="1"/>
  <c r="C30" i="4"/>
  <c r="P122" i="2"/>
  <c r="J129" i="4"/>
  <c r="R100" i="2"/>
  <c r="Q100" i="2"/>
  <c r="P100" i="2"/>
  <c r="O100" i="2"/>
  <c r="I36" i="4" l="1"/>
  <c r="J29" i="4"/>
  <c r="H36" i="4"/>
  <c r="G36" i="4"/>
  <c r="F36" i="4"/>
  <c r="E36" i="4"/>
  <c r="D36" i="4"/>
  <c r="C36" i="4"/>
  <c r="S30" i="2"/>
  <c r="T30" i="2"/>
  <c r="N30" i="2"/>
  <c r="M30" i="2"/>
  <c r="L30" i="2"/>
  <c r="K30" i="2"/>
  <c r="J30" i="2"/>
  <c r="I30" i="2"/>
  <c r="H30" i="2"/>
  <c r="G30" i="2"/>
  <c r="F30" i="2"/>
  <c r="E30" i="2"/>
  <c r="D30" i="2"/>
  <c r="C30" i="2"/>
  <c r="J139" i="4" l="1"/>
  <c r="R109" i="2"/>
  <c r="Q109" i="2"/>
  <c r="P109" i="2"/>
  <c r="O109" i="2"/>
  <c r="I146" i="4" l="1"/>
  <c r="H146" i="4"/>
  <c r="G146" i="4"/>
  <c r="F146" i="4"/>
  <c r="E146" i="4"/>
  <c r="D146" i="4"/>
  <c r="C146" i="4"/>
  <c r="G67" i="4"/>
  <c r="F67" i="4"/>
  <c r="E67" i="4"/>
  <c r="D67" i="4"/>
  <c r="C67" i="4"/>
  <c r="H67" i="4"/>
  <c r="I67" i="4"/>
  <c r="S161" i="2"/>
  <c r="T161" i="2"/>
  <c r="T117" i="2"/>
  <c r="S117" i="2"/>
  <c r="T176" i="2" l="1"/>
  <c r="S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T139" i="2"/>
  <c r="S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T71" i="2"/>
  <c r="S71" i="2"/>
  <c r="N71" i="2"/>
  <c r="M71" i="2"/>
  <c r="L71" i="2"/>
  <c r="K71" i="2"/>
  <c r="J71" i="2"/>
  <c r="I71" i="2"/>
  <c r="H71" i="2"/>
  <c r="G71" i="2"/>
  <c r="F71" i="2"/>
  <c r="E71" i="2"/>
  <c r="D71" i="2"/>
  <c r="C71" i="2"/>
  <c r="T61" i="2"/>
  <c r="S61" i="2"/>
  <c r="N61" i="2"/>
  <c r="M61" i="2"/>
  <c r="L61" i="2"/>
  <c r="K61" i="2"/>
  <c r="J61" i="2"/>
  <c r="I61" i="2"/>
  <c r="H61" i="2"/>
  <c r="G61" i="2"/>
  <c r="F61" i="2"/>
  <c r="E61" i="2"/>
  <c r="D61" i="2"/>
  <c r="C61" i="2"/>
  <c r="T36" i="2"/>
  <c r="S36" i="2"/>
  <c r="N36" i="2"/>
  <c r="M36" i="2"/>
  <c r="L36" i="2"/>
  <c r="K36" i="2"/>
  <c r="J36" i="2"/>
  <c r="I36" i="2"/>
  <c r="H36" i="2"/>
  <c r="G36" i="2"/>
  <c r="F36" i="2"/>
  <c r="E36" i="2"/>
  <c r="D36" i="2"/>
  <c r="C36" i="2"/>
  <c r="J110" i="4" l="1"/>
  <c r="J81" i="4" l="1"/>
  <c r="J41" i="4"/>
  <c r="J40" i="4"/>
  <c r="J39" i="4"/>
  <c r="J38" i="4"/>
  <c r="J37" i="4"/>
  <c r="J65" i="4"/>
  <c r="A3" i="1"/>
  <c r="J131" i="4" l="1"/>
  <c r="J130" i="4"/>
  <c r="J127" i="4"/>
  <c r="R102" i="2"/>
  <c r="Q102" i="2"/>
  <c r="P102" i="2"/>
  <c r="O102" i="2"/>
  <c r="R101" i="2"/>
  <c r="Q101" i="2"/>
  <c r="P101" i="2"/>
  <c r="O101" i="2"/>
  <c r="R98" i="2"/>
  <c r="Q98" i="2"/>
  <c r="P98" i="2"/>
  <c r="O98" i="2"/>
  <c r="J52" i="4" l="1"/>
  <c r="J53" i="4"/>
  <c r="R44" i="2"/>
  <c r="Q44" i="2"/>
  <c r="P44" i="2"/>
  <c r="O44" i="2"/>
  <c r="D54" i="4" l="1"/>
  <c r="E54" i="4"/>
  <c r="F54" i="4"/>
  <c r="G54" i="4"/>
  <c r="H54" i="4"/>
  <c r="I54" i="4"/>
  <c r="C54" i="4"/>
  <c r="R114" i="2"/>
  <c r="Q114" i="2"/>
  <c r="P114" i="2"/>
  <c r="O114" i="2"/>
  <c r="J144" i="4"/>
  <c r="J145" i="4"/>
  <c r="I224" i="4" l="1"/>
  <c r="H224" i="4"/>
  <c r="G224" i="4"/>
  <c r="F224" i="4"/>
  <c r="E224" i="4"/>
  <c r="D224" i="4"/>
  <c r="C224" i="4"/>
  <c r="I220" i="4"/>
  <c r="H220" i="4"/>
  <c r="G220" i="4"/>
  <c r="F220" i="4"/>
  <c r="E220" i="4"/>
  <c r="D220" i="4"/>
  <c r="C220" i="4"/>
  <c r="I214" i="4"/>
  <c r="H214" i="4"/>
  <c r="G214" i="4"/>
  <c r="F214" i="4"/>
  <c r="E214" i="4"/>
  <c r="D214" i="4"/>
  <c r="C214" i="4"/>
  <c r="I174" i="4"/>
  <c r="H174" i="4"/>
  <c r="G174" i="4"/>
  <c r="F174" i="4"/>
  <c r="E174" i="4"/>
  <c r="D174" i="4"/>
  <c r="C174" i="4"/>
  <c r="I171" i="4"/>
  <c r="H171" i="4"/>
  <c r="G171" i="4"/>
  <c r="F171" i="4"/>
  <c r="E171" i="4"/>
  <c r="D171" i="4"/>
  <c r="C171" i="4"/>
  <c r="I82" i="4"/>
  <c r="H82" i="4"/>
  <c r="G82" i="4"/>
  <c r="G246" i="4" s="1"/>
  <c r="F82" i="4"/>
  <c r="E82" i="4"/>
  <c r="E246" i="4" s="1"/>
  <c r="D82" i="4"/>
  <c r="C82" i="4"/>
  <c r="I72" i="4"/>
  <c r="H72" i="4"/>
  <c r="G72" i="4"/>
  <c r="F72" i="4"/>
  <c r="E72" i="4"/>
  <c r="D72" i="4"/>
  <c r="C72" i="4"/>
  <c r="I11" i="4"/>
  <c r="H11" i="4"/>
  <c r="G11" i="4"/>
  <c r="F11" i="4"/>
  <c r="E11" i="4"/>
  <c r="D11" i="4"/>
  <c r="C11" i="4"/>
  <c r="T46" i="2" l="1"/>
  <c r="S46" i="2"/>
  <c r="N46" i="2"/>
  <c r="M46" i="2"/>
  <c r="L46" i="2"/>
  <c r="K46" i="2"/>
  <c r="J46" i="2"/>
  <c r="I46" i="2"/>
  <c r="H46" i="2"/>
  <c r="G46" i="2"/>
  <c r="F46" i="2"/>
  <c r="E46" i="2"/>
  <c r="D46" i="2"/>
  <c r="C46" i="2"/>
  <c r="R45" i="2"/>
  <c r="Q45" i="2"/>
  <c r="P45" i="2"/>
  <c r="O45" i="2"/>
  <c r="R94" i="2"/>
  <c r="Q94" i="2"/>
  <c r="P94" i="2"/>
  <c r="O94" i="2"/>
  <c r="R35" i="2" l="1"/>
  <c r="Q35" i="2"/>
  <c r="P35" i="2"/>
  <c r="O35" i="2"/>
  <c r="R34" i="2"/>
  <c r="Q34" i="2"/>
  <c r="P34" i="2"/>
  <c r="O34" i="2"/>
  <c r="R33" i="2"/>
  <c r="Q33" i="2"/>
  <c r="P33" i="2"/>
  <c r="O33" i="2"/>
  <c r="R32" i="2"/>
  <c r="Q32" i="2"/>
  <c r="P32" i="2"/>
  <c r="O32" i="2"/>
  <c r="D43" i="4"/>
  <c r="E43" i="4"/>
  <c r="F43" i="4"/>
  <c r="G43" i="4"/>
  <c r="H43" i="4"/>
  <c r="I43" i="4"/>
  <c r="C43" i="4"/>
  <c r="J123" i="4" l="1"/>
  <c r="R69" i="2" l="1"/>
  <c r="Q69" i="2"/>
  <c r="P69" i="2"/>
  <c r="O69" i="2"/>
  <c r="R70" i="2"/>
  <c r="Q70" i="2"/>
  <c r="P70" i="2"/>
  <c r="O70" i="2"/>
  <c r="J80" i="4"/>
  <c r="H47" i="4"/>
  <c r="D47" i="4"/>
  <c r="C47" i="4"/>
  <c r="D96" i="2" l="1"/>
  <c r="E96" i="2"/>
  <c r="F96" i="2"/>
  <c r="G96" i="2"/>
  <c r="H96" i="2"/>
  <c r="I96" i="2"/>
  <c r="J96" i="2"/>
  <c r="K96" i="2"/>
  <c r="L96" i="2"/>
  <c r="M96" i="2"/>
  <c r="N96" i="2"/>
  <c r="C96" i="2"/>
  <c r="S96" i="2"/>
  <c r="T96" i="2"/>
  <c r="R95" i="2"/>
  <c r="Q95" i="2"/>
  <c r="P95" i="2"/>
  <c r="O95" i="2"/>
  <c r="J122" i="4"/>
  <c r="J75" i="4" l="1"/>
  <c r="R64" i="2"/>
  <c r="Q64" i="2"/>
  <c r="P64" i="2"/>
  <c r="O64" i="2"/>
  <c r="I205" i="4"/>
  <c r="H205" i="4"/>
  <c r="G205" i="4"/>
  <c r="F205" i="4"/>
  <c r="E205" i="4"/>
  <c r="D205" i="4"/>
  <c r="C205" i="4"/>
  <c r="J204" i="4"/>
  <c r="J205" i="4" s="1"/>
  <c r="T167" i="2"/>
  <c r="S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R166" i="2"/>
  <c r="R167" i="2" s="1"/>
  <c r="Q166" i="2"/>
  <c r="Q167" i="2" s="1"/>
  <c r="P166" i="2"/>
  <c r="P167" i="2" s="1"/>
  <c r="O166" i="2"/>
  <c r="O167" i="2" s="1"/>
  <c r="I19" i="4" l="1"/>
  <c r="H19" i="4"/>
  <c r="G19" i="4"/>
  <c r="F19" i="4"/>
  <c r="E19" i="4"/>
  <c r="D19" i="4"/>
  <c r="C19" i="4"/>
  <c r="T14" i="2"/>
  <c r="S14" i="2"/>
  <c r="N14" i="2"/>
  <c r="M14" i="2"/>
  <c r="L14" i="2"/>
  <c r="K14" i="2"/>
  <c r="J14" i="2"/>
  <c r="I14" i="2"/>
  <c r="H14" i="2"/>
  <c r="G14" i="2"/>
  <c r="F14" i="2"/>
  <c r="E14" i="2"/>
  <c r="D14" i="2"/>
  <c r="C14" i="2"/>
  <c r="J18" i="4"/>
  <c r="J17" i="4"/>
  <c r="J16" i="4"/>
  <c r="R13" i="2"/>
  <c r="Q13" i="2"/>
  <c r="P13" i="2"/>
  <c r="O13" i="2"/>
  <c r="R12" i="2"/>
  <c r="Q12" i="2"/>
  <c r="P12" i="2"/>
  <c r="O12" i="2"/>
  <c r="R11" i="2"/>
  <c r="Q11" i="2"/>
  <c r="P11" i="2"/>
  <c r="O11" i="2"/>
  <c r="J19" i="4" l="1"/>
  <c r="O14" i="2"/>
  <c r="R14" i="2"/>
  <c r="Q14" i="2"/>
  <c r="P14" i="2"/>
  <c r="J213" i="4"/>
  <c r="J212" i="4"/>
  <c r="J211" i="4"/>
  <c r="J193" i="4"/>
  <c r="A4" i="2"/>
  <c r="R93" i="2"/>
  <c r="R96" i="2" s="1"/>
  <c r="Q93" i="2"/>
  <c r="Q96" i="2" s="1"/>
  <c r="P93" i="2"/>
  <c r="P96" i="2" s="1"/>
  <c r="O93" i="2"/>
  <c r="O96" i="2" s="1"/>
  <c r="R47" i="2"/>
  <c r="Q47" i="2"/>
  <c r="P47" i="2"/>
  <c r="O47" i="2"/>
  <c r="I78" i="4" l="1"/>
  <c r="H78" i="4"/>
  <c r="G78" i="4"/>
  <c r="F78" i="4"/>
  <c r="E78" i="4"/>
  <c r="D78" i="4"/>
  <c r="C78" i="4"/>
  <c r="J77" i="4"/>
  <c r="T67" i="2"/>
  <c r="S67" i="2"/>
  <c r="N67" i="2"/>
  <c r="M67" i="2"/>
  <c r="L67" i="2"/>
  <c r="K67" i="2"/>
  <c r="J67" i="2"/>
  <c r="I67" i="2"/>
  <c r="H67" i="2"/>
  <c r="G67" i="2"/>
  <c r="F67" i="2"/>
  <c r="E67" i="2"/>
  <c r="D67" i="2"/>
  <c r="C67" i="2"/>
  <c r="R66" i="2"/>
  <c r="Q66" i="2"/>
  <c r="P66" i="2"/>
  <c r="O66" i="2"/>
  <c r="J74" i="4" l="1"/>
  <c r="R63" i="2"/>
  <c r="Q63" i="2"/>
  <c r="P63" i="2"/>
  <c r="O63" i="2"/>
  <c r="P172" i="2" l="1"/>
  <c r="R99" i="2" l="1"/>
  <c r="Q99" i="2"/>
  <c r="P99" i="2"/>
  <c r="O99" i="2"/>
  <c r="R26" i="2"/>
  <c r="R27" i="2"/>
  <c r="R28" i="2"/>
  <c r="R29" i="2"/>
  <c r="Q26" i="2"/>
  <c r="Q27" i="2"/>
  <c r="Q28" i="2"/>
  <c r="Q29" i="2"/>
  <c r="P26" i="2"/>
  <c r="P27" i="2"/>
  <c r="P28" i="2"/>
  <c r="P29" i="2"/>
  <c r="O26" i="2"/>
  <c r="O27" i="2"/>
  <c r="O28" i="2"/>
  <c r="O29" i="2"/>
  <c r="R58" i="2"/>
  <c r="R59" i="2"/>
  <c r="R60" i="2"/>
  <c r="Q58" i="2"/>
  <c r="Q59" i="2"/>
  <c r="Q60" i="2"/>
  <c r="P58" i="2"/>
  <c r="P59" i="2"/>
  <c r="P60" i="2"/>
  <c r="O60" i="2"/>
  <c r="O58" i="2"/>
  <c r="O59" i="2"/>
  <c r="J69" i="4"/>
  <c r="J70" i="4"/>
  <c r="J71" i="4"/>
  <c r="J55" i="4" l="1"/>
  <c r="J76" i="4"/>
  <c r="R65" i="2"/>
  <c r="Q65" i="2"/>
  <c r="P65" i="2"/>
  <c r="O65" i="2"/>
  <c r="J22" i="4"/>
  <c r="J219" i="4" l="1"/>
  <c r="J218" i="4"/>
  <c r="T182" i="2"/>
  <c r="S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R181" i="2"/>
  <c r="Q181" i="2"/>
  <c r="P181" i="2"/>
  <c r="O181" i="2"/>
  <c r="R180" i="2"/>
  <c r="Q180" i="2"/>
  <c r="P180" i="2"/>
  <c r="O180" i="2"/>
  <c r="R17" i="2"/>
  <c r="Q17" i="2"/>
  <c r="P17" i="2"/>
  <c r="O17" i="2"/>
  <c r="J220" i="4" l="1"/>
  <c r="P182" i="2"/>
  <c r="R182" i="2"/>
  <c r="O182" i="2"/>
  <c r="Q182" i="2"/>
  <c r="J156" i="4"/>
  <c r="I157" i="4"/>
  <c r="H157" i="4"/>
  <c r="G157" i="4"/>
  <c r="F157" i="4"/>
  <c r="E157" i="4"/>
  <c r="D157" i="4"/>
  <c r="C157" i="4"/>
  <c r="R123" i="2"/>
  <c r="Q123" i="2"/>
  <c r="P123" i="2"/>
  <c r="O123" i="2"/>
  <c r="T124" i="2"/>
  <c r="S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D56" i="4" l="1"/>
  <c r="E56" i="4"/>
  <c r="F56" i="4"/>
  <c r="G56" i="4"/>
  <c r="H56" i="4"/>
  <c r="I56" i="4"/>
  <c r="J56" i="4"/>
  <c r="C56" i="4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48" i="2"/>
  <c r="R97" i="2" l="1"/>
  <c r="Q97" i="2"/>
  <c r="P97" i="2"/>
  <c r="O97" i="2"/>
  <c r="J159" i="4" l="1"/>
  <c r="J28" i="4"/>
  <c r="R31" i="2"/>
  <c r="R36" i="2" s="1"/>
  <c r="Q31" i="2"/>
  <c r="Q36" i="2" s="1"/>
  <c r="P31" i="2"/>
  <c r="P36" i="2" s="1"/>
  <c r="O31" i="2"/>
  <c r="O36" i="2" s="1"/>
  <c r="T127" i="2"/>
  <c r="S127" i="2"/>
  <c r="T24" i="2"/>
  <c r="S24" i="2"/>
  <c r="N24" i="2"/>
  <c r="M24" i="2"/>
  <c r="L24" i="2"/>
  <c r="K24" i="2"/>
  <c r="J24" i="2"/>
  <c r="I24" i="2"/>
  <c r="H24" i="2"/>
  <c r="G24" i="2"/>
  <c r="F24" i="2"/>
  <c r="E24" i="2"/>
  <c r="D24" i="2"/>
  <c r="C24" i="2"/>
  <c r="R23" i="2"/>
  <c r="Q23" i="2"/>
  <c r="P23" i="2"/>
  <c r="O23" i="2"/>
  <c r="R22" i="2"/>
  <c r="Q22" i="2"/>
  <c r="P22" i="2"/>
  <c r="O22" i="2"/>
  <c r="R15" i="2"/>
  <c r="Q15" i="2"/>
  <c r="P15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R126" i="2"/>
  <c r="Q126" i="2"/>
  <c r="P126" i="2"/>
  <c r="O126" i="2"/>
  <c r="Q24" i="2" l="1"/>
  <c r="P24" i="2"/>
  <c r="R24" i="2"/>
  <c r="J51" i="4"/>
  <c r="R43" i="2"/>
  <c r="Q43" i="2"/>
  <c r="P43" i="2"/>
  <c r="O43" i="2"/>
  <c r="J222" i="4"/>
  <c r="J221" i="4"/>
  <c r="T185" i="2"/>
  <c r="S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R184" i="2"/>
  <c r="Q184" i="2"/>
  <c r="P184" i="2"/>
  <c r="O184" i="2"/>
  <c r="R183" i="2"/>
  <c r="Q183" i="2"/>
  <c r="P183" i="2"/>
  <c r="O183" i="2"/>
  <c r="J240" i="4"/>
  <c r="J155" i="4"/>
  <c r="J157" i="4" s="1"/>
  <c r="R122" i="2"/>
  <c r="R124" i="2" s="1"/>
  <c r="Q122" i="2"/>
  <c r="Q124" i="2" s="1"/>
  <c r="P124" i="2"/>
  <c r="O122" i="2"/>
  <c r="O124" i="2" s="1"/>
  <c r="I112" i="4"/>
  <c r="H112" i="4"/>
  <c r="G112" i="4"/>
  <c r="F112" i="4"/>
  <c r="E112" i="4"/>
  <c r="D112" i="4"/>
  <c r="C112" i="4"/>
  <c r="J109" i="4"/>
  <c r="J108" i="4"/>
  <c r="J107" i="4"/>
  <c r="J106" i="4"/>
  <c r="J105" i="4"/>
  <c r="J104" i="4"/>
  <c r="J103" i="4"/>
  <c r="J102" i="4"/>
  <c r="J111" i="4"/>
  <c r="J101" i="4"/>
  <c r="J100" i="4"/>
  <c r="J99" i="4"/>
  <c r="O185" i="2" l="1"/>
  <c r="R185" i="2"/>
  <c r="Q185" i="2"/>
  <c r="P185" i="2"/>
  <c r="J215" i="4"/>
  <c r="D217" i="4"/>
  <c r="E217" i="4"/>
  <c r="F217" i="4"/>
  <c r="G217" i="4"/>
  <c r="H217" i="4"/>
  <c r="I217" i="4"/>
  <c r="C217" i="4"/>
  <c r="P177" i="2"/>
  <c r="Q177" i="2"/>
  <c r="R177" i="2"/>
  <c r="O177" i="2"/>
  <c r="D179" i="2"/>
  <c r="E179" i="2"/>
  <c r="F179" i="2"/>
  <c r="G179" i="2"/>
  <c r="H179" i="2"/>
  <c r="I179" i="2"/>
  <c r="J179" i="2"/>
  <c r="K179" i="2"/>
  <c r="L179" i="2"/>
  <c r="M179" i="2"/>
  <c r="N179" i="2"/>
  <c r="S179" i="2"/>
  <c r="T179" i="2"/>
  <c r="C179" i="2"/>
  <c r="J48" i="4" l="1"/>
  <c r="J49" i="4" s="1"/>
  <c r="D49" i="4"/>
  <c r="E49" i="4"/>
  <c r="F49" i="4"/>
  <c r="G49" i="4"/>
  <c r="H49" i="4"/>
  <c r="I49" i="4"/>
  <c r="C49" i="4"/>
  <c r="P40" i="2"/>
  <c r="P41" i="2" s="1"/>
  <c r="Q40" i="2"/>
  <c r="Q41" i="2" s="1"/>
  <c r="R40" i="2"/>
  <c r="R41" i="2" s="1"/>
  <c r="O40" i="2"/>
  <c r="O41" i="2" s="1"/>
  <c r="D41" i="2"/>
  <c r="E41" i="2"/>
  <c r="F41" i="2"/>
  <c r="G41" i="2"/>
  <c r="H41" i="2"/>
  <c r="I41" i="2"/>
  <c r="J41" i="2"/>
  <c r="K41" i="2"/>
  <c r="L41" i="2"/>
  <c r="M41" i="2"/>
  <c r="N41" i="2"/>
  <c r="S41" i="2"/>
  <c r="T41" i="2"/>
  <c r="C41" i="2"/>
  <c r="I64" i="4" l="1"/>
  <c r="H64" i="4"/>
  <c r="G64" i="4"/>
  <c r="F64" i="4"/>
  <c r="E64" i="4"/>
  <c r="D64" i="4"/>
  <c r="C64" i="4"/>
  <c r="J63" i="4"/>
  <c r="J62" i="4"/>
  <c r="R55" i="2"/>
  <c r="Q55" i="2"/>
  <c r="P55" i="2"/>
  <c r="O55" i="2"/>
  <c r="T56" i="2"/>
  <c r="S56" i="2"/>
  <c r="N56" i="2"/>
  <c r="M56" i="2"/>
  <c r="L56" i="2"/>
  <c r="K56" i="2"/>
  <c r="J56" i="2"/>
  <c r="I56" i="2"/>
  <c r="H56" i="2"/>
  <c r="G56" i="2"/>
  <c r="F56" i="2"/>
  <c r="E56" i="2"/>
  <c r="D56" i="2"/>
  <c r="C56" i="2"/>
  <c r="R54" i="2"/>
  <c r="Q54" i="2"/>
  <c r="P54" i="2"/>
  <c r="O54" i="2"/>
  <c r="J64" i="4" l="1"/>
  <c r="O56" i="2"/>
  <c r="P56" i="2"/>
  <c r="Q56" i="2"/>
  <c r="R56" i="2"/>
  <c r="J97" i="4"/>
  <c r="J96" i="4"/>
  <c r="J95" i="4"/>
  <c r="J89" i="4"/>
  <c r="R84" i="2"/>
  <c r="R85" i="2"/>
  <c r="Q84" i="2"/>
  <c r="Q85" i="2"/>
  <c r="P84" i="2"/>
  <c r="P85" i="2"/>
  <c r="O84" i="2"/>
  <c r="O85" i="2"/>
  <c r="R86" i="2"/>
  <c r="Q86" i="2"/>
  <c r="P86" i="2"/>
  <c r="O86" i="2"/>
  <c r="R78" i="2"/>
  <c r="Q78" i="2"/>
  <c r="P78" i="2"/>
  <c r="O78" i="2"/>
  <c r="I47" i="4" l="1"/>
  <c r="G47" i="4"/>
  <c r="F47" i="4"/>
  <c r="E47" i="4"/>
  <c r="I177" i="4" l="1"/>
  <c r="H177" i="4"/>
  <c r="G177" i="4"/>
  <c r="F177" i="4"/>
  <c r="E177" i="4"/>
  <c r="D177" i="4"/>
  <c r="C177" i="4"/>
  <c r="J175" i="4"/>
  <c r="J150" i="4" l="1"/>
  <c r="D152" i="4"/>
  <c r="E152" i="4"/>
  <c r="F152" i="4"/>
  <c r="G152" i="4"/>
  <c r="H152" i="4"/>
  <c r="I152" i="4"/>
  <c r="C152" i="4"/>
  <c r="P118" i="2"/>
  <c r="P119" i="2" s="1"/>
  <c r="Q118" i="2"/>
  <c r="Q119" i="2" s="1"/>
  <c r="R118" i="2"/>
  <c r="R119" i="2" s="1"/>
  <c r="O118" i="2"/>
  <c r="O119" i="2" s="1"/>
  <c r="D119" i="2"/>
  <c r="E119" i="2"/>
  <c r="F119" i="2"/>
  <c r="G119" i="2"/>
  <c r="H119" i="2"/>
  <c r="I119" i="2"/>
  <c r="J119" i="2"/>
  <c r="K119" i="2"/>
  <c r="L119" i="2"/>
  <c r="M119" i="2"/>
  <c r="N119" i="2"/>
  <c r="S119" i="2"/>
  <c r="T119" i="2"/>
  <c r="C119" i="2"/>
  <c r="J128" i="4" l="1"/>
  <c r="J126" i="4"/>
  <c r="J136" i="4" l="1"/>
  <c r="R106" i="2"/>
  <c r="Q106" i="2"/>
  <c r="P106" i="2"/>
  <c r="O106" i="2"/>
  <c r="I141" i="4"/>
  <c r="H141" i="4"/>
  <c r="G141" i="4"/>
  <c r="F141" i="4"/>
  <c r="E141" i="4"/>
  <c r="D141" i="4"/>
  <c r="C141" i="4"/>
  <c r="J140" i="4"/>
  <c r="J137" i="4"/>
  <c r="S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T111" i="2"/>
  <c r="R110" i="2"/>
  <c r="Q110" i="2"/>
  <c r="P110" i="2"/>
  <c r="O110" i="2"/>
  <c r="R107" i="2"/>
  <c r="Q107" i="2"/>
  <c r="P107" i="2"/>
  <c r="O107" i="2"/>
  <c r="J143" i="4"/>
  <c r="J142" i="4"/>
  <c r="N115" i="2"/>
  <c r="M115" i="2"/>
  <c r="L115" i="2"/>
  <c r="K115" i="2"/>
  <c r="J115" i="2"/>
  <c r="I115" i="2"/>
  <c r="H115" i="2"/>
  <c r="G115" i="2"/>
  <c r="F115" i="2"/>
  <c r="E115" i="2"/>
  <c r="D115" i="2"/>
  <c r="C115" i="2"/>
  <c r="R113" i="2"/>
  <c r="Q113" i="2"/>
  <c r="P113" i="2"/>
  <c r="O113" i="2"/>
  <c r="R112" i="2"/>
  <c r="Q112" i="2"/>
  <c r="P112" i="2"/>
  <c r="O112" i="2"/>
  <c r="I125" i="4"/>
  <c r="H125" i="4"/>
  <c r="G125" i="4"/>
  <c r="F125" i="4"/>
  <c r="E125" i="4"/>
  <c r="D125" i="4"/>
  <c r="C125" i="4"/>
  <c r="J121" i="4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I84" i="4"/>
  <c r="H84" i="4"/>
  <c r="G84" i="4"/>
  <c r="F84" i="4"/>
  <c r="E84" i="4"/>
  <c r="D84" i="4"/>
  <c r="C84" i="4"/>
  <c r="J83" i="4"/>
  <c r="J84" i="4" s="1"/>
  <c r="T73" i="2"/>
  <c r="S73" i="2"/>
  <c r="N73" i="2"/>
  <c r="M73" i="2"/>
  <c r="L73" i="2"/>
  <c r="K73" i="2"/>
  <c r="J73" i="2"/>
  <c r="I73" i="2"/>
  <c r="H73" i="2"/>
  <c r="G73" i="2"/>
  <c r="F73" i="2"/>
  <c r="E73" i="2"/>
  <c r="D73" i="2"/>
  <c r="C73" i="2"/>
  <c r="R72" i="2"/>
  <c r="R73" i="2" s="1"/>
  <c r="Q72" i="2"/>
  <c r="Q73" i="2" s="1"/>
  <c r="P72" i="2"/>
  <c r="P73" i="2" s="1"/>
  <c r="O72" i="2"/>
  <c r="O73" i="2" s="1"/>
  <c r="I226" i="4"/>
  <c r="H226" i="4"/>
  <c r="G226" i="4"/>
  <c r="F226" i="4"/>
  <c r="E226" i="4"/>
  <c r="D226" i="4"/>
  <c r="C226" i="4"/>
  <c r="J225" i="4"/>
  <c r="J226" i="4" s="1"/>
  <c r="T187" i="2"/>
  <c r="S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R186" i="2"/>
  <c r="R187" i="2" s="1"/>
  <c r="Q186" i="2"/>
  <c r="Q187" i="2" s="1"/>
  <c r="P186" i="2"/>
  <c r="P187" i="2" s="1"/>
  <c r="O186" i="2"/>
  <c r="O187" i="2" s="1"/>
  <c r="J146" i="4" l="1"/>
  <c r="O115" i="2"/>
  <c r="R115" i="2"/>
  <c r="P115" i="2"/>
  <c r="Q115" i="2"/>
  <c r="J147" i="4" l="1"/>
  <c r="D133" i="4" l="1"/>
  <c r="E133" i="4"/>
  <c r="F133" i="4"/>
  <c r="G133" i="4"/>
  <c r="H133" i="4"/>
  <c r="I133" i="4"/>
  <c r="C133" i="4"/>
  <c r="K87" i="2"/>
  <c r="A246" i="4" l="1"/>
  <c r="J68" i="4" l="1"/>
  <c r="J72" i="4" s="1"/>
  <c r="I180" i="4"/>
  <c r="H180" i="4"/>
  <c r="G180" i="4"/>
  <c r="F180" i="4"/>
  <c r="E180" i="4"/>
  <c r="D180" i="4"/>
  <c r="C180" i="4"/>
  <c r="J179" i="4"/>
  <c r="R57" i="2"/>
  <c r="R61" i="2" s="1"/>
  <c r="Q57" i="2"/>
  <c r="Q61" i="2" s="1"/>
  <c r="P57" i="2"/>
  <c r="P61" i="2" s="1"/>
  <c r="O57" i="2"/>
  <c r="O61" i="2" s="1"/>
  <c r="T197" i="2"/>
  <c r="S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T142" i="2"/>
  <c r="S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R141" i="2"/>
  <c r="Q141" i="2"/>
  <c r="P141" i="2"/>
  <c r="O141" i="2"/>
  <c r="J178" i="4" l="1"/>
  <c r="J180" i="4" s="1"/>
  <c r="R140" i="2"/>
  <c r="R142" i="2" s="1"/>
  <c r="Q140" i="2"/>
  <c r="Q142" i="2" s="1"/>
  <c r="P140" i="2"/>
  <c r="P142" i="2" s="1"/>
  <c r="O140" i="2"/>
  <c r="O142" i="2" s="1"/>
  <c r="J8" i="4"/>
  <c r="T8" i="2"/>
  <c r="S8" i="2"/>
  <c r="N8" i="2"/>
  <c r="M8" i="2"/>
  <c r="L8" i="2"/>
  <c r="K8" i="2"/>
  <c r="J8" i="2"/>
  <c r="I8" i="2"/>
  <c r="H8" i="2"/>
  <c r="G8" i="2"/>
  <c r="F8" i="2"/>
  <c r="E8" i="2"/>
  <c r="D8" i="2"/>
  <c r="C8" i="2"/>
  <c r="R7" i="2"/>
  <c r="R8" i="2" s="1"/>
  <c r="Q7" i="2"/>
  <c r="Q8" i="2" s="1"/>
  <c r="P7" i="2"/>
  <c r="P8" i="2" s="1"/>
  <c r="O7" i="2"/>
  <c r="O8" i="2" s="1"/>
  <c r="J216" i="4" l="1"/>
  <c r="J217" i="4" s="1"/>
  <c r="R178" i="2"/>
  <c r="R179" i="2" s="1"/>
  <c r="Q178" i="2"/>
  <c r="Q179" i="2" s="1"/>
  <c r="P178" i="2"/>
  <c r="P179" i="2" s="1"/>
  <c r="O178" i="2"/>
  <c r="O179" i="2" s="1"/>
  <c r="R173" i="2"/>
  <c r="R174" i="2"/>
  <c r="R175" i="2"/>
  <c r="Q173" i="2"/>
  <c r="Q174" i="2"/>
  <c r="Q175" i="2"/>
  <c r="P173" i="2"/>
  <c r="P174" i="2"/>
  <c r="P175" i="2"/>
  <c r="O173" i="2"/>
  <c r="O174" i="2"/>
  <c r="O175" i="2"/>
  <c r="P176" i="2" l="1"/>
  <c r="D149" i="4"/>
  <c r="E149" i="4"/>
  <c r="F149" i="4"/>
  <c r="G149" i="4"/>
  <c r="H149" i="4"/>
  <c r="I149" i="4"/>
  <c r="C149" i="4"/>
  <c r="R116" i="2"/>
  <c r="R117" i="2" s="1"/>
  <c r="Q116" i="2"/>
  <c r="Q117" i="2" s="1"/>
  <c r="P116" i="2"/>
  <c r="P117" i="2" s="1"/>
  <c r="O116" i="2"/>
  <c r="O117" i="2" s="1"/>
  <c r="D117" i="2"/>
  <c r="E117" i="2"/>
  <c r="F117" i="2"/>
  <c r="G117" i="2"/>
  <c r="H117" i="2"/>
  <c r="I117" i="2"/>
  <c r="J117" i="2"/>
  <c r="K117" i="2"/>
  <c r="L117" i="2"/>
  <c r="M117" i="2"/>
  <c r="N117" i="2"/>
  <c r="C117" i="2"/>
  <c r="J138" i="4" l="1"/>
  <c r="J135" i="4"/>
  <c r="J134" i="4"/>
  <c r="R108" i="2"/>
  <c r="Q108" i="2"/>
  <c r="P108" i="2"/>
  <c r="O108" i="2"/>
  <c r="R105" i="2"/>
  <c r="Q105" i="2"/>
  <c r="P105" i="2"/>
  <c r="O105" i="2"/>
  <c r="J141" i="4" l="1"/>
  <c r="J73" i="4"/>
  <c r="J78" i="4" s="1"/>
  <c r="R62" i="2"/>
  <c r="R67" i="2" s="1"/>
  <c r="Q62" i="2"/>
  <c r="Q67" i="2" s="1"/>
  <c r="P62" i="2"/>
  <c r="P67" i="2" s="1"/>
  <c r="O62" i="2"/>
  <c r="O67" i="2" s="1"/>
  <c r="J50" i="4"/>
  <c r="J54" i="4" s="1"/>
  <c r="R42" i="2"/>
  <c r="R46" i="2" s="1"/>
  <c r="Q42" i="2"/>
  <c r="Q46" i="2" s="1"/>
  <c r="P42" i="2"/>
  <c r="P46" i="2" s="1"/>
  <c r="O42" i="2"/>
  <c r="O46" i="2" s="1"/>
  <c r="P104" i="2" l="1"/>
  <c r="P111" i="2" s="1"/>
  <c r="Q104" i="2"/>
  <c r="Q111" i="2" s="1"/>
  <c r="R104" i="2"/>
  <c r="R111" i="2" s="1"/>
  <c r="O104" i="2"/>
  <c r="O111" i="2" s="1"/>
  <c r="J94" i="4" l="1"/>
  <c r="D87" i="2"/>
  <c r="E87" i="2"/>
  <c r="F87" i="2"/>
  <c r="G87" i="2"/>
  <c r="H87" i="2"/>
  <c r="I87" i="2"/>
  <c r="J87" i="2"/>
  <c r="L87" i="2"/>
  <c r="M87" i="2"/>
  <c r="N87" i="2"/>
  <c r="P83" i="2"/>
  <c r="Q83" i="2"/>
  <c r="R83" i="2"/>
  <c r="O83" i="2"/>
  <c r="C87" i="2"/>
  <c r="J235" i="4" l="1"/>
  <c r="J234" i="4"/>
  <c r="D236" i="4"/>
  <c r="E236" i="4"/>
  <c r="F236" i="4"/>
  <c r="G236" i="4"/>
  <c r="H236" i="4"/>
  <c r="I236" i="4"/>
  <c r="J230" i="4"/>
  <c r="J241" i="4"/>
  <c r="J124" i="4"/>
  <c r="J125" i="4" s="1"/>
  <c r="D7" i="4"/>
  <c r="E7" i="4"/>
  <c r="F7" i="4"/>
  <c r="G7" i="4"/>
  <c r="H7" i="4"/>
  <c r="I7" i="4"/>
  <c r="C7" i="4"/>
  <c r="J6" i="4"/>
  <c r="J132" i="4"/>
  <c r="J133" i="4" s="1"/>
  <c r="J148" i="4"/>
  <c r="J223" i="4"/>
  <c r="J224" i="4" s="1"/>
  <c r="J151" i="4"/>
  <c r="J152" i="4" s="1"/>
  <c r="D162" i="4"/>
  <c r="E162" i="4"/>
  <c r="F162" i="4"/>
  <c r="G162" i="4"/>
  <c r="H162" i="4"/>
  <c r="I162" i="4"/>
  <c r="C162" i="4"/>
  <c r="J160" i="4"/>
  <c r="J161" i="4"/>
  <c r="J46" i="4"/>
  <c r="J42" i="4"/>
  <c r="J43" i="4" s="1"/>
  <c r="C236" i="4"/>
  <c r="J10" i="4"/>
  <c r="J9" i="4"/>
  <c r="J66" i="4"/>
  <c r="J67" i="4" s="1"/>
  <c r="J114" i="4"/>
  <c r="J176" i="4"/>
  <c r="J177" i="4" s="1"/>
  <c r="D117" i="4"/>
  <c r="E117" i="4"/>
  <c r="F117" i="4"/>
  <c r="G117" i="4"/>
  <c r="H117" i="4"/>
  <c r="I117" i="4"/>
  <c r="C117" i="4"/>
  <c r="J116" i="4"/>
  <c r="J117" i="4" s="1"/>
  <c r="J232" i="4"/>
  <c r="J98" i="4"/>
  <c r="J14" i="4"/>
  <c r="J13" i="4"/>
  <c r="J173" i="4"/>
  <c r="R138" i="2"/>
  <c r="Q138" i="2"/>
  <c r="P138" i="2"/>
  <c r="O138" i="2"/>
  <c r="O38" i="2"/>
  <c r="J11" i="4" l="1"/>
  <c r="C15" i="4"/>
  <c r="J149" i="4"/>
  <c r="J236" i="4"/>
  <c r="J228" i="4"/>
  <c r="J227" i="4"/>
  <c r="P189" i="2"/>
  <c r="Q189" i="2"/>
  <c r="R189" i="2"/>
  <c r="O189" i="2"/>
  <c r="P188" i="2"/>
  <c r="Q188" i="2"/>
  <c r="R188" i="2"/>
  <c r="O188" i="2"/>
  <c r="D190" i="2"/>
  <c r="E190" i="2"/>
  <c r="F190" i="2"/>
  <c r="G190" i="2"/>
  <c r="H190" i="2"/>
  <c r="I190" i="2"/>
  <c r="J190" i="2"/>
  <c r="K190" i="2"/>
  <c r="L190" i="2"/>
  <c r="M190" i="2"/>
  <c r="N190" i="2"/>
  <c r="S190" i="2"/>
  <c r="T190" i="2"/>
  <c r="C190" i="2"/>
  <c r="H15" i="4" l="1"/>
  <c r="E15" i="4"/>
  <c r="I15" i="4"/>
  <c r="G15" i="4"/>
  <c r="F15" i="4"/>
  <c r="D15" i="4"/>
  <c r="O190" i="2"/>
  <c r="R190" i="2"/>
  <c r="Q190" i="2"/>
  <c r="P190" i="2"/>
  <c r="J158" i="4"/>
  <c r="J162" i="4" s="1"/>
  <c r="R125" i="2"/>
  <c r="R127" i="2" s="1"/>
  <c r="Q125" i="2"/>
  <c r="Q127" i="2" s="1"/>
  <c r="P125" i="2"/>
  <c r="P127" i="2" s="1"/>
  <c r="O125" i="2"/>
  <c r="O127" i="2" s="1"/>
  <c r="R52" i="2" l="1"/>
  <c r="Q52" i="2"/>
  <c r="O52" i="2"/>
  <c r="R51" i="2"/>
  <c r="Q51" i="2"/>
  <c r="P51" i="2"/>
  <c r="O51" i="2"/>
  <c r="R50" i="2"/>
  <c r="Q50" i="2"/>
  <c r="P50" i="2"/>
  <c r="O50" i="2"/>
  <c r="R49" i="2"/>
  <c r="Q49" i="2"/>
  <c r="P49" i="2"/>
  <c r="O49" i="2"/>
  <c r="S53" i="2"/>
  <c r="T53" i="2"/>
  <c r="D53" i="2"/>
  <c r="E53" i="2"/>
  <c r="F53" i="2"/>
  <c r="G53" i="2"/>
  <c r="H53" i="2"/>
  <c r="I53" i="2"/>
  <c r="J53" i="2"/>
  <c r="K53" i="2"/>
  <c r="L53" i="2"/>
  <c r="M53" i="2"/>
  <c r="N53" i="2"/>
  <c r="C53" i="2"/>
  <c r="O53" i="2" l="1"/>
  <c r="P53" i="2"/>
  <c r="R53" i="2"/>
  <c r="Q53" i="2"/>
  <c r="J60" i="4"/>
  <c r="J59" i="4"/>
  <c r="J58" i="4"/>
  <c r="J57" i="4"/>
  <c r="D61" i="4"/>
  <c r="E61" i="4"/>
  <c r="F61" i="4"/>
  <c r="G61" i="4"/>
  <c r="H61" i="4"/>
  <c r="I61" i="4"/>
  <c r="C61" i="4"/>
  <c r="J61" i="4" l="1"/>
  <c r="J202" i="4"/>
  <c r="J203" i="4" s="1"/>
  <c r="D203" i="4"/>
  <c r="E203" i="4"/>
  <c r="F203" i="4"/>
  <c r="G203" i="4"/>
  <c r="H203" i="4"/>
  <c r="I203" i="4"/>
  <c r="C203" i="4"/>
  <c r="P164" i="2"/>
  <c r="P165" i="2" s="1"/>
  <c r="Q164" i="2"/>
  <c r="Q165" i="2" s="1"/>
  <c r="R164" i="2"/>
  <c r="R165" i="2" s="1"/>
  <c r="O164" i="2"/>
  <c r="O165" i="2" s="1"/>
  <c r="D165" i="2"/>
  <c r="E165" i="2"/>
  <c r="F165" i="2"/>
  <c r="G165" i="2"/>
  <c r="H165" i="2"/>
  <c r="I165" i="2"/>
  <c r="J165" i="2"/>
  <c r="K165" i="2"/>
  <c r="L165" i="2"/>
  <c r="M165" i="2"/>
  <c r="N165" i="2"/>
  <c r="S165" i="2"/>
  <c r="T165" i="2"/>
  <c r="C165" i="2"/>
  <c r="J91" i="4" l="1"/>
  <c r="P80" i="2"/>
  <c r="Q80" i="2"/>
  <c r="R80" i="2"/>
  <c r="O80" i="2"/>
  <c r="J79" i="4" l="1"/>
  <c r="J82" i="4" s="1"/>
  <c r="P68" i="2"/>
  <c r="P71" i="2" s="1"/>
  <c r="Q68" i="2"/>
  <c r="Q71" i="2" s="1"/>
  <c r="R68" i="2"/>
  <c r="R71" i="2" s="1"/>
  <c r="O68" i="2"/>
  <c r="O71" i="2" s="1"/>
  <c r="J90" i="4" l="1"/>
  <c r="P79" i="2"/>
  <c r="Q79" i="2"/>
  <c r="R79" i="2"/>
  <c r="O79" i="2"/>
  <c r="R144" i="2" l="1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D161" i="2"/>
  <c r="E161" i="2"/>
  <c r="F161" i="2"/>
  <c r="G161" i="2"/>
  <c r="H161" i="2"/>
  <c r="I161" i="2"/>
  <c r="J161" i="2"/>
  <c r="K161" i="2"/>
  <c r="L161" i="2"/>
  <c r="M161" i="2"/>
  <c r="N161" i="2"/>
  <c r="C161" i="2"/>
  <c r="J182" i="4" l="1"/>
  <c r="J183" i="4"/>
  <c r="J184" i="4"/>
  <c r="J185" i="4"/>
  <c r="J186" i="4"/>
  <c r="J187" i="4"/>
  <c r="J188" i="4"/>
  <c r="J189" i="4"/>
  <c r="J190" i="4"/>
  <c r="J191" i="4"/>
  <c r="J192" i="4"/>
  <c r="J194" i="4"/>
  <c r="J195" i="4"/>
  <c r="J196" i="4"/>
  <c r="J197" i="4"/>
  <c r="J198" i="4"/>
  <c r="R196" i="2"/>
  <c r="Q196" i="2"/>
  <c r="P196" i="2"/>
  <c r="O196" i="2"/>
  <c r="J92" i="4" l="1"/>
  <c r="P81" i="2"/>
  <c r="Q81" i="2"/>
  <c r="R81" i="2"/>
  <c r="O81" i="2"/>
  <c r="O15" i="2" l="1"/>
  <c r="O24" i="2" s="1"/>
  <c r="J20" i="4"/>
  <c r="J30" i="4" s="1"/>
  <c r="J93" i="4" l="1"/>
  <c r="J88" i="4"/>
  <c r="I238" i="4"/>
  <c r="I242" i="4" s="1"/>
  <c r="H238" i="4"/>
  <c r="H242" i="4" s="1"/>
  <c r="G238" i="4"/>
  <c r="G242" i="4" s="1"/>
  <c r="F238" i="4"/>
  <c r="F242" i="4" s="1"/>
  <c r="E238" i="4"/>
  <c r="E242" i="4" s="1"/>
  <c r="D238" i="4"/>
  <c r="D242" i="4" s="1"/>
  <c r="C238" i="4"/>
  <c r="C242" i="4" s="1"/>
  <c r="J237" i="4"/>
  <c r="J238" i="4" s="1"/>
  <c r="T194" i="2"/>
  <c r="S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R193" i="2"/>
  <c r="R194" i="2" s="1"/>
  <c r="Q193" i="2"/>
  <c r="Q194" i="2" s="1"/>
  <c r="P193" i="2"/>
  <c r="P194" i="2" s="1"/>
  <c r="O193" i="2"/>
  <c r="O194" i="2" s="1"/>
  <c r="T192" i="2"/>
  <c r="S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R191" i="2"/>
  <c r="R192" i="2" s="1"/>
  <c r="Q191" i="2"/>
  <c r="Q192" i="2" s="1"/>
  <c r="P191" i="2"/>
  <c r="P192" i="2" s="1"/>
  <c r="O191" i="2"/>
  <c r="O192" i="2" s="1"/>
  <c r="O198" i="2"/>
  <c r="P198" i="2"/>
  <c r="Q198" i="2"/>
  <c r="R198" i="2"/>
  <c r="O199" i="2"/>
  <c r="P199" i="2"/>
  <c r="Q199" i="2"/>
  <c r="R199" i="2"/>
  <c r="R82" i="2"/>
  <c r="Q82" i="2"/>
  <c r="P82" i="2"/>
  <c r="O82" i="2"/>
  <c r="R77" i="2"/>
  <c r="Q77" i="2"/>
  <c r="P77" i="2"/>
  <c r="O77" i="2"/>
  <c r="J112" i="4" l="1"/>
  <c r="P87" i="2"/>
  <c r="O87" i="2"/>
  <c r="R87" i="2"/>
  <c r="Q87" i="2"/>
  <c r="J206" i="4" l="1"/>
  <c r="J207" i="4" s="1"/>
  <c r="D207" i="4"/>
  <c r="E207" i="4"/>
  <c r="F207" i="4"/>
  <c r="G207" i="4"/>
  <c r="H207" i="4"/>
  <c r="I207" i="4"/>
  <c r="C207" i="4"/>
  <c r="P168" i="2"/>
  <c r="P169" i="2" s="1"/>
  <c r="Q168" i="2"/>
  <c r="Q169" i="2" s="1"/>
  <c r="R168" i="2"/>
  <c r="R169" i="2" s="1"/>
  <c r="O168" i="2"/>
  <c r="O169" i="2" s="1"/>
  <c r="D169" i="2"/>
  <c r="E169" i="2"/>
  <c r="F169" i="2"/>
  <c r="G169" i="2"/>
  <c r="H169" i="2"/>
  <c r="I169" i="2"/>
  <c r="J169" i="2"/>
  <c r="K169" i="2"/>
  <c r="L169" i="2"/>
  <c r="M169" i="2"/>
  <c r="N169" i="2"/>
  <c r="S169" i="2"/>
  <c r="T169" i="2"/>
  <c r="C169" i="2"/>
  <c r="J172" i="4" l="1"/>
  <c r="J174" i="4" s="1"/>
  <c r="R137" i="2"/>
  <c r="R139" i="2" s="1"/>
  <c r="Q137" i="2"/>
  <c r="Q139" i="2" s="1"/>
  <c r="P137" i="2"/>
  <c r="P139" i="2" s="1"/>
  <c r="O137" i="2"/>
  <c r="O139" i="2" s="1"/>
  <c r="J5" i="4"/>
  <c r="R5" i="2"/>
  <c r="R6" i="2" s="1"/>
  <c r="Q5" i="2"/>
  <c r="Q6" i="2" s="1"/>
  <c r="P5" i="2"/>
  <c r="P6" i="2" s="1"/>
  <c r="O5" i="2"/>
  <c r="O6" i="2" s="1"/>
  <c r="T6" i="2"/>
  <c r="S6" i="2"/>
  <c r="N6" i="2"/>
  <c r="M6" i="2"/>
  <c r="L6" i="2"/>
  <c r="K6" i="2"/>
  <c r="J6" i="2"/>
  <c r="I6" i="2"/>
  <c r="H6" i="2"/>
  <c r="G6" i="2"/>
  <c r="F6" i="2"/>
  <c r="E6" i="2"/>
  <c r="D6" i="2"/>
  <c r="C6" i="2"/>
  <c r="J7" i="4" l="1"/>
  <c r="J164" i="4"/>
  <c r="J165" i="4"/>
  <c r="J166" i="4"/>
  <c r="J167" i="4"/>
  <c r="J168" i="4"/>
  <c r="J169" i="4"/>
  <c r="J170" i="4"/>
  <c r="J242" i="4" l="1"/>
  <c r="I120" i="4"/>
  <c r="H120" i="4"/>
  <c r="G120" i="4"/>
  <c r="F120" i="4"/>
  <c r="E120" i="4"/>
  <c r="D120" i="4"/>
  <c r="C120" i="4"/>
  <c r="J119" i="4"/>
  <c r="J118" i="4"/>
  <c r="R195" i="2"/>
  <c r="R197" i="2" s="1"/>
  <c r="Q195" i="2"/>
  <c r="Q197" i="2" s="1"/>
  <c r="P195" i="2"/>
  <c r="P197" i="2" s="1"/>
  <c r="O195" i="2"/>
  <c r="O197" i="2" s="1"/>
  <c r="J120" i="4" l="1"/>
  <c r="J35" i="4"/>
  <c r="J34" i="4"/>
  <c r="J33" i="4"/>
  <c r="T136" i="2"/>
  <c r="S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R135" i="2"/>
  <c r="Q135" i="2"/>
  <c r="P135" i="2"/>
  <c r="O135" i="2"/>
  <c r="R134" i="2"/>
  <c r="Q134" i="2"/>
  <c r="P134" i="2"/>
  <c r="O134" i="2"/>
  <c r="R133" i="2"/>
  <c r="Q133" i="2"/>
  <c r="P133" i="2"/>
  <c r="O133" i="2"/>
  <c r="R132" i="2"/>
  <c r="Q132" i="2"/>
  <c r="P132" i="2"/>
  <c r="O132" i="2"/>
  <c r="R131" i="2"/>
  <c r="Q131" i="2"/>
  <c r="P131" i="2"/>
  <c r="O131" i="2"/>
  <c r="R130" i="2"/>
  <c r="Q130" i="2"/>
  <c r="P130" i="2"/>
  <c r="O130" i="2"/>
  <c r="R129" i="2"/>
  <c r="Q129" i="2"/>
  <c r="P129" i="2"/>
  <c r="O129" i="2"/>
  <c r="T92" i="2"/>
  <c r="S92" i="2"/>
  <c r="N92" i="2"/>
  <c r="M92" i="2"/>
  <c r="L92" i="2"/>
  <c r="K92" i="2"/>
  <c r="J92" i="2"/>
  <c r="I92" i="2"/>
  <c r="H92" i="2"/>
  <c r="G92" i="2"/>
  <c r="F92" i="2"/>
  <c r="E92" i="2"/>
  <c r="D92" i="2"/>
  <c r="C92" i="2"/>
  <c r="R91" i="2"/>
  <c r="Q91" i="2"/>
  <c r="P91" i="2"/>
  <c r="O91" i="2"/>
  <c r="R90" i="2"/>
  <c r="Q90" i="2"/>
  <c r="P90" i="2"/>
  <c r="O90" i="2"/>
  <c r="J44" i="4"/>
  <c r="I245" i="4"/>
  <c r="H245" i="4"/>
  <c r="G245" i="4"/>
  <c r="F245" i="4"/>
  <c r="E245" i="4"/>
  <c r="D245" i="4"/>
  <c r="C245" i="4"/>
  <c r="I209" i="4"/>
  <c r="H209" i="4"/>
  <c r="G209" i="4"/>
  <c r="F209" i="4"/>
  <c r="E209" i="4"/>
  <c r="D209" i="4"/>
  <c r="C209" i="4"/>
  <c r="J244" i="4"/>
  <c r="J243" i="4"/>
  <c r="J210" i="4"/>
  <c r="J214" i="4" s="1"/>
  <c r="J163" i="4"/>
  <c r="J171" i="4" s="1"/>
  <c r="J208" i="4"/>
  <c r="J209" i="4" s="1"/>
  <c r="J181" i="4"/>
  <c r="J86" i="4"/>
  <c r="J85" i="4"/>
  <c r="J45" i="4"/>
  <c r="J32" i="4"/>
  <c r="J31" i="4"/>
  <c r="J12" i="4"/>
  <c r="J15" i="4" s="1"/>
  <c r="T200" i="2"/>
  <c r="S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T171" i="2"/>
  <c r="S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R172" i="2"/>
  <c r="R176" i="2" s="1"/>
  <c r="Q172" i="2"/>
  <c r="Q176" i="2" s="1"/>
  <c r="O172" i="2"/>
  <c r="O176" i="2" s="1"/>
  <c r="R170" i="2"/>
  <c r="R171" i="2" s="1"/>
  <c r="Q170" i="2"/>
  <c r="Q171" i="2" s="1"/>
  <c r="P170" i="2"/>
  <c r="P171" i="2" s="1"/>
  <c r="O170" i="2"/>
  <c r="O171" i="2" s="1"/>
  <c r="R143" i="2"/>
  <c r="R161" i="2" s="1"/>
  <c r="Q143" i="2"/>
  <c r="Q161" i="2" s="1"/>
  <c r="P143" i="2"/>
  <c r="P161" i="2" s="1"/>
  <c r="O143" i="2"/>
  <c r="O161" i="2" s="1"/>
  <c r="R128" i="2"/>
  <c r="Q128" i="2"/>
  <c r="P128" i="2"/>
  <c r="O128" i="2"/>
  <c r="R75" i="2"/>
  <c r="Q75" i="2"/>
  <c r="P75" i="2"/>
  <c r="O75" i="2"/>
  <c r="R74" i="2"/>
  <c r="Q74" i="2"/>
  <c r="P74" i="2"/>
  <c r="O74" i="2"/>
  <c r="R38" i="2"/>
  <c r="Q38" i="2"/>
  <c r="P38" i="2"/>
  <c r="R37" i="2"/>
  <c r="Q37" i="2"/>
  <c r="P37" i="2"/>
  <c r="O37" i="2"/>
  <c r="R25" i="2"/>
  <c r="Q25" i="2"/>
  <c r="P25" i="2"/>
  <c r="T10" i="2"/>
  <c r="S10" i="2"/>
  <c r="N10" i="2"/>
  <c r="M10" i="2"/>
  <c r="L10" i="2"/>
  <c r="K10" i="2"/>
  <c r="J10" i="2"/>
  <c r="I10" i="2"/>
  <c r="H10" i="2"/>
  <c r="G10" i="2"/>
  <c r="F10" i="2"/>
  <c r="E10" i="2"/>
  <c r="D10" i="2"/>
  <c r="C10" i="2"/>
  <c r="R9" i="2"/>
  <c r="R10" i="2" s="1"/>
  <c r="Q9" i="2"/>
  <c r="Q10" i="2" s="1"/>
  <c r="P9" i="2"/>
  <c r="P10" i="2" s="1"/>
  <c r="O9" i="2"/>
  <c r="O10" i="2" s="1"/>
  <c r="J87" i="4" l="1"/>
  <c r="J36" i="4"/>
  <c r="J246" i="4" s="1"/>
  <c r="J47" i="4"/>
  <c r="J199" i="4"/>
  <c r="Q136" i="2"/>
  <c r="J245" i="4"/>
  <c r="R30" i="2"/>
  <c r="Q30" i="2"/>
  <c r="R136" i="2"/>
  <c r="O136" i="2"/>
  <c r="P30" i="2"/>
  <c r="P136" i="2"/>
  <c r="R92" i="2"/>
  <c r="Q92" i="2"/>
  <c r="O92" i="2"/>
  <c r="R200" i="2"/>
  <c r="P92" i="2"/>
  <c r="P200" i="2"/>
  <c r="Q200" i="2"/>
  <c r="O200" i="2"/>
  <c r="G199" i="4" l="1"/>
  <c r="F199" i="4"/>
  <c r="C199" i="4"/>
  <c r="I199" i="4"/>
  <c r="H199" i="4"/>
  <c r="D199" i="4"/>
  <c r="E199" i="4"/>
  <c r="S39" i="2"/>
  <c r="T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C39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6" i="2"/>
  <c r="D87" i="4"/>
  <c r="E87" i="4"/>
  <c r="F87" i="4"/>
  <c r="G87" i="4"/>
  <c r="H87" i="4"/>
  <c r="I87" i="4"/>
  <c r="C87" i="4"/>
  <c r="G201" i="2" l="1"/>
  <c r="P201" i="2"/>
  <c r="H201" i="2"/>
  <c r="R201" i="2"/>
  <c r="C201" i="2"/>
  <c r="J201" i="2"/>
  <c r="Q201" i="2"/>
  <c r="I201" i="2"/>
  <c r="F201" i="2"/>
  <c r="M201" i="2"/>
  <c r="E201" i="2"/>
  <c r="S201" i="2"/>
  <c r="N201" i="2"/>
  <c r="L201" i="2"/>
  <c r="D201" i="2"/>
  <c r="K201" i="2"/>
  <c r="T201" i="2"/>
  <c r="A201" i="2"/>
  <c r="K4" i="4" l="1"/>
  <c r="L17" i="3" l="1"/>
  <c r="K54" i="3" l="1"/>
  <c r="J54" i="3"/>
  <c r="I54" i="3"/>
  <c r="H54" i="3"/>
  <c r="G54" i="3"/>
  <c r="F54" i="3"/>
  <c r="E54" i="3"/>
  <c r="D54" i="3"/>
  <c r="C54" i="3"/>
  <c r="L53" i="3"/>
  <c r="K8" i="3"/>
  <c r="J8" i="3"/>
  <c r="I8" i="3"/>
  <c r="H8" i="3"/>
  <c r="G8" i="3"/>
  <c r="F8" i="3"/>
  <c r="E8" i="3"/>
  <c r="D8" i="3"/>
  <c r="C8" i="3"/>
  <c r="L7" i="3"/>
  <c r="L54" i="3" l="1"/>
  <c r="L8" i="3"/>
  <c r="K6" i="3" l="1"/>
  <c r="J6" i="3"/>
  <c r="I6" i="3"/>
  <c r="H6" i="3"/>
  <c r="G6" i="3"/>
  <c r="F6" i="3"/>
  <c r="E6" i="3"/>
  <c r="D6" i="3"/>
  <c r="C6" i="3"/>
  <c r="L5" i="3"/>
  <c r="L6" i="3" l="1"/>
  <c r="L85" i="3"/>
  <c r="D86" i="3"/>
  <c r="E86" i="3"/>
  <c r="F86" i="3"/>
  <c r="G86" i="3"/>
  <c r="H86" i="3"/>
  <c r="I86" i="3"/>
  <c r="J86" i="3"/>
  <c r="K86" i="3"/>
  <c r="C86" i="3"/>
  <c r="L84" i="3"/>
  <c r="D79" i="3"/>
  <c r="E79" i="3"/>
  <c r="F79" i="3"/>
  <c r="G79" i="3"/>
  <c r="H79" i="3"/>
  <c r="I79" i="3"/>
  <c r="J79" i="3"/>
  <c r="K79" i="3"/>
  <c r="C79" i="3"/>
  <c r="L78" i="3"/>
  <c r="K83" i="3"/>
  <c r="J83" i="3"/>
  <c r="I83" i="3"/>
  <c r="H83" i="3"/>
  <c r="G83" i="3"/>
  <c r="F83" i="3"/>
  <c r="E83" i="3"/>
  <c r="D83" i="3"/>
  <c r="C83" i="3"/>
  <c r="L82" i="3"/>
  <c r="L86" i="3" l="1"/>
  <c r="L83" i="3"/>
  <c r="L79" i="3"/>
  <c r="K12" i="3"/>
  <c r="J12" i="3"/>
  <c r="I12" i="3"/>
  <c r="H12" i="3"/>
  <c r="G12" i="3"/>
  <c r="F12" i="3"/>
  <c r="E12" i="3"/>
  <c r="D12" i="3"/>
  <c r="C12" i="3"/>
  <c r="L11" i="3"/>
  <c r="L12" i="3" l="1"/>
  <c r="K57" i="3"/>
  <c r="J57" i="3"/>
  <c r="I57" i="3"/>
  <c r="H57" i="3"/>
  <c r="G57" i="3"/>
  <c r="F57" i="3"/>
  <c r="E57" i="3"/>
  <c r="D57" i="3"/>
  <c r="C57" i="3"/>
  <c r="L56" i="3"/>
  <c r="L55" i="3"/>
  <c r="K34" i="3"/>
  <c r="J34" i="3"/>
  <c r="I34" i="3"/>
  <c r="H34" i="3"/>
  <c r="G34" i="3"/>
  <c r="F34" i="3"/>
  <c r="E34" i="3"/>
  <c r="D34" i="3"/>
  <c r="C34" i="3"/>
  <c r="L33" i="3"/>
  <c r="L32" i="3"/>
  <c r="L57" i="3" l="1"/>
  <c r="L34" i="3"/>
  <c r="L13" i="3"/>
  <c r="L18" i="3"/>
  <c r="L20" i="3"/>
  <c r="L15" i="3"/>
  <c r="L22" i="3"/>
  <c r="L23" i="3"/>
  <c r="L25" i="3"/>
  <c r="L27" i="3"/>
  <c r="L29" i="3"/>
  <c r="L30" i="3"/>
  <c r="L35" i="3"/>
  <c r="L37" i="3"/>
  <c r="L38" i="3"/>
  <c r="L40" i="3"/>
  <c r="L41" i="3"/>
  <c r="L43" i="3"/>
  <c r="L45" i="3"/>
  <c r="L46" i="3"/>
  <c r="L48" i="3"/>
  <c r="L49" i="3"/>
  <c r="L51" i="3"/>
  <c r="L58" i="3"/>
  <c r="L60" i="3"/>
  <c r="L61" i="3"/>
  <c r="L62" i="3"/>
  <c r="L64" i="3"/>
  <c r="L70" i="3"/>
  <c r="L71" i="3"/>
  <c r="L66" i="3"/>
  <c r="L68" i="3"/>
  <c r="L73" i="3"/>
  <c r="L75" i="3"/>
  <c r="L77" i="3"/>
  <c r="L80" i="3"/>
  <c r="D108" i="3"/>
  <c r="E108" i="3"/>
  <c r="F108" i="3"/>
  <c r="G108" i="3"/>
  <c r="H108" i="3"/>
  <c r="I108" i="3"/>
  <c r="J108" i="3"/>
  <c r="K108" i="3"/>
  <c r="C108" i="3"/>
  <c r="K81" i="3"/>
  <c r="J81" i="3"/>
  <c r="I81" i="3"/>
  <c r="H81" i="3"/>
  <c r="G81" i="3"/>
  <c r="F81" i="3"/>
  <c r="E81" i="3"/>
  <c r="D81" i="3"/>
  <c r="C81" i="3"/>
  <c r="K76" i="3"/>
  <c r="J76" i="3"/>
  <c r="I76" i="3"/>
  <c r="H76" i="3"/>
  <c r="G76" i="3"/>
  <c r="F76" i="3"/>
  <c r="E76" i="3"/>
  <c r="D76" i="3"/>
  <c r="C76" i="3"/>
  <c r="K74" i="3"/>
  <c r="J74" i="3"/>
  <c r="I74" i="3"/>
  <c r="H74" i="3"/>
  <c r="G74" i="3"/>
  <c r="F74" i="3"/>
  <c r="E74" i="3"/>
  <c r="D74" i="3"/>
  <c r="C74" i="3"/>
  <c r="K69" i="3"/>
  <c r="J69" i="3"/>
  <c r="I69" i="3"/>
  <c r="H69" i="3"/>
  <c r="G69" i="3"/>
  <c r="F69" i="3"/>
  <c r="E69" i="3"/>
  <c r="D69" i="3"/>
  <c r="C69" i="3"/>
  <c r="K67" i="3"/>
  <c r="J67" i="3"/>
  <c r="I67" i="3"/>
  <c r="H67" i="3"/>
  <c r="G67" i="3"/>
  <c r="F67" i="3"/>
  <c r="E67" i="3"/>
  <c r="D67" i="3"/>
  <c r="C67" i="3"/>
  <c r="L81" i="3" l="1"/>
  <c r="L69" i="3"/>
  <c r="L67" i="3"/>
  <c r="L74" i="3"/>
  <c r="L76" i="3"/>
  <c r="K72" i="3"/>
  <c r="J72" i="3"/>
  <c r="I72" i="3"/>
  <c r="H72" i="3"/>
  <c r="G72" i="3"/>
  <c r="F72" i="3"/>
  <c r="E72" i="3"/>
  <c r="D72" i="3"/>
  <c r="C72" i="3"/>
  <c r="K47" i="3"/>
  <c r="J47" i="3"/>
  <c r="I47" i="3"/>
  <c r="H47" i="3"/>
  <c r="G47" i="3"/>
  <c r="F47" i="3"/>
  <c r="E47" i="3"/>
  <c r="D47" i="3"/>
  <c r="C47" i="3"/>
  <c r="L47" i="3" l="1"/>
  <c r="L72" i="3"/>
  <c r="H28" i="3" l="1"/>
  <c r="L9" i="3"/>
  <c r="K28" i="3"/>
  <c r="J28" i="3"/>
  <c r="I28" i="3"/>
  <c r="G28" i="3"/>
  <c r="F28" i="3"/>
  <c r="E28" i="3"/>
  <c r="D28" i="3"/>
  <c r="C28" i="3"/>
  <c r="K21" i="3"/>
  <c r="J21" i="3"/>
  <c r="I21" i="3"/>
  <c r="H21" i="3"/>
  <c r="G21" i="3"/>
  <c r="F21" i="3"/>
  <c r="E21" i="3"/>
  <c r="D21" i="3"/>
  <c r="C21" i="3"/>
  <c r="K65" i="3"/>
  <c r="J65" i="3"/>
  <c r="I65" i="3"/>
  <c r="H65" i="3"/>
  <c r="G65" i="3"/>
  <c r="F65" i="3"/>
  <c r="E65" i="3"/>
  <c r="D65" i="3"/>
  <c r="C65" i="3"/>
  <c r="K59" i="3"/>
  <c r="J59" i="3"/>
  <c r="I59" i="3"/>
  <c r="H59" i="3"/>
  <c r="G59" i="3"/>
  <c r="F59" i="3"/>
  <c r="E59" i="3"/>
  <c r="D59" i="3"/>
  <c r="C59" i="3"/>
  <c r="K52" i="3"/>
  <c r="J52" i="3"/>
  <c r="I52" i="3"/>
  <c r="H52" i="3"/>
  <c r="G52" i="3"/>
  <c r="F52" i="3"/>
  <c r="E52" i="3"/>
  <c r="D52" i="3"/>
  <c r="C52" i="3"/>
  <c r="K44" i="3"/>
  <c r="J44" i="3"/>
  <c r="I44" i="3"/>
  <c r="H44" i="3"/>
  <c r="G44" i="3"/>
  <c r="F44" i="3"/>
  <c r="E44" i="3"/>
  <c r="D44" i="3"/>
  <c r="C44" i="3"/>
  <c r="K42" i="3"/>
  <c r="J42" i="3"/>
  <c r="I42" i="3"/>
  <c r="H42" i="3"/>
  <c r="G42" i="3"/>
  <c r="F42" i="3"/>
  <c r="E42" i="3"/>
  <c r="D42" i="3"/>
  <c r="C42" i="3"/>
  <c r="K36" i="3"/>
  <c r="J36" i="3"/>
  <c r="I36" i="3"/>
  <c r="H36" i="3"/>
  <c r="G36" i="3"/>
  <c r="F36" i="3"/>
  <c r="E36" i="3"/>
  <c r="D36" i="3"/>
  <c r="C36" i="3"/>
  <c r="K26" i="3"/>
  <c r="J26" i="3"/>
  <c r="I26" i="3"/>
  <c r="H26" i="3"/>
  <c r="G26" i="3"/>
  <c r="F26" i="3"/>
  <c r="E26" i="3"/>
  <c r="D26" i="3"/>
  <c r="C26" i="3"/>
  <c r="K16" i="3"/>
  <c r="J16" i="3"/>
  <c r="I16" i="3"/>
  <c r="H16" i="3"/>
  <c r="G16" i="3"/>
  <c r="F16" i="3"/>
  <c r="E16" i="3"/>
  <c r="D16" i="3"/>
  <c r="C16" i="3"/>
  <c r="K14" i="3"/>
  <c r="J14" i="3"/>
  <c r="I14" i="3"/>
  <c r="H14" i="3"/>
  <c r="G14" i="3"/>
  <c r="F14" i="3"/>
  <c r="E14" i="3"/>
  <c r="D14" i="3"/>
  <c r="C14" i="3"/>
  <c r="K10" i="3"/>
  <c r="J10" i="3"/>
  <c r="I10" i="3"/>
  <c r="H10" i="3"/>
  <c r="G10" i="3"/>
  <c r="F10" i="3"/>
  <c r="E10" i="3"/>
  <c r="D10" i="3"/>
  <c r="C10" i="3"/>
  <c r="L44" i="3" l="1"/>
  <c r="L52" i="3"/>
  <c r="L16" i="3"/>
  <c r="L26" i="3"/>
  <c r="L36" i="3"/>
  <c r="L42" i="3"/>
  <c r="L10" i="3"/>
  <c r="L14" i="3"/>
  <c r="L65" i="3"/>
  <c r="L21" i="3"/>
  <c r="L28" i="3"/>
  <c r="L59" i="3"/>
  <c r="K63" i="3"/>
  <c r="J63" i="3"/>
  <c r="I63" i="3"/>
  <c r="H63" i="3"/>
  <c r="G63" i="3"/>
  <c r="F63" i="3"/>
  <c r="E63" i="3"/>
  <c r="D63" i="3"/>
  <c r="C63" i="3"/>
  <c r="K39" i="3"/>
  <c r="J39" i="3"/>
  <c r="I39" i="3"/>
  <c r="H39" i="3"/>
  <c r="G39" i="3"/>
  <c r="F39" i="3"/>
  <c r="E39" i="3"/>
  <c r="D39" i="3"/>
  <c r="C39" i="3"/>
  <c r="E19" i="3"/>
  <c r="D19" i="3"/>
  <c r="C19" i="3"/>
  <c r="L63" i="3" l="1"/>
  <c r="L39" i="3"/>
  <c r="K19" i="3" l="1"/>
  <c r="J19" i="3"/>
  <c r="I19" i="3"/>
  <c r="H19" i="3"/>
  <c r="G19" i="3"/>
  <c r="F19" i="3"/>
  <c r="L19" i="3" l="1"/>
  <c r="D50" i="3"/>
  <c r="E50" i="3"/>
  <c r="F50" i="3"/>
  <c r="G50" i="3"/>
  <c r="H50" i="3"/>
  <c r="I50" i="3"/>
  <c r="J50" i="3"/>
  <c r="K50" i="3"/>
  <c r="C50" i="3"/>
  <c r="D31" i="3"/>
  <c r="E31" i="3"/>
  <c r="F31" i="3"/>
  <c r="G31" i="3"/>
  <c r="H31" i="3"/>
  <c r="I31" i="3"/>
  <c r="J31" i="3"/>
  <c r="K31" i="3"/>
  <c r="C31" i="3"/>
  <c r="D24" i="3"/>
  <c r="E24" i="3"/>
  <c r="F24" i="3"/>
  <c r="G24" i="3"/>
  <c r="H24" i="3"/>
  <c r="I24" i="3"/>
  <c r="J24" i="3"/>
  <c r="K24" i="3"/>
  <c r="C24" i="3"/>
  <c r="H87" i="3" l="1"/>
  <c r="D87" i="3"/>
  <c r="C87" i="3"/>
  <c r="K87" i="3"/>
  <c r="G87" i="3"/>
  <c r="J87" i="3"/>
  <c r="F87" i="3"/>
  <c r="I87" i="3"/>
  <c r="E87" i="3"/>
  <c r="L31" i="3"/>
  <c r="L50" i="3"/>
  <c r="L24" i="3"/>
  <c r="L87" i="3" l="1"/>
  <c r="L94" i="3"/>
  <c r="L96" i="3"/>
  <c r="L97" i="3"/>
  <c r="L98" i="3"/>
  <c r="L95" i="3"/>
  <c r="L107" i="3"/>
  <c r="L106" i="3"/>
  <c r="L99" i="3"/>
  <c r="L100" i="3"/>
  <c r="L101" i="3"/>
  <c r="L102" i="3"/>
  <c r="L103" i="3"/>
  <c r="L104" i="3"/>
  <c r="L105" i="3"/>
  <c r="L93" i="3"/>
  <c r="L108" i="3" l="1"/>
  <c r="I4" i="2"/>
  <c r="P4" i="2"/>
  <c r="D4" i="2"/>
  <c r="F4" i="2"/>
  <c r="T4" i="2"/>
  <c r="N4" i="2"/>
  <c r="K4" i="2"/>
  <c r="Q4" i="2"/>
  <c r="L4" i="2"/>
  <c r="J4" i="2"/>
  <c r="H4" i="2"/>
  <c r="R4" i="2"/>
  <c r="E4" i="2"/>
  <c r="M4" i="2"/>
  <c r="G4" i="2"/>
  <c r="S4" i="2"/>
  <c r="O25" i="2"/>
  <c r="O30" i="2" l="1"/>
  <c r="O201" i="2" s="1"/>
  <c r="O4" i="2" l="1"/>
  <c r="A4" i="4"/>
  <c r="J229" i="4"/>
  <c r="J231" i="4"/>
  <c r="J233" i="4"/>
  <c r="F229" i="4"/>
  <c r="F231" i="4"/>
  <c r="F233" i="4"/>
  <c r="C229" i="4"/>
  <c r="C231" i="4"/>
  <c r="C233" i="4"/>
  <c r="D229" i="4"/>
  <c r="D231" i="4"/>
  <c r="D233" i="4"/>
  <c r="E229" i="4"/>
  <c r="E231" i="4"/>
  <c r="E233" i="4"/>
  <c r="G229" i="4"/>
  <c r="G231" i="4"/>
  <c r="G233" i="4"/>
  <c r="H229" i="4"/>
  <c r="H231" i="4"/>
  <c r="H233" i="4"/>
  <c r="I229" i="4"/>
  <c r="I231" i="4"/>
  <c r="I233" i="4"/>
  <c r="G4" i="4" l="1"/>
  <c r="E4" i="4"/>
  <c r="I4" i="4"/>
  <c r="D4" i="4"/>
  <c r="C246" i="4"/>
  <c r="C4" i="4" s="1"/>
  <c r="F4" i="4"/>
  <c r="C4" i="2" l="1"/>
  <c r="H4" i="4"/>
  <c r="J4" i="4" s="1"/>
</calcChain>
</file>

<file path=xl/sharedStrings.xml><?xml version="1.0" encoding="utf-8"?>
<sst xmlns="http://schemas.openxmlformats.org/spreadsheetml/2006/main" count="1476" uniqueCount="499">
  <si>
    <t xml:space="preserve">  COUNTY/CITY</t>
  </si>
  <si>
    <t>TOTALS</t>
  </si>
  <si>
    <t>COUNTY</t>
  </si>
  <si>
    <t>Minor</t>
  </si>
  <si>
    <t>Destroyed</t>
  </si>
  <si>
    <t>Totals</t>
  </si>
  <si>
    <t>Aff</t>
  </si>
  <si>
    <t>Local Estimate of Damage to Public Property by Category</t>
  </si>
  <si>
    <t>A</t>
  </si>
  <si>
    <t>B</t>
  </si>
  <si>
    <t>C</t>
  </si>
  <si>
    <t>D</t>
  </si>
  <si>
    <t>E</t>
  </si>
  <si>
    <t>F</t>
  </si>
  <si>
    <t>G</t>
  </si>
  <si>
    <t>County/City</t>
  </si>
  <si>
    <t>Police/EMS</t>
  </si>
  <si>
    <t>OTHER</t>
  </si>
  <si>
    <t>State Estimate of Damage to Public Property by Category</t>
  </si>
  <si>
    <t>`</t>
  </si>
  <si>
    <t>Total</t>
  </si>
  <si>
    <t>Grayson County</t>
  </si>
  <si>
    <t>Navarro County</t>
  </si>
  <si>
    <t>Van Zandt County</t>
  </si>
  <si>
    <t>Cooke County</t>
  </si>
  <si>
    <t>Clay County</t>
  </si>
  <si>
    <t>Wise County</t>
  </si>
  <si>
    <t>Eastland County</t>
  </si>
  <si>
    <t>Denton County</t>
  </si>
  <si>
    <t>Montague County</t>
  </si>
  <si>
    <t>Tarrant County</t>
  </si>
  <si>
    <t>Bosque County</t>
  </si>
  <si>
    <t>Smith County</t>
  </si>
  <si>
    <t>Wichita County</t>
  </si>
  <si>
    <t>Harrison County</t>
  </si>
  <si>
    <t>Incident Period</t>
  </si>
  <si>
    <t>Bridges</t>
  </si>
  <si>
    <t>Roads</t>
  </si>
  <si>
    <t>Water Facilities</t>
  </si>
  <si>
    <t>Buildings</t>
  </si>
  <si>
    <t xml:space="preserve">  Public Utility Systems</t>
  </si>
  <si>
    <t>Debris Removal</t>
  </si>
  <si>
    <t>COUNTY TOTALS</t>
  </si>
  <si>
    <t>Culverts</t>
  </si>
  <si>
    <t>Gaines County</t>
  </si>
  <si>
    <t>City of Seagraves</t>
  </si>
  <si>
    <t>City of Marshall</t>
  </si>
  <si>
    <t>Hood County</t>
  </si>
  <si>
    <t>City of Granbury</t>
  </si>
  <si>
    <t>City of Corsicana</t>
  </si>
  <si>
    <t>City of Kerens</t>
  </si>
  <si>
    <t>Collin County</t>
  </si>
  <si>
    <t>City of Celina</t>
  </si>
  <si>
    <t>Henderson County</t>
  </si>
  <si>
    <t>Walker County</t>
  </si>
  <si>
    <t>Grimes County</t>
  </si>
  <si>
    <t>City of Navasota</t>
  </si>
  <si>
    <t>Hidalgo County</t>
  </si>
  <si>
    <t>COUNTY THRESHOLD</t>
  </si>
  <si>
    <t>Fannin County</t>
  </si>
  <si>
    <t>Johnson County</t>
  </si>
  <si>
    <t>Garza County</t>
  </si>
  <si>
    <t>City of Post</t>
  </si>
  <si>
    <t>Brazoria County</t>
  </si>
  <si>
    <t>Parker County</t>
  </si>
  <si>
    <t>Impacted Counties DSO Rec'd</t>
  </si>
  <si>
    <t>Acknowledge Letters Sent</t>
  </si>
  <si>
    <t>Nueces County</t>
  </si>
  <si>
    <t>Cass County</t>
  </si>
  <si>
    <t>Wilson County</t>
  </si>
  <si>
    <t>City of Palmview</t>
  </si>
  <si>
    <t>City of Mansfield</t>
  </si>
  <si>
    <t>Lynn County</t>
  </si>
  <si>
    <t>City of Tahoka</t>
  </si>
  <si>
    <t>Bosque County Total</t>
  </si>
  <si>
    <t>Cass County Total</t>
  </si>
  <si>
    <t>Brazoria County Total</t>
  </si>
  <si>
    <t>Collin County Total</t>
  </si>
  <si>
    <t>Cooke County Total</t>
  </si>
  <si>
    <t>Clay County Total</t>
  </si>
  <si>
    <t>Denton County Total</t>
  </si>
  <si>
    <t>Town of Flower Mound</t>
  </si>
  <si>
    <t>Eastland County Total</t>
  </si>
  <si>
    <t>Fannin County Total</t>
  </si>
  <si>
    <t>Gaines County Total</t>
  </si>
  <si>
    <t>Garza County Total</t>
  </si>
  <si>
    <t>Grayson County Total</t>
  </si>
  <si>
    <t>Harrison County Total</t>
  </si>
  <si>
    <t>Henderson County Total</t>
  </si>
  <si>
    <t>Hidalgo County Total</t>
  </si>
  <si>
    <t>Hood County Total</t>
  </si>
  <si>
    <t>Lynn County Total</t>
  </si>
  <si>
    <t>Johnson County Total</t>
  </si>
  <si>
    <t>Montague County Total</t>
  </si>
  <si>
    <t>Navarro County Total</t>
  </si>
  <si>
    <t>Nueces County Total</t>
  </si>
  <si>
    <t>Tarrant County Total</t>
  </si>
  <si>
    <t>Parker County Total</t>
  </si>
  <si>
    <t>Smith County Total</t>
  </si>
  <si>
    <t>Van Zandt County Total</t>
  </si>
  <si>
    <t>Walker County Total</t>
  </si>
  <si>
    <t>Wichita County Total</t>
  </si>
  <si>
    <t>Wilson County Total</t>
  </si>
  <si>
    <t>Wise County Total</t>
  </si>
  <si>
    <t>City of Wichita Falls</t>
  </si>
  <si>
    <t>Zavala County</t>
  </si>
  <si>
    <t>Zavala County Total</t>
  </si>
  <si>
    <t>Crystal City</t>
  </si>
  <si>
    <t>Bastrop County</t>
  </si>
  <si>
    <t>Bastrop County Total</t>
  </si>
  <si>
    <t>Blanco County</t>
  </si>
  <si>
    <t>Blanco County Total</t>
  </si>
  <si>
    <t>Lamar County</t>
  </si>
  <si>
    <t>Lamar County Total</t>
  </si>
  <si>
    <t>MET?</t>
  </si>
  <si>
    <t>LOCAL 
DEC</t>
  </si>
  <si>
    <t>Grimes County Total</t>
  </si>
  <si>
    <t>Disaster Declaration</t>
  </si>
  <si>
    <t>DSO</t>
  </si>
  <si>
    <t>Total Jurisdictions</t>
  </si>
  <si>
    <t>Public Assistance Categories</t>
  </si>
  <si>
    <t>Date Disaster Declaration issued/rec'd</t>
  </si>
  <si>
    <t>PDA Requested</t>
  </si>
  <si>
    <t>PDA Scheduled</t>
  </si>
  <si>
    <t>PDA Completed</t>
  </si>
  <si>
    <t>Business Loss/Economic Impact</t>
  </si>
  <si>
    <t>LOCAL ESTIMATES</t>
  </si>
  <si>
    <t>Date Assistance Requested</t>
  </si>
  <si>
    <t>Major</t>
  </si>
  <si>
    <t>Mobile Homes</t>
  </si>
  <si>
    <t>Multi-Family Homes</t>
  </si>
  <si>
    <t>Single Family Homes</t>
  </si>
  <si>
    <t>Roads &amp; Bridges</t>
  </si>
  <si>
    <t xml:space="preserve">Burleson County </t>
  </si>
  <si>
    <t>Brazos County</t>
  </si>
  <si>
    <t xml:space="preserve">Montgomery County </t>
  </si>
  <si>
    <t xml:space="preserve">Robertson County </t>
  </si>
  <si>
    <t xml:space="preserve">City of Bryan </t>
  </si>
  <si>
    <t>City of Somerville</t>
  </si>
  <si>
    <t>Fayette County</t>
  </si>
  <si>
    <t>City of Carmine</t>
  </si>
  <si>
    <t>YES</t>
  </si>
  <si>
    <t>NO</t>
  </si>
  <si>
    <t>Leon County</t>
  </si>
  <si>
    <t>Yes</t>
  </si>
  <si>
    <t>5/27/2016/ 5/27/2016</t>
  </si>
  <si>
    <t>No</t>
  </si>
  <si>
    <t xml:space="preserve">Grimes County </t>
  </si>
  <si>
    <t>City of Buffalo</t>
  </si>
  <si>
    <t>City of Centerville</t>
  </si>
  <si>
    <t>City of Jewett</t>
  </si>
  <si>
    <t>City of Marquez</t>
  </si>
  <si>
    <t>City of Normangee</t>
  </si>
  <si>
    <t>City of Oakwood</t>
  </si>
  <si>
    <t>San Jacinto County</t>
  </si>
  <si>
    <t>City of Conroe</t>
  </si>
  <si>
    <t>5/26/2016 - 5/27/2016</t>
  </si>
  <si>
    <t>Wharton County</t>
  </si>
  <si>
    <t>City of Wharton</t>
  </si>
  <si>
    <t>Washington County</t>
  </si>
  <si>
    <t>City of Leona</t>
  </si>
  <si>
    <t>5/27/2016/
5/27/2016</t>
  </si>
  <si>
    <t xml:space="preserve">City of College Station </t>
  </si>
  <si>
    <t xml:space="preserve">City of Wixon Valley </t>
  </si>
  <si>
    <t xml:space="preserve">City of Carmine </t>
  </si>
  <si>
    <t xml:space="preserve">City of Buffalo </t>
  </si>
  <si>
    <t xml:space="preserve">City of Jewett </t>
  </si>
  <si>
    <t xml:space="preserve">City of Leona </t>
  </si>
  <si>
    <t xml:space="preserve">City of Marquez </t>
  </si>
  <si>
    <t xml:space="preserve">City of Normangee </t>
  </si>
  <si>
    <t xml:space="preserve">City of Oakwood </t>
  </si>
  <si>
    <t>City of Kurten</t>
  </si>
  <si>
    <t xml:space="preserve">City of Kurten </t>
  </si>
  <si>
    <t>Austin County</t>
  </si>
  <si>
    <t>Liberty County</t>
  </si>
  <si>
    <t xml:space="preserve">Fort Bend County </t>
  </si>
  <si>
    <t>Polk County</t>
  </si>
  <si>
    <t>City of Simonton</t>
  </si>
  <si>
    <t>Waller County</t>
  </si>
  <si>
    <t>Fort Bend County</t>
  </si>
  <si>
    <t>Police/ EMS</t>
  </si>
  <si>
    <t>5/28/2016 / 5/29/2016</t>
  </si>
  <si>
    <t>City of Rosenberg</t>
  </si>
  <si>
    <t>5/26/2016- 5/27/2016</t>
  </si>
  <si>
    <t>City of Brenham</t>
  </si>
  <si>
    <t>City of Cut and Shoot</t>
  </si>
  <si>
    <t xml:space="preserve">City of Houston </t>
  </si>
  <si>
    <t>City of Magnolia</t>
  </si>
  <si>
    <t>City of Montgomery</t>
  </si>
  <si>
    <t>City of Oak Ridge North</t>
  </si>
  <si>
    <t>Panorama Village</t>
  </si>
  <si>
    <t>Patton Village</t>
  </si>
  <si>
    <t>Woodbranch Village</t>
  </si>
  <si>
    <t>City of Houston</t>
  </si>
  <si>
    <t>City Magnolia</t>
  </si>
  <si>
    <t>City of Plum Grove</t>
  </si>
  <si>
    <t>City of Roman Forest</t>
  </si>
  <si>
    <t>City of Shenandoah</t>
  </si>
  <si>
    <t>City of Splendora</t>
  </si>
  <si>
    <t>City of Stagecoach</t>
  </si>
  <si>
    <t>City of Willis</t>
  </si>
  <si>
    <t>City of Tomball</t>
  </si>
  <si>
    <t xml:space="preserve">Woodbranch Village </t>
  </si>
  <si>
    <t>City of Woodloch</t>
  </si>
  <si>
    <t xml:space="preserve">City of Montgomery </t>
  </si>
  <si>
    <t xml:space="preserve"> Panorama Village</t>
  </si>
  <si>
    <t xml:space="preserve">City of Woodloch </t>
  </si>
  <si>
    <t xml:space="preserve">Note the County Submitted Numbers for Conroe </t>
  </si>
  <si>
    <t>Missouri City</t>
  </si>
  <si>
    <t>Erath County</t>
  </si>
  <si>
    <t>City of Richmond</t>
  </si>
  <si>
    <t>5/30/2016 / 5/31/2016</t>
  </si>
  <si>
    <t>Palo Pinto County</t>
  </si>
  <si>
    <t>5/29/2016 / 5/31/2016</t>
  </si>
  <si>
    <t>City of Santa Anna</t>
  </si>
  <si>
    <t>City of Novice</t>
  </si>
  <si>
    <t>City of Coleman</t>
  </si>
  <si>
    <t xml:space="preserve">Coleman County </t>
  </si>
  <si>
    <t>Coleman County</t>
  </si>
  <si>
    <t xml:space="preserve">City of Coleman </t>
  </si>
  <si>
    <t>Lee County</t>
  </si>
  <si>
    <t>5/27/2016 / 5/31/16</t>
  </si>
  <si>
    <t>Tyler County</t>
  </si>
  <si>
    <t>5/28/2016 / 5/31/2016</t>
  </si>
  <si>
    <t>City of Colmesneil</t>
  </si>
  <si>
    <t>City of Cleveland</t>
  </si>
  <si>
    <t>Brazos Bend State Park</t>
  </si>
  <si>
    <t>Bastrop State Park</t>
  </si>
  <si>
    <t>Buescher State Park</t>
  </si>
  <si>
    <t>Devils River SNA</t>
  </si>
  <si>
    <t>Val Verde County</t>
  </si>
  <si>
    <t>Eisenhower State Park</t>
  </si>
  <si>
    <t>Fort Parker State Park</t>
  </si>
  <si>
    <t>Limestone County</t>
  </si>
  <si>
    <t>Galveston Island State Park</t>
  </si>
  <si>
    <t>Galveston County</t>
  </si>
  <si>
    <t>Guadalupe River State Park</t>
  </si>
  <si>
    <t>Comal County</t>
  </si>
  <si>
    <t>Hill Country SNA</t>
  </si>
  <si>
    <t>Lost Maples State Park</t>
  </si>
  <si>
    <t>Bandera County</t>
  </si>
  <si>
    <t>Huntsville State Park</t>
  </si>
  <si>
    <t>Lake Brownwood State Park</t>
  </si>
  <si>
    <t>Brown County</t>
  </si>
  <si>
    <t>Lake Somerville - Birch Crk State Park</t>
  </si>
  <si>
    <t>Lake Somerville - Trailway</t>
  </si>
  <si>
    <t>Martin Dies Jr. State Park</t>
  </si>
  <si>
    <t>Jasper County</t>
  </si>
  <si>
    <t>McKinney Falls State Park</t>
  </si>
  <si>
    <t>Travis County</t>
  </si>
  <si>
    <t>Mission Tejas State Park</t>
  </si>
  <si>
    <t>Houston County</t>
  </si>
  <si>
    <t>Sheldon State Park</t>
  </si>
  <si>
    <t>Harris County</t>
  </si>
  <si>
    <t>Stephen F. Austin State Park</t>
  </si>
  <si>
    <t>Village Creek State Park</t>
  </si>
  <si>
    <t>Hardin County</t>
  </si>
  <si>
    <t>Washington-on-the-Brazos</t>
  </si>
  <si>
    <t>Garner State Park</t>
  </si>
  <si>
    <t>Uvalde County</t>
  </si>
  <si>
    <t>Lost Maples SP</t>
  </si>
  <si>
    <t>Huntsville SP</t>
  </si>
  <si>
    <t>Martin Dies Jr. SP</t>
  </si>
  <si>
    <t>McKinney Falls SP</t>
  </si>
  <si>
    <t>Mission Tejas SP</t>
  </si>
  <si>
    <t>Pedernales Falls SP</t>
  </si>
  <si>
    <t>Sheldon Lake SP</t>
  </si>
  <si>
    <t>Stephen F. Austin SP</t>
  </si>
  <si>
    <t>Village Creek SP</t>
  </si>
  <si>
    <t>Garner SP</t>
  </si>
  <si>
    <t>Lake Livingston SP</t>
  </si>
  <si>
    <t>City of Cisco</t>
  </si>
  <si>
    <t>City of Stafford</t>
  </si>
  <si>
    <t>5/31/2016 / 6/1/2016</t>
  </si>
  <si>
    <t>5/27/2016 / 6/1/2016</t>
  </si>
  <si>
    <t xml:space="preserve">Callahan County  </t>
  </si>
  <si>
    <t>Callahan County</t>
  </si>
  <si>
    <t xml:space="preserve">City of Mission </t>
  </si>
  <si>
    <t>Kleberg County</t>
  </si>
  <si>
    <t xml:space="preserve">City Kingsville  </t>
  </si>
  <si>
    <t>City of Granjeno</t>
  </si>
  <si>
    <t>City of Coldspring</t>
  </si>
  <si>
    <t>City of Point Blank</t>
  </si>
  <si>
    <t>City of Shepherd</t>
  </si>
  <si>
    <t xml:space="preserve">City of Shepherd </t>
  </si>
  <si>
    <t>Somervell County</t>
  </si>
  <si>
    <t>City of Glen Rose</t>
  </si>
  <si>
    <t>City of  Glen Rose</t>
  </si>
  <si>
    <t>Madison County</t>
  </si>
  <si>
    <t>6/1/2016/ 6/2/2016</t>
  </si>
  <si>
    <t>5/27/2016/ 6/2/2016</t>
  </si>
  <si>
    <t>City of Madisonville</t>
  </si>
  <si>
    <t>5/31/2016/ 6/2/2016</t>
  </si>
  <si>
    <t>Comanche County</t>
  </si>
  <si>
    <t>5/27/2016/ 5/31/2016</t>
  </si>
  <si>
    <t>5/27/2016, 6/1/2016/ 5/27/2016, 6/2/2016</t>
  </si>
  <si>
    <t>5/28/2016, 6/2/2016/ 6/2/2016</t>
  </si>
  <si>
    <t>Trinity County</t>
  </si>
  <si>
    <t>Falls County</t>
  </si>
  <si>
    <t>NOTE: Bus. Cov.= 0%; Repair= $20K</t>
  </si>
  <si>
    <t>6/1/2016 / 6/3/2016</t>
  </si>
  <si>
    <t>City of Pharr</t>
  </si>
  <si>
    <t>6/1/2016/ 6/3/2016</t>
  </si>
  <si>
    <t>City of Mission</t>
  </si>
  <si>
    <t>City of Hidalgo</t>
  </si>
  <si>
    <t>5/27/2016, 6/3/2016/ 5/27/2016, 6/3/2016</t>
  </si>
  <si>
    <t>5/31/2016/ 6/1/2016</t>
  </si>
  <si>
    <t>Lake Brownwood SP</t>
  </si>
  <si>
    <t>City of Fulshear</t>
  </si>
  <si>
    <t>City of Weston Lakes</t>
  </si>
  <si>
    <t>City of Thompsons</t>
  </si>
  <si>
    <t>City of Sugar Land</t>
  </si>
  <si>
    <t>Colorado County</t>
  </si>
  <si>
    <t>City of Columbus</t>
  </si>
  <si>
    <t>5/29/2016, 6/3/2016 / 5/30/2016, 6/4/2016</t>
  </si>
  <si>
    <t>Caldwell County</t>
  </si>
  <si>
    <t>6/6/2016 / 6/6/2016</t>
  </si>
  <si>
    <t>5/27/2016 / 5/31/2016 6/6/2016  6/6/2016</t>
  </si>
  <si>
    <t>5/31/2016 / 6/1/2016 /  6/2/2016 / 6/4/2016 / 6/4/2016  6/6/2016</t>
  </si>
  <si>
    <t>6/2/2016  6/6/2016</t>
  </si>
  <si>
    <t>5/28/2016 / 5/30/2016 / 6/1/2016 6/2/2016  6/6/2016</t>
  </si>
  <si>
    <t>6/1/2016  6/6/2016</t>
  </si>
  <si>
    <t>NOTE: Bus. Cov. 4 of 5; Repair= $3.1M</t>
  </si>
  <si>
    <t>Levee Improvement District 6</t>
  </si>
  <si>
    <t>First Colony Levee Improvement District  2</t>
  </si>
  <si>
    <t>Levee Improvement District 7</t>
  </si>
  <si>
    <t>Levee Improvement District 10</t>
  </si>
  <si>
    <t>Levee Improvement District 11</t>
  </si>
  <si>
    <t>Levee Improvement District 14</t>
  </si>
  <si>
    <t>Levee Improvement District 15</t>
  </si>
  <si>
    <t>Levee Improvement District 17</t>
  </si>
  <si>
    <t>Levee Improvement District 19</t>
  </si>
  <si>
    <t>Municipal Utilities District 46</t>
  </si>
  <si>
    <t>Municipal Utilities District 121</t>
  </si>
  <si>
    <t>Sienna Plantation Levee Improvement District</t>
  </si>
  <si>
    <t>First Colony Levee Improvement District 2</t>
  </si>
  <si>
    <t>Note: SFH Cov.= 20%</t>
  </si>
  <si>
    <t>City of Austin</t>
  </si>
  <si>
    <t>Note: SFH Cov.= 10%; 8 of 15 Bus. Cov.</t>
  </si>
  <si>
    <t>City of Giddings</t>
  </si>
  <si>
    <t>Village of Jones Creek</t>
  </si>
  <si>
    <t>Village of Bailey's Prairie</t>
  </si>
  <si>
    <t>5/28/2016, 6/6/2016</t>
  </si>
  <si>
    <t>City of Baird</t>
  </si>
  <si>
    <t>6/1/2016/ 6/2/2016, 6/6/2016</t>
  </si>
  <si>
    <t>5/30/2016 6/2/2016 6/6/2016</t>
  </si>
  <si>
    <t>5/28/2016 / 6/1/2016</t>
  </si>
  <si>
    <t xml:space="preserve">Clay County </t>
  </si>
  <si>
    <t xml:space="preserve">Clay County  </t>
  </si>
  <si>
    <t>6/3/2016  6/7/2016</t>
  </si>
  <si>
    <t>6/6/2016  6/7/2016</t>
  </si>
  <si>
    <t>Stephens County</t>
  </si>
  <si>
    <t>City of Breckenridge</t>
  </si>
  <si>
    <t>City of Kingsville</t>
  </si>
  <si>
    <t>5/30/2016/ 6/6/2016</t>
  </si>
  <si>
    <t>06/06/2016/ 6/7/2016</t>
  </si>
  <si>
    <t>City of Freeport</t>
  </si>
  <si>
    <t>6/1/2016/ 6/7/2016</t>
  </si>
  <si>
    <t>Note: SFH Cov.= 2%; Bus Cov. Is 1 of 14</t>
  </si>
  <si>
    <t>City of Ranger</t>
  </si>
  <si>
    <t>5/27/2016 - 5/30/2016</t>
  </si>
  <si>
    <t>City of De Leon</t>
  </si>
  <si>
    <t>City of Gustine</t>
  </si>
  <si>
    <t>Note: CAT F Ins. Applied= $7K; CAT G Ins. Applied= $119K</t>
  </si>
  <si>
    <t>5/30/2016  6/7/2016</t>
  </si>
  <si>
    <t>5/28/2016, 6/3/2016/ 5/28/2016, 6/4/2016</t>
  </si>
  <si>
    <t>Lake Somerville Birch Creek SP</t>
  </si>
  <si>
    <t>Lake Somerville Nails Creek SP</t>
  </si>
  <si>
    <t>City of Comanche</t>
  </si>
  <si>
    <t>Lake Somerville - Nails Creek State Park</t>
  </si>
  <si>
    <t>5/28/2016  6/8/2016</t>
  </si>
  <si>
    <t>Note Cat F Ins applied - 4,000,000</t>
  </si>
  <si>
    <t>City of Rising Star</t>
  </si>
  <si>
    <t>5/31/2016/ 6/8/2016</t>
  </si>
  <si>
    <t>City of Clifton</t>
  </si>
  <si>
    <t>City of Valley Mills</t>
  </si>
  <si>
    <t>6/1/2016
6/2/2016  6/8/2016</t>
  </si>
  <si>
    <t>6/1/2016  6/7/2016  6/8/2016</t>
  </si>
  <si>
    <t>6/7/2016  6/8/2016</t>
  </si>
  <si>
    <t>6/1/2016/ 6/8/2016</t>
  </si>
  <si>
    <t>6/3/2016  6/8/2016</t>
  </si>
  <si>
    <t>Note: SFH Cov. = 10%</t>
  </si>
  <si>
    <t>City of Brazoria</t>
  </si>
  <si>
    <t>Note SFH &amp; MH Cov. = 80%</t>
  </si>
  <si>
    <t>City of West Columbia</t>
  </si>
  <si>
    <t xml:space="preserve">City of West Columbia </t>
  </si>
  <si>
    <t>NOTE: SFH Ins Cov= 2%</t>
  </si>
  <si>
    <t>5/31/2016 - 6/4/2016</t>
  </si>
  <si>
    <t>5/31/2016/ 5/31/2016</t>
  </si>
  <si>
    <t>Note: SFH Cov= 20%</t>
  </si>
  <si>
    <t>Note: SFH Cov.= 10%; Bus. Cov. Is 1 of 3; Uncovered Bus. Dam.= $30K</t>
  </si>
  <si>
    <t>Note: CAT E Ins Applied</t>
  </si>
  <si>
    <t>City of Eastland</t>
  </si>
  <si>
    <t>5/30/2016 - 6/9/2016</t>
  </si>
  <si>
    <t>Note: Bus. Cov. 11 of 26; Bus. Dam.= $550K</t>
  </si>
  <si>
    <t>Note: CAT G Ins. Applied - 2,000</t>
  </si>
  <si>
    <t>6/7/2016/ 6/9/2016</t>
  </si>
  <si>
    <t>City of Rose Hill Acres</t>
  </si>
  <si>
    <t>5/27/2016 6/9/2016</t>
  </si>
  <si>
    <t>6/4/2016 6/5/2016 6/7/2016  6/8/2016  6/8/2016  6/8/2016 6/9/2016</t>
  </si>
  <si>
    <t>NoteCatagory F/G Insurance Applied - 7,000/119,000</t>
  </si>
  <si>
    <t>6/2/2016 6/9/2016</t>
  </si>
  <si>
    <t>5/31/2016 6/9/2016</t>
  </si>
  <si>
    <t>6/1/2016 6/2/2016 6/3/2016 6/6/2016  6/6/2016  6/6/2016 6/9/2016</t>
  </si>
  <si>
    <t>6/9/2016/ 6/9/2016</t>
  </si>
  <si>
    <t>City of Dublin</t>
  </si>
  <si>
    <t>City of Stephenville</t>
  </si>
  <si>
    <t>City of Silsbee</t>
  </si>
  <si>
    <t>6/23-24/16</t>
  </si>
  <si>
    <t>City of Bangs</t>
  </si>
  <si>
    <t>City of Blanket</t>
  </si>
  <si>
    <t>City of Brownwood</t>
  </si>
  <si>
    <t>City of Early</t>
  </si>
  <si>
    <t>6/9/2016 06/10/16</t>
  </si>
  <si>
    <t>Note: Cat E Ins. Applied - $30K; Cat F Ins. Applied - $72,284</t>
  </si>
  <si>
    <t>NOTE: Bus. Dam.= $10K</t>
  </si>
  <si>
    <t>City of Cross Plains</t>
  </si>
  <si>
    <t>Brazos River Authority</t>
  </si>
  <si>
    <t>City of Tolar</t>
  </si>
  <si>
    <t xml:space="preserve">NOTE: SFH Ins Cov= 80% </t>
  </si>
  <si>
    <t>5/27/2016  5/30/2016 6/10/2016</t>
  </si>
  <si>
    <t>6/1/2016 6/7/2016 6/10/2016</t>
  </si>
  <si>
    <t>5/29/2016 6/6/2016  6/7/2016 6/8/2016 6/9/2016 6/10/2016  6/13/2016</t>
  </si>
  <si>
    <t>Received DSO for Coleman Co. sl</t>
  </si>
  <si>
    <t>Received DSO for Erath Co. sl</t>
  </si>
  <si>
    <t>6/14-15/16</t>
  </si>
  <si>
    <t>6/15-16-17/16</t>
  </si>
  <si>
    <t>6/20-21/16</t>
  </si>
  <si>
    <t>6/20-21-22-23/16</t>
  </si>
  <si>
    <t>6/22-23/16</t>
  </si>
  <si>
    <t>N/A</t>
  </si>
  <si>
    <t>City of Clyde</t>
  </si>
  <si>
    <t>City of Baytown</t>
  </si>
  <si>
    <t>6/10/2016 6/13/2016</t>
  </si>
  <si>
    <t>5/31/2016 6/13/2016</t>
  </si>
  <si>
    <t>6/6/2016 6/10/2016 6/13/2016</t>
  </si>
  <si>
    <t>6/7/2016/ 6/8/16</t>
  </si>
  <si>
    <t>6/3/2016  6/7/2016 6/9/2016  6/13/2016</t>
  </si>
  <si>
    <t>5/28/2016-6/9/2016</t>
  </si>
  <si>
    <t xml:space="preserve">City of Clyde </t>
  </si>
  <si>
    <t>Note: SFH Cov.= 1%; Bus. Cov.= 0%; Dam.= $5K</t>
  </si>
  <si>
    <t>6/6/2016 6/13/2016</t>
  </si>
  <si>
    <t>5/28/2016
5/31/2016 6/13/2016</t>
  </si>
  <si>
    <t>Individual Assistance</t>
  </si>
  <si>
    <t>Public Assistance</t>
  </si>
  <si>
    <t>6/29-30/16</t>
  </si>
  <si>
    <t>Pecan Grove Municipal Utility District</t>
  </si>
  <si>
    <t>6/6-7/2016</t>
  </si>
  <si>
    <t>5/29/2016 6/14/2016</t>
  </si>
  <si>
    <t>5/27/2016/ 5/27/2016 6/3/2016 6/9/2016 6/14/2016</t>
  </si>
  <si>
    <t>included in the Brown Co. DSO</t>
  </si>
  <si>
    <t>6/21-23/2016</t>
  </si>
  <si>
    <t>City of Penitas</t>
  </si>
  <si>
    <t>Velasco Drainage District</t>
  </si>
  <si>
    <t>5/26/2016 6/1/2016/ 5/27/2016 6/2/2016</t>
  </si>
  <si>
    <t>Kaufman County</t>
  </si>
  <si>
    <t>6/1/2016 - 06/13/2016</t>
  </si>
  <si>
    <t>6/28-29/2016</t>
  </si>
  <si>
    <t>City of Humble</t>
  </si>
  <si>
    <t>5/27/2016 - 5/31/2016</t>
  </si>
  <si>
    <t>NOTE: Minor Bus. Dam. Cov.= 100%</t>
  </si>
  <si>
    <t>6/6/2016 6/15/16 6/16/2016</t>
  </si>
  <si>
    <t>6/7/2016 6/16/2016</t>
  </si>
  <si>
    <t>6/6/2016 6/16/2016</t>
  </si>
  <si>
    <t>6/27-28/16</t>
  </si>
  <si>
    <t>6/28-29/16</t>
  </si>
  <si>
    <t>5/31/2016
6/2/2016 6/10/2016</t>
  </si>
  <si>
    <t>5/27/2016 5/31/2016</t>
  </si>
  <si>
    <t>5/31/2016 / 6/1/2016 6/9/2016</t>
  </si>
  <si>
    <t>Note: CAT E Ins. Applied - $25K; CAT G Ins. Applied - $4K</t>
  </si>
  <si>
    <t>NOTE: CAT C Ins. Applied - $1K; CAT F Ins. Applied - $1K</t>
  </si>
  <si>
    <t>5/27/2016  5/31/2016 6/1/2016  6/2/2016 6/10/2016  6/13/2016 6/17/2016</t>
  </si>
  <si>
    <t>7/7-8/16</t>
  </si>
  <si>
    <t>7/14-15/16</t>
  </si>
  <si>
    <t>Numbers being vetted for anticipated insurance proceeds at FEMA</t>
  </si>
  <si>
    <t>6/13/2016, 6/20/2016</t>
  </si>
  <si>
    <t>6/17 &amp; 6/23</t>
  </si>
  <si>
    <t>6/2/2016
6/3/2016  6/21/2016</t>
  </si>
  <si>
    <t>Numbers being vetted with FEMA</t>
  </si>
  <si>
    <t>5/27/2016 6/9/2016 6/17/2016 6/21/2016</t>
  </si>
  <si>
    <t>7/19-20/16</t>
  </si>
  <si>
    <t>Town of Holiday Lakes</t>
  </si>
  <si>
    <t>City of Lake Jackson</t>
  </si>
  <si>
    <t>City of Richwood</t>
  </si>
  <si>
    <t>NOTE: CAT E Ins. Applied - $3K</t>
  </si>
  <si>
    <t xml:space="preserve"> 6/23</t>
  </si>
  <si>
    <t>6/22-23-24/16</t>
  </si>
  <si>
    <t>NOTE: CAT E/G Ins. Applied - $75K/$35K</t>
  </si>
  <si>
    <t>5/29/2016 6/9/2016</t>
  </si>
  <si>
    <t>5/26/2016 - 6/11/2016</t>
  </si>
  <si>
    <t>6/23/2016 6/24/2016</t>
  </si>
  <si>
    <t>6/11/2016/ 6/24/2016</t>
  </si>
  <si>
    <t>7/13-14/16</t>
  </si>
  <si>
    <t>Numbers being vetted by FEMA</t>
  </si>
  <si>
    <t>5/30/2016  5/31/2016  6/1/2016 6/3/2016  6/7/2016  6/8/2016 6/10/2016 6/15/2016 6/27/2016</t>
  </si>
  <si>
    <t>z</t>
  </si>
  <si>
    <t>7/12-13/16</t>
  </si>
  <si>
    <t>7/6-7/16</t>
  </si>
  <si>
    <t>6/16/2016 6/29/16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</si>
</sst>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mm/dd/yy"/>
    <numFmt numFmtId="165" formatCode="&quot;$&quot;#,##0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name val="Arial"/>
      <family val="2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i/>
      <sz val="9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D1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3C93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9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0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5" fontId="1" fillId="0" borderId="0" xfId="0" applyNumberFormat="1" applyFont="1" applyBorder="1" applyAlignment="1">
      <alignment horizontal="left"/>
    </xf>
    <xf numFmtId="165" fontId="5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5" fontId="9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0" fillId="2" borderId="2" xfId="0" applyNumberFormat="1" applyFill="1" applyBorder="1" applyAlignment="1">
      <alignment horizontal="left"/>
    </xf>
    <xf numFmtId="165" fontId="9" fillId="2" borderId="2" xfId="0" applyNumberFormat="1" applyFont="1" applyFill="1" applyBorder="1" applyAlignment="1">
      <alignment horizontal="left"/>
    </xf>
    <xf numFmtId="165" fontId="7" fillId="2" borderId="2" xfId="0" applyNumberFormat="1" applyFont="1" applyFill="1" applyBorder="1" applyAlignment="1">
      <alignment horizontal="left"/>
    </xf>
    <xf numFmtId="165" fontId="9" fillId="2" borderId="3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5" fontId="1" fillId="0" borderId="1" xfId="0" applyNumberFormat="1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0" fillId="2" borderId="14" xfId="0" applyFill="1" applyBorder="1" applyAlignment="1">
      <alignment horizontal="left"/>
    </xf>
    <xf numFmtId="165" fontId="0" fillId="2" borderId="15" xfId="0" applyNumberForma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2" fillId="0" borderId="16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6" borderId="0" xfId="0" applyFill="1" applyAlignment="1">
      <alignment horizontal="left"/>
    </xf>
    <xf numFmtId="165" fontId="1" fillId="6" borderId="1" xfId="0" applyNumberFormat="1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165" fontId="2" fillId="0" borderId="21" xfId="0" applyNumberFormat="1" applyFont="1" applyBorder="1" applyAlignment="1">
      <alignment horizontal="center" vertical="center" wrapText="1"/>
    </xf>
    <xf numFmtId="165" fontId="2" fillId="0" borderId="22" xfId="0" applyNumberFormat="1" applyFont="1" applyBorder="1" applyAlignment="1">
      <alignment horizontal="center" vertical="center" wrapText="1"/>
    </xf>
    <xf numFmtId="165" fontId="2" fillId="0" borderId="23" xfId="0" applyNumberFormat="1" applyFont="1" applyBorder="1" applyAlignment="1">
      <alignment horizontal="center" vertical="center" wrapText="1"/>
    </xf>
    <xf numFmtId="165" fontId="2" fillId="0" borderId="24" xfId="0" applyNumberFormat="1" applyFont="1" applyBorder="1" applyAlignment="1">
      <alignment horizontal="center" vertical="center" wrapText="1"/>
    </xf>
    <xf numFmtId="165" fontId="2" fillId="0" borderId="25" xfId="0" applyNumberFormat="1" applyFont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1" fillId="5" borderId="1" xfId="0" applyNumberFormat="1" applyFont="1" applyFill="1" applyBorder="1" applyAlignment="1">
      <alignment horizontal="right"/>
    </xf>
    <xf numFmtId="165" fontId="8" fillId="2" borderId="26" xfId="0" applyNumberFormat="1" applyFont="1" applyFill="1" applyBorder="1" applyAlignment="1">
      <alignment horizontal="left"/>
    </xf>
    <xf numFmtId="165" fontId="9" fillId="2" borderId="4" xfId="0" applyNumberFormat="1" applyFont="1" applyFill="1" applyBorder="1" applyAlignment="1">
      <alignment horizontal="center"/>
    </xf>
    <xf numFmtId="0" fontId="2" fillId="4" borderId="28" xfId="0" applyFont="1" applyFill="1" applyBorder="1" applyAlignment="1">
      <alignment horizontal="left" vertical="center"/>
    </xf>
    <xf numFmtId="165" fontId="5" fillId="4" borderId="18" xfId="0" applyNumberFormat="1" applyFont="1" applyFill="1" applyBorder="1" applyAlignment="1">
      <alignment horizontal="right" vertical="center"/>
    </xf>
    <xf numFmtId="0" fontId="0" fillId="0" borderId="27" xfId="0" applyBorder="1" applyAlignment="1">
      <alignment horizontal="left"/>
    </xf>
    <xf numFmtId="165" fontId="1" fillId="5" borderId="1" xfId="0" applyNumberFormat="1" applyFont="1" applyFill="1" applyBorder="1" applyAlignment="1">
      <alignment vertical="center"/>
    </xf>
    <xf numFmtId="165" fontId="5" fillId="4" borderId="1" xfId="0" applyNumberFormat="1" applyFont="1" applyFill="1" applyBorder="1" applyAlignment="1"/>
    <xf numFmtId="6" fontId="12" fillId="0" borderId="0" xfId="0" applyNumberFormat="1" applyFont="1" applyBorder="1" applyAlignment="1">
      <alignment horizontal="right"/>
    </xf>
    <xf numFmtId="6" fontId="12" fillId="0" borderId="17" xfId="0" applyNumberFormat="1" applyFont="1" applyFill="1" applyBorder="1" applyAlignment="1">
      <alignment horizontal="right"/>
    </xf>
    <xf numFmtId="6" fontId="12" fillId="0" borderId="17" xfId="0" applyNumberFormat="1" applyFont="1" applyBorder="1" applyAlignment="1">
      <alignment horizontal="right"/>
    </xf>
    <xf numFmtId="0" fontId="1" fillId="6" borderId="10" xfId="0" applyFont="1" applyFill="1" applyBorder="1" applyAlignment="1">
      <alignment horizontal="right" vertical="center" wrapText="1"/>
    </xf>
    <xf numFmtId="0" fontId="12" fillId="0" borderId="17" xfId="0" applyFont="1" applyFill="1" applyBorder="1" applyAlignment="1">
      <alignment horizontal="right"/>
    </xf>
    <xf numFmtId="0" fontId="0" fillId="0" borderId="17" xfId="0" applyBorder="1" applyAlignment="1">
      <alignment horizontal="left"/>
    </xf>
    <xf numFmtId="0" fontId="8" fillId="2" borderId="29" xfId="0" applyFont="1" applyFill="1" applyBorder="1" applyAlignment="1">
      <alignment horizontal="left"/>
    </xf>
    <xf numFmtId="165" fontId="9" fillId="2" borderId="29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wrapText="1"/>
    </xf>
    <xf numFmtId="0" fontId="13" fillId="6" borderId="10" xfId="0" applyFont="1" applyFill="1" applyBorder="1" applyAlignment="1">
      <alignment horizontal="left" vertical="center" wrapText="1"/>
    </xf>
    <xf numFmtId="165" fontId="1" fillId="6" borderId="1" xfId="0" applyNumberFormat="1" applyFont="1" applyFill="1" applyBorder="1" applyAlignment="1">
      <alignment vertical="center"/>
    </xf>
    <xf numFmtId="0" fontId="1" fillId="5" borderId="10" xfId="0" applyFont="1" applyFill="1" applyBorder="1" applyAlignment="1">
      <alignment horizontal="left" vertical="center" wrapText="1"/>
    </xf>
    <xf numFmtId="0" fontId="1" fillId="5" borderId="31" xfId="0" applyFont="1" applyFill="1" applyBorder="1" applyAlignment="1">
      <alignment horizontal="left" vertical="center" wrapText="1"/>
    </xf>
    <xf numFmtId="165" fontId="1" fillId="5" borderId="5" xfId="0" applyNumberFormat="1" applyFont="1" applyFill="1" applyBorder="1" applyAlignment="1">
      <alignment horizontal="right" vertical="center"/>
    </xf>
    <xf numFmtId="165" fontId="1" fillId="5" borderId="5" xfId="0" applyNumberFormat="1" applyFont="1" applyFill="1" applyBorder="1" applyAlignment="1">
      <alignment vertical="center"/>
    </xf>
    <xf numFmtId="0" fontId="2" fillId="4" borderId="32" xfId="0" applyFont="1" applyFill="1" applyBorder="1" applyAlignment="1">
      <alignment horizontal="left" vertical="center"/>
    </xf>
    <xf numFmtId="165" fontId="2" fillId="5" borderId="33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horizontal="right"/>
    </xf>
    <xf numFmtId="0" fontId="1" fillId="6" borderId="10" xfId="0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left"/>
    </xf>
    <xf numFmtId="165" fontId="1" fillId="6" borderId="5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right"/>
    </xf>
    <xf numFmtId="0" fontId="1" fillId="6" borderId="31" xfId="0" applyFont="1" applyFill="1" applyBorder="1" applyAlignment="1">
      <alignment horizontal="right" vertical="center" wrapText="1"/>
    </xf>
    <xf numFmtId="6" fontId="12" fillId="0" borderId="7" xfId="0" applyNumberFormat="1" applyFont="1" applyBorder="1" applyAlignment="1">
      <alignment horizontal="right"/>
    </xf>
    <xf numFmtId="6" fontId="12" fillId="0" borderId="1" xfId="0" applyNumberFormat="1" applyFont="1" applyBorder="1" applyAlignment="1">
      <alignment horizontal="right"/>
    </xf>
    <xf numFmtId="6" fontId="11" fillId="0" borderId="1" xfId="0" applyNumberFormat="1" applyFont="1" applyBorder="1" applyAlignment="1">
      <alignment horizontal="right"/>
    </xf>
    <xf numFmtId="0" fontId="0" fillId="0" borderId="0" xfId="0" applyAlignment="1">
      <alignment horizontal="centerContinuous"/>
    </xf>
    <xf numFmtId="165" fontId="0" fillId="0" borderId="0" xfId="0" applyNumberFormat="1" applyAlignment="1">
      <alignment horizontal="centerContinuous"/>
    </xf>
    <xf numFmtId="0" fontId="1" fillId="0" borderId="0" xfId="0" applyFont="1" applyBorder="1" applyAlignment="1">
      <alignment horizontal="centerContinuous"/>
    </xf>
    <xf numFmtId="165" fontId="6" fillId="0" borderId="0" xfId="0" applyNumberFormat="1" applyFont="1" applyAlignment="1">
      <alignment horizontal="centerContinuous"/>
    </xf>
    <xf numFmtId="165" fontId="1" fillId="0" borderId="0" xfId="0" applyNumberFormat="1" applyFont="1" applyAlignment="1">
      <alignment horizontal="centerContinuous"/>
    </xf>
    <xf numFmtId="165" fontId="8" fillId="0" borderId="0" xfId="0" applyNumberFormat="1" applyFont="1" applyAlignment="1">
      <alignment horizontal="centerContinuous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14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wrapText="1"/>
    </xf>
    <xf numFmtId="0" fontId="15" fillId="0" borderId="0" xfId="0" applyFont="1" applyFill="1" applyBorder="1" applyAlignment="1" applyProtection="1">
      <alignment horizontal="center"/>
    </xf>
    <xf numFmtId="0" fontId="15" fillId="0" borderId="0" xfId="0" applyFont="1" applyFill="1" applyAlignment="1" applyProtection="1">
      <alignment horizont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Alignment="1">
      <alignment horizontal="left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5" fillId="0" borderId="4" xfId="0" applyFont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15" fillId="0" borderId="13" xfId="0" applyFont="1" applyBorder="1" applyAlignment="1">
      <alignment horizontal="centerContinuous"/>
    </xf>
    <xf numFmtId="0" fontId="15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7" borderId="1" xfId="0" applyNumberFormat="1" applyFont="1" applyFill="1" applyBorder="1" applyAlignment="1" applyProtection="1">
      <alignment horizontal="center" vertical="center"/>
    </xf>
    <xf numFmtId="0" fontId="17" fillId="7" borderId="17" xfId="0" applyNumberFormat="1" applyFont="1" applyFill="1" applyBorder="1" applyAlignment="1" applyProtection="1">
      <alignment horizontal="center" vertical="center"/>
    </xf>
    <xf numFmtId="0" fontId="17" fillId="7" borderId="0" xfId="0" applyFont="1" applyFill="1" applyBorder="1" applyAlignment="1">
      <alignment horizontal="center"/>
    </xf>
    <xf numFmtId="0" fontId="17" fillId="7" borderId="1" xfId="0" applyFont="1" applyFill="1" applyBorder="1" applyAlignment="1" applyProtection="1">
      <alignment horizontal="center" vertical="center" wrapText="1"/>
    </xf>
    <xf numFmtId="0" fontId="17" fillId="7" borderId="1" xfId="0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17" fillId="0" borderId="1" xfId="0" applyNumberFormat="1" applyFont="1" applyFill="1" applyBorder="1" applyAlignment="1" applyProtection="1">
      <alignment horizontal="center" vertical="center"/>
    </xf>
    <xf numFmtId="0" fontId="17" fillId="0" borderId="17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165" fontId="6" fillId="0" borderId="0" xfId="0" applyNumberFormat="1" applyFont="1" applyBorder="1" applyAlignment="1">
      <alignment horizontal="centerContinuous"/>
    </xf>
    <xf numFmtId="165" fontId="15" fillId="0" borderId="0" xfId="0" applyNumberFormat="1" applyFont="1" applyBorder="1" applyAlignment="1">
      <alignment horizontal="centerContinuous"/>
    </xf>
    <xf numFmtId="165" fontId="1" fillId="0" borderId="0" xfId="0" applyNumberFormat="1" applyFont="1" applyBorder="1" applyAlignment="1">
      <alignment horizontal="centerContinuous"/>
    </xf>
    <xf numFmtId="165" fontId="7" fillId="0" borderId="0" xfId="0" applyNumberFormat="1" applyFont="1" applyBorder="1" applyAlignment="1">
      <alignment horizontal="centerContinuous"/>
    </xf>
    <xf numFmtId="0" fontId="15" fillId="0" borderId="0" xfId="0" applyFont="1" applyBorder="1" applyAlignment="1">
      <alignment horizontal="centerContinuous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7" fillId="3" borderId="0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left"/>
    </xf>
    <xf numFmtId="165" fontId="16" fillId="0" borderId="6" xfId="0" applyNumberFormat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6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 wrapText="1"/>
    </xf>
    <xf numFmtId="165" fontId="16" fillId="10" borderId="1" xfId="0" applyNumberFormat="1" applyFont="1" applyFill="1" applyBorder="1" applyAlignment="1">
      <alignment horizontal="right"/>
    </xf>
    <xf numFmtId="0" fontId="17" fillId="0" borderId="1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165" fontId="17" fillId="7" borderId="1" xfId="0" applyNumberFormat="1" applyFont="1" applyFill="1" applyBorder="1" applyAlignment="1">
      <alignment horizontal="right"/>
    </xf>
    <xf numFmtId="0" fontId="17" fillId="7" borderId="1" xfId="0" applyFont="1" applyFill="1" applyBorder="1" applyAlignment="1">
      <alignment horizontal="center" vertical="center"/>
    </xf>
    <xf numFmtId="165" fontId="17" fillId="0" borderId="1" xfId="0" applyNumberFormat="1" applyFont="1" applyFill="1" applyBorder="1" applyAlignment="1">
      <alignment horizontal="right" vertical="center"/>
    </xf>
    <xf numFmtId="165" fontId="17" fillId="0" borderId="1" xfId="0" applyNumberFormat="1" applyFont="1" applyFill="1" applyBorder="1" applyAlignment="1">
      <alignment vertical="center"/>
    </xf>
    <xf numFmtId="6" fontId="17" fillId="0" borderId="1" xfId="0" applyNumberFormat="1" applyFont="1" applyFill="1" applyBorder="1" applyAlignment="1">
      <alignment horizontal="right"/>
    </xf>
    <xf numFmtId="0" fontId="17" fillId="0" borderId="1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165" fontId="17" fillId="7" borderId="1" xfId="0" applyNumberFormat="1" applyFont="1" applyFill="1" applyBorder="1" applyAlignment="1">
      <alignment horizontal="right" vertical="center"/>
    </xf>
    <xf numFmtId="6" fontId="17" fillId="7" borderId="1" xfId="0" applyNumberFormat="1" applyFont="1" applyFill="1" applyBorder="1" applyAlignment="1">
      <alignment horizontal="right"/>
    </xf>
    <xf numFmtId="0" fontId="17" fillId="7" borderId="17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right"/>
    </xf>
    <xf numFmtId="5" fontId="17" fillId="0" borderId="1" xfId="0" applyNumberFormat="1" applyFont="1" applyBorder="1" applyAlignment="1" applyProtection="1">
      <alignment horizontal="right" vertical="center" wrapText="1"/>
    </xf>
    <xf numFmtId="0" fontId="17" fillId="0" borderId="1" xfId="0" applyFont="1" applyBorder="1" applyAlignment="1">
      <alignment horizontal="left"/>
    </xf>
    <xf numFmtId="0" fontId="17" fillId="0" borderId="17" xfId="0" applyFont="1" applyBorder="1" applyAlignment="1">
      <alignment horizontal="left"/>
    </xf>
    <xf numFmtId="0" fontId="17" fillId="7" borderId="0" xfId="0" applyFont="1" applyFill="1" applyAlignment="1">
      <alignment horizontal="left"/>
    </xf>
    <xf numFmtId="0" fontId="17" fillId="0" borderId="1" xfId="0" applyFont="1" applyFill="1" applyBorder="1" applyAlignment="1">
      <alignment horizontal="right" vertical="center"/>
    </xf>
    <xf numFmtId="0" fontId="17" fillId="0" borderId="17" xfId="0" applyFont="1" applyFill="1" applyBorder="1" applyAlignment="1">
      <alignment horizontal="right" vertical="center"/>
    </xf>
    <xf numFmtId="0" fontId="17" fillId="7" borderId="0" xfId="0" applyFont="1" applyFill="1" applyAlignment="1">
      <alignment horizontal="left" wrapText="1"/>
    </xf>
    <xf numFmtId="6" fontId="19" fillId="0" borderId="1" xfId="0" applyNumberFormat="1" applyFont="1" applyBorder="1" applyAlignment="1">
      <alignment horizontal="right"/>
    </xf>
    <xf numFmtId="6" fontId="17" fillId="0" borderId="1" xfId="0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6" fontId="2" fillId="0" borderId="0" xfId="0" applyNumberFormat="1" applyFont="1" applyBorder="1" applyAlignment="1">
      <alignment horizontal="left" vertical="center"/>
    </xf>
    <xf numFmtId="6" fontId="2" fillId="0" borderId="0" xfId="0" applyNumberFormat="1" applyFont="1" applyBorder="1" applyAlignment="1">
      <alignment horizontal="right"/>
    </xf>
    <xf numFmtId="166" fontId="15" fillId="0" borderId="0" xfId="0" applyNumberFormat="1" applyFont="1" applyFill="1" applyAlignment="1"/>
    <xf numFmtId="165" fontId="15" fillId="0" borderId="0" xfId="0" applyNumberFormat="1" applyFont="1" applyAlignment="1">
      <alignment horizontal="left"/>
    </xf>
    <xf numFmtId="165" fontId="15" fillId="0" borderId="0" xfId="0" applyNumberFormat="1" applyFont="1" applyFill="1" applyAlignment="1"/>
    <xf numFmtId="44" fontId="15" fillId="0" borderId="0" xfId="0" applyNumberFormat="1" applyFont="1" applyFill="1" applyAlignment="1"/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/>
    </xf>
    <xf numFmtId="0" fontId="2" fillId="0" borderId="0" xfId="0" applyNumberFormat="1" applyFont="1" applyBorder="1" applyAlignment="1">
      <alignment horizontal="right"/>
    </xf>
    <xf numFmtId="0" fontId="15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>
      <alignment horizontal="right" wrapText="1"/>
    </xf>
    <xf numFmtId="14" fontId="1" fillId="0" borderId="1" xfId="0" applyNumberFormat="1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left"/>
    </xf>
    <xf numFmtId="0" fontId="17" fillId="7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6" fillId="0" borderId="1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7" fillId="0" borderId="0" xfId="0" applyFont="1" applyBorder="1" applyAlignment="1">
      <alignment horizontal="left"/>
    </xf>
    <xf numFmtId="0" fontId="17" fillId="0" borderId="1" xfId="0" applyNumberFormat="1" applyFont="1" applyFill="1" applyBorder="1" applyAlignment="1">
      <alignment horizontal="center"/>
    </xf>
    <xf numFmtId="0" fontId="17" fillId="0" borderId="17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right" wrapText="1"/>
    </xf>
    <xf numFmtId="0" fontId="7" fillId="11" borderId="39" xfId="0" applyFont="1" applyFill="1" applyBorder="1" applyAlignment="1">
      <alignment horizontal="center" wrapText="1"/>
    </xf>
    <xf numFmtId="165" fontId="9" fillId="11" borderId="40" xfId="0" applyNumberFormat="1" applyFont="1" applyFill="1" applyBorder="1" applyAlignment="1">
      <alignment horizontal="center"/>
    </xf>
    <xf numFmtId="165" fontId="9" fillId="11" borderId="41" xfId="0" applyNumberFormat="1" applyFont="1" applyFill="1" applyBorder="1" applyAlignment="1">
      <alignment horizontal="center"/>
    </xf>
    <xf numFmtId="165" fontId="7" fillId="11" borderId="40" xfId="0" applyNumberFormat="1" applyFont="1" applyFill="1" applyBorder="1" applyAlignment="1">
      <alignment horizontal="left"/>
    </xf>
    <xf numFmtId="0" fontId="7" fillId="11" borderId="40" xfId="0" applyFont="1" applyFill="1" applyBorder="1" applyAlignment="1">
      <alignment horizontal="left"/>
    </xf>
    <xf numFmtId="0" fontId="7" fillId="11" borderId="40" xfId="0" applyFont="1" applyFill="1" applyBorder="1" applyAlignment="1">
      <alignment horizontal="center" vertical="center"/>
    </xf>
    <xf numFmtId="0" fontId="7" fillId="11" borderId="42" xfId="0" applyFont="1" applyFill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left"/>
    </xf>
    <xf numFmtId="14" fontId="1" fillId="0" borderId="1" xfId="0" applyNumberFormat="1" applyFont="1" applyFill="1" applyBorder="1" applyAlignment="1">
      <alignment horizontal="left" vertical="center" wrapText="1"/>
    </xf>
    <xf numFmtId="0" fontId="15" fillId="0" borderId="0" xfId="0" applyFont="1" applyFill="1" applyAlignment="1" applyProtection="1">
      <alignment horizontal="left"/>
    </xf>
    <xf numFmtId="1" fontId="17" fillId="0" borderId="17" xfId="0" applyNumberFormat="1" applyFont="1" applyFill="1" applyBorder="1" applyAlignment="1">
      <alignment horizontal="center"/>
    </xf>
    <xf numFmtId="0" fontId="16" fillId="0" borderId="43" xfId="0" applyNumberFormat="1" applyFont="1" applyFill="1" applyBorder="1" applyAlignment="1">
      <alignment horizontal="center"/>
    </xf>
    <xf numFmtId="0" fontId="17" fillId="9" borderId="17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165" fontId="17" fillId="13" borderId="1" xfId="0" applyNumberFormat="1" applyFont="1" applyFill="1" applyBorder="1" applyAlignment="1">
      <alignment horizontal="right" vertical="center"/>
    </xf>
    <xf numFmtId="6" fontId="17" fillId="13" borderId="1" xfId="0" applyNumberFormat="1" applyFont="1" applyFill="1" applyBorder="1" applyAlignment="1">
      <alignment horizontal="right"/>
    </xf>
    <xf numFmtId="0" fontId="17" fillId="13" borderId="1" xfId="0" applyNumberFormat="1" applyFont="1" applyFill="1" applyBorder="1" applyAlignment="1" applyProtection="1">
      <alignment horizontal="center" vertical="center"/>
    </xf>
    <xf numFmtId="0" fontId="17" fillId="13" borderId="17" xfId="0" applyNumberFormat="1" applyFont="1" applyFill="1" applyBorder="1" applyAlignment="1" applyProtection="1">
      <alignment horizontal="center" vertical="center"/>
    </xf>
    <xf numFmtId="0" fontId="17" fillId="13" borderId="1" xfId="0" applyFont="1" applyFill="1" applyBorder="1" applyAlignment="1">
      <alignment horizontal="center"/>
    </xf>
    <xf numFmtId="0" fontId="17" fillId="13" borderId="17" xfId="0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 vertical="center"/>
    </xf>
    <xf numFmtId="6" fontId="17" fillId="5" borderId="1" xfId="0" applyNumberFormat="1" applyFont="1" applyFill="1" applyBorder="1" applyAlignment="1">
      <alignment horizontal="right"/>
    </xf>
    <xf numFmtId="165" fontId="17" fillId="5" borderId="1" xfId="0" applyNumberFormat="1" applyFont="1" applyFill="1" applyBorder="1" applyAlignment="1">
      <alignment horizontal="right"/>
    </xf>
    <xf numFmtId="165" fontId="17" fillId="5" borderId="1" xfId="0" applyNumberFormat="1" applyFont="1" applyFill="1" applyBorder="1" applyAlignment="1">
      <alignment horizontal="right" vertical="center"/>
    </xf>
    <xf numFmtId="0" fontId="17" fillId="6" borderId="17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165" fontId="17" fillId="5" borderId="18" xfId="0" applyNumberFormat="1" applyFont="1" applyFill="1" applyBorder="1" applyAlignment="1">
      <alignment horizontal="right" vertical="center"/>
    </xf>
    <xf numFmtId="6" fontId="17" fillId="5" borderId="18" xfId="0" applyNumberFormat="1" applyFont="1" applyFill="1" applyBorder="1" applyAlignment="1">
      <alignment horizontal="right"/>
    </xf>
    <xf numFmtId="0" fontId="17" fillId="5" borderId="18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7" fillId="5" borderId="17" xfId="0" applyFont="1" applyFill="1" applyBorder="1" applyAlignment="1">
      <alignment horizontal="center"/>
    </xf>
    <xf numFmtId="0" fontId="17" fillId="5" borderId="1" xfId="0" applyNumberFormat="1" applyFont="1" applyFill="1" applyBorder="1" applyAlignment="1" applyProtection="1">
      <alignment horizontal="center" vertical="center"/>
    </xf>
    <xf numFmtId="0" fontId="17" fillId="5" borderId="17" xfId="0" applyNumberFormat="1" applyFont="1" applyFill="1" applyBorder="1" applyAlignment="1" applyProtection="1">
      <alignment horizontal="center" vertical="center"/>
    </xf>
    <xf numFmtId="0" fontId="17" fillId="5" borderId="1" xfId="0" applyNumberFormat="1" applyFont="1" applyFill="1" applyBorder="1" applyAlignment="1">
      <alignment horizontal="center"/>
    </xf>
    <xf numFmtId="0" fontId="17" fillId="5" borderId="17" xfId="0" applyNumberFormat="1" applyFont="1" applyFill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5" borderId="36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/>
    </xf>
    <xf numFmtId="0" fontId="17" fillId="5" borderId="36" xfId="0" applyNumberFormat="1" applyFont="1" applyFill="1" applyBorder="1" applyAlignment="1" applyProtection="1">
      <alignment horizontal="center" vertical="center"/>
    </xf>
    <xf numFmtId="0" fontId="17" fillId="13" borderId="36" xfId="0" applyNumberFormat="1" applyFont="1" applyFill="1" applyBorder="1" applyAlignment="1" applyProtection="1">
      <alignment horizontal="center" vertical="center"/>
    </xf>
    <xf numFmtId="0" fontId="17" fillId="7" borderId="36" xfId="0" applyNumberFormat="1" applyFont="1" applyFill="1" applyBorder="1" applyAlignment="1" applyProtection="1">
      <alignment horizontal="center" vertical="center"/>
    </xf>
    <xf numFmtId="0" fontId="17" fillId="7" borderId="36" xfId="0" applyFont="1" applyFill="1" applyBorder="1" applyAlignment="1">
      <alignment horizontal="center"/>
    </xf>
    <xf numFmtId="0" fontId="17" fillId="5" borderId="36" xfId="0" applyNumberFormat="1" applyFont="1" applyFill="1" applyBorder="1" applyAlignment="1">
      <alignment horizontal="center"/>
    </xf>
    <xf numFmtId="0" fontId="17" fillId="0" borderId="36" xfId="0" applyNumberFormat="1" applyFont="1" applyFill="1" applyBorder="1" applyAlignment="1">
      <alignment horizontal="center"/>
    </xf>
    <xf numFmtId="0" fontId="17" fillId="13" borderId="36" xfId="0" applyFont="1" applyFill="1" applyBorder="1" applyAlignment="1">
      <alignment horizontal="center"/>
    </xf>
    <xf numFmtId="0" fontId="17" fillId="0" borderId="36" xfId="0" applyNumberFormat="1" applyFont="1" applyFill="1" applyBorder="1" applyAlignment="1" applyProtection="1">
      <alignment horizontal="center" vertical="center"/>
    </xf>
    <xf numFmtId="0" fontId="16" fillId="11" borderId="38" xfId="0" applyFont="1" applyFill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3" borderId="45" xfId="0" applyFont="1" applyFill="1" applyBorder="1" applyAlignment="1">
      <alignment horizontal="center"/>
    </xf>
    <xf numFmtId="0" fontId="17" fillId="3" borderId="45" xfId="0" applyFont="1" applyFill="1" applyBorder="1" applyAlignment="1">
      <alignment horizontal="right"/>
    </xf>
    <xf numFmtId="0" fontId="16" fillId="5" borderId="45" xfId="0" applyFont="1" applyFill="1" applyBorder="1" applyAlignment="1">
      <alignment horizontal="left"/>
    </xf>
    <xf numFmtId="0" fontId="17" fillId="0" borderId="45" xfId="0" applyFont="1" applyFill="1" applyBorder="1" applyAlignment="1">
      <alignment horizontal="right" wrapText="1"/>
    </xf>
    <xf numFmtId="0" fontId="16" fillId="5" borderId="45" xfId="0" applyFont="1" applyFill="1" applyBorder="1" applyAlignment="1" applyProtection="1">
      <alignment horizontal="left" vertical="center"/>
    </xf>
    <xf numFmtId="0" fontId="16" fillId="13" borderId="45" xfId="0" applyFont="1" applyFill="1" applyBorder="1" applyAlignment="1" applyProtection="1">
      <alignment horizontal="left" vertical="center"/>
    </xf>
    <xf numFmtId="0" fontId="17" fillId="7" borderId="45" xfId="0" applyFont="1" applyFill="1" applyBorder="1" applyAlignment="1" applyProtection="1">
      <alignment horizontal="right" vertical="center"/>
    </xf>
    <xf numFmtId="0" fontId="17" fillId="0" borderId="45" xfId="0" applyFont="1" applyBorder="1" applyAlignment="1">
      <alignment horizontal="right" wrapText="1"/>
    </xf>
    <xf numFmtId="0" fontId="16" fillId="5" borderId="45" xfId="0" applyFont="1" applyFill="1" applyBorder="1" applyAlignment="1">
      <alignment horizontal="left" wrapText="1"/>
    </xf>
    <xf numFmtId="0" fontId="16" fillId="13" borderId="45" xfId="0" applyFont="1" applyFill="1" applyBorder="1" applyAlignment="1">
      <alignment horizontal="left" vertical="center"/>
    </xf>
    <xf numFmtId="0" fontId="17" fillId="7" borderId="45" xfId="0" applyFont="1" applyFill="1" applyBorder="1" applyAlignment="1">
      <alignment horizontal="right" vertical="center"/>
    </xf>
    <xf numFmtId="0" fontId="16" fillId="5" borderId="45" xfId="0" applyFont="1" applyFill="1" applyBorder="1" applyAlignment="1">
      <alignment horizontal="left" vertical="center"/>
    </xf>
    <xf numFmtId="0" fontId="17" fillId="0" borderId="45" xfId="0" applyFont="1" applyFill="1" applyBorder="1" applyAlignment="1">
      <alignment horizontal="right" vertical="center"/>
    </xf>
    <xf numFmtId="0" fontId="17" fillId="7" borderId="45" xfId="0" applyFont="1" applyFill="1" applyBorder="1" applyAlignment="1">
      <alignment horizontal="right" wrapText="1"/>
    </xf>
    <xf numFmtId="0" fontId="16" fillId="13" borderId="45" xfId="0" applyFont="1" applyFill="1" applyBorder="1" applyAlignment="1">
      <alignment horizontal="left" wrapText="1"/>
    </xf>
    <xf numFmtId="0" fontId="17" fillId="0" borderId="45" xfId="0" applyFont="1" applyBorder="1" applyAlignment="1">
      <alignment horizontal="right" vertical="center" wrapText="1"/>
    </xf>
    <xf numFmtId="0" fontId="16" fillId="11" borderId="46" xfId="0" applyFont="1" applyFill="1" applyBorder="1" applyAlignment="1">
      <alignment horizontal="center"/>
    </xf>
    <xf numFmtId="0" fontId="16" fillId="0" borderId="34" xfId="0" applyFont="1" applyBorder="1" applyAlignment="1">
      <alignment horizontal="center" wrapText="1"/>
    </xf>
    <xf numFmtId="0" fontId="17" fillId="0" borderId="34" xfId="0" applyFont="1" applyBorder="1" applyAlignment="1">
      <alignment horizontal="center"/>
    </xf>
    <xf numFmtId="0" fontId="17" fillId="7" borderId="34" xfId="0" applyFont="1" applyFill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7" borderId="34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20" fillId="0" borderId="3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" fontId="17" fillId="7" borderId="1" xfId="0" applyNumberFormat="1" applyFont="1" applyFill="1" applyBorder="1" applyAlignment="1">
      <alignment horizontal="center"/>
    </xf>
    <xf numFmtId="0" fontId="17" fillId="0" borderId="45" xfId="0" applyFont="1" applyFill="1" applyBorder="1" applyAlignment="1">
      <alignment horizontal="right" vertical="center" wrapText="1"/>
    </xf>
    <xf numFmtId="0" fontId="16" fillId="0" borderId="47" xfId="0" applyNumberFormat="1" applyFont="1" applyFill="1" applyBorder="1" applyAlignment="1">
      <alignment horizontal="center" wrapText="1"/>
    </xf>
    <xf numFmtId="0" fontId="16" fillId="0" borderId="48" xfId="0" applyNumberFormat="1" applyFont="1" applyFill="1" applyBorder="1" applyAlignment="1">
      <alignment horizontal="center"/>
    </xf>
    <xf numFmtId="0" fontId="17" fillId="0" borderId="48" xfId="0" applyNumberFormat="1" applyFont="1" applyFill="1" applyBorder="1" applyAlignment="1">
      <alignment horizontal="center"/>
    </xf>
    <xf numFmtId="0" fontId="17" fillId="7" borderId="48" xfId="0" applyNumberFormat="1" applyFont="1" applyFill="1" applyBorder="1" applyAlignment="1">
      <alignment horizontal="center"/>
    </xf>
    <xf numFmtId="0" fontId="17" fillId="0" borderId="48" xfId="0" applyFont="1" applyBorder="1" applyAlignment="1">
      <alignment horizontal="left"/>
    </xf>
    <xf numFmtId="0" fontId="17" fillId="0" borderId="49" xfId="0" applyNumberFormat="1" applyFont="1" applyFill="1" applyBorder="1" applyAlignment="1">
      <alignment horizontal="center"/>
    </xf>
    <xf numFmtId="0" fontId="16" fillId="8" borderId="50" xfId="0" applyFont="1" applyFill="1" applyBorder="1" applyAlignment="1">
      <alignment horizontal="left" vertical="center"/>
    </xf>
    <xf numFmtId="165" fontId="16" fillId="8" borderId="51" xfId="0" applyNumberFormat="1" applyFont="1" applyFill="1" applyBorder="1" applyAlignment="1">
      <alignment vertical="center"/>
    </xf>
    <xf numFmtId="0" fontId="16" fillId="0" borderId="9" xfId="0" applyFont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left"/>
    </xf>
    <xf numFmtId="0" fontId="17" fillId="7" borderId="10" xfId="0" applyFont="1" applyFill="1" applyBorder="1" applyAlignment="1">
      <alignment horizontal="right"/>
    </xf>
    <xf numFmtId="0" fontId="17" fillId="7" borderId="10" xfId="0" applyFont="1" applyFill="1" applyBorder="1" applyAlignment="1">
      <alignment horizontal="right" wrapText="1"/>
    </xf>
    <xf numFmtId="0" fontId="16" fillId="5" borderId="10" xfId="0" applyFont="1" applyFill="1" applyBorder="1" applyAlignment="1">
      <alignment horizontal="left"/>
    </xf>
    <xf numFmtId="0" fontId="17" fillId="0" borderId="10" xfId="0" applyFont="1" applyFill="1" applyBorder="1" applyAlignment="1">
      <alignment horizontal="right" wrapText="1"/>
    </xf>
    <xf numFmtId="0" fontId="16" fillId="5" borderId="10" xfId="0" applyFont="1" applyFill="1" applyBorder="1" applyAlignment="1" applyProtection="1">
      <alignment horizontal="left" vertical="center"/>
    </xf>
    <xf numFmtId="0" fontId="17" fillId="7" borderId="10" xfId="0" applyFont="1" applyFill="1" applyBorder="1" applyAlignment="1" applyProtection="1">
      <alignment horizontal="right" vertical="center"/>
    </xf>
    <xf numFmtId="0" fontId="17" fillId="0" borderId="10" xfId="0" applyFont="1" applyBorder="1" applyAlignment="1">
      <alignment horizontal="right" vertical="center" wrapText="1"/>
    </xf>
    <xf numFmtId="0" fontId="16" fillId="5" borderId="10" xfId="0" applyFont="1" applyFill="1" applyBorder="1" applyAlignment="1">
      <alignment horizontal="left" wrapText="1"/>
    </xf>
    <xf numFmtId="0" fontId="16" fillId="5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right" vertical="center"/>
    </xf>
    <xf numFmtId="0" fontId="16" fillId="13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right" vertical="center" wrapText="1"/>
    </xf>
    <xf numFmtId="0" fontId="17" fillId="0" borderId="10" xfId="0" applyFont="1" applyFill="1" applyBorder="1" applyAlignment="1">
      <alignment horizontal="right" vertical="center" wrapText="1"/>
    </xf>
    <xf numFmtId="0" fontId="17" fillId="0" borderId="10" xfId="0" applyFont="1" applyFill="1" applyBorder="1" applyAlignment="1">
      <alignment horizontal="right" vertical="center"/>
    </xf>
    <xf numFmtId="0" fontId="17" fillId="0" borderId="10" xfId="0" applyFont="1" applyBorder="1" applyAlignment="1">
      <alignment horizontal="right" wrapText="1"/>
    </xf>
    <xf numFmtId="0" fontId="16" fillId="5" borderId="10" xfId="0" applyFont="1" applyFill="1" applyBorder="1" applyAlignment="1">
      <alignment horizontal="left" vertical="center" wrapText="1"/>
    </xf>
    <xf numFmtId="0" fontId="16" fillId="5" borderId="52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16" fillId="11" borderId="19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17" fillId="0" borderId="45" xfId="0" applyFont="1" applyFill="1" applyBorder="1" applyAlignment="1" applyProtection="1">
      <alignment horizontal="right" vertical="center" wrapText="1"/>
    </xf>
    <xf numFmtId="0" fontId="17" fillId="5" borderId="0" xfId="0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37" xfId="0" applyFont="1" applyBorder="1" applyAlignment="1">
      <alignment horizontal="center" wrapText="1"/>
    </xf>
    <xf numFmtId="0" fontId="16" fillId="0" borderId="30" xfId="0" applyFont="1" applyBorder="1" applyAlignment="1">
      <alignment horizontal="center" wrapText="1"/>
    </xf>
    <xf numFmtId="165" fontId="9" fillId="2" borderId="12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17" fillId="14" borderId="48" xfId="0" applyNumberFormat="1" applyFont="1" applyFill="1" applyBorder="1" applyAlignment="1">
      <alignment horizontal="center"/>
    </xf>
    <xf numFmtId="0" fontId="17" fillId="12" borderId="4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95D153"/>
      <color rgb="FF000000"/>
      <color rgb="FF3333FF"/>
      <color rgb="FF83C937"/>
      <color rgb="FFA0D565"/>
      <color rgb="FFA6D86E"/>
      <color rgb="FF70AC2E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480060</xdr:colOff>
          <xdr:row>37</xdr:row>
          <xdr:rowOff>175260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9</xdr:col>
          <xdr:colOff>480060</xdr:colOff>
          <xdr:row>23</xdr:row>
          <xdr:rowOff>60960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9</xdr:col>
          <xdr:colOff>480060</xdr:colOff>
          <xdr:row>31</xdr:row>
          <xdr:rowOff>106680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205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832CBFC-D2FB-46D5-8846-229F99272F93}" diskRevisions="1" revisionId="2872" version="3">
  <header guid="{3832CBFC-D2FB-46D5-8846-229F99272F93}" dateTime="2016-08-31T16:01:47" maxSheetId="8" userName="Ottenbacher, Peter" r:id="rId205">
    <sheetIdMap count="7">
      <sheetId val="1"/>
      <sheetId val="3"/>
      <sheetId val="2"/>
      <sheetId val="4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87">
    <dxf>
      <fill>
        <patternFill patternType="solid">
          <bgColor rgb="FFFFC000"/>
        </patternFill>
      </fill>
    </dxf>
  </rfmt>
  <rfmt sheetId="4" sqref="A173">
    <dxf>
      <fill>
        <patternFill patternType="solid">
          <bgColor rgb="FFFFC000"/>
        </patternFill>
      </fill>
    </dxf>
  </rfmt>
  <rfmt sheetId="4" sqref="A87">
    <dxf>
      <fill>
        <patternFill>
          <bgColor rgb="FF92D050"/>
        </patternFill>
      </fill>
    </dxf>
  </rfmt>
  <rfmt sheetId="4" sqref="A48">
    <dxf>
      <fill>
        <patternFill patternType="solid">
          <bgColor rgb="FF92D050"/>
        </patternFill>
      </fill>
    </dxf>
  </rfmt>
  <rfmt sheetId="4" sqref="A36">
    <dxf>
      <fill>
        <patternFill patternType="solid">
          <bgColor rgb="FF92D050"/>
        </patternFill>
      </fill>
    </dxf>
  </rfmt>
  <rfmt sheetId="4" sqref="A16">
    <dxf>
      <fill>
        <patternFill>
          <bgColor rgb="FF92D050"/>
        </patternFill>
      </fill>
    </dxf>
  </rfmt>
  <rfmt sheetId="4" sqref="A14">
    <dxf>
      <fill>
        <patternFill patternType="solid">
          <bgColor rgb="FFFFC000"/>
        </patternFill>
      </fill>
    </dxf>
  </rfmt>
  <rfmt sheetId="4" sqref="A51">
    <dxf>
      <fill>
        <patternFill patternType="solid">
          <bgColor rgb="FFFFC000"/>
        </patternFill>
      </fill>
    </dxf>
  </rfmt>
  <rfmt sheetId="4" sqref="A192">
    <dxf>
      <fill>
        <patternFill patternType="solid">
          <bgColor rgb="FFFFC000"/>
        </patternFill>
      </fill>
    </dxf>
  </rfmt>
  <rfmt sheetId="4" sqref="A45">
    <dxf>
      <fill>
        <patternFill patternType="solid">
          <bgColor rgb="FFFFC000"/>
        </patternFill>
      </fill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13" Type="http://schemas.openxmlformats.org/officeDocument/2006/relationships/printerSettings" Target="../printerSettings/printerSettings33.bin"/><Relationship Id="rId18" Type="http://schemas.openxmlformats.org/officeDocument/2006/relationships/printerSettings" Target="../printerSettings/printerSettings38.bin"/><Relationship Id="rId3" Type="http://schemas.openxmlformats.org/officeDocument/2006/relationships/printerSettings" Target="../printerSettings/printerSettings23.bin"/><Relationship Id="rId7" Type="http://schemas.openxmlformats.org/officeDocument/2006/relationships/printerSettings" Target="../printerSettings/printerSettings27.bin"/><Relationship Id="rId12" Type="http://schemas.openxmlformats.org/officeDocument/2006/relationships/printerSettings" Target="../printerSettings/printerSettings32.bin"/><Relationship Id="rId17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22.bin"/><Relationship Id="rId16" Type="http://schemas.openxmlformats.org/officeDocument/2006/relationships/printerSettings" Target="../printerSettings/printerSettings36.bin"/><Relationship Id="rId20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11" Type="http://schemas.openxmlformats.org/officeDocument/2006/relationships/printerSettings" Target="../printerSettings/printerSettings31.bin"/><Relationship Id="rId5" Type="http://schemas.openxmlformats.org/officeDocument/2006/relationships/printerSettings" Target="../printerSettings/printerSettings25.bin"/><Relationship Id="rId15" Type="http://schemas.openxmlformats.org/officeDocument/2006/relationships/printerSettings" Target="../printerSettings/printerSettings35.bin"/><Relationship Id="rId10" Type="http://schemas.openxmlformats.org/officeDocument/2006/relationships/printerSettings" Target="../printerSettings/printerSettings30.bin"/><Relationship Id="rId19" Type="http://schemas.openxmlformats.org/officeDocument/2006/relationships/printerSettings" Target="../printerSettings/printerSettings39.bin"/><Relationship Id="rId4" Type="http://schemas.openxmlformats.org/officeDocument/2006/relationships/printerSettings" Target="../printerSettings/printerSettings24.bin"/><Relationship Id="rId9" Type="http://schemas.openxmlformats.org/officeDocument/2006/relationships/printerSettings" Target="../printerSettings/printerSettings29.bin"/><Relationship Id="rId14" Type="http://schemas.openxmlformats.org/officeDocument/2006/relationships/printerSettings" Target="../printerSettings/printerSettings3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13" Type="http://schemas.openxmlformats.org/officeDocument/2006/relationships/printerSettings" Target="../printerSettings/printerSettings53.bin"/><Relationship Id="rId18" Type="http://schemas.openxmlformats.org/officeDocument/2006/relationships/printerSettings" Target="../printerSettings/printerSettings58.bin"/><Relationship Id="rId3" Type="http://schemas.openxmlformats.org/officeDocument/2006/relationships/printerSettings" Target="../printerSettings/printerSettings43.bin"/><Relationship Id="rId7" Type="http://schemas.openxmlformats.org/officeDocument/2006/relationships/printerSettings" Target="../printerSettings/printerSettings47.bin"/><Relationship Id="rId12" Type="http://schemas.openxmlformats.org/officeDocument/2006/relationships/printerSettings" Target="../printerSettings/printerSettings52.bin"/><Relationship Id="rId17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42.bin"/><Relationship Id="rId16" Type="http://schemas.openxmlformats.org/officeDocument/2006/relationships/printerSettings" Target="../printerSettings/printerSettings56.bin"/><Relationship Id="rId20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11" Type="http://schemas.openxmlformats.org/officeDocument/2006/relationships/printerSettings" Target="../printerSettings/printerSettings51.bin"/><Relationship Id="rId5" Type="http://schemas.openxmlformats.org/officeDocument/2006/relationships/printerSettings" Target="../printerSettings/printerSettings45.bin"/><Relationship Id="rId15" Type="http://schemas.openxmlformats.org/officeDocument/2006/relationships/printerSettings" Target="../printerSettings/printerSettings55.bin"/><Relationship Id="rId10" Type="http://schemas.openxmlformats.org/officeDocument/2006/relationships/printerSettings" Target="../printerSettings/printerSettings50.bin"/><Relationship Id="rId19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44.bin"/><Relationship Id="rId9" Type="http://schemas.openxmlformats.org/officeDocument/2006/relationships/printerSettings" Target="../printerSettings/printerSettings49.bin"/><Relationship Id="rId14" Type="http://schemas.openxmlformats.org/officeDocument/2006/relationships/printerSettings" Target="../printerSettings/printerSettings5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8.bin"/><Relationship Id="rId13" Type="http://schemas.openxmlformats.org/officeDocument/2006/relationships/printerSettings" Target="../printerSettings/printerSettings73.bin"/><Relationship Id="rId18" Type="http://schemas.openxmlformats.org/officeDocument/2006/relationships/printerSettings" Target="../printerSettings/printerSettings78.bin"/><Relationship Id="rId3" Type="http://schemas.openxmlformats.org/officeDocument/2006/relationships/printerSettings" Target="../printerSettings/printerSettings63.bin"/><Relationship Id="rId21" Type="http://schemas.microsoft.com/office/2006/relationships/wsSortMap" Target="wsSortMap1.xml"/><Relationship Id="rId7" Type="http://schemas.openxmlformats.org/officeDocument/2006/relationships/printerSettings" Target="../printerSettings/printerSettings67.bin"/><Relationship Id="rId12" Type="http://schemas.openxmlformats.org/officeDocument/2006/relationships/printerSettings" Target="../printerSettings/printerSettings72.bin"/><Relationship Id="rId17" Type="http://schemas.openxmlformats.org/officeDocument/2006/relationships/printerSettings" Target="../printerSettings/printerSettings77.bin"/><Relationship Id="rId2" Type="http://schemas.openxmlformats.org/officeDocument/2006/relationships/printerSettings" Target="../printerSettings/printerSettings62.bin"/><Relationship Id="rId16" Type="http://schemas.openxmlformats.org/officeDocument/2006/relationships/printerSettings" Target="../printerSettings/printerSettings76.bin"/><Relationship Id="rId20" Type="http://schemas.openxmlformats.org/officeDocument/2006/relationships/printerSettings" Target="../printerSettings/printerSettings80.bin"/><Relationship Id="rId1" Type="http://schemas.openxmlformats.org/officeDocument/2006/relationships/printerSettings" Target="../printerSettings/printerSettings61.bin"/><Relationship Id="rId6" Type="http://schemas.openxmlformats.org/officeDocument/2006/relationships/printerSettings" Target="../printerSettings/printerSettings66.bin"/><Relationship Id="rId11" Type="http://schemas.openxmlformats.org/officeDocument/2006/relationships/printerSettings" Target="../printerSettings/printerSettings71.bin"/><Relationship Id="rId5" Type="http://schemas.openxmlformats.org/officeDocument/2006/relationships/printerSettings" Target="../printerSettings/printerSettings65.bin"/><Relationship Id="rId15" Type="http://schemas.openxmlformats.org/officeDocument/2006/relationships/printerSettings" Target="../printerSettings/printerSettings75.bin"/><Relationship Id="rId10" Type="http://schemas.openxmlformats.org/officeDocument/2006/relationships/printerSettings" Target="../printerSettings/printerSettings70.bin"/><Relationship Id="rId19" Type="http://schemas.openxmlformats.org/officeDocument/2006/relationships/printerSettings" Target="../printerSettings/printerSettings79.bin"/><Relationship Id="rId4" Type="http://schemas.openxmlformats.org/officeDocument/2006/relationships/printerSettings" Target="../printerSettings/printerSettings64.bin"/><Relationship Id="rId9" Type="http://schemas.openxmlformats.org/officeDocument/2006/relationships/printerSettings" Target="../printerSettings/printerSettings69.bin"/><Relationship Id="rId14" Type="http://schemas.openxmlformats.org/officeDocument/2006/relationships/printerSettings" Target="../printerSettings/printerSettings7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8.bin"/><Relationship Id="rId13" Type="http://schemas.openxmlformats.org/officeDocument/2006/relationships/printerSettings" Target="../printerSettings/printerSettings93.bin"/><Relationship Id="rId18" Type="http://schemas.openxmlformats.org/officeDocument/2006/relationships/printerSettings" Target="../printerSettings/printerSettings98.bin"/><Relationship Id="rId3" Type="http://schemas.openxmlformats.org/officeDocument/2006/relationships/printerSettings" Target="../printerSettings/printerSettings83.bin"/><Relationship Id="rId21" Type="http://schemas.openxmlformats.org/officeDocument/2006/relationships/drawing" Target="../drawings/drawing1.xml"/><Relationship Id="rId7" Type="http://schemas.openxmlformats.org/officeDocument/2006/relationships/printerSettings" Target="../printerSettings/printerSettings87.bin"/><Relationship Id="rId12" Type="http://schemas.openxmlformats.org/officeDocument/2006/relationships/printerSettings" Target="../printerSettings/printerSettings92.bin"/><Relationship Id="rId17" Type="http://schemas.openxmlformats.org/officeDocument/2006/relationships/printerSettings" Target="../printerSettings/printerSettings97.bin"/><Relationship Id="rId2" Type="http://schemas.openxmlformats.org/officeDocument/2006/relationships/printerSettings" Target="../printerSettings/printerSettings82.bin"/><Relationship Id="rId16" Type="http://schemas.openxmlformats.org/officeDocument/2006/relationships/printerSettings" Target="../printerSettings/printerSettings96.bin"/><Relationship Id="rId20" Type="http://schemas.openxmlformats.org/officeDocument/2006/relationships/printerSettings" Target="../printerSettings/printerSettings100.bin"/><Relationship Id="rId1" Type="http://schemas.openxmlformats.org/officeDocument/2006/relationships/printerSettings" Target="../printerSettings/printerSettings81.bin"/><Relationship Id="rId6" Type="http://schemas.openxmlformats.org/officeDocument/2006/relationships/printerSettings" Target="../printerSettings/printerSettings86.bin"/><Relationship Id="rId11" Type="http://schemas.openxmlformats.org/officeDocument/2006/relationships/printerSettings" Target="../printerSettings/printerSettings91.bin"/><Relationship Id="rId24" Type="http://schemas.openxmlformats.org/officeDocument/2006/relationships/image" Target="../media/image1.emf"/><Relationship Id="rId5" Type="http://schemas.openxmlformats.org/officeDocument/2006/relationships/printerSettings" Target="../printerSettings/printerSettings85.bin"/><Relationship Id="rId15" Type="http://schemas.openxmlformats.org/officeDocument/2006/relationships/printerSettings" Target="../printerSettings/printerSettings95.bin"/><Relationship Id="rId23" Type="http://schemas.openxmlformats.org/officeDocument/2006/relationships/package" Target="../embeddings/Microsoft_Word_Document1.docx"/><Relationship Id="rId10" Type="http://schemas.openxmlformats.org/officeDocument/2006/relationships/printerSettings" Target="../printerSettings/printerSettings90.bin"/><Relationship Id="rId19" Type="http://schemas.openxmlformats.org/officeDocument/2006/relationships/printerSettings" Target="../printerSettings/printerSettings99.bin"/><Relationship Id="rId4" Type="http://schemas.openxmlformats.org/officeDocument/2006/relationships/printerSettings" Target="../printerSettings/printerSettings84.bin"/><Relationship Id="rId9" Type="http://schemas.openxmlformats.org/officeDocument/2006/relationships/printerSettings" Target="../printerSettings/printerSettings89.bin"/><Relationship Id="rId14" Type="http://schemas.openxmlformats.org/officeDocument/2006/relationships/printerSettings" Target="../printerSettings/printerSettings94.bin"/><Relationship Id="rId22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8.bin"/><Relationship Id="rId13" Type="http://schemas.openxmlformats.org/officeDocument/2006/relationships/printerSettings" Target="../printerSettings/printerSettings113.bin"/><Relationship Id="rId18" Type="http://schemas.openxmlformats.org/officeDocument/2006/relationships/printerSettings" Target="../printerSettings/printerSettings118.bin"/><Relationship Id="rId3" Type="http://schemas.openxmlformats.org/officeDocument/2006/relationships/printerSettings" Target="../printerSettings/printerSettings103.bin"/><Relationship Id="rId21" Type="http://schemas.openxmlformats.org/officeDocument/2006/relationships/drawing" Target="../drawings/drawing2.xml"/><Relationship Id="rId7" Type="http://schemas.openxmlformats.org/officeDocument/2006/relationships/printerSettings" Target="../printerSettings/printerSettings107.bin"/><Relationship Id="rId12" Type="http://schemas.openxmlformats.org/officeDocument/2006/relationships/printerSettings" Target="../printerSettings/printerSettings112.bin"/><Relationship Id="rId17" Type="http://schemas.openxmlformats.org/officeDocument/2006/relationships/printerSettings" Target="../printerSettings/printerSettings117.bin"/><Relationship Id="rId2" Type="http://schemas.openxmlformats.org/officeDocument/2006/relationships/printerSettings" Target="../printerSettings/printerSettings102.bin"/><Relationship Id="rId16" Type="http://schemas.openxmlformats.org/officeDocument/2006/relationships/printerSettings" Target="../printerSettings/printerSettings116.bin"/><Relationship Id="rId20" Type="http://schemas.openxmlformats.org/officeDocument/2006/relationships/printerSettings" Target="../printerSettings/printerSettings120.bin"/><Relationship Id="rId1" Type="http://schemas.openxmlformats.org/officeDocument/2006/relationships/printerSettings" Target="../printerSettings/printerSettings101.bin"/><Relationship Id="rId6" Type="http://schemas.openxmlformats.org/officeDocument/2006/relationships/printerSettings" Target="../printerSettings/printerSettings106.bin"/><Relationship Id="rId11" Type="http://schemas.openxmlformats.org/officeDocument/2006/relationships/printerSettings" Target="../printerSettings/printerSettings111.bin"/><Relationship Id="rId24" Type="http://schemas.openxmlformats.org/officeDocument/2006/relationships/image" Target="../media/image2.emf"/><Relationship Id="rId5" Type="http://schemas.openxmlformats.org/officeDocument/2006/relationships/printerSettings" Target="../printerSettings/printerSettings105.bin"/><Relationship Id="rId15" Type="http://schemas.openxmlformats.org/officeDocument/2006/relationships/printerSettings" Target="../printerSettings/printerSettings115.bin"/><Relationship Id="rId23" Type="http://schemas.openxmlformats.org/officeDocument/2006/relationships/package" Target="../embeddings/Microsoft_Word_Document2.docx"/><Relationship Id="rId10" Type="http://schemas.openxmlformats.org/officeDocument/2006/relationships/printerSettings" Target="../printerSettings/printerSettings110.bin"/><Relationship Id="rId19" Type="http://schemas.openxmlformats.org/officeDocument/2006/relationships/printerSettings" Target="../printerSettings/printerSettings119.bin"/><Relationship Id="rId4" Type="http://schemas.openxmlformats.org/officeDocument/2006/relationships/printerSettings" Target="../printerSettings/printerSettings104.bin"/><Relationship Id="rId9" Type="http://schemas.openxmlformats.org/officeDocument/2006/relationships/printerSettings" Target="../printerSettings/printerSettings109.bin"/><Relationship Id="rId14" Type="http://schemas.openxmlformats.org/officeDocument/2006/relationships/printerSettings" Target="../printerSettings/printerSettings114.bin"/><Relationship Id="rId22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8.bin"/><Relationship Id="rId13" Type="http://schemas.openxmlformats.org/officeDocument/2006/relationships/printerSettings" Target="../printerSettings/printerSettings133.bin"/><Relationship Id="rId18" Type="http://schemas.openxmlformats.org/officeDocument/2006/relationships/printerSettings" Target="../printerSettings/printerSettings138.bin"/><Relationship Id="rId3" Type="http://schemas.openxmlformats.org/officeDocument/2006/relationships/printerSettings" Target="../printerSettings/printerSettings123.bin"/><Relationship Id="rId21" Type="http://schemas.openxmlformats.org/officeDocument/2006/relationships/drawing" Target="../drawings/drawing3.xml"/><Relationship Id="rId7" Type="http://schemas.openxmlformats.org/officeDocument/2006/relationships/printerSettings" Target="../printerSettings/printerSettings127.bin"/><Relationship Id="rId12" Type="http://schemas.openxmlformats.org/officeDocument/2006/relationships/printerSettings" Target="../printerSettings/printerSettings132.bin"/><Relationship Id="rId17" Type="http://schemas.openxmlformats.org/officeDocument/2006/relationships/printerSettings" Target="../printerSettings/printerSettings137.bin"/><Relationship Id="rId2" Type="http://schemas.openxmlformats.org/officeDocument/2006/relationships/printerSettings" Target="../printerSettings/printerSettings122.bin"/><Relationship Id="rId16" Type="http://schemas.openxmlformats.org/officeDocument/2006/relationships/printerSettings" Target="../printerSettings/printerSettings136.bin"/><Relationship Id="rId20" Type="http://schemas.openxmlformats.org/officeDocument/2006/relationships/printerSettings" Target="../printerSettings/printerSettings140.bin"/><Relationship Id="rId1" Type="http://schemas.openxmlformats.org/officeDocument/2006/relationships/printerSettings" Target="../printerSettings/printerSettings121.bin"/><Relationship Id="rId6" Type="http://schemas.openxmlformats.org/officeDocument/2006/relationships/printerSettings" Target="../printerSettings/printerSettings126.bin"/><Relationship Id="rId11" Type="http://schemas.openxmlformats.org/officeDocument/2006/relationships/printerSettings" Target="../printerSettings/printerSettings131.bin"/><Relationship Id="rId24" Type="http://schemas.openxmlformats.org/officeDocument/2006/relationships/image" Target="../media/image3.emf"/><Relationship Id="rId5" Type="http://schemas.openxmlformats.org/officeDocument/2006/relationships/printerSettings" Target="../printerSettings/printerSettings125.bin"/><Relationship Id="rId15" Type="http://schemas.openxmlformats.org/officeDocument/2006/relationships/printerSettings" Target="../printerSettings/printerSettings135.bin"/><Relationship Id="rId23" Type="http://schemas.openxmlformats.org/officeDocument/2006/relationships/package" Target="../embeddings/Microsoft_Word_Document3.docx"/><Relationship Id="rId10" Type="http://schemas.openxmlformats.org/officeDocument/2006/relationships/printerSettings" Target="../printerSettings/printerSettings130.bin"/><Relationship Id="rId19" Type="http://schemas.openxmlformats.org/officeDocument/2006/relationships/printerSettings" Target="../printerSettings/printerSettings139.bin"/><Relationship Id="rId4" Type="http://schemas.openxmlformats.org/officeDocument/2006/relationships/printerSettings" Target="../printerSettings/printerSettings124.bin"/><Relationship Id="rId9" Type="http://schemas.openxmlformats.org/officeDocument/2006/relationships/printerSettings" Target="../printerSettings/printerSettings129.bin"/><Relationship Id="rId14" Type="http://schemas.openxmlformats.org/officeDocument/2006/relationships/printerSettings" Target="../printerSettings/printerSettings134.bin"/><Relationship Id="rId2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371"/>
  <sheetViews>
    <sheetView zoomScale="110" zoomScaleNormal="110" workbookViewId="0"/>
  </sheetViews>
  <sheetFormatPr defaultColWidth="9.109375" defaultRowHeight="13.8" x14ac:dyDescent="0.25"/>
  <cols>
    <col min="1" max="1" width="13.6640625" style="212" customWidth="1"/>
    <col min="2" max="2" width="26.6640625" style="101" bestFit="1" customWidth="1"/>
    <col min="3" max="3" width="16.5546875" style="100" customWidth="1"/>
    <col min="4" max="4" width="11.5546875" style="100" customWidth="1"/>
    <col min="5" max="5" width="11.6640625" style="101" customWidth="1"/>
    <col min="6" max="6" width="13.33203125" style="100" customWidth="1"/>
    <col min="7" max="7" width="11.44140625" style="100" customWidth="1"/>
    <col min="8" max="8" width="7.88671875" style="100" customWidth="1"/>
    <col min="9" max="9" width="10" style="101" customWidth="1"/>
    <col min="10" max="10" width="16.6640625" style="101" customWidth="1"/>
    <col min="11" max="11" width="11.33203125" style="100" customWidth="1"/>
    <col min="12" max="12" width="10.6640625" style="100" customWidth="1"/>
    <col min="13" max="13" width="10.88671875" style="1" customWidth="1"/>
    <col min="14" max="14" width="11.33203125" style="1" customWidth="1"/>
    <col min="15" max="15" width="10.6640625" style="1" customWidth="1"/>
    <col min="16" max="16" width="10.88671875" style="1" bestFit="1" customWidth="1"/>
    <col min="17" max="19" width="9.109375" style="100"/>
    <col min="20" max="20" width="10.6640625" style="100" customWidth="1"/>
    <col min="21" max="32" width="6.6640625" style="100" customWidth="1"/>
    <col min="33" max="33" width="9.6640625" style="100" customWidth="1"/>
    <col min="34" max="35" width="6.6640625" style="100" customWidth="1"/>
    <col min="36" max="36" width="9.109375" style="100"/>
    <col min="37" max="37" width="10.6640625" style="100" customWidth="1"/>
    <col min="38" max="16384" width="9.109375" style="100"/>
  </cols>
  <sheetData>
    <row r="1" spans="1:17" ht="15" x14ac:dyDescent="0.25">
      <c r="K1" s="300"/>
      <c r="L1" s="301" t="s">
        <v>443</v>
      </c>
      <c r="M1" s="302"/>
      <c r="N1" s="303"/>
      <c r="O1" s="301" t="s">
        <v>444</v>
      </c>
      <c r="P1" s="302"/>
    </row>
    <row r="2" spans="1:17" s="103" customFormat="1" ht="50.25" customHeight="1" x14ac:dyDescent="0.2">
      <c r="A2" s="107" t="s">
        <v>119</v>
      </c>
      <c r="B2" s="107" t="s">
        <v>0</v>
      </c>
      <c r="C2" s="107" t="s">
        <v>35</v>
      </c>
      <c r="D2" s="107" t="s">
        <v>117</v>
      </c>
      <c r="E2" s="107" t="s">
        <v>121</v>
      </c>
      <c r="F2" s="107" t="s">
        <v>66</v>
      </c>
      <c r="G2" s="107" t="s">
        <v>127</v>
      </c>
      <c r="H2" s="106" t="s">
        <v>118</v>
      </c>
      <c r="I2" s="107" t="s">
        <v>65</v>
      </c>
      <c r="J2" s="107" t="s">
        <v>66</v>
      </c>
      <c r="K2" s="107" t="s">
        <v>122</v>
      </c>
      <c r="L2" s="107" t="s">
        <v>123</v>
      </c>
      <c r="M2" s="107" t="s">
        <v>124</v>
      </c>
      <c r="N2" s="107" t="s">
        <v>122</v>
      </c>
      <c r="O2" s="107" t="s">
        <v>123</v>
      </c>
      <c r="P2" s="107" t="s">
        <v>124</v>
      </c>
      <c r="Q2" s="102"/>
    </row>
    <row r="3" spans="1:17" s="103" customFormat="1" ht="14.25" x14ac:dyDescent="0.2">
      <c r="A3" s="209">
        <f>SUM(A4:A257)</f>
        <v>135</v>
      </c>
      <c r="B3" s="94"/>
      <c r="C3" s="108"/>
      <c r="D3" s="94"/>
      <c r="E3" s="94"/>
      <c r="F3" s="94"/>
      <c r="G3" s="94"/>
      <c r="H3" s="108"/>
      <c r="I3" s="94"/>
      <c r="J3" s="94"/>
      <c r="K3" s="94"/>
      <c r="L3" s="94"/>
      <c r="M3" s="94"/>
      <c r="N3" s="94"/>
      <c r="O3" s="94"/>
      <c r="P3" s="94"/>
      <c r="Q3" s="102"/>
    </row>
    <row r="4" spans="1:17" s="103" customFormat="1" ht="14.25" x14ac:dyDescent="0.2">
      <c r="A4" s="210">
        <v>1</v>
      </c>
      <c r="B4" s="202" t="s">
        <v>173</v>
      </c>
      <c r="C4" s="90">
        <v>42516</v>
      </c>
      <c r="D4" s="91" t="s">
        <v>144</v>
      </c>
      <c r="E4" s="92">
        <v>42518</v>
      </c>
      <c r="F4" s="92">
        <v>42520</v>
      </c>
      <c r="G4" s="91"/>
      <c r="H4" s="93" t="s">
        <v>144</v>
      </c>
      <c r="I4" s="92">
        <v>42523</v>
      </c>
      <c r="J4" s="92">
        <v>42523</v>
      </c>
      <c r="K4" s="91"/>
      <c r="L4" s="91"/>
      <c r="M4" s="91"/>
      <c r="N4" s="91"/>
      <c r="O4" s="91" t="s">
        <v>496</v>
      </c>
      <c r="P4" s="91"/>
      <c r="Q4" s="102"/>
    </row>
    <row r="5" spans="1:17" s="103" customFormat="1" ht="14.25" x14ac:dyDescent="0.2">
      <c r="A5" s="210">
        <v>1</v>
      </c>
      <c r="B5" s="203" t="s">
        <v>267</v>
      </c>
      <c r="C5" s="90"/>
      <c r="D5" s="91" t="s">
        <v>146</v>
      </c>
      <c r="E5" s="92"/>
      <c r="F5" s="92"/>
      <c r="G5" s="91"/>
      <c r="H5" s="93" t="s">
        <v>144</v>
      </c>
      <c r="I5" s="92">
        <v>42521</v>
      </c>
      <c r="J5" s="91"/>
      <c r="K5" s="91"/>
      <c r="L5" s="91"/>
      <c r="M5" s="91"/>
      <c r="N5" s="91"/>
      <c r="O5" s="91"/>
      <c r="P5" s="91"/>
      <c r="Q5" s="102"/>
    </row>
    <row r="6" spans="1:17" s="103" customFormat="1" ht="14.25" x14ac:dyDescent="0.2">
      <c r="A6" s="210">
        <v>1</v>
      </c>
      <c r="B6" s="202" t="s">
        <v>240</v>
      </c>
      <c r="C6" s="90"/>
      <c r="D6" s="91" t="s">
        <v>146</v>
      </c>
      <c r="E6" s="92"/>
      <c r="F6" s="92"/>
      <c r="G6" s="91"/>
      <c r="H6" s="93" t="s">
        <v>144</v>
      </c>
      <c r="I6" s="92">
        <v>42523</v>
      </c>
      <c r="J6" s="92">
        <v>42524</v>
      </c>
      <c r="K6" s="91"/>
      <c r="L6" s="91"/>
      <c r="M6" s="91"/>
      <c r="N6" s="91"/>
      <c r="O6" s="91" t="s">
        <v>445</v>
      </c>
      <c r="P6" s="91"/>
      <c r="Q6" s="102"/>
    </row>
    <row r="7" spans="1:17" s="103" customFormat="1" ht="14.25" x14ac:dyDescent="0.2">
      <c r="A7" s="210">
        <v>1</v>
      </c>
      <c r="B7" s="203" t="s">
        <v>238</v>
      </c>
      <c r="C7" s="90">
        <v>42521</v>
      </c>
      <c r="D7" s="91" t="s">
        <v>146</v>
      </c>
      <c r="E7" s="92"/>
      <c r="F7" s="92"/>
      <c r="G7" s="91"/>
      <c r="H7" s="93" t="s">
        <v>144</v>
      </c>
      <c r="I7" s="92">
        <v>42521</v>
      </c>
      <c r="J7" s="91"/>
      <c r="K7" s="91"/>
      <c r="L7" s="91"/>
      <c r="M7" s="91"/>
      <c r="N7" s="91"/>
      <c r="O7" s="91"/>
      <c r="P7" s="91"/>
      <c r="Q7" s="102"/>
    </row>
    <row r="8" spans="1:17" s="103" customFormat="1" ht="14.25" x14ac:dyDescent="0.2">
      <c r="A8" s="210">
        <v>1</v>
      </c>
      <c r="B8" s="203" t="s">
        <v>260</v>
      </c>
      <c r="C8" s="90">
        <v>42521</v>
      </c>
      <c r="D8" s="91" t="s">
        <v>146</v>
      </c>
      <c r="E8" s="92"/>
      <c r="F8" s="92"/>
      <c r="G8" s="91"/>
      <c r="H8" s="93" t="s">
        <v>144</v>
      </c>
      <c r="I8" s="92">
        <v>42521</v>
      </c>
      <c r="J8" s="91"/>
      <c r="K8" s="91"/>
      <c r="L8" s="91"/>
      <c r="M8" s="91"/>
      <c r="N8" s="91"/>
      <c r="O8" s="91"/>
      <c r="P8" s="91"/>
      <c r="Q8" s="102"/>
    </row>
    <row r="9" spans="1:17" s="103" customFormat="1" ht="56.25" x14ac:dyDescent="0.2">
      <c r="A9" s="210">
        <v>1</v>
      </c>
      <c r="B9" s="202" t="s">
        <v>108</v>
      </c>
      <c r="C9" s="90">
        <v>42516</v>
      </c>
      <c r="D9" s="91" t="s">
        <v>144</v>
      </c>
      <c r="E9" s="92" t="s">
        <v>161</v>
      </c>
      <c r="F9" s="92">
        <v>42517</v>
      </c>
      <c r="G9" s="91"/>
      <c r="H9" s="93" t="s">
        <v>144</v>
      </c>
      <c r="I9" s="92" t="s">
        <v>320</v>
      </c>
      <c r="J9" s="92">
        <v>42520</v>
      </c>
      <c r="K9" s="92">
        <v>42530</v>
      </c>
      <c r="L9" s="92">
        <v>42535</v>
      </c>
      <c r="M9" s="92">
        <v>42535</v>
      </c>
      <c r="N9" s="91"/>
      <c r="O9" s="91" t="s">
        <v>486</v>
      </c>
      <c r="P9" s="92">
        <v>42545</v>
      </c>
      <c r="Q9" s="102"/>
    </row>
    <row r="10" spans="1:17" s="103" customFormat="1" ht="14.25" x14ac:dyDescent="0.2">
      <c r="A10" s="210">
        <v>1</v>
      </c>
      <c r="B10" s="203" t="s">
        <v>227</v>
      </c>
      <c r="C10" s="90">
        <v>42521</v>
      </c>
      <c r="D10" s="91" t="s">
        <v>146</v>
      </c>
      <c r="E10" s="92"/>
      <c r="F10" s="92"/>
      <c r="G10" s="91"/>
      <c r="H10" s="93" t="s">
        <v>144</v>
      </c>
      <c r="I10" s="92">
        <v>42521</v>
      </c>
      <c r="J10" s="92"/>
      <c r="K10" s="91"/>
      <c r="L10" s="91"/>
      <c r="M10" s="91"/>
      <c r="N10" s="91"/>
      <c r="O10" s="91"/>
      <c r="P10" s="91"/>
      <c r="Q10" s="102"/>
    </row>
    <row r="11" spans="1:17" s="103" customFormat="1" x14ac:dyDescent="0.25">
      <c r="A11" s="210">
        <v>1</v>
      </c>
      <c r="B11" s="203" t="s">
        <v>228</v>
      </c>
      <c r="C11" s="90">
        <v>42521</v>
      </c>
      <c r="D11" s="91" t="s">
        <v>146</v>
      </c>
      <c r="E11" s="92"/>
      <c r="F11" s="92"/>
      <c r="G11" s="91"/>
      <c r="H11" s="93" t="s">
        <v>144</v>
      </c>
      <c r="I11" s="92">
        <v>42521</v>
      </c>
      <c r="J11" s="92"/>
      <c r="K11" s="91"/>
      <c r="L11" s="91"/>
      <c r="M11" s="91"/>
      <c r="N11" s="91"/>
      <c r="O11" s="91"/>
      <c r="P11" s="91"/>
      <c r="Q11" s="102"/>
    </row>
    <row r="12" spans="1:17" s="103" customFormat="1" x14ac:dyDescent="0.25">
      <c r="A12" s="210"/>
      <c r="B12" s="202" t="s">
        <v>110</v>
      </c>
      <c r="C12" s="90"/>
      <c r="D12" s="91" t="s">
        <v>146</v>
      </c>
      <c r="E12" s="92"/>
      <c r="F12" s="92"/>
      <c r="G12" s="91"/>
      <c r="H12" s="93" t="s">
        <v>146</v>
      </c>
      <c r="I12" s="92"/>
      <c r="J12" s="92"/>
      <c r="K12" s="91"/>
      <c r="L12" s="91"/>
      <c r="M12" s="91"/>
      <c r="N12" s="91"/>
      <c r="O12" s="91"/>
      <c r="P12" s="91"/>
      <c r="Q12" s="102"/>
    </row>
    <row r="13" spans="1:17" s="103" customFormat="1" x14ac:dyDescent="0.25">
      <c r="A13" s="210">
        <v>1</v>
      </c>
      <c r="B13" s="203" t="s">
        <v>265</v>
      </c>
      <c r="C13" s="90"/>
      <c r="D13" s="91" t="s">
        <v>146</v>
      </c>
      <c r="E13" s="92"/>
      <c r="F13" s="92"/>
      <c r="G13" s="91"/>
      <c r="H13" s="93" t="s">
        <v>144</v>
      </c>
      <c r="I13" s="92">
        <v>42521</v>
      </c>
      <c r="J13" s="92"/>
      <c r="K13" s="91"/>
      <c r="L13" s="91"/>
      <c r="M13" s="91"/>
      <c r="N13" s="91"/>
      <c r="O13" s="91"/>
      <c r="P13" s="91"/>
      <c r="Q13" s="102"/>
    </row>
    <row r="14" spans="1:17" s="103" customFormat="1" ht="20.399999999999999" x14ac:dyDescent="0.25">
      <c r="A14" s="210">
        <v>1</v>
      </c>
      <c r="B14" s="202" t="s">
        <v>31</v>
      </c>
      <c r="C14" s="90">
        <v>42516</v>
      </c>
      <c r="D14" s="91" t="s">
        <v>144</v>
      </c>
      <c r="E14" s="92" t="s">
        <v>396</v>
      </c>
      <c r="F14" s="92">
        <v>42530</v>
      </c>
      <c r="G14" s="92">
        <v>42528</v>
      </c>
      <c r="H14" s="93" t="s">
        <v>144</v>
      </c>
      <c r="I14" s="92">
        <v>42529</v>
      </c>
      <c r="J14" s="92">
        <v>42537</v>
      </c>
      <c r="K14" s="91"/>
      <c r="L14" s="91"/>
      <c r="M14" s="91"/>
      <c r="N14" s="91"/>
      <c r="O14" s="92">
        <v>42557</v>
      </c>
      <c r="P14" s="91"/>
      <c r="Q14" s="102"/>
    </row>
    <row r="15" spans="1:17" s="103" customFormat="1" x14ac:dyDescent="0.25">
      <c r="A15" s="210"/>
      <c r="B15" s="203" t="s">
        <v>374</v>
      </c>
      <c r="C15" s="90">
        <v>42516</v>
      </c>
      <c r="D15" s="91" t="s">
        <v>146</v>
      </c>
      <c r="E15" s="92"/>
      <c r="F15" s="92"/>
      <c r="G15" s="91"/>
      <c r="H15" s="93"/>
      <c r="I15" s="92"/>
      <c r="J15" s="92"/>
      <c r="K15" s="91"/>
      <c r="L15" s="91"/>
      <c r="M15" s="91"/>
      <c r="N15" s="91"/>
      <c r="O15" s="91"/>
      <c r="P15" s="91"/>
      <c r="Q15" s="102"/>
    </row>
    <row r="16" spans="1:17" s="103" customFormat="1" x14ac:dyDescent="0.25">
      <c r="A16" s="210"/>
      <c r="B16" s="203" t="s">
        <v>375</v>
      </c>
      <c r="C16" s="90">
        <v>42516</v>
      </c>
      <c r="D16" s="91" t="s">
        <v>146</v>
      </c>
      <c r="E16" s="92"/>
      <c r="F16" s="92"/>
      <c r="G16" s="91"/>
      <c r="H16" s="93"/>
      <c r="I16" s="92"/>
      <c r="J16" s="92"/>
      <c r="K16" s="91"/>
      <c r="L16" s="91"/>
      <c r="M16" s="91"/>
      <c r="N16" s="91"/>
      <c r="O16" s="91"/>
      <c r="P16" s="91"/>
      <c r="Q16" s="102"/>
    </row>
    <row r="17" spans="1:17" s="103" customFormat="1" ht="20.399999999999999" x14ac:dyDescent="0.25">
      <c r="A17" s="210">
        <v>1</v>
      </c>
      <c r="B17" s="202" t="s">
        <v>63</v>
      </c>
      <c r="C17" s="90">
        <v>42516</v>
      </c>
      <c r="D17" s="91" t="s">
        <v>144</v>
      </c>
      <c r="E17" s="92" t="s">
        <v>181</v>
      </c>
      <c r="F17" s="92">
        <v>42520</v>
      </c>
      <c r="G17" s="92">
        <v>42519</v>
      </c>
      <c r="H17" s="93" t="s">
        <v>144</v>
      </c>
      <c r="I17" s="92">
        <v>42544</v>
      </c>
      <c r="J17" s="92">
        <v>42545</v>
      </c>
      <c r="K17" s="91"/>
      <c r="L17" s="91"/>
      <c r="M17" s="91"/>
      <c r="N17" s="91"/>
      <c r="O17" s="91"/>
      <c r="P17" s="91"/>
      <c r="Q17" s="102"/>
    </row>
    <row r="18" spans="1:17" s="103" customFormat="1" x14ac:dyDescent="0.25">
      <c r="A18" s="210">
        <v>1</v>
      </c>
      <c r="B18" s="203" t="s">
        <v>382</v>
      </c>
      <c r="C18" s="90">
        <v>42529</v>
      </c>
      <c r="D18" s="91" t="s">
        <v>144</v>
      </c>
      <c r="E18" s="92">
        <v>42529</v>
      </c>
      <c r="F18" s="92">
        <v>42530</v>
      </c>
      <c r="G18" s="92"/>
      <c r="H18" s="93" t="s">
        <v>144</v>
      </c>
      <c r="I18" s="92">
        <v>42544</v>
      </c>
      <c r="J18" s="92">
        <v>42545</v>
      </c>
      <c r="K18" s="91"/>
      <c r="L18" s="91"/>
      <c r="M18" s="91"/>
      <c r="N18" s="91"/>
      <c r="O18" s="91"/>
      <c r="P18" s="91"/>
      <c r="Q18" s="102"/>
    </row>
    <row r="19" spans="1:17" s="103" customFormat="1" x14ac:dyDescent="0.25">
      <c r="A19" s="210">
        <v>1</v>
      </c>
      <c r="B19" s="203" t="s">
        <v>356</v>
      </c>
      <c r="C19" s="90">
        <v>42528</v>
      </c>
      <c r="D19" s="91" t="s">
        <v>144</v>
      </c>
      <c r="E19" s="92">
        <v>42528</v>
      </c>
      <c r="F19" s="92">
        <v>42530</v>
      </c>
      <c r="G19" s="92"/>
      <c r="H19" s="93" t="s">
        <v>144</v>
      </c>
      <c r="I19" s="92">
        <v>42544</v>
      </c>
      <c r="J19" s="92">
        <v>42545</v>
      </c>
      <c r="K19" s="91"/>
      <c r="L19" s="91"/>
      <c r="M19" s="91"/>
      <c r="N19" s="91"/>
      <c r="O19" s="91"/>
      <c r="P19" s="91"/>
      <c r="Q19" s="102"/>
    </row>
    <row r="20" spans="1:17" s="103" customFormat="1" ht="20.399999999999999" x14ac:dyDescent="0.25">
      <c r="A20" s="210">
        <v>1</v>
      </c>
      <c r="B20" s="203" t="s">
        <v>482</v>
      </c>
      <c r="C20" s="90">
        <v>42516</v>
      </c>
      <c r="D20" s="91" t="s">
        <v>144</v>
      </c>
      <c r="E20" s="92">
        <v>42521</v>
      </c>
      <c r="F20" s="92">
        <v>42545</v>
      </c>
      <c r="G20" s="92">
        <v>42521</v>
      </c>
      <c r="H20" s="93" t="s">
        <v>144</v>
      </c>
      <c r="I20" s="92" t="s">
        <v>490</v>
      </c>
      <c r="J20" s="92">
        <v>42545</v>
      </c>
      <c r="K20" s="91"/>
      <c r="L20" s="91"/>
      <c r="M20" s="91"/>
      <c r="N20" s="91"/>
      <c r="O20" s="91"/>
      <c r="P20" s="91"/>
      <c r="Q20" s="102"/>
    </row>
    <row r="21" spans="1:17" s="103" customFormat="1" x14ac:dyDescent="0.25">
      <c r="A21" s="210">
        <v>1</v>
      </c>
      <c r="B21" s="203" t="s">
        <v>483</v>
      </c>
      <c r="C21" s="90">
        <v>42516</v>
      </c>
      <c r="D21" s="91" t="s">
        <v>144</v>
      </c>
      <c r="E21" s="92">
        <v>42528</v>
      </c>
      <c r="F21" s="92">
        <v>42545</v>
      </c>
      <c r="G21" s="92">
        <v>42528</v>
      </c>
      <c r="H21" s="93" t="s">
        <v>144</v>
      </c>
      <c r="I21" s="92">
        <v>42544</v>
      </c>
      <c r="J21" s="92">
        <v>42545</v>
      </c>
      <c r="K21" s="91"/>
      <c r="L21" s="91"/>
      <c r="M21" s="91"/>
      <c r="N21" s="91"/>
      <c r="O21" s="91"/>
      <c r="P21" s="91"/>
      <c r="Q21" s="102"/>
    </row>
    <row r="22" spans="1:17" s="103" customFormat="1" ht="20.399999999999999" x14ac:dyDescent="0.25">
      <c r="A22" s="210">
        <v>1</v>
      </c>
      <c r="B22" s="203" t="s">
        <v>384</v>
      </c>
      <c r="C22" s="90">
        <v>42519</v>
      </c>
      <c r="D22" s="91" t="s">
        <v>144</v>
      </c>
      <c r="E22" s="92" t="s">
        <v>488</v>
      </c>
      <c r="F22" s="92">
        <v>42530</v>
      </c>
      <c r="G22" s="92"/>
      <c r="H22" s="93" t="s">
        <v>144</v>
      </c>
      <c r="I22" s="92" t="s">
        <v>490</v>
      </c>
      <c r="J22" s="92">
        <v>42545</v>
      </c>
      <c r="K22" s="91"/>
      <c r="L22" s="91"/>
      <c r="M22" s="91"/>
      <c r="N22" s="91"/>
      <c r="O22" s="91"/>
      <c r="P22" s="91"/>
      <c r="Q22" s="102"/>
    </row>
    <row r="23" spans="1:17" s="103" customFormat="1" x14ac:dyDescent="0.25">
      <c r="A23" s="210">
        <v>1</v>
      </c>
      <c r="B23" s="203" t="s">
        <v>481</v>
      </c>
      <c r="C23" s="90">
        <v>42516</v>
      </c>
      <c r="D23" s="91" t="s">
        <v>144</v>
      </c>
      <c r="E23" s="92">
        <v>42545</v>
      </c>
      <c r="F23" s="92">
        <v>42548</v>
      </c>
      <c r="G23" s="92">
        <v>42545</v>
      </c>
      <c r="H23" s="93" t="s">
        <v>144</v>
      </c>
      <c r="I23" s="92">
        <v>42544</v>
      </c>
      <c r="J23" s="92">
        <v>42545</v>
      </c>
      <c r="K23" s="91"/>
      <c r="L23" s="91"/>
      <c r="M23" s="91"/>
      <c r="N23" s="91"/>
      <c r="O23" s="91"/>
      <c r="P23" s="91"/>
      <c r="Q23" s="102"/>
    </row>
    <row r="24" spans="1:17" s="103" customFormat="1" x14ac:dyDescent="0.25">
      <c r="A24" s="210">
        <v>1</v>
      </c>
      <c r="B24" s="203" t="s">
        <v>341</v>
      </c>
      <c r="C24" s="90">
        <v>42527</v>
      </c>
      <c r="D24" s="91" t="s">
        <v>144</v>
      </c>
      <c r="E24" s="92">
        <v>42527</v>
      </c>
      <c r="F24" s="92">
        <v>42528</v>
      </c>
      <c r="G24" s="92">
        <v>42527</v>
      </c>
      <c r="H24" s="93" t="s">
        <v>144</v>
      </c>
      <c r="I24" s="92">
        <v>42541</v>
      </c>
      <c r="J24" s="92">
        <v>42541</v>
      </c>
      <c r="K24" s="91"/>
      <c r="L24" s="91"/>
      <c r="M24" s="91"/>
      <c r="N24" s="91"/>
      <c r="O24" s="91"/>
      <c r="P24" s="91"/>
      <c r="Q24" s="102"/>
    </row>
    <row r="25" spans="1:17" s="103" customFormat="1" x14ac:dyDescent="0.25">
      <c r="A25" s="210">
        <v>1</v>
      </c>
      <c r="B25" s="203" t="s">
        <v>340</v>
      </c>
      <c r="C25" s="90">
        <v>42526</v>
      </c>
      <c r="D25" s="91" t="s">
        <v>144</v>
      </c>
      <c r="E25" s="92">
        <v>42526</v>
      </c>
      <c r="F25" s="92">
        <v>42528</v>
      </c>
      <c r="G25" s="92"/>
      <c r="H25" s="93" t="s">
        <v>144</v>
      </c>
      <c r="I25" s="92">
        <v>42541</v>
      </c>
      <c r="J25" s="92">
        <v>42541</v>
      </c>
      <c r="K25" s="91"/>
      <c r="L25" s="91"/>
      <c r="M25" s="91"/>
      <c r="N25" s="91"/>
      <c r="O25" s="91"/>
      <c r="P25" s="91"/>
      <c r="Q25" s="102"/>
    </row>
    <row r="26" spans="1:17" s="103" customFormat="1" ht="20.399999999999999" x14ac:dyDescent="0.25">
      <c r="A26" s="210">
        <v>1</v>
      </c>
      <c r="B26" s="203" t="s">
        <v>453</v>
      </c>
      <c r="C26" s="90">
        <v>42521</v>
      </c>
      <c r="D26" s="91" t="s">
        <v>146</v>
      </c>
      <c r="E26" s="92"/>
      <c r="F26" s="92"/>
      <c r="G26" s="92"/>
      <c r="H26" s="93" t="s">
        <v>144</v>
      </c>
      <c r="I26" s="92" t="s">
        <v>498</v>
      </c>
      <c r="J26" s="92">
        <v>42538</v>
      </c>
      <c r="K26" s="91"/>
      <c r="L26" s="91"/>
      <c r="M26" s="91"/>
      <c r="N26" s="91"/>
      <c r="O26" s="91"/>
      <c r="P26" s="91"/>
      <c r="Q26" s="102"/>
    </row>
    <row r="27" spans="1:17" s="103" customFormat="1" ht="40.799999999999997" x14ac:dyDescent="0.25">
      <c r="A27" s="210">
        <v>1</v>
      </c>
      <c r="B27" s="202" t="s">
        <v>134</v>
      </c>
      <c r="C27" s="90">
        <v>42516</v>
      </c>
      <c r="D27" s="91" t="s">
        <v>144</v>
      </c>
      <c r="E27" s="92" t="s">
        <v>454</v>
      </c>
      <c r="F27" s="92">
        <v>42517</v>
      </c>
      <c r="G27" s="92">
        <v>42517</v>
      </c>
      <c r="H27" s="93" t="s">
        <v>144</v>
      </c>
      <c r="I27" s="92" t="s">
        <v>420</v>
      </c>
      <c r="J27" s="92">
        <v>42520</v>
      </c>
      <c r="K27" s="92">
        <v>42524</v>
      </c>
      <c r="L27" s="92">
        <v>42529</v>
      </c>
      <c r="M27" s="91" t="s">
        <v>430</v>
      </c>
      <c r="N27" s="91"/>
      <c r="O27" s="91" t="s">
        <v>492</v>
      </c>
      <c r="P27" s="94"/>
      <c r="Q27" s="102"/>
    </row>
    <row r="28" spans="1:17" s="103" customFormat="1" ht="20.399999999999999" x14ac:dyDescent="0.25">
      <c r="A28" s="210">
        <v>1</v>
      </c>
      <c r="B28" s="203" t="s">
        <v>137</v>
      </c>
      <c r="C28" s="90">
        <v>42516</v>
      </c>
      <c r="D28" s="91" t="s">
        <v>144</v>
      </c>
      <c r="E28" s="92" t="s">
        <v>145</v>
      </c>
      <c r="F28" s="92">
        <v>42517</v>
      </c>
      <c r="G28" s="91"/>
      <c r="H28" s="93" t="s">
        <v>146</v>
      </c>
      <c r="I28" s="91"/>
      <c r="J28" s="94"/>
      <c r="K28" s="94"/>
      <c r="L28" s="94"/>
      <c r="M28" s="91"/>
      <c r="N28" s="91"/>
      <c r="O28" s="299"/>
      <c r="P28" s="94"/>
      <c r="Q28" s="102"/>
    </row>
    <row r="29" spans="1:17" s="103" customFormat="1" ht="20.399999999999999" x14ac:dyDescent="0.25">
      <c r="A29" s="210">
        <v>1</v>
      </c>
      <c r="B29" s="202" t="s">
        <v>243</v>
      </c>
      <c r="C29" s="90">
        <v>42518</v>
      </c>
      <c r="D29" s="91" t="s">
        <v>144</v>
      </c>
      <c r="E29" s="92" t="s">
        <v>342</v>
      </c>
      <c r="F29" s="92">
        <v>42528</v>
      </c>
      <c r="G29" s="92">
        <v>42521</v>
      </c>
      <c r="H29" s="93" t="s">
        <v>144</v>
      </c>
      <c r="I29" s="92" t="s">
        <v>433</v>
      </c>
      <c r="J29" s="92">
        <v>42531</v>
      </c>
      <c r="K29" s="91"/>
      <c r="L29" s="91"/>
      <c r="M29" s="91"/>
      <c r="N29" s="91"/>
      <c r="O29" s="91" t="s">
        <v>429</v>
      </c>
      <c r="P29" s="92">
        <v>42544</v>
      </c>
      <c r="Q29" s="102"/>
    </row>
    <row r="30" spans="1:17" s="103" customFormat="1" ht="20.399999999999999" x14ac:dyDescent="0.25">
      <c r="A30" s="210"/>
      <c r="B30" s="217" t="s">
        <v>409</v>
      </c>
      <c r="C30" s="90">
        <v>42518</v>
      </c>
      <c r="D30" s="91" t="s">
        <v>146</v>
      </c>
      <c r="E30" s="92"/>
      <c r="F30" s="92"/>
      <c r="G30" s="92"/>
      <c r="H30" s="93" t="s">
        <v>144</v>
      </c>
      <c r="I30" s="92" t="s">
        <v>433</v>
      </c>
      <c r="J30" s="91" t="s">
        <v>450</v>
      </c>
      <c r="K30" s="91"/>
      <c r="L30" s="91"/>
      <c r="M30" s="91"/>
      <c r="N30" s="94"/>
      <c r="O30" s="94"/>
      <c r="P30" s="94"/>
      <c r="Q30" s="102"/>
    </row>
    <row r="31" spans="1:17" s="103" customFormat="1" ht="20.399999999999999" x14ac:dyDescent="0.25">
      <c r="A31" s="210"/>
      <c r="B31" s="217" t="s">
        <v>410</v>
      </c>
      <c r="C31" s="90">
        <v>42518</v>
      </c>
      <c r="D31" s="91" t="s">
        <v>146</v>
      </c>
      <c r="E31" s="92"/>
      <c r="F31" s="92"/>
      <c r="G31" s="92"/>
      <c r="H31" s="93" t="s">
        <v>144</v>
      </c>
      <c r="I31" s="92" t="s">
        <v>433</v>
      </c>
      <c r="J31" s="91" t="s">
        <v>450</v>
      </c>
      <c r="K31" s="91"/>
      <c r="L31" s="91"/>
      <c r="M31" s="91"/>
      <c r="N31" s="94"/>
      <c r="O31" s="94"/>
      <c r="P31" s="94"/>
      <c r="Q31" s="102"/>
    </row>
    <row r="32" spans="1:17" s="103" customFormat="1" ht="20.399999999999999" x14ac:dyDescent="0.25">
      <c r="A32" s="210"/>
      <c r="B32" s="217" t="s">
        <v>411</v>
      </c>
      <c r="C32" s="90">
        <v>42518</v>
      </c>
      <c r="D32" s="91" t="s">
        <v>146</v>
      </c>
      <c r="E32" s="92"/>
      <c r="F32" s="92"/>
      <c r="G32" s="92"/>
      <c r="H32" s="93" t="s">
        <v>144</v>
      </c>
      <c r="I32" s="92" t="s">
        <v>433</v>
      </c>
      <c r="J32" s="91" t="s">
        <v>450</v>
      </c>
      <c r="K32" s="91"/>
      <c r="L32" s="91"/>
      <c r="M32" s="91"/>
      <c r="N32" s="94"/>
      <c r="O32" s="94"/>
      <c r="P32" s="94"/>
      <c r="Q32" s="102"/>
    </row>
    <row r="33" spans="1:17" s="103" customFormat="1" ht="20.399999999999999" x14ac:dyDescent="0.25">
      <c r="A33" s="210"/>
      <c r="B33" s="217" t="s">
        <v>412</v>
      </c>
      <c r="C33" s="90">
        <v>42518</v>
      </c>
      <c r="D33" s="91" t="s">
        <v>146</v>
      </c>
      <c r="E33" s="92"/>
      <c r="F33" s="92"/>
      <c r="G33" s="92"/>
      <c r="H33" s="93" t="s">
        <v>144</v>
      </c>
      <c r="I33" s="92" t="s">
        <v>433</v>
      </c>
      <c r="J33" s="91" t="s">
        <v>450</v>
      </c>
      <c r="K33" s="91"/>
      <c r="L33" s="91"/>
      <c r="M33" s="91"/>
      <c r="N33" s="94"/>
      <c r="O33" s="94"/>
      <c r="P33" s="94"/>
      <c r="Q33" s="102"/>
    </row>
    <row r="34" spans="1:17" s="103" customFormat="1" ht="20.399999999999999" x14ac:dyDescent="0.25">
      <c r="A34" s="210">
        <v>1</v>
      </c>
      <c r="B34" s="203" t="s">
        <v>307</v>
      </c>
      <c r="C34" s="90">
        <v>42521</v>
      </c>
      <c r="D34" s="91" t="s">
        <v>146</v>
      </c>
      <c r="E34" s="92"/>
      <c r="F34" s="92"/>
      <c r="G34" s="91"/>
      <c r="H34" s="93" t="s">
        <v>144</v>
      </c>
      <c r="I34" s="92" t="s">
        <v>434</v>
      </c>
      <c r="J34" s="91" t="s">
        <v>450</v>
      </c>
      <c r="K34" s="91"/>
      <c r="L34" s="91"/>
      <c r="M34" s="91"/>
      <c r="N34" s="94"/>
      <c r="O34" s="94"/>
      <c r="P34" s="94"/>
      <c r="Q34" s="102"/>
    </row>
    <row r="35" spans="1:17" s="103" customFormat="1" ht="71.400000000000006" x14ac:dyDescent="0.25">
      <c r="A35" s="210">
        <v>1</v>
      </c>
      <c r="B35" s="112" t="s">
        <v>133</v>
      </c>
      <c r="C35" s="90">
        <v>42516</v>
      </c>
      <c r="D35" s="91" t="s">
        <v>144</v>
      </c>
      <c r="E35" s="95" t="s">
        <v>305</v>
      </c>
      <c r="F35" s="92">
        <v>42517</v>
      </c>
      <c r="G35" s="92">
        <v>42517</v>
      </c>
      <c r="H35" s="93" t="s">
        <v>144</v>
      </c>
      <c r="I35" s="92" t="s">
        <v>471</v>
      </c>
      <c r="J35" s="92">
        <v>42520</v>
      </c>
      <c r="K35" s="92">
        <v>42528</v>
      </c>
      <c r="L35" s="92">
        <v>42530</v>
      </c>
      <c r="M35" s="92">
        <v>42530</v>
      </c>
      <c r="N35" s="94"/>
      <c r="O35" s="94"/>
      <c r="P35" s="94"/>
      <c r="Q35" s="102"/>
    </row>
    <row r="36" spans="1:17" s="103" customFormat="1" ht="30.6" x14ac:dyDescent="0.25">
      <c r="A36" s="210">
        <v>1</v>
      </c>
      <c r="B36" s="110" t="s">
        <v>138</v>
      </c>
      <c r="C36" s="89">
        <v>42516</v>
      </c>
      <c r="D36" s="91" t="s">
        <v>144</v>
      </c>
      <c r="E36" s="95" t="s">
        <v>145</v>
      </c>
      <c r="F36" s="89">
        <v>42517</v>
      </c>
      <c r="G36" s="109"/>
      <c r="H36" s="109" t="s">
        <v>144</v>
      </c>
      <c r="I36" s="95" t="s">
        <v>466</v>
      </c>
      <c r="J36" s="95">
        <v>42531</v>
      </c>
      <c r="K36" s="96"/>
      <c r="L36" s="96"/>
      <c r="M36" s="96"/>
      <c r="N36" s="96"/>
      <c r="O36" s="96"/>
      <c r="P36" s="96"/>
      <c r="Q36" s="102"/>
    </row>
    <row r="37" spans="1:17" s="103" customFormat="1" x14ac:dyDescent="0.25">
      <c r="A37" s="210">
        <v>1</v>
      </c>
      <c r="B37" s="110" t="s">
        <v>366</v>
      </c>
      <c r="C37" s="89">
        <v>42521</v>
      </c>
      <c r="D37" s="91" t="s">
        <v>146</v>
      </c>
      <c r="E37" s="95"/>
      <c r="F37" s="89"/>
      <c r="G37" s="109"/>
      <c r="H37" s="109" t="s">
        <v>144</v>
      </c>
      <c r="I37" s="95">
        <v>42521</v>
      </c>
      <c r="J37" s="95"/>
      <c r="K37" s="96"/>
      <c r="L37" s="96"/>
      <c r="M37" s="96"/>
      <c r="N37" s="96"/>
      <c r="O37" s="96"/>
      <c r="P37" s="96"/>
      <c r="Q37" s="102"/>
    </row>
    <row r="38" spans="1:17" s="227" customFormat="1" ht="30.6" x14ac:dyDescent="0.25">
      <c r="A38" s="210">
        <v>1</v>
      </c>
      <c r="B38" s="112" t="s">
        <v>315</v>
      </c>
      <c r="C38" s="89">
        <v>42516</v>
      </c>
      <c r="D38" s="91" t="s">
        <v>144</v>
      </c>
      <c r="E38" s="95" t="s">
        <v>316</v>
      </c>
      <c r="F38" s="205">
        <v>42527</v>
      </c>
      <c r="G38" s="205">
        <v>42527</v>
      </c>
      <c r="H38" s="109" t="s">
        <v>144</v>
      </c>
      <c r="I38" s="95" t="s">
        <v>461</v>
      </c>
      <c r="J38" s="95">
        <v>42527</v>
      </c>
      <c r="K38" s="112"/>
      <c r="L38" s="226"/>
      <c r="M38" s="112"/>
      <c r="N38" s="112"/>
      <c r="O38" s="226">
        <v>42536</v>
      </c>
      <c r="P38" s="226">
        <v>42536</v>
      </c>
      <c r="Q38" s="225"/>
    </row>
    <row r="39" spans="1:17" s="103" customFormat="1" ht="30.6" x14ac:dyDescent="0.25">
      <c r="A39" s="210">
        <v>1</v>
      </c>
      <c r="B39" s="112" t="s">
        <v>275</v>
      </c>
      <c r="C39" s="89">
        <v>42516</v>
      </c>
      <c r="D39" s="91" t="s">
        <v>144</v>
      </c>
      <c r="E39" s="95">
        <v>42521</v>
      </c>
      <c r="F39" s="89">
        <v>42521</v>
      </c>
      <c r="G39" s="89">
        <v>42521</v>
      </c>
      <c r="H39" s="109" t="s">
        <v>144</v>
      </c>
      <c r="I39" s="95" t="s">
        <v>421</v>
      </c>
      <c r="J39" s="95">
        <v>42523</v>
      </c>
      <c r="K39" s="95">
        <v>42534</v>
      </c>
      <c r="L39" s="95">
        <v>42541</v>
      </c>
      <c r="M39" s="95">
        <v>42541</v>
      </c>
      <c r="N39" s="96"/>
      <c r="O39" s="96"/>
      <c r="P39" s="96"/>
      <c r="Q39" s="102"/>
    </row>
    <row r="40" spans="1:17" s="103" customFormat="1" ht="20.399999999999999" x14ac:dyDescent="0.25">
      <c r="A40" s="210">
        <v>1</v>
      </c>
      <c r="B40" s="110" t="s">
        <v>343</v>
      </c>
      <c r="C40" s="89">
        <v>42516</v>
      </c>
      <c r="D40" s="91" t="s">
        <v>144</v>
      </c>
      <c r="E40" s="95" t="s">
        <v>354</v>
      </c>
      <c r="F40" s="89">
        <v>42528</v>
      </c>
      <c r="G40" s="89">
        <v>42527</v>
      </c>
      <c r="H40" s="109" t="s">
        <v>144</v>
      </c>
      <c r="I40" s="95" t="s">
        <v>350</v>
      </c>
      <c r="J40" s="95">
        <v>42528</v>
      </c>
      <c r="K40" s="96"/>
      <c r="L40" s="96"/>
      <c r="M40" s="96"/>
      <c r="N40" s="96"/>
      <c r="O40" s="96"/>
      <c r="P40" s="96"/>
      <c r="Q40" s="102"/>
    </row>
    <row r="41" spans="1:17" s="103" customFormat="1" x14ac:dyDescent="0.25">
      <c r="A41" s="210">
        <v>1</v>
      </c>
      <c r="B41" s="110" t="s">
        <v>431</v>
      </c>
      <c r="C41" s="89">
        <v>42534</v>
      </c>
      <c r="D41" s="91" t="s">
        <v>146</v>
      </c>
      <c r="E41" s="95"/>
      <c r="F41" s="89"/>
      <c r="G41" s="89"/>
      <c r="H41" s="109" t="s">
        <v>144</v>
      </c>
      <c r="I41" s="95">
        <v>42534</v>
      </c>
      <c r="J41" s="95"/>
      <c r="K41" s="96"/>
      <c r="L41" s="96"/>
      <c r="M41" s="96"/>
      <c r="N41" s="96"/>
      <c r="O41" s="96"/>
      <c r="P41" s="96"/>
      <c r="Q41" s="102"/>
    </row>
    <row r="42" spans="1:17" s="103" customFormat="1" x14ac:dyDescent="0.25">
      <c r="A42" s="210">
        <v>1</v>
      </c>
      <c r="B42" s="110" t="s">
        <v>416</v>
      </c>
      <c r="C42" s="89">
        <v>42516</v>
      </c>
      <c r="D42" s="91" t="s">
        <v>146</v>
      </c>
      <c r="E42" s="95"/>
      <c r="F42" s="89"/>
      <c r="G42" s="89"/>
      <c r="H42" s="109" t="s">
        <v>144</v>
      </c>
      <c r="I42" s="95">
        <v>42531</v>
      </c>
      <c r="J42" s="95">
        <v>42534</v>
      </c>
      <c r="K42" s="96"/>
      <c r="L42" s="96"/>
      <c r="M42" s="96"/>
      <c r="N42" s="96"/>
      <c r="O42" s="96"/>
      <c r="P42" s="96"/>
      <c r="Q42" s="102"/>
    </row>
    <row r="43" spans="1:17" s="103" customFormat="1" ht="20.399999999999999" x14ac:dyDescent="0.25">
      <c r="A43" s="210">
        <v>1</v>
      </c>
      <c r="B43" s="112" t="s">
        <v>25</v>
      </c>
      <c r="C43" s="89">
        <v>42522</v>
      </c>
      <c r="D43" s="91" t="s">
        <v>144</v>
      </c>
      <c r="E43" s="95" t="s">
        <v>355</v>
      </c>
      <c r="F43" s="89">
        <v>42528</v>
      </c>
      <c r="G43" s="89">
        <v>42527</v>
      </c>
      <c r="H43" s="109" t="s">
        <v>144</v>
      </c>
      <c r="I43" s="95">
        <v>42530</v>
      </c>
      <c r="J43" s="95"/>
      <c r="K43" s="96"/>
      <c r="L43" s="96"/>
      <c r="M43" s="96"/>
      <c r="N43" s="96"/>
      <c r="O43" s="96"/>
      <c r="P43" s="96"/>
      <c r="Q43" s="102"/>
    </row>
    <row r="44" spans="1:17" s="103" customFormat="1" ht="61.2" x14ac:dyDescent="0.25">
      <c r="A44" s="210">
        <v>1</v>
      </c>
      <c r="B44" s="112" t="s">
        <v>218</v>
      </c>
      <c r="C44" s="89">
        <v>42516</v>
      </c>
      <c r="D44" s="91" t="s">
        <v>146</v>
      </c>
      <c r="E44" s="95" t="s">
        <v>273</v>
      </c>
      <c r="F44" s="89">
        <v>42522</v>
      </c>
      <c r="G44" s="89">
        <v>42521</v>
      </c>
      <c r="H44" s="109" t="s">
        <v>144</v>
      </c>
      <c r="I44" s="95" t="s">
        <v>318</v>
      </c>
      <c r="J44" s="95">
        <v>42523</v>
      </c>
      <c r="K44" s="96"/>
      <c r="L44" s="96"/>
      <c r="M44" s="96"/>
      <c r="N44" s="96"/>
      <c r="O44" s="96"/>
      <c r="P44" s="96"/>
      <c r="Q44" s="102"/>
    </row>
    <row r="45" spans="1:17" s="103" customFormat="1" ht="20.399999999999999" x14ac:dyDescent="0.25">
      <c r="A45" s="210">
        <v>1</v>
      </c>
      <c r="B45" s="110" t="s">
        <v>219</v>
      </c>
      <c r="C45" s="89">
        <v>42516</v>
      </c>
      <c r="D45" s="91" t="s">
        <v>146</v>
      </c>
      <c r="E45" s="95"/>
      <c r="F45" s="89"/>
      <c r="G45" s="109"/>
      <c r="H45" s="109" t="s">
        <v>144</v>
      </c>
      <c r="I45" s="95">
        <v>42521</v>
      </c>
      <c r="J45" s="95" t="s">
        <v>423</v>
      </c>
      <c r="K45" s="96"/>
      <c r="L45" s="96"/>
      <c r="M45" s="96"/>
      <c r="N45" s="96"/>
      <c r="O45" s="96"/>
      <c r="P45" s="96"/>
      <c r="Q45" s="102"/>
    </row>
    <row r="46" spans="1:17" s="103" customFormat="1" ht="20.399999999999999" x14ac:dyDescent="0.25">
      <c r="A46" s="210">
        <v>1</v>
      </c>
      <c r="B46" s="110" t="s">
        <v>215</v>
      </c>
      <c r="C46" s="89">
        <v>42516</v>
      </c>
      <c r="D46" s="91" t="s">
        <v>146</v>
      </c>
      <c r="E46" s="95"/>
      <c r="F46" s="89"/>
      <c r="G46" s="109"/>
      <c r="H46" s="109" t="s">
        <v>144</v>
      </c>
      <c r="I46" s="95">
        <v>42521</v>
      </c>
      <c r="J46" s="95" t="s">
        <v>423</v>
      </c>
      <c r="K46" s="96"/>
      <c r="L46" s="96"/>
      <c r="M46" s="96"/>
      <c r="N46" s="96"/>
      <c r="O46" s="96"/>
      <c r="P46" s="96"/>
      <c r="Q46" s="102"/>
    </row>
    <row r="47" spans="1:17" s="103" customFormat="1" ht="20.399999999999999" x14ac:dyDescent="0.25">
      <c r="A47" s="210">
        <v>1</v>
      </c>
      <c r="B47" s="110" t="s">
        <v>214</v>
      </c>
      <c r="C47" s="89">
        <v>42516</v>
      </c>
      <c r="D47" s="91" t="s">
        <v>146</v>
      </c>
      <c r="E47" s="95"/>
      <c r="F47" s="89"/>
      <c r="G47" s="109"/>
      <c r="H47" s="109" t="s">
        <v>144</v>
      </c>
      <c r="I47" s="95">
        <v>42521</v>
      </c>
      <c r="J47" s="95" t="s">
        <v>423</v>
      </c>
      <c r="K47" s="96"/>
      <c r="L47" s="96"/>
      <c r="M47" s="96"/>
      <c r="N47" s="96"/>
      <c r="O47" s="96"/>
      <c r="P47" s="96"/>
      <c r="Q47" s="102"/>
    </row>
    <row r="48" spans="1:17" s="103" customFormat="1" x14ac:dyDescent="0.25">
      <c r="A48" s="210"/>
      <c r="B48" s="112" t="s">
        <v>312</v>
      </c>
      <c r="C48" s="89"/>
      <c r="D48" s="91" t="s">
        <v>146</v>
      </c>
      <c r="E48" s="95"/>
      <c r="F48" s="89"/>
      <c r="G48" s="109"/>
      <c r="H48" s="109" t="s">
        <v>146</v>
      </c>
      <c r="I48" s="95"/>
      <c r="J48" s="95"/>
      <c r="K48" s="96"/>
      <c r="L48" s="96"/>
      <c r="M48" s="96"/>
      <c r="N48" s="96"/>
      <c r="O48" s="96"/>
      <c r="P48" s="96"/>
      <c r="Q48" s="102"/>
    </row>
    <row r="49" spans="1:17" s="103" customFormat="1" x14ac:dyDescent="0.25">
      <c r="A49" s="210">
        <v>1</v>
      </c>
      <c r="B49" s="110" t="s">
        <v>313</v>
      </c>
      <c r="C49" s="89">
        <v>42521</v>
      </c>
      <c r="D49" s="91" t="s">
        <v>146</v>
      </c>
      <c r="E49" s="95"/>
      <c r="F49" s="89"/>
      <c r="G49" s="89">
        <v>42522</v>
      </c>
      <c r="H49" s="109" t="s">
        <v>146</v>
      </c>
      <c r="I49" s="95"/>
      <c r="J49" s="95"/>
      <c r="K49" s="96"/>
      <c r="L49" s="96"/>
      <c r="M49" s="96"/>
      <c r="N49" s="96"/>
      <c r="O49" s="96"/>
      <c r="P49" s="96"/>
      <c r="Q49" s="102"/>
    </row>
    <row r="50" spans="1:17" s="103" customFormat="1" x14ac:dyDescent="0.25">
      <c r="A50" s="210"/>
      <c r="B50" s="112" t="s">
        <v>237</v>
      </c>
      <c r="C50" s="89"/>
      <c r="D50" s="91" t="s">
        <v>146</v>
      </c>
      <c r="E50" s="95"/>
      <c r="F50" s="89"/>
      <c r="G50" s="109"/>
      <c r="H50" s="109" t="s">
        <v>146</v>
      </c>
      <c r="I50" s="95"/>
      <c r="J50" s="95"/>
      <c r="K50" s="96"/>
      <c r="L50" s="96"/>
      <c r="M50" s="96"/>
      <c r="N50" s="96"/>
      <c r="O50" s="96"/>
      <c r="P50" s="96"/>
      <c r="Q50" s="102"/>
    </row>
    <row r="51" spans="1:17" s="103" customFormat="1" x14ac:dyDescent="0.25">
      <c r="A51" s="210">
        <v>1</v>
      </c>
      <c r="B51" s="110" t="s">
        <v>236</v>
      </c>
      <c r="C51" s="89">
        <v>42521</v>
      </c>
      <c r="D51" s="91" t="s">
        <v>146</v>
      </c>
      <c r="E51" s="95"/>
      <c r="F51" s="89"/>
      <c r="G51" s="109"/>
      <c r="H51" s="109" t="s">
        <v>144</v>
      </c>
      <c r="I51" s="95">
        <v>42521</v>
      </c>
      <c r="J51" s="95"/>
      <c r="K51" s="96"/>
      <c r="L51" s="96"/>
      <c r="M51" s="96"/>
      <c r="N51" s="96"/>
      <c r="O51" s="96"/>
      <c r="P51" s="96"/>
      <c r="Q51" s="102"/>
    </row>
    <row r="52" spans="1:17" s="103" customFormat="1" ht="20.399999999999999" x14ac:dyDescent="0.25">
      <c r="A52" s="210">
        <v>1</v>
      </c>
      <c r="B52" s="112" t="s">
        <v>293</v>
      </c>
      <c r="C52" s="89">
        <v>42517</v>
      </c>
      <c r="D52" s="91" t="s">
        <v>144</v>
      </c>
      <c r="E52" s="95" t="s">
        <v>294</v>
      </c>
      <c r="F52" s="89">
        <v>42522</v>
      </c>
      <c r="G52" s="89">
        <v>42523</v>
      </c>
      <c r="H52" s="109" t="s">
        <v>144</v>
      </c>
      <c r="I52" s="95" t="s">
        <v>378</v>
      </c>
      <c r="J52" s="95">
        <v>42528</v>
      </c>
      <c r="K52" s="95">
        <v>42530</v>
      </c>
      <c r="L52" s="95">
        <v>42536</v>
      </c>
      <c r="M52" s="95">
        <v>42536</v>
      </c>
      <c r="N52" s="96"/>
      <c r="O52" s="96"/>
      <c r="P52" s="96"/>
      <c r="Q52" s="102"/>
    </row>
    <row r="53" spans="1:17" s="103" customFormat="1" ht="30.6" x14ac:dyDescent="0.25">
      <c r="A53" s="210">
        <v>1</v>
      </c>
      <c r="B53" s="112" t="s">
        <v>27</v>
      </c>
      <c r="C53" s="89">
        <v>42520</v>
      </c>
      <c r="D53" s="91" t="s">
        <v>144</v>
      </c>
      <c r="E53" s="95" t="s">
        <v>344</v>
      </c>
      <c r="F53" s="89">
        <v>42528</v>
      </c>
      <c r="G53" s="89">
        <v>42523</v>
      </c>
      <c r="H53" s="109" t="s">
        <v>144</v>
      </c>
      <c r="I53" s="95" t="s">
        <v>377</v>
      </c>
      <c r="J53" s="95">
        <v>42523</v>
      </c>
      <c r="K53" s="95">
        <v>42524</v>
      </c>
      <c r="L53" s="95">
        <v>42531</v>
      </c>
      <c r="M53" s="95">
        <v>42531</v>
      </c>
      <c r="N53" s="96"/>
      <c r="O53" s="95">
        <v>42531</v>
      </c>
      <c r="P53" s="95">
        <v>42531</v>
      </c>
      <c r="Q53" s="225"/>
    </row>
    <row r="54" spans="1:17" s="103" customFormat="1" ht="20.399999999999999" x14ac:dyDescent="0.25">
      <c r="A54" s="210">
        <v>1</v>
      </c>
      <c r="B54" s="110" t="s">
        <v>271</v>
      </c>
      <c r="C54" s="89">
        <v>42520</v>
      </c>
      <c r="D54" s="91" t="s">
        <v>144</v>
      </c>
      <c r="E54" s="95" t="s">
        <v>364</v>
      </c>
      <c r="F54" s="89">
        <v>42522</v>
      </c>
      <c r="G54" s="89">
        <v>42529</v>
      </c>
      <c r="H54" s="109" t="s">
        <v>144</v>
      </c>
      <c r="I54" s="95">
        <v>42529</v>
      </c>
      <c r="J54" s="95">
        <v>42529</v>
      </c>
      <c r="K54" s="96"/>
      <c r="L54" s="96"/>
      <c r="M54" s="96"/>
      <c r="N54" s="96"/>
      <c r="O54" s="96"/>
      <c r="P54" s="96"/>
      <c r="Q54" s="102"/>
    </row>
    <row r="55" spans="1:17" s="103" customFormat="1" ht="20.399999999999999" x14ac:dyDescent="0.25">
      <c r="A55" s="210">
        <v>1</v>
      </c>
      <c r="B55" s="110" t="s">
        <v>392</v>
      </c>
      <c r="C55" s="89" t="s">
        <v>393</v>
      </c>
      <c r="D55" s="91" t="s">
        <v>144</v>
      </c>
      <c r="E55" s="95" t="s">
        <v>404</v>
      </c>
      <c r="F55" s="89"/>
      <c r="G55" s="89">
        <v>42530</v>
      </c>
      <c r="H55" s="109" t="s">
        <v>144</v>
      </c>
      <c r="I55" s="95">
        <v>42530</v>
      </c>
      <c r="J55" s="95">
        <v>42531</v>
      </c>
      <c r="K55" s="96"/>
      <c r="L55" s="96"/>
      <c r="M55" s="96"/>
      <c r="N55" s="96"/>
      <c r="O55" s="96"/>
      <c r="P55" s="96"/>
      <c r="Q55" s="102"/>
    </row>
    <row r="56" spans="1:17" s="103" customFormat="1" ht="20.399999999999999" x14ac:dyDescent="0.25">
      <c r="A56" s="210">
        <v>1</v>
      </c>
      <c r="B56" s="110" t="s">
        <v>359</v>
      </c>
      <c r="C56" s="89">
        <v>42520</v>
      </c>
      <c r="D56" s="91" t="s">
        <v>144</v>
      </c>
      <c r="E56" s="95" t="s">
        <v>357</v>
      </c>
      <c r="F56" s="89">
        <v>42529</v>
      </c>
      <c r="G56" s="109"/>
      <c r="H56" s="109" t="s">
        <v>146</v>
      </c>
      <c r="I56" s="95"/>
      <c r="J56" s="95"/>
      <c r="K56" s="96"/>
      <c r="L56" s="96"/>
      <c r="M56" s="96"/>
      <c r="N56" s="96"/>
      <c r="O56" s="96"/>
      <c r="P56" s="96"/>
      <c r="Q56" s="102"/>
    </row>
    <row r="57" spans="1:17" s="103" customFormat="1" ht="20.399999999999999" x14ac:dyDescent="0.25">
      <c r="A57" s="210">
        <v>1</v>
      </c>
      <c r="B57" s="110" t="s">
        <v>372</v>
      </c>
      <c r="C57" s="89">
        <v>42521</v>
      </c>
      <c r="D57" s="91" t="s">
        <v>144</v>
      </c>
      <c r="E57" s="95" t="s">
        <v>373</v>
      </c>
      <c r="F57" s="89">
        <v>42530</v>
      </c>
      <c r="G57" s="109"/>
      <c r="H57" s="109" t="s">
        <v>146</v>
      </c>
      <c r="I57" s="95"/>
      <c r="J57" s="95"/>
      <c r="K57" s="96"/>
      <c r="L57" s="96"/>
      <c r="M57" s="96"/>
      <c r="N57" s="96"/>
      <c r="O57" s="96"/>
      <c r="P57" s="96"/>
      <c r="Q57" s="102"/>
    </row>
    <row r="58" spans="1:17" s="103" customFormat="1" ht="91.8" x14ac:dyDescent="0.25">
      <c r="A58" s="210">
        <v>1</v>
      </c>
      <c r="B58" s="112" t="s">
        <v>209</v>
      </c>
      <c r="C58" s="89">
        <v>42517</v>
      </c>
      <c r="D58" s="91" t="s">
        <v>144</v>
      </c>
      <c r="E58" s="95" t="s">
        <v>294</v>
      </c>
      <c r="F58" s="89">
        <v>42522</v>
      </c>
      <c r="G58" s="109"/>
      <c r="H58" s="109" t="s">
        <v>144</v>
      </c>
      <c r="I58" s="95" t="s">
        <v>494</v>
      </c>
      <c r="J58" s="95">
        <v>42521</v>
      </c>
      <c r="K58" s="96"/>
      <c r="L58" s="95"/>
      <c r="M58" s="96"/>
      <c r="N58" s="96"/>
      <c r="O58" s="95" t="s">
        <v>457</v>
      </c>
      <c r="P58" s="96"/>
      <c r="Q58" s="102"/>
    </row>
    <row r="59" spans="1:17" s="103" customFormat="1" ht="20.399999999999999" x14ac:dyDescent="0.25">
      <c r="A59" s="210">
        <v>1</v>
      </c>
      <c r="B59" s="110" t="s">
        <v>405</v>
      </c>
      <c r="C59" s="89">
        <v>42517</v>
      </c>
      <c r="D59" s="91" t="s">
        <v>146</v>
      </c>
      <c r="E59" s="95"/>
      <c r="F59" s="89"/>
      <c r="G59" s="109"/>
      <c r="H59" s="109" t="s">
        <v>144</v>
      </c>
      <c r="I59" s="95">
        <v>42529</v>
      </c>
      <c r="J59" s="95" t="s">
        <v>424</v>
      </c>
      <c r="K59" s="96"/>
      <c r="L59" s="96"/>
      <c r="M59" s="96"/>
      <c r="N59" s="96"/>
      <c r="O59" s="96"/>
      <c r="P59" s="96"/>
      <c r="Q59" s="102"/>
    </row>
    <row r="60" spans="1:17" s="103" customFormat="1" ht="20.399999999999999" x14ac:dyDescent="0.25">
      <c r="A60" s="210">
        <v>1</v>
      </c>
      <c r="B60" s="110" t="s">
        <v>406</v>
      </c>
      <c r="C60" s="89">
        <v>42517</v>
      </c>
      <c r="D60" s="91" t="s">
        <v>146</v>
      </c>
      <c r="E60" s="95"/>
      <c r="F60" s="89"/>
      <c r="G60" s="109"/>
      <c r="H60" s="109" t="s">
        <v>144</v>
      </c>
      <c r="I60" s="95">
        <v>42529</v>
      </c>
      <c r="J60" s="95" t="s">
        <v>424</v>
      </c>
      <c r="K60" s="96"/>
      <c r="L60" s="96"/>
      <c r="M60" s="96"/>
      <c r="N60" s="96"/>
      <c r="O60" s="96"/>
      <c r="P60" s="96"/>
      <c r="Q60" s="102"/>
    </row>
    <row r="61" spans="1:17" s="103" customFormat="1" x14ac:dyDescent="0.25">
      <c r="A61" s="210">
        <v>1</v>
      </c>
      <c r="B61" s="112" t="s">
        <v>298</v>
      </c>
      <c r="C61" s="89">
        <v>42522</v>
      </c>
      <c r="D61" s="91" t="s">
        <v>144</v>
      </c>
      <c r="E61" s="95">
        <v>42524</v>
      </c>
      <c r="F61" s="89">
        <v>42524</v>
      </c>
      <c r="G61" s="89">
        <v>42528</v>
      </c>
      <c r="H61" s="109" t="s">
        <v>144</v>
      </c>
      <c r="I61" s="95">
        <v>42531</v>
      </c>
      <c r="J61" s="95"/>
      <c r="K61" s="96"/>
      <c r="L61" s="96"/>
      <c r="M61" s="96"/>
      <c r="N61" s="96"/>
      <c r="O61" s="95">
        <v>42558</v>
      </c>
      <c r="P61" s="96"/>
      <c r="Q61" s="102"/>
    </row>
    <row r="62" spans="1:17" s="103" customFormat="1" ht="40.799999999999997" x14ac:dyDescent="0.25">
      <c r="A62" s="210">
        <v>1</v>
      </c>
      <c r="B62" s="112" t="s">
        <v>139</v>
      </c>
      <c r="C62" s="89">
        <v>42517</v>
      </c>
      <c r="D62" s="201" t="s">
        <v>144</v>
      </c>
      <c r="E62" s="95" t="s">
        <v>274</v>
      </c>
      <c r="F62" s="89">
        <v>42522</v>
      </c>
      <c r="G62" s="89">
        <v>42522</v>
      </c>
      <c r="H62" s="89" t="s">
        <v>144</v>
      </c>
      <c r="I62" s="95" t="s">
        <v>479</v>
      </c>
      <c r="J62" s="95">
        <v>42517</v>
      </c>
      <c r="K62" s="95">
        <v>42544</v>
      </c>
      <c r="L62" s="95">
        <v>42548</v>
      </c>
      <c r="M62" s="95">
        <v>42548</v>
      </c>
      <c r="N62" s="96"/>
      <c r="O62" s="96" t="s">
        <v>427</v>
      </c>
      <c r="P62" s="95">
        <v>42542</v>
      </c>
      <c r="Q62" s="102"/>
    </row>
    <row r="63" spans="1:17" s="103" customFormat="1" ht="20.399999999999999" x14ac:dyDescent="0.25">
      <c r="A63" s="210">
        <v>1</v>
      </c>
      <c r="B63" s="203" t="s">
        <v>140</v>
      </c>
      <c r="C63" s="89">
        <v>42517</v>
      </c>
      <c r="D63" s="109" t="s">
        <v>144</v>
      </c>
      <c r="E63" s="95" t="s">
        <v>274</v>
      </c>
      <c r="F63" s="89">
        <v>42527</v>
      </c>
      <c r="G63" s="96" t="s">
        <v>321</v>
      </c>
      <c r="H63" s="89" t="s">
        <v>146</v>
      </c>
      <c r="I63" s="95"/>
      <c r="J63" s="95"/>
      <c r="K63" s="96"/>
      <c r="L63" s="96"/>
      <c r="M63" s="96"/>
      <c r="N63" s="96"/>
      <c r="O63" s="96"/>
      <c r="P63" s="96"/>
      <c r="Q63" s="102"/>
    </row>
    <row r="64" spans="1:17" s="103" customFormat="1" x14ac:dyDescent="0.25">
      <c r="A64" s="210"/>
      <c r="B64" s="203" t="s">
        <v>226</v>
      </c>
      <c r="C64" s="89"/>
      <c r="D64" s="109" t="s">
        <v>146</v>
      </c>
      <c r="E64" s="96"/>
      <c r="F64" s="109"/>
      <c r="G64" s="109"/>
      <c r="H64" s="89" t="s">
        <v>146</v>
      </c>
      <c r="I64" s="95"/>
      <c r="J64" s="95"/>
      <c r="K64" s="96"/>
      <c r="L64" s="96"/>
      <c r="M64" s="96"/>
      <c r="N64" s="96"/>
      <c r="O64" s="96"/>
      <c r="P64" s="96"/>
      <c r="Q64" s="102"/>
    </row>
    <row r="65" spans="1:17" s="103" customFormat="1" ht="71.400000000000006" x14ac:dyDescent="0.25">
      <c r="A65" s="210">
        <v>1</v>
      </c>
      <c r="B65" s="202" t="s">
        <v>175</v>
      </c>
      <c r="C65" s="89">
        <v>42518</v>
      </c>
      <c r="D65" s="109" t="s">
        <v>144</v>
      </c>
      <c r="E65" s="95" t="s">
        <v>365</v>
      </c>
      <c r="F65" s="89">
        <v>42520</v>
      </c>
      <c r="G65" s="89">
        <v>42518</v>
      </c>
      <c r="H65" s="89" t="s">
        <v>144</v>
      </c>
      <c r="I65" s="95" t="s">
        <v>399</v>
      </c>
      <c r="J65" s="95">
        <v>42529</v>
      </c>
      <c r="K65" s="96"/>
      <c r="L65" s="96"/>
      <c r="M65" s="96"/>
      <c r="N65" s="96"/>
      <c r="O65" s="96" t="s">
        <v>428</v>
      </c>
      <c r="P65" s="95">
        <v>42542</v>
      </c>
      <c r="Q65" s="102"/>
    </row>
    <row r="66" spans="1:17" s="103" customFormat="1" x14ac:dyDescent="0.25">
      <c r="A66" s="210"/>
      <c r="B66" s="203" t="s">
        <v>308</v>
      </c>
      <c r="C66" s="89"/>
      <c r="D66" s="109" t="s">
        <v>146</v>
      </c>
      <c r="E66" s="95"/>
      <c r="F66" s="89"/>
      <c r="G66" s="89"/>
      <c r="H66" s="89"/>
      <c r="I66" s="95"/>
      <c r="J66" s="95"/>
      <c r="K66" s="96"/>
      <c r="L66" s="96"/>
      <c r="M66" s="96"/>
      <c r="N66" s="96"/>
      <c r="O66" s="96"/>
      <c r="P66" s="96"/>
      <c r="Q66" s="102"/>
    </row>
    <row r="67" spans="1:17" s="103" customFormat="1" ht="40.799999999999997" x14ac:dyDescent="0.25">
      <c r="A67" s="210">
        <v>1</v>
      </c>
      <c r="B67" s="203" t="s">
        <v>208</v>
      </c>
      <c r="C67" s="89">
        <v>42516</v>
      </c>
      <c r="D67" s="109" t="s">
        <v>144</v>
      </c>
      <c r="E67" s="95" t="s">
        <v>314</v>
      </c>
      <c r="F67" s="89">
        <v>42520</v>
      </c>
      <c r="G67" s="89"/>
      <c r="H67" s="89" t="s">
        <v>144</v>
      </c>
      <c r="I67" s="95">
        <v>42525</v>
      </c>
      <c r="J67" s="95">
        <v>42527</v>
      </c>
      <c r="K67" s="96"/>
      <c r="L67" s="96"/>
      <c r="M67" s="96"/>
      <c r="N67" s="96"/>
      <c r="O67" s="96"/>
      <c r="P67" s="96"/>
      <c r="Q67" s="102"/>
    </row>
    <row r="68" spans="1:17" s="103" customFormat="1" ht="20.399999999999999" x14ac:dyDescent="0.25">
      <c r="A68" s="210">
        <v>1</v>
      </c>
      <c r="B68" s="203" t="s">
        <v>210</v>
      </c>
      <c r="C68" s="89">
        <v>42520</v>
      </c>
      <c r="D68" s="109" t="s">
        <v>144</v>
      </c>
      <c r="E68" s="95" t="s">
        <v>211</v>
      </c>
      <c r="F68" s="89">
        <v>42521</v>
      </c>
      <c r="G68" s="89"/>
      <c r="H68" s="89" t="s">
        <v>144</v>
      </c>
      <c r="I68" s="95">
        <v>42522</v>
      </c>
      <c r="J68" s="95">
        <v>42523</v>
      </c>
      <c r="K68" s="96"/>
      <c r="L68" s="96"/>
      <c r="M68" s="96"/>
      <c r="N68" s="96"/>
      <c r="O68" s="96"/>
      <c r="P68" s="96"/>
      <c r="Q68" s="102"/>
    </row>
    <row r="69" spans="1:17" s="103" customFormat="1" ht="20.399999999999999" x14ac:dyDescent="0.25">
      <c r="A69" s="210">
        <v>1</v>
      </c>
      <c r="B69" s="203" t="s">
        <v>182</v>
      </c>
      <c r="C69" s="89">
        <v>42516</v>
      </c>
      <c r="D69" s="109" t="s">
        <v>144</v>
      </c>
      <c r="E69" s="95" t="s">
        <v>181</v>
      </c>
      <c r="F69" s="96"/>
      <c r="G69" s="89"/>
      <c r="H69" s="89" t="s">
        <v>146</v>
      </c>
      <c r="I69" s="95"/>
      <c r="J69" s="95"/>
      <c r="K69" s="96"/>
      <c r="L69" s="96"/>
      <c r="M69" s="96"/>
      <c r="N69" s="96"/>
      <c r="O69" s="96"/>
      <c r="P69" s="96"/>
      <c r="Q69" s="102"/>
    </row>
    <row r="70" spans="1:17" s="103" customFormat="1" x14ac:dyDescent="0.25">
      <c r="A70" s="210">
        <v>1</v>
      </c>
      <c r="B70" s="203" t="s">
        <v>177</v>
      </c>
      <c r="C70" s="89">
        <v>42517</v>
      </c>
      <c r="D70" s="109" t="s">
        <v>144</v>
      </c>
      <c r="E70" s="95">
        <v>42517</v>
      </c>
      <c r="F70" s="89">
        <v>42520</v>
      </c>
      <c r="G70" s="89"/>
      <c r="H70" s="89" t="s">
        <v>146</v>
      </c>
      <c r="I70" s="95"/>
      <c r="J70" s="95"/>
      <c r="K70" s="96"/>
      <c r="L70" s="96"/>
      <c r="M70" s="96"/>
      <c r="N70" s="96"/>
      <c r="O70" s="96"/>
      <c r="P70" s="96"/>
      <c r="Q70" s="102"/>
    </row>
    <row r="71" spans="1:17" s="103" customFormat="1" ht="20.399999999999999" x14ac:dyDescent="0.25">
      <c r="A71" s="210">
        <v>1</v>
      </c>
      <c r="B71" s="203" t="s">
        <v>272</v>
      </c>
      <c r="C71" s="89"/>
      <c r="D71" s="109" t="s">
        <v>146</v>
      </c>
      <c r="E71" s="95" t="s">
        <v>346</v>
      </c>
      <c r="F71" s="89">
        <v>42522</v>
      </c>
      <c r="G71" s="89"/>
      <c r="H71" s="89" t="s">
        <v>146</v>
      </c>
      <c r="I71" s="95"/>
      <c r="J71" s="95"/>
      <c r="K71" s="96"/>
      <c r="L71" s="96"/>
      <c r="M71" s="96"/>
      <c r="N71" s="96"/>
      <c r="O71" s="96"/>
      <c r="P71" s="96"/>
      <c r="Q71" s="102"/>
    </row>
    <row r="72" spans="1:17" s="103" customFormat="1" ht="20.399999999999999" x14ac:dyDescent="0.25">
      <c r="A72" s="210">
        <v>1</v>
      </c>
      <c r="B72" s="203" t="s">
        <v>311</v>
      </c>
      <c r="C72" s="89">
        <v>42518</v>
      </c>
      <c r="D72" s="109" t="s">
        <v>144</v>
      </c>
      <c r="E72" s="95" t="s">
        <v>370</v>
      </c>
      <c r="F72" s="89">
        <v>42529</v>
      </c>
      <c r="G72" s="89"/>
      <c r="H72" s="89" t="s">
        <v>144</v>
      </c>
      <c r="I72" s="95" t="s">
        <v>462</v>
      </c>
      <c r="J72" s="95">
        <v>42529</v>
      </c>
      <c r="K72" s="96"/>
      <c r="L72" s="96"/>
      <c r="M72" s="96"/>
      <c r="N72" s="96"/>
      <c r="O72" s="96"/>
      <c r="P72" s="96"/>
      <c r="Q72" s="102"/>
    </row>
    <row r="73" spans="1:17" s="103" customFormat="1" x14ac:dyDescent="0.25">
      <c r="A73" s="210"/>
      <c r="B73" s="203" t="s">
        <v>310</v>
      </c>
      <c r="C73" s="89"/>
      <c r="D73" s="109" t="s">
        <v>146</v>
      </c>
      <c r="E73" s="95"/>
      <c r="F73" s="89"/>
      <c r="G73" s="89"/>
      <c r="H73" s="89"/>
      <c r="I73" s="95"/>
      <c r="J73" s="95"/>
      <c r="K73" s="96"/>
      <c r="L73" s="96"/>
      <c r="M73" s="96"/>
      <c r="N73" s="96"/>
      <c r="O73" s="96"/>
      <c r="P73" s="96"/>
      <c r="Q73" s="102"/>
    </row>
    <row r="74" spans="1:17" s="103" customFormat="1" x14ac:dyDescent="0.25">
      <c r="A74" s="210"/>
      <c r="B74" s="203" t="s">
        <v>309</v>
      </c>
      <c r="C74" s="89"/>
      <c r="D74" s="109" t="s">
        <v>146</v>
      </c>
      <c r="E74" s="95"/>
      <c r="F74" s="89"/>
      <c r="G74" s="89"/>
      <c r="H74" s="89"/>
      <c r="I74" s="95"/>
      <c r="J74" s="95"/>
      <c r="K74" s="96"/>
      <c r="L74" s="96"/>
      <c r="M74" s="96"/>
      <c r="N74" s="96"/>
      <c r="O74" s="96"/>
      <c r="P74" s="96"/>
      <c r="Q74" s="102"/>
    </row>
    <row r="75" spans="1:17" s="103" customFormat="1" x14ac:dyDescent="0.25">
      <c r="A75" s="210">
        <v>1</v>
      </c>
      <c r="B75" s="203" t="s">
        <v>226</v>
      </c>
      <c r="C75" s="89">
        <v>42521</v>
      </c>
      <c r="D75" s="109" t="s">
        <v>146</v>
      </c>
      <c r="E75" s="95"/>
      <c r="F75" s="89"/>
      <c r="G75" s="89"/>
      <c r="H75" s="89" t="s">
        <v>144</v>
      </c>
      <c r="I75" s="95">
        <v>42521</v>
      </c>
      <c r="J75" s="95"/>
      <c r="K75" s="96"/>
      <c r="L75" s="96"/>
      <c r="M75" s="96"/>
      <c r="N75" s="96"/>
      <c r="O75" s="96"/>
      <c r="P75" s="96"/>
      <c r="Q75" s="102"/>
    </row>
    <row r="76" spans="1:17" s="103" customFormat="1" ht="20.399999999999999" x14ac:dyDescent="0.25">
      <c r="A76" s="210"/>
      <c r="B76" s="203" t="s">
        <v>324</v>
      </c>
      <c r="C76" s="89">
        <v>42517</v>
      </c>
      <c r="D76" s="109" t="s">
        <v>146</v>
      </c>
      <c r="E76" s="95"/>
      <c r="F76" s="89"/>
      <c r="G76" s="89"/>
      <c r="H76" s="89" t="s">
        <v>146</v>
      </c>
      <c r="I76" s="95"/>
      <c r="J76" s="95"/>
      <c r="K76" s="96"/>
      <c r="L76" s="96"/>
      <c r="M76" s="96"/>
      <c r="N76" s="96"/>
      <c r="O76" s="96"/>
      <c r="P76" s="96"/>
      <c r="Q76" s="102"/>
    </row>
    <row r="77" spans="1:17" s="103" customFormat="1" x14ac:dyDescent="0.25">
      <c r="A77" s="210"/>
      <c r="B77" s="203" t="s">
        <v>323</v>
      </c>
      <c r="C77" s="89">
        <v>42517</v>
      </c>
      <c r="D77" s="109" t="s">
        <v>146</v>
      </c>
      <c r="E77" s="95"/>
      <c r="F77" s="89"/>
      <c r="G77" s="89"/>
      <c r="H77" s="89" t="s">
        <v>146</v>
      </c>
      <c r="I77" s="95"/>
      <c r="J77" s="95"/>
      <c r="K77" s="96"/>
      <c r="L77" s="96"/>
      <c r="M77" s="96"/>
      <c r="N77" s="96"/>
      <c r="O77" s="96"/>
      <c r="P77" s="96"/>
      <c r="Q77" s="102"/>
    </row>
    <row r="78" spans="1:17" s="103" customFormat="1" x14ac:dyDescent="0.25">
      <c r="A78" s="210"/>
      <c r="B78" s="203" t="s">
        <v>325</v>
      </c>
      <c r="C78" s="89">
        <v>42517</v>
      </c>
      <c r="D78" s="109" t="s">
        <v>146</v>
      </c>
      <c r="E78" s="95"/>
      <c r="F78" s="89"/>
      <c r="G78" s="89"/>
      <c r="H78" s="89" t="s">
        <v>146</v>
      </c>
      <c r="I78" s="95"/>
      <c r="J78" s="95"/>
      <c r="K78" s="96"/>
      <c r="L78" s="96"/>
      <c r="M78" s="96"/>
      <c r="N78" s="96"/>
      <c r="O78" s="96"/>
      <c r="P78" s="96"/>
      <c r="Q78" s="102"/>
    </row>
    <row r="79" spans="1:17" s="103" customFormat="1" x14ac:dyDescent="0.25">
      <c r="A79" s="210"/>
      <c r="B79" s="203" t="s">
        <v>326</v>
      </c>
      <c r="C79" s="89">
        <v>42517</v>
      </c>
      <c r="D79" s="109" t="s">
        <v>146</v>
      </c>
      <c r="E79" s="95"/>
      <c r="F79" s="89"/>
      <c r="G79" s="89"/>
      <c r="H79" s="89" t="s">
        <v>146</v>
      </c>
      <c r="I79" s="95"/>
      <c r="J79" s="95"/>
      <c r="K79" s="96"/>
      <c r="L79" s="96"/>
      <c r="M79" s="96"/>
      <c r="N79" s="96"/>
      <c r="O79" s="96"/>
      <c r="P79" s="96"/>
      <c r="Q79" s="102"/>
    </row>
    <row r="80" spans="1:17" s="103" customFormat="1" x14ac:dyDescent="0.25">
      <c r="A80" s="210"/>
      <c r="B80" s="203" t="s">
        <v>327</v>
      </c>
      <c r="C80" s="89">
        <v>42517</v>
      </c>
      <c r="D80" s="109" t="s">
        <v>146</v>
      </c>
      <c r="E80" s="95"/>
      <c r="F80" s="89"/>
      <c r="G80" s="89"/>
      <c r="H80" s="89" t="s">
        <v>146</v>
      </c>
      <c r="I80" s="95"/>
      <c r="J80" s="95"/>
      <c r="K80" s="96"/>
      <c r="L80" s="96"/>
      <c r="M80" s="96"/>
      <c r="N80" s="96"/>
      <c r="O80" s="96"/>
      <c r="P80" s="96"/>
      <c r="Q80" s="102"/>
    </row>
    <row r="81" spans="1:17" s="103" customFormat="1" x14ac:dyDescent="0.25">
      <c r="A81" s="210"/>
      <c r="B81" s="203" t="s">
        <v>328</v>
      </c>
      <c r="C81" s="89">
        <v>42517</v>
      </c>
      <c r="D81" s="109" t="s">
        <v>146</v>
      </c>
      <c r="E81" s="95"/>
      <c r="F81" s="89"/>
      <c r="G81" s="89"/>
      <c r="H81" s="89" t="s">
        <v>146</v>
      </c>
      <c r="I81" s="95"/>
      <c r="J81" s="95"/>
      <c r="K81" s="96"/>
      <c r="L81" s="96"/>
      <c r="M81" s="96"/>
      <c r="N81" s="96"/>
      <c r="O81" s="96"/>
      <c r="P81" s="96"/>
      <c r="Q81" s="102"/>
    </row>
    <row r="82" spans="1:17" s="103" customFormat="1" x14ac:dyDescent="0.25">
      <c r="A82" s="210"/>
      <c r="B82" s="203" t="s">
        <v>329</v>
      </c>
      <c r="C82" s="89">
        <v>42517</v>
      </c>
      <c r="D82" s="109" t="s">
        <v>146</v>
      </c>
      <c r="E82" s="95"/>
      <c r="F82" s="89"/>
      <c r="G82" s="89"/>
      <c r="H82" s="89" t="s">
        <v>146</v>
      </c>
      <c r="I82" s="95"/>
      <c r="J82" s="95"/>
      <c r="K82" s="96"/>
      <c r="L82" s="96"/>
      <c r="M82" s="96"/>
      <c r="N82" s="96"/>
      <c r="O82" s="96"/>
      <c r="P82" s="96"/>
      <c r="Q82" s="102"/>
    </row>
    <row r="83" spans="1:17" s="103" customFormat="1" x14ac:dyDescent="0.25">
      <c r="A83" s="210"/>
      <c r="B83" s="203" t="s">
        <v>330</v>
      </c>
      <c r="C83" s="89">
        <v>42517</v>
      </c>
      <c r="D83" s="109" t="s">
        <v>146</v>
      </c>
      <c r="E83" s="95"/>
      <c r="F83" s="89"/>
      <c r="G83" s="89"/>
      <c r="H83" s="89" t="s">
        <v>146</v>
      </c>
      <c r="I83" s="95"/>
      <c r="J83" s="95"/>
      <c r="K83" s="96"/>
      <c r="L83" s="96"/>
      <c r="M83" s="96"/>
      <c r="N83" s="96"/>
      <c r="O83" s="96"/>
      <c r="P83" s="96"/>
      <c r="Q83" s="102"/>
    </row>
    <row r="84" spans="1:17" s="103" customFormat="1" x14ac:dyDescent="0.25">
      <c r="A84" s="210"/>
      <c r="B84" s="203" t="s">
        <v>331</v>
      </c>
      <c r="C84" s="89">
        <v>42517</v>
      </c>
      <c r="D84" s="109" t="s">
        <v>146</v>
      </c>
      <c r="E84" s="95"/>
      <c r="F84" s="89"/>
      <c r="G84" s="89"/>
      <c r="H84" s="89" t="s">
        <v>146</v>
      </c>
      <c r="I84" s="95"/>
      <c r="J84" s="95"/>
      <c r="K84" s="96"/>
      <c r="L84" s="96"/>
      <c r="M84" s="96"/>
      <c r="N84" s="96"/>
      <c r="O84" s="96"/>
      <c r="P84" s="96"/>
      <c r="Q84" s="102"/>
    </row>
    <row r="85" spans="1:17" s="103" customFormat="1" x14ac:dyDescent="0.25">
      <c r="A85" s="210"/>
      <c r="B85" s="203" t="s">
        <v>332</v>
      </c>
      <c r="C85" s="89">
        <v>42517</v>
      </c>
      <c r="D85" s="109" t="s">
        <v>146</v>
      </c>
      <c r="E85" s="95"/>
      <c r="F85" s="89"/>
      <c r="G85" s="89"/>
      <c r="H85" s="89" t="s">
        <v>146</v>
      </c>
      <c r="I85" s="95"/>
      <c r="J85" s="95"/>
      <c r="K85" s="96"/>
      <c r="L85" s="96"/>
      <c r="M85" s="96"/>
      <c r="N85" s="96"/>
      <c r="O85" s="96"/>
      <c r="P85" s="96"/>
      <c r="Q85" s="102"/>
    </row>
    <row r="86" spans="1:17" s="103" customFormat="1" x14ac:dyDescent="0.25">
      <c r="A86" s="210"/>
      <c r="B86" s="203" t="s">
        <v>333</v>
      </c>
      <c r="C86" s="89">
        <v>42517</v>
      </c>
      <c r="D86" s="109" t="s">
        <v>146</v>
      </c>
      <c r="E86" s="95"/>
      <c r="F86" s="89"/>
      <c r="G86" s="89"/>
      <c r="H86" s="89" t="s">
        <v>146</v>
      </c>
      <c r="I86" s="95"/>
      <c r="J86" s="95"/>
      <c r="K86" s="96"/>
      <c r="L86" s="96"/>
      <c r="M86" s="96"/>
      <c r="N86" s="96"/>
      <c r="O86" s="96"/>
      <c r="P86" s="96"/>
      <c r="Q86" s="102"/>
    </row>
    <row r="87" spans="1:17" s="103" customFormat="1" ht="22.2" customHeight="1" x14ac:dyDescent="0.25">
      <c r="A87" s="210">
        <v>1</v>
      </c>
      <c r="B87" s="203" t="s">
        <v>446</v>
      </c>
      <c r="C87" s="89">
        <v>42517</v>
      </c>
      <c r="D87" s="109" t="s">
        <v>146</v>
      </c>
      <c r="E87" s="95"/>
      <c r="F87" s="89"/>
      <c r="G87" s="89"/>
      <c r="H87" s="89" t="s">
        <v>144</v>
      </c>
      <c r="I87" s="95">
        <v>42535</v>
      </c>
      <c r="J87" s="95">
        <v>42536</v>
      </c>
      <c r="K87" s="96"/>
      <c r="L87" s="96"/>
      <c r="M87" s="96"/>
      <c r="N87" s="96"/>
      <c r="O87" s="96"/>
      <c r="P87" s="96"/>
      <c r="Q87" s="102"/>
    </row>
    <row r="88" spans="1:17" s="103" customFormat="1" ht="20.399999999999999" x14ac:dyDescent="0.25">
      <c r="A88" s="210"/>
      <c r="B88" s="203" t="s">
        <v>334</v>
      </c>
      <c r="C88" s="89">
        <v>42517</v>
      </c>
      <c r="D88" s="109" t="s">
        <v>146</v>
      </c>
      <c r="E88" s="95"/>
      <c r="F88" s="89"/>
      <c r="G88" s="89"/>
      <c r="H88" s="89" t="s">
        <v>146</v>
      </c>
      <c r="I88" s="95"/>
      <c r="J88" s="95"/>
      <c r="K88" s="96"/>
      <c r="L88" s="96"/>
      <c r="M88" s="96"/>
      <c r="N88" s="96"/>
      <c r="O88" s="96"/>
      <c r="P88" s="96"/>
      <c r="Q88" s="102"/>
    </row>
    <row r="89" spans="1:17" s="103" customFormat="1" ht="20.399999999999999" x14ac:dyDescent="0.25">
      <c r="A89" s="210">
        <v>1</v>
      </c>
      <c r="B89" s="202" t="s">
        <v>235</v>
      </c>
      <c r="C89" s="89" t="s">
        <v>489</v>
      </c>
      <c r="D89" s="109" t="s">
        <v>144</v>
      </c>
      <c r="E89" s="95" t="s">
        <v>491</v>
      </c>
      <c r="F89" s="89"/>
      <c r="G89" s="89"/>
      <c r="H89" s="89" t="s">
        <v>146</v>
      </c>
      <c r="I89" s="95"/>
      <c r="J89" s="95"/>
      <c r="K89" s="96"/>
      <c r="L89" s="96"/>
      <c r="M89" s="96"/>
      <c r="N89" s="96"/>
      <c r="O89" s="96"/>
      <c r="P89" s="96"/>
      <c r="Q89" s="102"/>
    </row>
    <row r="90" spans="1:17" s="103" customFormat="1" x14ac:dyDescent="0.25">
      <c r="A90" s="210">
        <v>1</v>
      </c>
      <c r="B90" s="203" t="s">
        <v>234</v>
      </c>
      <c r="C90" s="89">
        <v>42521</v>
      </c>
      <c r="D90" s="109" t="s">
        <v>146</v>
      </c>
      <c r="E90" s="95"/>
      <c r="F90" s="89"/>
      <c r="G90" s="89"/>
      <c r="H90" s="89" t="s">
        <v>144</v>
      </c>
      <c r="I90" s="95">
        <v>42521</v>
      </c>
      <c r="J90" s="95"/>
      <c r="K90" s="96"/>
      <c r="L90" s="96"/>
      <c r="M90" s="96"/>
      <c r="N90" s="96"/>
      <c r="O90" s="96"/>
      <c r="P90" s="96"/>
      <c r="Q90" s="102"/>
    </row>
    <row r="91" spans="1:17" s="103" customFormat="1" x14ac:dyDescent="0.25">
      <c r="A91" s="210"/>
      <c r="B91" s="202" t="s">
        <v>21</v>
      </c>
      <c r="C91" s="89"/>
      <c r="D91" s="109" t="s">
        <v>146</v>
      </c>
      <c r="E91" s="95"/>
      <c r="F91" s="89"/>
      <c r="G91" s="89"/>
      <c r="H91" s="89" t="s">
        <v>146</v>
      </c>
      <c r="I91" s="95"/>
      <c r="J91" s="95"/>
      <c r="K91" s="96"/>
      <c r="L91" s="96"/>
      <c r="M91" s="96"/>
      <c r="N91" s="96"/>
      <c r="O91" s="96"/>
      <c r="P91" s="96"/>
      <c r="Q91" s="102"/>
    </row>
    <row r="92" spans="1:17" s="103" customFormat="1" x14ac:dyDescent="0.25">
      <c r="A92" s="210">
        <v>1</v>
      </c>
      <c r="B92" s="203" t="s">
        <v>231</v>
      </c>
      <c r="C92" s="89">
        <v>42521</v>
      </c>
      <c r="D92" s="109" t="s">
        <v>146</v>
      </c>
      <c r="E92" s="95"/>
      <c r="F92" s="89"/>
      <c r="G92" s="89"/>
      <c r="H92" s="89" t="s">
        <v>144</v>
      </c>
      <c r="I92" s="95">
        <v>42521</v>
      </c>
      <c r="J92" s="95"/>
      <c r="K92" s="96"/>
      <c r="L92" s="96"/>
      <c r="M92" s="96"/>
      <c r="N92" s="96"/>
      <c r="O92" s="96"/>
      <c r="P92" s="96"/>
      <c r="Q92" s="102"/>
    </row>
    <row r="93" spans="1:17" s="103" customFormat="1" ht="20.399999999999999" x14ac:dyDescent="0.25">
      <c r="A93" s="210">
        <v>1</v>
      </c>
      <c r="B93" s="202" t="s">
        <v>55</v>
      </c>
      <c r="C93" s="89" t="s">
        <v>156</v>
      </c>
      <c r="D93" s="109" t="s">
        <v>144</v>
      </c>
      <c r="E93" s="91" t="s">
        <v>145</v>
      </c>
      <c r="F93" s="89">
        <v>42520</v>
      </c>
      <c r="G93" s="96" t="s">
        <v>319</v>
      </c>
      <c r="H93" s="89" t="s">
        <v>144</v>
      </c>
      <c r="I93" s="95">
        <v>42524</v>
      </c>
      <c r="J93" s="95">
        <v>42524</v>
      </c>
      <c r="K93" s="96"/>
      <c r="L93" s="96"/>
      <c r="M93" s="96"/>
      <c r="N93" s="96"/>
      <c r="O93" s="96" t="s">
        <v>451</v>
      </c>
      <c r="P93" s="95">
        <v>42544</v>
      </c>
      <c r="Q93" s="102"/>
    </row>
    <row r="94" spans="1:17" s="103" customFormat="1" ht="40.799999999999997" x14ac:dyDescent="0.25">
      <c r="A94" s="210">
        <v>1</v>
      </c>
      <c r="B94" s="203" t="s">
        <v>56</v>
      </c>
      <c r="C94" s="89">
        <v>42516</v>
      </c>
      <c r="D94" s="109" t="s">
        <v>144</v>
      </c>
      <c r="E94" s="91" t="s">
        <v>295</v>
      </c>
      <c r="F94" s="89">
        <v>42517</v>
      </c>
      <c r="G94" s="109"/>
      <c r="H94" s="89" t="s">
        <v>144</v>
      </c>
      <c r="I94" s="95">
        <v>42528</v>
      </c>
      <c r="J94" s="95">
        <v>42529</v>
      </c>
      <c r="K94" s="96"/>
      <c r="L94" s="96"/>
      <c r="M94" s="96"/>
      <c r="N94" s="96"/>
      <c r="O94" s="96"/>
      <c r="P94" s="96"/>
      <c r="Q94" s="102"/>
    </row>
    <row r="95" spans="1:17" s="103" customFormat="1" ht="20.399999999999999" x14ac:dyDescent="0.25">
      <c r="A95" s="210">
        <v>1</v>
      </c>
      <c r="B95" s="202" t="s">
        <v>256</v>
      </c>
      <c r="C95" s="89">
        <v>42523</v>
      </c>
      <c r="D95" s="109" t="s">
        <v>144</v>
      </c>
      <c r="E95" s="92">
        <v>42524</v>
      </c>
      <c r="F95" s="89">
        <v>42158</v>
      </c>
      <c r="G95" s="109"/>
      <c r="H95" s="89" t="s">
        <v>144</v>
      </c>
      <c r="I95" s="95" t="s">
        <v>413</v>
      </c>
      <c r="J95" s="95">
        <v>42531</v>
      </c>
      <c r="K95" s="96"/>
      <c r="L95" s="96"/>
      <c r="M95" s="96"/>
      <c r="N95" s="96"/>
      <c r="O95" s="95">
        <v>42565</v>
      </c>
      <c r="P95" s="96"/>
      <c r="Q95" s="102"/>
    </row>
    <row r="96" spans="1:17" s="103" customFormat="1" x14ac:dyDescent="0.25">
      <c r="A96" s="210">
        <v>1</v>
      </c>
      <c r="B96" s="203" t="s">
        <v>397</v>
      </c>
      <c r="C96" s="89"/>
      <c r="D96" s="109" t="s">
        <v>146</v>
      </c>
      <c r="E96" s="92"/>
      <c r="F96" s="89"/>
      <c r="G96" s="109"/>
      <c r="H96" s="89" t="s">
        <v>144</v>
      </c>
      <c r="I96" s="95">
        <v>42530</v>
      </c>
      <c r="J96" s="95">
        <v>42531</v>
      </c>
      <c r="K96" s="96"/>
      <c r="L96" s="96"/>
      <c r="M96" s="96"/>
      <c r="N96" s="96"/>
      <c r="O96" s="96"/>
      <c r="P96" s="96"/>
      <c r="Q96" s="102"/>
    </row>
    <row r="97" spans="1:17" s="103" customFormat="1" x14ac:dyDescent="0.25">
      <c r="A97" s="210">
        <v>1</v>
      </c>
      <c r="B97" s="203" t="s">
        <v>407</v>
      </c>
      <c r="C97" s="95" t="s">
        <v>438</v>
      </c>
      <c r="D97" s="109" t="s">
        <v>146</v>
      </c>
      <c r="E97" s="92"/>
      <c r="F97" s="89"/>
      <c r="G97" s="109"/>
      <c r="H97" s="89" t="s">
        <v>144</v>
      </c>
      <c r="I97" s="95">
        <v>42531</v>
      </c>
      <c r="J97" s="95">
        <v>42531</v>
      </c>
      <c r="K97" s="96"/>
      <c r="L97" s="96"/>
      <c r="M97" s="96"/>
      <c r="N97" s="96"/>
      <c r="O97" s="96"/>
      <c r="P97" s="96"/>
      <c r="Q97" s="102"/>
    </row>
    <row r="98" spans="1:17" s="103" customFormat="1" x14ac:dyDescent="0.25">
      <c r="A98" s="210">
        <v>1</v>
      </c>
      <c r="B98" s="203" t="s">
        <v>268</v>
      </c>
      <c r="C98" s="89"/>
      <c r="D98" s="109" t="s">
        <v>146</v>
      </c>
      <c r="E98" s="91"/>
      <c r="F98" s="89"/>
      <c r="G98" s="109"/>
      <c r="H98" s="89" t="s">
        <v>144</v>
      </c>
      <c r="I98" s="95">
        <v>42521</v>
      </c>
      <c r="J98" s="95"/>
      <c r="K98" s="96"/>
      <c r="L98" s="96"/>
      <c r="M98" s="96"/>
      <c r="N98" s="96"/>
      <c r="O98" s="96"/>
      <c r="P98" s="96"/>
      <c r="Q98" s="102"/>
    </row>
    <row r="99" spans="1:17" s="103" customFormat="1" ht="20.399999999999999" x14ac:dyDescent="0.25">
      <c r="A99" s="210">
        <v>1</v>
      </c>
      <c r="B99" s="202" t="s">
        <v>253</v>
      </c>
      <c r="C99" s="89">
        <v>42517</v>
      </c>
      <c r="D99" s="109" t="s">
        <v>144</v>
      </c>
      <c r="E99" s="92">
        <v>42527</v>
      </c>
      <c r="F99" s="89">
        <v>42528</v>
      </c>
      <c r="G99" s="109"/>
      <c r="H99" s="89" t="s">
        <v>144</v>
      </c>
      <c r="I99" s="95" t="s">
        <v>441</v>
      </c>
      <c r="J99" s="95">
        <v>42528</v>
      </c>
      <c r="K99" s="95">
        <v>42535</v>
      </c>
      <c r="L99" s="95" t="s">
        <v>476</v>
      </c>
      <c r="M99" s="95">
        <v>42544</v>
      </c>
      <c r="N99" s="96"/>
      <c r="O99" s="96"/>
      <c r="P99" s="96"/>
      <c r="Q99" s="102"/>
    </row>
    <row r="100" spans="1:17" s="103" customFormat="1" x14ac:dyDescent="0.25">
      <c r="A100" s="210">
        <v>1</v>
      </c>
      <c r="B100" s="203" t="s">
        <v>432</v>
      </c>
      <c r="C100" s="89">
        <v>42517</v>
      </c>
      <c r="D100" s="109" t="s">
        <v>144</v>
      </c>
      <c r="E100" s="92">
        <v>42527</v>
      </c>
      <c r="F100" s="89"/>
      <c r="G100" s="109"/>
      <c r="H100" s="89" t="s">
        <v>144</v>
      </c>
      <c r="I100" s="95">
        <v>42534</v>
      </c>
      <c r="J100" s="95"/>
      <c r="K100" s="96"/>
      <c r="L100" s="96"/>
      <c r="M100" s="96"/>
      <c r="N100" s="96"/>
      <c r="O100" s="96"/>
      <c r="P100" s="96"/>
      <c r="Q100" s="102"/>
    </row>
    <row r="101" spans="1:17" s="103" customFormat="1" ht="40.799999999999997" x14ac:dyDescent="0.25">
      <c r="A101" s="210">
        <v>1</v>
      </c>
      <c r="B101" s="203" t="s">
        <v>193</v>
      </c>
      <c r="C101" s="89" t="s">
        <v>360</v>
      </c>
      <c r="D101" s="109" t="s">
        <v>146</v>
      </c>
      <c r="E101" s="91"/>
      <c r="F101" s="89"/>
      <c r="G101" s="109"/>
      <c r="H101" s="89" t="s">
        <v>144</v>
      </c>
      <c r="I101" s="95" t="s">
        <v>437</v>
      </c>
      <c r="J101" s="95">
        <v>42524</v>
      </c>
      <c r="K101" s="95">
        <v>42535</v>
      </c>
      <c r="L101" s="95" t="s">
        <v>476</v>
      </c>
      <c r="M101" s="95">
        <v>42544</v>
      </c>
      <c r="N101" s="96"/>
      <c r="O101" s="96"/>
      <c r="P101" s="96"/>
      <c r="Q101" s="102"/>
    </row>
    <row r="102" spans="1:17" s="103" customFormat="1" x14ac:dyDescent="0.25">
      <c r="A102" s="210">
        <v>1</v>
      </c>
      <c r="B102" s="203" t="s">
        <v>458</v>
      </c>
      <c r="C102" s="89" t="s">
        <v>459</v>
      </c>
      <c r="D102" s="109" t="s">
        <v>146</v>
      </c>
      <c r="E102" s="91"/>
      <c r="F102" s="89"/>
      <c r="G102" s="109"/>
      <c r="H102" s="89" t="s">
        <v>144</v>
      </c>
      <c r="I102" s="95">
        <v>42537</v>
      </c>
      <c r="J102" s="95">
        <v>42541</v>
      </c>
      <c r="K102" s="95">
        <v>42535</v>
      </c>
      <c r="L102" s="95" t="s">
        <v>485</v>
      </c>
      <c r="M102" s="95">
        <v>42544</v>
      </c>
      <c r="N102" s="96"/>
      <c r="O102" s="96"/>
      <c r="P102" s="96"/>
      <c r="Q102" s="102"/>
    </row>
    <row r="103" spans="1:17" s="103" customFormat="1" x14ac:dyDescent="0.25">
      <c r="A103" s="210">
        <v>1</v>
      </c>
      <c r="B103" s="203" t="s">
        <v>272</v>
      </c>
      <c r="C103" s="89">
        <v>42517</v>
      </c>
      <c r="D103" s="109" t="s">
        <v>144</v>
      </c>
      <c r="E103" s="92">
        <v>42527</v>
      </c>
      <c r="F103" s="89"/>
      <c r="G103" s="109"/>
      <c r="H103" s="89" t="s">
        <v>144</v>
      </c>
      <c r="I103" s="95">
        <v>42534</v>
      </c>
      <c r="J103" s="95"/>
      <c r="K103" s="96"/>
      <c r="L103" s="96"/>
      <c r="M103" s="96"/>
      <c r="N103" s="96"/>
      <c r="O103" s="96"/>
      <c r="P103" s="96"/>
      <c r="Q103" s="102"/>
    </row>
    <row r="104" spans="1:17" s="103" customFormat="1" x14ac:dyDescent="0.25">
      <c r="A104" s="210">
        <v>1</v>
      </c>
      <c r="B104" s="203" t="s">
        <v>201</v>
      </c>
      <c r="C104" s="89">
        <v>42517</v>
      </c>
      <c r="D104" s="109" t="s">
        <v>144</v>
      </c>
      <c r="E104" s="92">
        <v>42527</v>
      </c>
      <c r="F104" s="89"/>
      <c r="G104" s="109"/>
      <c r="H104" s="89" t="s">
        <v>144</v>
      </c>
      <c r="I104" s="95">
        <v>42534</v>
      </c>
      <c r="J104" s="95"/>
      <c r="K104" s="95">
        <v>42535</v>
      </c>
      <c r="L104" s="95" t="s">
        <v>485</v>
      </c>
      <c r="M104" s="95">
        <v>42544</v>
      </c>
      <c r="N104" s="96"/>
      <c r="O104" s="96"/>
      <c r="P104" s="96"/>
      <c r="Q104" s="102"/>
    </row>
    <row r="105" spans="1:17" s="103" customFormat="1" x14ac:dyDescent="0.25">
      <c r="A105" s="210">
        <v>1</v>
      </c>
      <c r="B105" s="203" t="s">
        <v>266</v>
      </c>
      <c r="C105" s="89"/>
      <c r="D105" s="109" t="s">
        <v>146</v>
      </c>
      <c r="E105" s="91"/>
      <c r="F105" s="89"/>
      <c r="G105" s="109"/>
      <c r="H105" s="89" t="s">
        <v>144</v>
      </c>
      <c r="I105" s="95">
        <v>42521</v>
      </c>
      <c r="J105" s="95"/>
      <c r="K105" s="96"/>
      <c r="L105" s="96"/>
      <c r="M105" s="96"/>
      <c r="N105" s="96"/>
      <c r="O105" s="96"/>
      <c r="P105" s="96"/>
      <c r="Q105" s="102"/>
    </row>
    <row r="106" spans="1:17" s="103" customFormat="1" ht="30.6" x14ac:dyDescent="0.25">
      <c r="A106" s="210">
        <v>1</v>
      </c>
      <c r="B106" s="202" t="s">
        <v>57</v>
      </c>
      <c r="C106" s="89">
        <v>42521</v>
      </c>
      <c r="D106" s="109" t="s">
        <v>144</v>
      </c>
      <c r="E106" s="91" t="s">
        <v>468</v>
      </c>
      <c r="F106" s="89">
        <v>42523</v>
      </c>
      <c r="G106" s="109"/>
      <c r="H106" s="89" t="s">
        <v>144</v>
      </c>
      <c r="I106" s="95" t="s">
        <v>349</v>
      </c>
      <c r="J106" s="95">
        <v>42528</v>
      </c>
      <c r="K106" s="96"/>
      <c r="L106" s="96"/>
      <c r="M106" s="96"/>
      <c r="N106" s="96"/>
      <c r="O106" s="96" t="s">
        <v>426</v>
      </c>
      <c r="P106" s="95">
        <v>42538</v>
      </c>
      <c r="Q106" s="102"/>
    </row>
    <row r="107" spans="1:17" s="103" customFormat="1" x14ac:dyDescent="0.25">
      <c r="A107" s="210">
        <v>1</v>
      </c>
      <c r="B107" s="203" t="s">
        <v>280</v>
      </c>
      <c r="C107" s="89"/>
      <c r="D107" s="109" t="s">
        <v>144</v>
      </c>
      <c r="E107" s="92">
        <v>42522</v>
      </c>
      <c r="F107" s="89">
        <v>42523</v>
      </c>
      <c r="G107" s="109"/>
      <c r="H107" s="89" t="s">
        <v>144</v>
      </c>
      <c r="I107" s="95">
        <v>42523</v>
      </c>
      <c r="J107" s="95">
        <v>42524</v>
      </c>
      <c r="K107" s="96"/>
      <c r="L107" s="96"/>
      <c r="M107" s="96"/>
      <c r="N107" s="96"/>
      <c r="O107" s="96"/>
      <c r="P107" s="96"/>
      <c r="Q107" s="102"/>
    </row>
    <row r="108" spans="1:17" s="103" customFormat="1" ht="20.399999999999999" x14ac:dyDescent="0.25">
      <c r="A108" s="210">
        <v>1</v>
      </c>
      <c r="B108" s="203" t="s">
        <v>304</v>
      </c>
      <c r="C108" s="89">
        <v>42521</v>
      </c>
      <c r="D108" s="109" t="s">
        <v>144</v>
      </c>
      <c r="E108" s="92" t="s">
        <v>302</v>
      </c>
      <c r="F108" s="89">
        <v>42527</v>
      </c>
      <c r="G108" s="109"/>
      <c r="H108" s="89" t="s">
        <v>144</v>
      </c>
      <c r="I108" s="95">
        <v>42527</v>
      </c>
      <c r="J108" s="95">
        <v>42528</v>
      </c>
      <c r="K108" s="96"/>
      <c r="L108" s="96"/>
      <c r="M108" s="96"/>
      <c r="N108" s="96"/>
      <c r="O108" s="96"/>
      <c r="P108" s="96"/>
      <c r="Q108" s="102"/>
    </row>
    <row r="109" spans="1:17" s="103" customFormat="1" x14ac:dyDescent="0.25">
      <c r="A109" s="210">
        <v>1</v>
      </c>
      <c r="B109" s="203" t="s">
        <v>277</v>
      </c>
      <c r="C109" s="89"/>
      <c r="D109" s="109" t="s">
        <v>144</v>
      </c>
      <c r="E109" s="92">
        <v>42522</v>
      </c>
      <c r="F109" s="89">
        <v>42523</v>
      </c>
      <c r="G109" s="109"/>
      <c r="H109" s="89" t="s">
        <v>144</v>
      </c>
      <c r="I109" s="95">
        <v>42160</v>
      </c>
      <c r="J109" s="95">
        <v>42527</v>
      </c>
      <c r="K109" s="96"/>
      <c r="L109" s="96"/>
      <c r="M109" s="96"/>
      <c r="N109" s="96"/>
      <c r="O109" s="96"/>
      <c r="P109" s="96"/>
      <c r="Q109" s="102"/>
    </row>
    <row r="110" spans="1:17" s="103" customFormat="1" ht="20.399999999999999" x14ac:dyDescent="0.25">
      <c r="A110" s="210">
        <v>1</v>
      </c>
      <c r="B110" s="203" t="s">
        <v>70</v>
      </c>
      <c r="C110" s="89">
        <v>42521</v>
      </c>
      <c r="D110" s="109" t="s">
        <v>144</v>
      </c>
      <c r="E110" s="91" t="s">
        <v>379</v>
      </c>
      <c r="F110" s="89">
        <v>42523</v>
      </c>
      <c r="G110" s="89"/>
      <c r="H110" s="89" t="s">
        <v>144</v>
      </c>
      <c r="I110" s="95" t="s">
        <v>380</v>
      </c>
      <c r="J110" s="95">
        <v>42527</v>
      </c>
      <c r="K110" s="96"/>
      <c r="L110" s="96"/>
      <c r="M110" s="96"/>
      <c r="N110" s="96"/>
      <c r="O110" s="96"/>
      <c r="P110" s="96"/>
      <c r="Q110" s="102"/>
    </row>
    <row r="111" spans="1:17" s="103" customFormat="1" x14ac:dyDescent="0.25">
      <c r="A111" s="210">
        <v>1</v>
      </c>
      <c r="B111" s="203" t="s">
        <v>452</v>
      </c>
      <c r="C111" s="89">
        <v>42521</v>
      </c>
      <c r="D111" s="109" t="s">
        <v>146</v>
      </c>
      <c r="E111" s="91"/>
      <c r="F111" s="89"/>
      <c r="G111" s="89"/>
      <c r="H111" s="89" t="s">
        <v>144</v>
      </c>
      <c r="I111" s="95">
        <v>42537</v>
      </c>
      <c r="J111" s="95">
        <v>42537</v>
      </c>
      <c r="K111" s="96"/>
      <c r="L111" s="96"/>
      <c r="M111" s="96"/>
      <c r="N111" s="96"/>
      <c r="O111" s="96"/>
      <c r="P111" s="96"/>
      <c r="Q111" s="102"/>
    </row>
    <row r="112" spans="1:17" s="103" customFormat="1" ht="20.399999999999999" x14ac:dyDescent="0.25">
      <c r="A112" s="210">
        <v>1</v>
      </c>
      <c r="B112" s="203" t="s">
        <v>301</v>
      </c>
      <c r="C112" s="89">
        <v>42522</v>
      </c>
      <c r="D112" s="109" t="s">
        <v>144</v>
      </c>
      <c r="E112" s="91" t="s">
        <v>302</v>
      </c>
      <c r="F112" s="89">
        <v>42527</v>
      </c>
      <c r="G112" s="89"/>
      <c r="H112" s="89" t="s">
        <v>144</v>
      </c>
      <c r="I112" s="95">
        <v>42531</v>
      </c>
      <c r="J112" s="95">
        <v>42534</v>
      </c>
      <c r="K112" s="96"/>
      <c r="L112" s="96"/>
      <c r="M112" s="96"/>
      <c r="N112" s="96"/>
      <c r="O112" s="96"/>
      <c r="P112" s="96"/>
      <c r="Q112" s="102"/>
    </row>
    <row r="113" spans="1:17" s="103" customFormat="1" ht="30.6" x14ac:dyDescent="0.25">
      <c r="A113" s="210" t="s">
        <v>495</v>
      </c>
      <c r="B113" s="202" t="s">
        <v>47</v>
      </c>
      <c r="C113" s="89">
        <v>42521</v>
      </c>
      <c r="D113" s="109" t="s">
        <v>144</v>
      </c>
      <c r="E113" s="92">
        <v>42521</v>
      </c>
      <c r="F113" s="89">
        <v>42521</v>
      </c>
      <c r="G113" s="89"/>
      <c r="H113" s="89" t="s">
        <v>144</v>
      </c>
      <c r="I113" s="95" t="s">
        <v>435</v>
      </c>
      <c r="J113" s="95">
        <v>42527</v>
      </c>
      <c r="K113" s="96"/>
      <c r="L113" s="96"/>
      <c r="M113" s="96"/>
      <c r="N113" s="96"/>
      <c r="O113" s="95">
        <v>42544</v>
      </c>
      <c r="P113" s="95">
        <v>42544</v>
      </c>
      <c r="Q113" s="102"/>
    </row>
    <row r="114" spans="1:17" s="103" customFormat="1" x14ac:dyDescent="0.25">
      <c r="A114" s="210">
        <v>1</v>
      </c>
      <c r="B114" s="203" t="s">
        <v>48</v>
      </c>
      <c r="C114" s="89">
        <v>42522</v>
      </c>
      <c r="D114" s="109" t="s">
        <v>144</v>
      </c>
      <c r="E114" s="92">
        <v>42524</v>
      </c>
      <c r="F114" s="89">
        <v>42524</v>
      </c>
      <c r="G114" s="89"/>
      <c r="H114" s="89" t="s">
        <v>144</v>
      </c>
      <c r="I114" s="95">
        <v>42531</v>
      </c>
      <c r="J114" s="95"/>
      <c r="K114" s="96"/>
      <c r="L114" s="96"/>
      <c r="M114" s="96"/>
      <c r="N114" s="96"/>
      <c r="O114" s="96"/>
      <c r="P114" s="96"/>
      <c r="Q114" s="102"/>
    </row>
    <row r="115" spans="1:17" s="103" customFormat="1" x14ac:dyDescent="0.25">
      <c r="A115" s="210">
        <v>1</v>
      </c>
      <c r="B115" s="203" t="s">
        <v>418</v>
      </c>
      <c r="C115" s="89"/>
      <c r="D115" s="109"/>
      <c r="E115" s="92"/>
      <c r="F115" s="89"/>
      <c r="G115" s="89"/>
      <c r="H115" s="89" t="s">
        <v>144</v>
      </c>
      <c r="I115" s="95">
        <v>42531</v>
      </c>
      <c r="J115" s="95"/>
      <c r="K115" s="96"/>
      <c r="L115" s="96"/>
      <c r="M115" s="96"/>
      <c r="N115" s="96"/>
      <c r="O115" s="96"/>
      <c r="P115" s="96"/>
      <c r="Q115" s="102"/>
    </row>
    <row r="116" spans="1:17" s="103" customFormat="1" ht="30.6" x14ac:dyDescent="0.25">
      <c r="A116" s="210">
        <v>1</v>
      </c>
      <c r="B116" s="202" t="s">
        <v>251</v>
      </c>
      <c r="C116" s="89">
        <v>42521</v>
      </c>
      <c r="D116" s="109" t="s">
        <v>144</v>
      </c>
      <c r="E116" s="92" t="s">
        <v>306</v>
      </c>
      <c r="F116" s="89">
        <v>42522</v>
      </c>
      <c r="G116" s="89">
        <v>42521</v>
      </c>
      <c r="H116" s="89" t="s">
        <v>144</v>
      </c>
      <c r="I116" s="95" t="s">
        <v>477</v>
      </c>
      <c r="J116" s="95">
        <v>42527</v>
      </c>
      <c r="K116" s="96"/>
      <c r="L116" s="96"/>
      <c r="M116" s="96"/>
      <c r="N116" s="96"/>
      <c r="O116" s="96" t="s">
        <v>465</v>
      </c>
      <c r="P116" s="96"/>
      <c r="Q116" s="102"/>
    </row>
    <row r="117" spans="1:17" s="103" customFormat="1" x14ac:dyDescent="0.25">
      <c r="A117" s="210">
        <v>1</v>
      </c>
      <c r="B117" s="203" t="s">
        <v>264</v>
      </c>
      <c r="C117" s="89"/>
      <c r="D117" s="109" t="s">
        <v>146</v>
      </c>
      <c r="E117" s="91"/>
      <c r="F117" s="89"/>
      <c r="G117" s="109"/>
      <c r="H117" s="89" t="s">
        <v>144</v>
      </c>
      <c r="I117" s="95">
        <v>42521</v>
      </c>
      <c r="J117" s="95"/>
      <c r="K117" s="96"/>
      <c r="L117" s="96"/>
      <c r="M117" s="96"/>
      <c r="N117" s="96"/>
      <c r="O117" s="96"/>
      <c r="P117" s="96"/>
      <c r="Q117" s="102"/>
    </row>
    <row r="118" spans="1:17" s="103" customFormat="1" x14ac:dyDescent="0.25">
      <c r="A118" s="210">
        <v>1</v>
      </c>
      <c r="B118" s="202" t="s">
        <v>247</v>
      </c>
      <c r="C118" s="89">
        <v>42517</v>
      </c>
      <c r="D118" s="109" t="s">
        <v>144</v>
      </c>
      <c r="E118" s="92">
        <v>42522</v>
      </c>
      <c r="F118" s="89">
        <v>42522</v>
      </c>
      <c r="G118" s="109"/>
      <c r="H118" s="89" t="s">
        <v>144</v>
      </c>
      <c r="I118" s="95">
        <v>42525</v>
      </c>
      <c r="J118" s="95"/>
      <c r="K118" s="96"/>
      <c r="L118" s="96"/>
      <c r="M118" s="96"/>
      <c r="N118" s="96"/>
      <c r="O118" s="96" t="s">
        <v>425</v>
      </c>
      <c r="P118" s="95">
        <v>42536</v>
      </c>
      <c r="Q118" s="102"/>
    </row>
    <row r="119" spans="1:17" s="103" customFormat="1" x14ac:dyDescent="0.25">
      <c r="A119" s="210">
        <v>1</v>
      </c>
      <c r="B119" s="203" t="s">
        <v>262</v>
      </c>
      <c r="C119" s="89"/>
      <c r="D119" s="109" t="s">
        <v>146</v>
      </c>
      <c r="E119" s="91"/>
      <c r="F119" s="89"/>
      <c r="G119" s="109"/>
      <c r="H119" s="89" t="s">
        <v>144</v>
      </c>
      <c r="I119" s="95">
        <v>42521</v>
      </c>
      <c r="J119" s="95"/>
      <c r="K119" s="96"/>
      <c r="L119" s="96"/>
      <c r="M119" s="96"/>
      <c r="N119" s="96"/>
      <c r="O119" s="96"/>
      <c r="P119" s="96"/>
      <c r="Q119" s="102"/>
    </row>
    <row r="120" spans="1:17" s="103" customFormat="1" x14ac:dyDescent="0.25">
      <c r="A120" s="210">
        <v>1</v>
      </c>
      <c r="B120" s="202" t="s">
        <v>455</v>
      </c>
      <c r="C120" s="95" t="s">
        <v>456</v>
      </c>
      <c r="D120" s="109" t="s">
        <v>144</v>
      </c>
      <c r="E120" s="92">
        <v>42537</v>
      </c>
      <c r="F120" s="89">
        <v>42537</v>
      </c>
      <c r="G120" s="89">
        <v>42537</v>
      </c>
      <c r="H120" s="89" t="s">
        <v>144</v>
      </c>
      <c r="I120" s="95">
        <v>42538</v>
      </c>
      <c r="J120" s="95">
        <v>42541</v>
      </c>
      <c r="K120" s="96"/>
      <c r="L120" s="96"/>
      <c r="M120" s="96"/>
      <c r="N120" s="96"/>
      <c r="O120" s="96"/>
      <c r="P120" s="96"/>
      <c r="Q120" s="102"/>
    </row>
    <row r="121" spans="1:17" s="103" customFormat="1" ht="20.399999999999999" x14ac:dyDescent="0.25">
      <c r="A121" s="210">
        <v>1</v>
      </c>
      <c r="B121" s="202" t="s">
        <v>278</v>
      </c>
      <c r="C121" s="89">
        <v>42521</v>
      </c>
      <c r="D121" s="109" t="s">
        <v>144</v>
      </c>
      <c r="E121" s="92">
        <v>42522</v>
      </c>
      <c r="F121" s="89">
        <v>42522</v>
      </c>
      <c r="G121" s="89">
        <v>42523</v>
      </c>
      <c r="H121" s="89" t="s">
        <v>144</v>
      </c>
      <c r="I121" s="95" t="s">
        <v>463</v>
      </c>
      <c r="J121" s="95">
        <v>42528</v>
      </c>
      <c r="K121" s="95">
        <v>42535</v>
      </c>
      <c r="L121" s="95">
        <v>42542</v>
      </c>
      <c r="M121" s="95">
        <v>42542</v>
      </c>
      <c r="N121" s="96"/>
      <c r="O121" s="96" t="s">
        <v>429</v>
      </c>
      <c r="P121" s="95">
        <v>42544</v>
      </c>
      <c r="Q121" s="102"/>
    </row>
    <row r="122" spans="1:17" s="103" customFormat="1" x14ac:dyDescent="0.25">
      <c r="A122" s="210">
        <v>1</v>
      </c>
      <c r="B122" s="203" t="s">
        <v>279</v>
      </c>
      <c r="C122" s="89">
        <v>42521</v>
      </c>
      <c r="D122" s="109" t="s">
        <v>144</v>
      </c>
      <c r="E122" s="92">
        <v>42522</v>
      </c>
      <c r="F122" s="89">
        <v>42523</v>
      </c>
      <c r="G122" s="89">
        <v>42524</v>
      </c>
      <c r="H122" s="89" t="s">
        <v>144</v>
      </c>
      <c r="I122" s="95">
        <v>42528</v>
      </c>
      <c r="J122" s="95">
        <v>42529</v>
      </c>
      <c r="K122" s="96"/>
      <c r="L122" s="96"/>
      <c r="M122" s="96"/>
      <c r="N122" s="96"/>
      <c r="O122" s="96"/>
      <c r="P122" s="96"/>
      <c r="Q122" s="102"/>
    </row>
    <row r="123" spans="1:17" s="103" customFormat="1" ht="30.6" x14ac:dyDescent="0.25">
      <c r="A123" s="210">
        <v>1</v>
      </c>
      <c r="B123" s="202" t="s">
        <v>220</v>
      </c>
      <c r="C123" s="89">
        <v>42516</v>
      </c>
      <c r="D123" s="109" t="s">
        <v>144</v>
      </c>
      <c r="E123" s="91" t="s">
        <v>221</v>
      </c>
      <c r="F123" s="89">
        <v>42522</v>
      </c>
      <c r="G123" s="89">
        <v>42521</v>
      </c>
      <c r="H123" s="89" t="s">
        <v>144</v>
      </c>
      <c r="I123" s="95" t="s">
        <v>376</v>
      </c>
      <c r="J123" s="95">
        <v>42529</v>
      </c>
      <c r="K123" s="95">
        <v>42528</v>
      </c>
      <c r="L123" s="95">
        <v>42531</v>
      </c>
      <c r="M123" s="95">
        <v>42531</v>
      </c>
      <c r="N123" s="96"/>
      <c r="O123" s="95">
        <v>42563</v>
      </c>
      <c r="P123" s="96"/>
      <c r="Q123" s="102"/>
    </row>
    <row r="124" spans="1:17" s="103" customFormat="1" x14ac:dyDescent="0.25">
      <c r="A124" s="210">
        <v>1</v>
      </c>
      <c r="B124" s="203" t="s">
        <v>339</v>
      </c>
      <c r="C124" s="89">
        <v>42516</v>
      </c>
      <c r="D124" s="109" t="s">
        <v>144</v>
      </c>
      <c r="E124" s="92">
        <v>42527</v>
      </c>
      <c r="F124" s="89">
        <v>42528</v>
      </c>
      <c r="G124" s="89"/>
      <c r="H124" s="89" t="s">
        <v>144</v>
      </c>
      <c r="I124" s="95">
        <v>42538</v>
      </c>
      <c r="J124" s="95">
        <v>42541</v>
      </c>
      <c r="K124" s="96"/>
      <c r="L124" s="96"/>
      <c r="M124" s="96"/>
      <c r="N124" s="96"/>
      <c r="O124" s="96"/>
      <c r="P124" s="96"/>
      <c r="Q124" s="102"/>
    </row>
    <row r="125" spans="1:17" s="103" customFormat="1" x14ac:dyDescent="0.25">
      <c r="A125" s="210">
        <v>1</v>
      </c>
      <c r="B125" s="110" t="s">
        <v>367</v>
      </c>
      <c r="C125" s="90">
        <v>42521</v>
      </c>
      <c r="D125" s="91" t="s">
        <v>146</v>
      </c>
      <c r="E125" s="95"/>
      <c r="F125" s="89"/>
      <c r="G125" s="109"/>
      <c r="H125" s="109" t="s">
        <v>144</v>
      </c>
      <c r="I125" s="95">
        <v>42521</v>
      </c>
      <c r="J125" s="95"/>
      <c r="K125" s="96"/>
      <c r="L125" s="96"/>
      <c r="M125" s="96"/>
      <c r="N125" s="96"/>
      <c r="O125" s="96"/>
      <c r="P125" s="96"/>
      <c r="Q125" s="102"/>
    </row>
    <row r="126" spans="1:17" s="103" customFormat="1" x14ac:dyDescent="0.25">
      <c r="A126" s="210">
        <v>1</v>
      </c>
      <c r="B126" s="110" t="s">
        <v>245</v>
      </c>
      <c r="C126" s="90">
        <v>42521</v>
      </c>
      <c r="D126" s="91" t="s">
        <v>146</v>
      </c>
      <c r="E126" s="95"/>
      <c r="F126" s="89"/>
      <c r="G126" s="109"/>
      <c r="H126" s="109" t="s">
        <v>144</v>
      </c>
      <c r="I126" s="95">
        <v>42521</v>
      </c>
      <c r="J126" s="95"/>
      <c r="K126" s="96"/>
      <c r="L126" s="96"/>
      <c r="M126" s="96"/>
      <c r="N126" s="96"/>
      <c r="O126" s="96"/>
      <c r="P126" s="96"/>
      <c r="Q126" s="102"/>
    </row>
    <row r="127" spans="1:17" s="103" customFormat="1" ht="40.799999999999997" x14ac:dyDescent="0.25">
      <c r="A127" s="210">
        <v>1</v>
      </c>
      <c r="B127" s="202" t="s">
        <v>143</v>
      </c>
      <c r="C127" s="89">
        <v>42516</v>
      </c>
      <c r="D127" s="109" t="s">
        <v>144</v>
      </c>
      <c r="E127" s="96" t="s">
        <v>317</v>
      </c>
      <c r="F127" s="89">
        <v>42522</v>
      </c>
      <c r="G127" s="89">
        <v>42521</v>
      </c>
      <c r="H127" s="89" t="s">
        <v>144</v>
      </c>
      <c r="I127" s="95" t="s">
        <v>398</v>
      </c>
      <c r="J127" s="95">
        <v>42520</v>
      </c>
      <c r="K127" s="96"/>
      <c r="L127" s="96"/>
      <c r="M127" s="96"/>
      <c r="N127" s="96"/>
      <c r="O127" s="96"/>
      <c r="P127" s="96"/>
      <c r="Q127" s="102"/>
    </row>
    <row r="128" spans="1:17" s="103" customFormat="1" x14ac:dyDescent="0.25">
      <c r="A128" s="210"/>
      <c r="B128" s="203" t="s">
        <v>148</v>
      </c>
      <c r="C128" s="89">
        <v>42516</v>
      </c>
      <c r="D128" s="109" t="s">
        <v>146</v>
      </c>
      <c r="E128" s="96"/>
      <c r="F128" s="109"/>
      <c r="G128" s="109"/>
      <c r="H128" s="89" t="s">
        <v>146</v>
      </c>
      <c r="I128" s="95"/>
      <c r="J128" s="95"/>
      <c r="K128" s="96"/>
      <c r="L128" s="96"/>
      <c r="M128" s="96"/>
      <c r="N128" s="96"/>
      <c r="O128" s="96"/>
      <c r="P128" s="96"/>
      <c r="Q128" s="102"/>
    </row>
    <row r="129" spans="1:17" s="103" customFormat="1" x14ac:dyDescent="0.25">
      <c r="A129" s="210"/>
      <c r="B129" s="203" t="s">
        <v>149</v>
      </c>
      <c r="C129" s="89">
        <v>42516</v>
      </c>
      <c r="D129" s="109" t="s">
        <v>146</v>
      </c>
      <c r="E129" s="96"/>
      <c r="F129" s="109"/>
      <c r="G129" s="109"/>
      <c r="H129" s="89" t="s">
        <v>146</v>
      </c>
      <c r="I129" s="95"/>
      <c r="J129" s="95"/>
      <c r="K129" s="96"/>
      <c r="L129" s="96"/>
      <c r="M129" s="96"/>
      <c r="N129" s="96"/>
      <c r="O129" s="96"/>
      <c r="P129" s="96"/>
      <c r="Q129" s="102"/>
    </row>
    <row r="130" spans="1:17" s="103" customFormat="1" x14ac:dyDescent="0.25">
      <c r="A130" s="210"/>
      <c r="B130" s="203" t="s">
        <v>150</v>
      </c>
      <c r="C130" s="89">
        <v>42516</v>
      </c>
      <c r="D130" s="109" t="s">
        <v>146</v>
      </c>
      <c r="E130" s="96"/>
      <c r="F130" s="109"/>
      <c r="G130" s="109"/>
      <c r="H130" s="89" t="s">
        <v>146</v>
      </c>
      <c r="I130" s="95"/>
      <c r="J130" s="95"/>
      <c r="K130" s="96"/>
      <c r="L130" s="96"/>
      <c r="M130" s="96"/>
      <c r="N130" s="96"/>
      <c r="O130" s="96"/>
      <c r="P130" s="96"/>
      <c r="Q130" s="102"/>
    </row>
    <row r="131" spans="1:17" s="103" customFormat="1" x14ac:dyDescent="0.25">
      <c r="A131" s="210"/>
      <c r="B131" s="203" t="s">
        <v>160</v>
      </c>
      <c r="C131" s="89">
        <v>42516</v>
      </c>
      <c r="D131" s="109" t="s">
        <v>146</v>
      </c>
      <c r="E131" s="96"/>
      <c r="F131" s="109"/>
      <c r="G131" s="109"/>
      <c r="H131" s="89" t="s">
        <v>146</v>
      </c>
      <c r="I131" s="95"/>
      <c r="J131" s="95"/>
      <c r="K131" s="96"/>
      <c r="L131" s="96"/>
      <c r="M131" s="96"/>
      <c r="N131" s="96"/>
      <c r="O131" s="96"/>
      <c r="P131" s="96"/>
      <c r="Q131" s="102"/>
    </row>
    <row r="132" spans="1:17" s="103" customFormat="1" x14ac:dyDescent="0.25">
      <c r="A132" s="210"/>
      <c r="B132" s="203" t="s">
        <v>151</v>
      </c>
      <c r="C132" s="89">
        <v>42516</v>
      </c>
      <c r="D132" s="109" t="s">
        <v>146</v>
      </c>
      <c r="E132" s="96"/>
      <c r="F132" s="109"/>
      <c r="G132" s="109"/>
      <c r="H132" s="89" t="s">
        <v>146</v>
      </c>
      <c r="I132" s="95"/>
      <c r="J132" s="95"/>
      <c r="K132" s="96"/>
      <c r="L132" s="96"/>
      <c r="M132" s="96"/>
      <c r="N132" s="96"/>
      <c r="O132" s="96"/>
      <c r="P132" s="96"/>
      <c r="Q132" s="102"/>
    </row>
    <row r="133" spans="1:17" s="103" customFormat="1" x14ac:dyDescent="0.25">
      <c r="A133" s="210"/>
      <c r="B133" s="203" t="s">
        <v>152</v>
      </c>
      <c r="C133" s="89">
        <v>42516</v>
      </c>
      <c r="D133" s="109" t="s">
        <v>146</v>
      </c>
      <c r="E133" s="96"/>
      <c r="F133" s="109"/>
      <c r="G133" s="109"/>
      <c r="H133" s="89" t="s">
        <v>146</v>
      </c>
      <c r="I133" s="95"/>
      <c r="J133" s="95"/>
      <c r="K133" s="96"/>
      <c r="L133" s="96"/>
      <c r="M133" s="96"/>
      <c r="N133" s="96"/>
      <c r="O133" s="96"/>
      <c r="P133" s="96"/>
      <c r="Q133" s="102"/>
    </row>
    <row r="134" spans="1:17" s="103" customFormat="1" x14ac:dyDescent="0.25">
      <c r="A134" s="210"/>
      <c r="B134" s="203" t="s">
        <v>153</v>
      </c>
      <c r="C134" s="89">
        <v>42516</v>
      </c>
      <c r="D134" s="109" t="s">
        <v>146</v>
      </c>
      <c r="E134" s="96"/>
      <c r="F134" s="109"/>
      <c r="G134" s="109"/>
      <c r="H134" s="89" t="s">
        <v>146</v>
      </c>
      <c r="I134" s="95"/>
      <c r="J134" s="95"/>
      <c r="K134" s="96"/>
      <c r="L134" s="96"/>
      <c r="M134" s="96"/>
      <c r="N134" s="96"/>
      <c r="O134" s="96"/>
      <c r="P134" s="96"/>
      <c r="Q134" s="102"/>
    </row>
    <row r="135" spans="1:17" s="103" customFormat="1" ht="30.6" x14ac:dyDescent="0.25">
      <c r="A135" s="210">
        <v>1</v>
      </c>
      <c r="B135" s="202" t="s">
        <v>174</v>
      </c>
      <c r="C135" s="89">
        <v>42516</v>
      </c>
      <c r="D135" s="109" t="s">
        <v>144</v>
      </c>
      <c r="E135" s="95">
        <v>42518</v>
      </c>
      <c r="F135" s="89">
        <v>42520</v>
      </c>
      <c r="G135" s="89">
        <v>42518</v>
      </c>
      <c r="H135" s="89" t="s">
        <v>144</v>
      </c>
      <c r="I135" s="95" t="s">
        <v>442</v>
      </c>
      <c r="J135" s="95">
        <v>42520</v>
      </c>
      <c r="K135" s="95">
        <v>42533</v>
      </c>
      <c r="L135" s="95">
        <v>42537</v>
      </c>
      <c r="M135" s="95">
        <v>42537</v>
      </c>
      <c r="N135" s="96"/>
      <c r="O135" s="96" t="s">
        <v>464</v>
      </c>
      <c r="P135" s="96"/>
      <c r="Q135" s="102"/>
    </row>
    <row r="136" spans="1:17" s="103" customFormat="1" x14ac:dyDescent="0.25">
      <c r="A136" s="210">
        <v>1</v>
      </c>
      <c r="B136" s="203" t="s">
        <v>225</v>
      </c>
      <c r="C136" s="89"/>
      <c r="D136" s="109" t="s">
        <v>144</v>
      </c>
      <c r="E136" s="95">
        <v>42521</v>
      </c>
      <c r="F136" s="89">
        <v>42521</v>
      </c>
      <c r="G136" s="89">
        <v>42522</v>
      </c>
      <c r="H136" s="89" t="s">
        <v>144</v>
      </c>
      <c r="I136" s="95">
        <v>42521</v>
      </c>
      <c r="J136" s="95"/>
      <c r="K136" s="96"/>
      <c r="L136" s="96"/>
      <c r="M136" s="96"/>
      <c r="N136" s="96"/>
      <c r="O136" s="96"/>
      <c r="P136" s="96"/>
      <c r="Q136" s="102"/>
    </row>
    <row r="137" spans="1:17" s="103" customFormat="1" x14ac:dyDescent="0.25">
      <c r="A137" s="210"/>
      <c r="B137" s="202" t="s">
        <v>233</v>
      </c>
      <c r="C137" s="89"/>
      <c r="D137" s="109" t="s">
        <v>146</v>
      </c>
      <c r="E137" s="95"/>
      <c r="F137" s="89"/>
      <c r="G137" s="89"/>
      <c r="H137" s="89" t="s">
        <v>146</v>
      </c>
      <c r="I137" s="95"/>
      <c r="J137" s="95"/>
      <c r="K137" s="96"/>
      <c r="L137" s="96"/>
      <c r="M137" s="96"/>
      <c r="N137" s="96"/>
      <c r="O137" s="96"/>
      <c r="P137" s="96"/>
      <c r="Q137" s="102"/>
    </row>
    <row r="138" spans="1:17" s="103" customFormat="1" x14ac:dyDescent="0.25">
      <c r="A138" s="210">
        <v>1</v>
      </c>
      <c r="B138" s="203" t="s">
        <v>232</v>
      </c>
      <c r="C138" s="89">
        <v>42521</v>
      </c>
      <c r="D138" s="109" t="s">
        <v>146</v>
      </c>
      <c r="E138" s="95"/>
      <c r="F138" s="89"/>
      <c r="G138" s="89"/>
      <c r="H138" s="89" t="s">
        <v>144</v>
      </c>
      <c r="I138" s="95">
        <v>42521</v>
      </c>
      <c r="J138" s="95"/>
      <c r="K138" s="96"/>
      <c r="L138" s="96"/>
      <c r="M138" s="96"/>
      <c r="N138" s="96"/>
      <c r="O138" s="96"/>
      <c r="P138" s="96"/>
      <c r="Q138" s="102"/>
    </row>
    <row r="139" spans="1:17" s="103" customFormat="1" ht="20.399999999999999" x14ac:dyDescent="0.25">
      <c r="A139" s="210">
        <v>1</v>
      </c>
      <c r="B139" s="202" t="s">
        <v>288</v>
      </c>
      <c r="C139" s="89">
        <v>42516</v>
      </c>
      <c r="D139" s="89" t="s">
        <v>144</v>
      </c>
      <c r="E139" s="95" t="s">
        <v>290</v>
      </c>
      <c r="F139" s="89">
        <v>42524</v>
      </c>
      <c r="G139" s="89">
        <v>42523</v>
      </c>
      <c r="H139" s="89" t="s">
        <v>144</v>
      </c>
      <c r="I139" s="95">
        <v>42523</v>
      </c>
      <c r="J139" s="95">
        <v>42524</v>
      </c>
      <c r="K139" s="96"/>
      <c r="L139" s="96"/>
      <c r="M139" s="96"/>
      <c r="N139" s="96"/>
      <c r="O139" s="96"/>
      <c r="P139" s="96"/>
      <c r="Q139" s="102"/>
    </row>
    <row r="140" spans="1:17" s="103" customFormat="1" ht="20.399999999999999" x14ac:dyDescent="0.25">
      <c r="A140" s="210">
        <v>1</v>
      </c>
      <c r="B140" s="203" t="s">
        <v>291</v>
      </c>
      <c r="C140" s="89">
        <v>42516</v>
      </c>
      <c r="D140" s="89" t="s">
        <v>144</v>
      </c>
      <c r="E140" s="95" t="s">
        <v>292</v>
      </c>
      <c r="F140" s="89">
        <v>42524</v>
      </c>
      <c r="G140" s="89"/>
      <c r="H140" s="89" t="s">
        <v>146</v>
      </c>
      <c r="I140" s="95"/>
      <c r="J140" s="95"/>
      <c r="K140" s="96"/>
      <c r="L140" s="96"/>
      <c r="M140" s="96"/>
      <c r="N140" s="96"/>
      <c r="O140" s="96"/>
      <c r="P140" s="96"/>
      <c r="Q140" s="102"/>
    </row>
    <row r="141" spans="1:17" s="105" customFormat="1" ht="20.399999999999999" x14ac:dyDescent="0.25">
      <c r="A141" s="210">
        <v>1</v>
      </c>
      <c r="B141" s="112" t="s">
        <v>135</v>
      </c>
      <c r="C141" s="89">
        <v>42516</v>
      </c>
      <c r="D141" s="91" t="s">
        <v>144</v>
      </c>
      <c r="E141" s="91" t="s">
        <v>145</v>
      </c>
      <c r="F141" s="89">
        <v>42517</v>
      </c>
      <c r="G141" s="89">
        <v>42517</v>
      </c>
      <c r="H141" s="109" t="s">
        <v>144</v>
      </c>
      <c r="I141" s="95" t="s">
        <v>448</v>
      </c>
      <c r="J141" s="95">
        <v>42520</v>
      </c>
      <c r="K141" s="95">
        <v>42522</v>
      </c>
      <c r="L141" s="95" t="s">
        <v>447</v>
      </c>
      <c r="M141" s="95">
        <v>42528</v>
      </c>
      <c r="N141" s="96"/>
      <c r="O141" s="96" t="s">
        <v>473</v>
      </c>
      <c r="P141" s="96"/>
      <c r="Q141" s="104"/>
    </row>
    <row r="142" spans="1:17" s="105" customFormat="1" ht="20.399999999999999" x14ac:dyDescent="0.25">
      <c r="A142" s="210">
        <v>1</v>
      </c>
      <c r="B142" s="110" t="s">
        <v>155</v>
      </c>
      <c r="C142" s="89" t="s">
        <v>156</v>
      </c>
      <c r="D142" s="91" t="s">
        <v>144</v>
      </c>
      <c r="E142" s="91" t="s">
        <v>145</v>
      </c>
      <c r="F142" s="89">
        <v>42520</v>
      </c>
      <c r="G142" s="89"/>
      <c r="H142" s="109" t="s">
        <v>144</v>
      </c>
      <c r="I142" s="95">
        <v>42523</v>
      </c>
      <c r="J142" s="95">
        <v>42524</v>
      </c>
      <c r="K142" s="96"/>
      <c r="L142" s="96"/>
      <c r="M142" s="96"/>
      <c r="N142" s="96"/>
      <c r="O142" s="96"/>
      <c r="P142" s="96"/>
      <c r="Q142" s="104" t="s">
        <v>207</v>
      </c>
    </row>
    <row r="143" spans="1:17" s="105" customFormat="1" x14ac:dyDescent="0.25">
      <c r="A143" s="210"/>
      <c r="B143" s="110" t="s">
        <v>185</v>
      </c>
      <c r="C143" s="89">
        <v>42516</v>
      </c>
      <c r="D143" s="91" t="s">
        <v>146</v>
      </c>
      <c r="E143" s="91"/>
      <c r="F143" s="89"/>
      <c r="G143" s="89"/>
      <c r="H143" s="109" t="s">
        <v>144</v>
      </c>
      <c r="I143" s="96"/>
      <c r="J143" s="95"/>
      <c r="K143" s="96"/>
      <c r="L143" s="96"/>
      <c r="M143" s="96"/>
      <c r="N143" s="96"/>
      <c r="O143" s="96"/>
      <c r="P143" s="96"/>
      <c r="Q143" s="104"/>
    </row>
    <row r="144" spans="1:17" s="105" customFormat="1" x14ac:dyDescent="0.25">
      <c r="A144" s="210"/>
      <c r="B144" s="110" t="s">
        <v>193</v>
      </c>
      <c r="C144" s="89">
        <v>42516</v>
      </c>
      <c r="D144" s="91" t="s">
        <v>146</v>
      </c>
      <c r="E144" s="91"/>
      <c r="F144" s="89"/>
      <c r="G144" s="89"/>
      <c r="H144" s="109" t="s">
        <v>144</v>
      </c>
      <c r="I144" s="96"/>
      <c r="J144" s="95"/>
      <c r="K144" s="96"/>
      <c r="L144" s="96"/>
      <c r="M144" s="96"/>
      <c r="N144" s="96"/>
      <c r="O144" s="96"/>
      <c r="P144" s="96"/>
      <c r="Q144" s="104"/>
    </row>
    <row r="145" spans="1:17" s="105" customFormat="1" x14ac:dyDescent="0.25">
      <c r="A145" s="210"/>
      <c r="B145" s="110" t="s">
        <v>187</v>
      </c>
      <c r="C145" s="89">
        <v>42516</v>
      </c>
      <c r="D145" s="91" t="s">
        <v>146</v>
      </c>
      <c r="E145" s="91"/>
      <c r="F145" s="89"/>
      <c r="G145" s="89"/>
      <c r="H145" s="109" t="s">
        <v>144</v>
      </c>
      <c r="I145" s="96"/>
      <c r="J145" s="95"/>
      <c r="K145" s="96"/>
      <c r="L145" s="96"/>
      <c r="M145" s="96"/>
      <c r="N145" s="96"/>
      <c r="O145" s="96"/>
      <c r="P145" s="96"/>
      <c r="Q145" s="104"/>
    </row>
    <row r="146" spans="1:17" s="105" customFormat="1" x14ac:dyDescent="0.25">
      <c r="A146" s="210">
        <v>1</v>
      </c>
      <c r="B146" s="110" t="s">
        <v>204</v>
      </c>
      <c r="C146" s="89">
        <v>42516</v>
      </c>
      <c r="D146" s="91" t="s">
        <v>146</v>
      </c>
      <c r="E146" s="91"/>
      <c r="F146" s="89"/>
      <c r="G146" s="89"/>
      <c r="H146" s="109" t="s">
        <v>144</v>
      </c>
      <c r="I146" s="95">
        <v>42523</v>
      </c>
      <c r="J146" s="95">
        <v>42524</v>
      </c>
      <c r="K146" s="96"/>
      <c r="L146" s="96"/>
      <c r="M146" s="96"/>
      <c r="N146" s="96"/>
      <c r="O146" s="96"/>
      <c r="P146" s="96"/>
      <c r="Q146" s="104"/>
    </row>
    <row r="147" spans="1:17" s="105" customFormat="1" x14ac:dyDescent="0.25">
      <c r="A147" s="210"/>
      <c r="B147" s="110" t="s">
        <v>189</v>
      </c>
      <c r="C147" s="89">
        <v>42516</v>
      </c>
      <c r="D147" s="91" t="s">
        <v>146</v>
      </c>
      <c r="E147" s="91"/>
      <c r="F147" s="89"/>
      <c r="G147" s="89"/>
      <c r="H147" s="109" t="s">
        <v>144</v>
      </c>
      <c r="I147" s="96"/>
      <c r="J147" s="95"/>
      <c r="K147" s="96"/>
      <c r="L147" s="96"/>
      <c r="M147" s="96"/>
      <c r="N147" s="96"/>
      <c r="O147" s="96"/>
      <c r="P147" s="96"/>
      <c r="Q147" s="104"/>
    </row>
    <row r="148" spans="1:17" s="105" customFormat="1" x14ac:dyDescent="0.25">
      <c r="A148" s="210"/>
      <c r="B148" s="110" t="s">
        <v>205</v>
      </c>
      <c r="C148" s="89">
        <v>42516</v>
      </c>
      <c r="D148" s="91" t="s">
        <v>146</v>
      </c>
      <c r="E148" s="91"/>
      <c r="F148" s="89"/>
      <c r="G148" s="89"/>
      <c r="H148" s="109" t="s">
        <v>144</v>
      </c>
      <c r="I148" s="96"/>
      <c r="J148" s="95"/>
      <c r="K148" s="96"/>
      <c r="L148" s="96"/>
      <c r="M148" s="96"/>
      <c r="N148" s="96"/>
      <c r="O148" s="96"/>
      <c r="P148" s="96"/>
      <c r="Q148" s="104"/>
    </row>
    <row r="149" spans="1:17" s="105" customFormat="1" x14ac:dyDescent="0.25">
      <c r="A149" s="210"/>
      <c r="B149" s="110" t="s">
        <v>191</v>
      </c>
      <c r="C149" s="89">
        <v>42516</v>
      </c>
      <c r="D149" s="91" t="s">
        <v>146</v>
      </c>
      <c r="E149" s="91"/>
      <c r="F149" s="89"/>
      <c r="G149" s="89"/>
      <c r="H149" s="109" t="s">
        <v>144</v>
      </c>
      <c r="I149" s="96"/>
      <c r="J149" s="95"/>
      <c r="K149" s="96"/>
      <c r="L149" s="96"/>
      <c r="M149" s="96"/>
      <c r="N149" s="96"/>
      <c r="O149" s="96"/>
      <c r="P149" s="96"/>
      <c r="Q149" s="104"/>
    </row>
    <row r="150" spans="1:17" s="105" customFormat="1" x14ac:dyDescent="0.25">
      <c r="A150" s="210"/>
      <c r="B150" s="110" t="s">
        <v>195</v>
      </c>
      <c r="C150" s="89">
        <v>42516</v>
      </c>
      <c r="D150" s="91" t="s">
        <v>146</v>
      </c>
      <c r="E150" s="91"/>
      <c r="F150" s="89"/>
      <c r="G150" s="89"/>
      <c r="H150" s="109" t="s">
        <v>144</v>
      </c>
      <c r="I150" s="96"/>
      <c r="J150" s="95"/>
      <c r="K150" s="96"/>
      <c r="L150" s="96"/>
      <c r="M150" s="96"/>
      <c r="N150" s="96"/>
      <c r="O150" s="96"/>
      <c r="P150" s="96"/>
      <c r="Q150" s="104"/>
    </row>
    <row r="151" spans="1:17" s="105" customFormat="1" x14ac:dyDescent="0.25">
      <c r="A151" s="210"/>
      <c r="B151" s="110" t="s">
        <v>196</v>
      </c>
      <c r="C151" s="89">
        <v>42516</v>
      </c>
      <c r="D151" s="91" t="s">
        <v>146</v>
      </c>
      <c r="E151" s="91"/>
      <c r="F151" s="89"/>
      <c r="G151" s="89"/>
      <c r="H151" s="109" t="s">
        <v>144</v>
      </c>
      <c r="I151" s="96"/>
      <c r="J151" s="95"/>
      <c r="K151" s="96"/>
      <c r="L151" s="96"/>
      <c r="M151" s="96"/>
      <c r="N151" s="96"/>
      <c r="O151" s="96"/>
      <c r="P151" s="96"/>
      <c r="Q151" s="104"/>
    </row>
    <row r="152" spans="1:17" s="105" customFormat="1" x14ac:dyDescent="0.25">
      <c r="A152" s="210"/>
      <c r="B152" s="110" t="s">
        <v>197</v>
      </c>
      <c r="C152" s="89">
        <v>42516</v>
      </c>
      <c r="D152" s="91" t="s">
        <v>146</v>
      </c>
      <c r="E152" s="91"/>
      <c r="F152" s="89"/>
      <c r="G152" s="89"/>
      <c r="H152" s="109" t="s">
        <v>144</v>
      </c>
      <c r="I152" s="96"/>
      <c r="J152" s="95"/>
      <c r="K152" s="96"/>
      <c r="L152" s="96"/>
      <c r="M152" s="96"/>
      <c r="N152" s="96"/>
      <c r="O152" s="96"/>
      <c r="P152" s="96"/>
      <c r="Q152" s="104"/>
    </row>
    <row r="153" spans="1:17" s="105" customFormat="1" x14ac:dyDescent="0.25">
      <c r="A153" s="210"/>
      <c r="B153" s="110" t="s">
        <v>198</v>
      </c>
      <c r="C153" s="89">
        <v>42516</v>
      </c>
      <c r="D153" s="91" t="s">
        <v>146</v>
      </c>
      <c r="E153" s="91"/>
      <c r="F153" s="89"/>
      <c r="G153" s="89"/>
      <c r="H153" s="109" t="s">
        <v>144</v>
      </c>
      <c r="I153" s="96"/>
      <c r="J153" s="95"/>
      <c r="K153" s="96"/>
      <c r="L153" s="96"/>
      <c r="M153" s="96"/>
      <c r="N153" s="96"/>
      <c r="O153" s="96"/>
      <c r="P153" s="96"/>
      <c r="Q153" s="104"/>
    </row>
    <row r="154" spans="1:17" s="105" customFormat="1" x14ac:dyDescent="0.25">
      <c r="A154" s="210"/>
      <c r="B154" s="110" t="s">
        <v>199</v>
      </c>
      <c r="C154" s="89">
        <v>42516</v>
      </c>
      <c r="D154" s="91" t="s">
        <v>146</v>
      </c>
      <c r="E154" s="91"/>
      <c r="F154" s="89"/>
      <c r="G154" s="89"/>
      <c r="H154" s="109" t="s">
        <v>144</v>
      </c>
      <c r="I154" s="96"/>
      <c r="J154" s="95"/>
      <c r="K154" s="96"/>
      <c r="L154" s="96"/>
      <c r="M154" s="96"/>
      <c r="N154" s="96"/>
      <c r="O154" s="96"/>
      <c r="P154" s="96"/>
      <c r="Q154" s="104"/>
    </row>
    <row r="155" spans="1:17" s="105" customFormat="1" x14ac:dyDescent="0.25">
      <c r="A155" s="210"/>
      <c r="B155" s="110" t="s">
        <v>201</v>
      </c>
      <c r="C155" s="89">
        <v>42516</v>
      </c>
      <c r="D155" s="91" t="s">
        <v>146</v>
      </c>
      <c r="E155" s="91"/>
      <c r="F155" s="89"/>
      <c r="G155" s="89"/>
      <c r="H155" s="109" t="s">
        <v>144</v>
      </c>
      <c r="I155" s="96"/>
      <c r="J155" s="95"/>
      <c r="K155" s="96"/>
      <c r="L155" s="96"/>
      <c r="M155" s="96"/>
      <c r="N155" s="96"/>
      <c r="O155" s="96"/>
      <c r="P155" s="96"/>
      <c r="Q155" s="104"/>
    </row>
    <row r="156" spans="1:17" s="105" customFormat="1" x14ac:dyDescent="0.25">
      <c r="A156" s="210">
        <v>1</v>
      </c>
      <c r="B156" s="110" t="s">
        <v>200</v>
      </c>
      <c r="C156" s="89">
        <v>42516</v>
      </c>
      <c r="D156" s="91" t="s">
        <v>146</v>
      </c>
      <c r="E156" s="91"/>
      <c r="F156" s="89"/>
      <c r="G156" s="89"/>
      <c r="H156" s="109" t="s">
        <v>144</v>
      </c>
      <c r="I156" s="95">
        <v>42523</v>
      </c>
      <c r="J156" s="95">
        <v>42524</v>
      </c>
      <c r="K156" s="96"/>
      <c r="L156" s="96"/>
      <c r="M156" s="96"/>
      <c r="N156" s="96"/>
      <c r="O156" s="96"/>
      <c r="P156" s="96"/>
      <c r="Q156" s="104"/>
    </row>
    <row r="157" spans="1:17" s="105" customFormat="1" x14ac:dyDescent="0.25">
      <c r="A157" s="210"/>
      <c r="B157" s="110" t="s">
        <v>202</v>
      </c>
      <c r="C157" s="89">
        <v>42516</v>
      </c>
      <c r="D157" s="91" t="s">
        <v>146</v>
      </c>
      <c r="E157" s="91"/>
      <c r="F157" s="89"/>
      <c r="G157" s="89"/>
      <c r="H157" s="109" t="s">
        <v>144</v>
      </c>
      <c r="I157" s="96"/>
      <c r="J157" s="95"/>
      <c r="K157" s="96"/>
      <c r="L157" s="96"/>
      <c r="M157" s="96"/>
      <c r="N157" s="96"/>
      <c r="O157" s="96"/>
      <c r="P157" s="96"/>
      <c r="Q157" s="104"/>
    </row>
    <row r="158" spans="1:17" s="105" customFormat="1" x14ac:dyDescent="0.25">
      <c r="A158" s="210"/>
      <c r="B158" s="110" t="s">
        <v>206</v>
      </c>
      <c r="C158" s="89"/>
      <c r="D158" s="91" t="s">
        <v>146</v>
      </c>
      <c r="E158" s="91"/>
      <c r="F158" s="89"/>
      <c r="G158" s="89"/>
      <c r="H158" s="109" t="s">
        <v>144</v>
      </c>
      <c r="I158" s="96"/>
      <c r="J158" s="95"/>
      <c r="K158" s="96"/>
      <c r="L158" s="96"/>
      <c r="M158" s="96"/>
      <c r="N158" s="96"/>
      <c r="O158" s="96"/>
      <c r="P158" s="96"/>
      <c r="Q158" s="104"/>
    </row>
    <row r="159" spans="1:17" s="105" customFormat="1" x14ac:dyDescent="0.25">
      <c r="A159" s="210">
        <v>1</v>
      </c>
      <c r="B159" s="112" t="s">
        <v>22</v>
      </c>
      <c r="C159" s="89">
        <v>42536</v>
      </c>
      <c r="D159" s="91" t="s">
        <v>144</v>
      </c>
      <c r="E159" s="92">
        <v>42534</v>
      </c>
      <c r="F159" s="89">
        <v>42550</v>
      </c>
      <c r="G159" s="89"/>
      <c r="H159" s="109" t="s">
        <v>144</v>
      </c>
      <c r="I159" s="95">
        <v>42536</v>
      </c>
      <c r="J159" s="95"/>
      <c r="K159" s="96"/>
      <c r="L159" s="96"/>
      <c r="M159" s="96"/>
      <c r="N159" s="96"/>
      <c r="O159" s="96"/>
      <c r="P159" s="96"/>
      <c r="Q159" s="104"/>
    </row>
    <row r="160" spans="1:17" s="105" customFormat="1" ht="20.399999999999999" x14ac:dyDescent="0.25">
      <c r="A160" s="210">
        <v>1</v>
      </c>
      <c r="B160" s="112" t="s">
        <v>212</v>
      </c>
      <c r="C160" s="89">
        <v>42519</v>
      </c>
      <c r="D160" s="91" t="s">
        <v>144</v>
      </c>
      <c r="E160" s="91" t="s">
        <v>213</v>
      </c>
      <c r="F160" s="89">
        <v>42521</v>
      </c>
      <c r="G160" s="89">
        <v>42521</v>
      </c>
      <c r="H160" s="109" t="s">
        <v>144</v>
      </c>
      <c r="I160" s="95">
        <v>42521</v>
      </c>
      <c r="J160" s="95">
        <v>42521</v>
      </c>
      <c r="K160" s="95">
        <v>42531</v>
      </c>
      <c r="L160" s="95">
        <v>42543</v>
      </c>
      <c r="M160" s="95">
        <v>42543</v>
      </c>
      <c r="N160" s="96"/>
      <c r="O160" s="95">
        <v>42551</v>
      </c>
      <c r="P160" s="96"/>
      <c r="Q160" s="104"/>
    </row>
    <row r="161" spans="1:17" s="105" customFormat="1" ht="20.399999999999999" x14ac:dyDescent="0.25">
      <c r="A161" s="210">
        <v>1</v>
      </c>
      <c r="B161" s="112" t="s">
        <v>64</v>
      </c>
      <c r="C161" s="89" t="s">
        <v>387</v>
      </c>
      <c r="D161" s="91" t="s">
        <v>144</v>
      </c>
      <c r="E161" s="91" t="s">
        <v>388</v>
      </c>
      <c r="F161" s="89"/>
      <c r="G161" s="89"/>
      <c r="H161" s="109" t="s">
        <v>144</v>
      </c>
      <c r="I161" s="95">
        <v>42530</v>
      </c>
      <c r="J161" s="95">
        <v>42531</v>
      </c>
      <c r="K161" s="95">
        <v>42531</v>
      </c>
      <c r="L161" s="95">
        <v>42543</v>
      </c>
      <c r="M161" s="95">
        <v>42543</v>
      </c>
      <c r="N161" s="96"/>
      <c r="O161" s="96"/>
      <c r="P161" s="96"/>
      <c r="Q161" s="104"/>
    </row>
    <row r="162" spans="1:17" s="105" customFormat="1" ht="30.6" x14ac:dyDescent="0.25">
      <c r="A162" s="210">
        <v>1</v>
      </c>
      <c r="B162" s="112" t="s">
        <v>176</v>
      </c>
      <c r="C162" s="89">
        <v>42516</v>
      </c>
      <c r="D162" s="91" t="s">
        <v>144</v>
      </c>
      <c r="E162" s="92" t="s">
        <v>296</v>
      </c>
      <c r="F162" s="89">
        <v>42520</v>
      </c>
      <c r="G162" s="89">
        <v>42518</v>
      </c>
      <c r="H162" s="109" t="s">
        <v>144</v>
      </c>
      <c r="I162" s="95" t="s">
        <v>402</v>
      </c>
      <c r="J162" s="95">
        <v>42522</v>
      </c>
      <c r="K162" s="96"/>
      <c r="L162" s="96"/>
      <c r="M162" s="96"/>
      <c r="N162" s="96"/>
      <c r="O162" s="96" t="s">
        <v>408</v>
      </c>
      <c r="P162" s="95">
        <v>42545</v>
      </c>
      <c r="Q162" s="104"/>
    </row>
    <row r="163" spans="1:17" s="105" customFormat="1" x14ac:dyDescent="0.25">
      <c r="A163" s="210">
        <v>1</v>
      </c>
      <c r="B163" s="110" t="s">
        <v>270</v>
      </c>
      <c r="C163" s="89"/>
      <c r="D163" s="91" t="s">
        <v>146</v>
      </c>
      <c r="E163" s="92"/>
      <c r="F163" s="89"/>
      <c r="G163" s="89"/>
      <c r="H163" s="109" t="s">
        <v>144</v>
      </c>
      <c r="I163" s="95">
        <v>42521</v>
      </c>
      <c r="J163" s="95"/>
      <c r="K163" s="96"/>
      <c r="L163" s="96"/>
      <c r="M163" s="96"/>
      <c r="N163" s="96"/>
      <c r="O163" s="96"/>
      <c r="P163" s="96"/>
      <c r="Q163" s="104"/>
    </row>
    <row r="164" spans="1:17" s="105" customFormat="1" ht="20.399999999999999" x14ac:dyDescent="0.25">
      <c r="A164" s="211">
        <v>1</v>
      </c>
      <c r="B164" s="112" t="s">
        <v>136</v>
      </c>
      <c r="C164" s="89">
        <v>42517</v>
      </c>
      <c r="D164" s="91" t="s">
        <v>144</v>
      </c>
      <c r="E164" s="91" t="s">
        <v>145</v>
      </c>
      <c r="F164" s="89">
        <v>42517</v>
      </c>
      <c r="G164" s="89">
        <v>42517</v>
      </c>
      <c r="H164" s="109" t="s">
        <v>146</v>
      </c>
      <c r="I164" s="96"/>
      <c r="J164" s="95"/>
      <c r="K164" s="96"/>
      <c r="L164" s="96"/>
      <c r="M164" s="96"/>
      <c r="N164" s="96"/>
      <c r="O164" s="96"/>
      <c r="P164" s="96"/>
      <c r="Q164" s="104"/>
    </row>
    <row r="165" spans="1:17" s="105" customFormat="1" ht="71.400000000000006" x14ac:dyDescent="0.25">
      <c r="A165" s="211">
        <v>1</v>
      </c>
      <c r="B165" s="112" t="s">
        <v>154</v>
      </c>
      <c r="C165" s="89">
        <v>42517</v>
      </c>
      <c r="D165" s="109" t="s">
        <v>144</v>
      </c>
      <c r="E165" s="96" t="s">
        <v>449</v>
      </c>
      <c r="F165" s="89">
        <v>42520</v>
      </c>
      <c r="G165" s="89">
        <v>42521</v>
      </c>
      <c r="H165" s="109" t="s">
        <v>144</v>
      </c>
      <c r="I165" s="95" t="s">
        <v>403</v>
      </c>
      <c r="J165" s="95">
        <v>42523</v>
      </c>
      <c r="K165" s="95">
        <v>42523</v>
      </c>
      <c r="L165" s="95">
        <v>42528</v>
      </c>
      <c r="M165" s="95">
        <v>42528</v>
      </c>
      <c r="N165" s="96"/>
      <c r="O165" s="95">
        <v>42548</v>
      </c>
      <c r="P165" s="95">
        <v>42548</v>
      </c>
      <c r="Q165" s="334"/>
    </row>
    <row r="166" spans="1:17" s="105" customFormat="1" x14ac:dyDescent="0.25">
      <c r="A166" s="211">
        <v>1</v>
      </c>
      <c r="B166" s="110" t="s">
        <v>281</v>
      </c>
      <c r="C166" s="89"/>
      <c r="D166" s="109" t="s">
        <v>146</v>
      </c>
      <c r="E166" s="96"/>
      <c r="F166" s="89"/>
      <c r="G166" s="89"/>
      <c r="H166" s="109" t="s">
        <v>144</v>
      </c>
      <c r="I166" s="95">
        <v>42523</v>
      </c>
      <c r="J166" s="95"/>
      <c r="K166" s="96"/>
      <c r="L166" s="96"/>
      <c r="M166" s="96"/>
      <c r="N166" s="96"/>
      <c r="O166" s="96"/>
      <c r="P166" s="96"/>
      <c r="Q166" s="104"/>
    </row>
    <row r="167" spans="1:17" s="105" customFormat="1" x14ac:dyDescent="0.25">
      <c r="A167" s="211">
        <v>1</v>
      </c>
      <c r="B167" s="110" t="s">
        <v>282</v>
      </c>
      <c r="C167" s="89"/>
      <c r="D167" s="109" t="s">
        <v>146</v>
      </c>
      <c r="E167" s="96"/>
      <c r="F167" s="89"/>
      <c r="G167" s="89"/>
      <c r="H167" s="109" t="s">
        <v>144</v>
      </c>
      <c r="I167" s="95">
        <v>42523</v>
      </c>
      <c r="J167" s="95"/>
      <c r="K167" s="96"/>
      <c r="L167" s="96"/>
      <c r="M167" s="96"/>
      <c r="N167" s="96"/>
      <c r="O167" s="96"/>
      <c r="P167" s="96"/>
      <c r="Q167" s="104"/>
    </row>
    <row r="168" spans="1:17" s="105" customFormat="1" x14ac:dyDescent="0.25">
      <c r="A168" s="211">
        <v>1</v>
      </c>
      <c r="B168" s="110" t="s">
        <v>283</v>
      </c>
      <c r="C168" s="89"/>
      <c r="D168" s="109" t="s">
        <v>146</v>
      </c>
      <c r="E168" s="96"/>
      <c r="F168" s="89"/>
      <c r="G168" s="89"/>
      <c r="H168" s="109" t="s">
        <v>144</v>
      </c>
      <c r="I168" s="95">
        <v>42523</v>
      </c>
      <c r="J168" s="95"/>
      <c r="K168" s="96"/>
      <c r="L168" s="96"/>
      <c r="M168" s="96"/>
      <c r="N168" s="96"/>
      <c r="O168" s="96"/>
      <c r="P168" s="96"/>
      <c r="Q168" s="104"/>
    </row>
    <row r="169" spans="1:17" s="105" customFormat="1" ht="20.399999999999999" x14ac:dyDescent="0.25">
      <c r="A169" s="211">
        <v>1</v>
      </c>
      <c r="B169" s="112" t="s">
        <v>285</v>
      </c>
      <c r="C169" s="89">
        <v>42523</v>
      </c>
      <c r="D169" s="109" t="s">
        <v>144</v>
      </c>
      <c r="E169" s="95">
        <v>42523</v>
      </c>
      <c r="F169" s="89">
        <v>42528</v>
      </c>
      <c r="G169" s="89"/>
      <c r="H169" s="109" t="s">
        <v>144</v>
      </c>
      <c r="I169" s="95" t="s">
        <v>319</v>
      </c>
      <c r="J169" s="95">
        <v>42524</v>
      </c>
      <c r="K169" s="96"/>
      <c r="L169" s="96"/>
      <c r="M169" s="96"/>
      <c r="N169" s="96"/>
      <c r="O169" s="95">
        <v>42551</v>
      </c>
      <c r="P169" s="96"/>
      <c r="Q169" s="104"/>
    </row>
    <row r="170" spans="1:17" s="105" customFormat="1" x14ac:dyDescent="0.25">
      <c r="A170" s="211">
        <v>1</v>
      </c>
      <c r="B170" s="110" t="s">
        <v>286</v>
      </c>
      <c r="C170" s="89"/>
      <c r="D170" s="109" t="s">
        <v>146</v>
      </c>
      <c r="E170" s="96"/>
      <c r="F170" s="89"/>
      <c r="G170" s="89"/>
      <c r="H170" s="109" t="s">
        <v>144</v>
      </c>
      <c r="I170" s="95">
        <v>42523</v>
      </c>
      <c r="J170" s="95">
        <v>42524</v>
      </c>
      <c r="K170" s="96"/>
      <c r="L170" s="96"/>
      <c r="M170" s="96"/>
      <c r="N170" s="96"/>
      <c r="O170" s="96"/>
      <c r="P170" s="96"/>
      <c r="Q170" s="104"/>
    </row>
    <row r="171" spans="1:17" s="105" customFormat="1" ht="20.399999999999999" x14ac:dyDescent="0.25">
      <c r="A171" s="211">
        <v>1</v>
      </c>
      <c r="B171" s="112" t="s">
        <v>351</v>
      </c>
      <c r="C171" s="89">
        <v>42519</v>
      </c>
      <c r="D171" s="109" t="s">
        <v>144</v>
      </c>
      <c r="E171" s="96" t="s">
        <v>436</v>
      </c>
      <c r="F171" s="89">
        <v>42529</v>
      </c>
      <c r="G171" s="89">
        <v>42529</v>
      </c>
      <c r="H171" s="109" t="s">
        <v>144</v>
      </c>
      <c r="I171" s="95" t="s">
        <v>475</v>
      </c>
      <c r="J171" s="95">
        <v>42535</v>
      </c>
      <c r="K171" s="95">
        <v>42535</v>
      </c>
      <c r="L171" s="95">
        <v>42538</v>
      </c>
      <c r="M171" s="95">
        <v>42538</v>
      </c>
      <c r="N171" s="96"/>
      <c r="O171" s="96"/>
      <c r="P171" s="96"/>
      <c r="Q171" s="104"/>
    </row>
    <row r="172" spans="1:17" s="105" customFormat="1" ht="20.399999999999999" x14ac:dyDescent="0.25">
      <c r="A172" s="211">
        <v>1</v>
      </c>
      <c r="B172" s="110" t="s">
        <v>352</v>
      </c>
      <c r="C172" s="89">
        <v>42520</v>
      </c>
      <c r="D172" s="109" t="s">
        <v>144</v>
      </c>
      <c r="E172" s="95" t="s">
        <v>357</v>
      </c>
      <c r="F172" s="89">
        <v>42529</v>
      </c>
      <c r="G172" s="89">
        <v>42528</v>
      </c>
      <c r="H172" s="109" t="s">
        <v>144</v>
      </c>
      <c r="I172" s="95">
        <v>42528</v>
      </c>
      <c r="J172" s="95">
        <v>42529</v>
      </c>
      <c r="K172" s="96"/>
      <c r="L172" s="96"/>
      <c r="M172" s="96"/>
      <c r="N172" s="96"/>
      <c r="O172" s="96"/>
      <c r="P172" s="96"/>
      <c r="Q172" s="104"/>
    </row>
    <row r="173" spans="1:17" s="105" customFormat="1" x14ac:dyDescent="0.25">
      <c r="A173" s="211">
        <v>1</v>
      </c>
      <c r="B173" s="112" t="s">
        <v>249</v>
      </c>
      <c r="C173" s="89">
        <v>42517</v>
      </c>
      <c r="D173" s="109" t="s">
        <v>144</v>
      </c>
      <c r="E173" s="95">
        <v>42527</v>
      </c>
      <c r="F173" s="89">
        <v>42528</v>
      </c>
      <c r="G173" s="89">
        <v>42527</v>
      </c>
      <c r="H173" s="109" t="s">
        <v>144</v>
      </c>
      <c r="I173" s="95">
        <v>42527</v>
      </c>
      <c r="J173" s="95">
        <v>42528</v>
      </c>
      <c r="K173" s="96"/>
      <c r="L173" s="96"/>
      <c r="M173" s="96"/>
      <c r="N173" s="96"/>
      <c r="O173" s="96"/>
      <c r="P173" s="96"/>
      <c r="Q173" s="104"/>
    </row>
    <row r="174" spans="1:17" s="105" customFormat="1" x14ac:dyDescent="0.25">
      <c r="A174" s="211">
        <v>1</v>
      </c>
      <c r="B174" s="110" t="s">
        <v>263</v>
      </c>
      <c r="C174" s="89"/>
      <c r="D174" s="109" t="s">
        <v>146</v>
      </c>
      <c r="E174" s="96"/>
      <c r="F174" s="89"/>
      <c r="G174" s="89"/>
      <c r="H174" s="109" t="s">
        <v>144</v>
      </c>
      <c r="I174" s="95">
        <v>42521</v>
      </c>
      <c r="J174" s="95"/>
      <c r="K174" s="96"/>
      <c r="L174" s="96"/>
      <c r="M174" s="96"/>
      <c r="N174" s="96"/>
      <c r="O174" s="96"/>
      <c r="P174" s="96"/>
      <c r="Q174" s="104"/>
    </row>
    <row r="175" spans="1:17" s="105" customFormat="1" ht="20.399999999999999" x14ac:dyDescent="0.25">
      <c r="A175" s="211">
        <v>1</v>
      </c>
      <c r="B175" s="112" t="s">
        <v>297</v>
      </c>
      <c r="C175" s="89">
        <v>42522</v>
      </c>
      <c r="D175" s="109" t="s">
        <v>144</v>
      </c>
      <c r="E175" s="95" t="s">
        <v>300</v>
      </c>
      <c r="F175" s="89">
        <v>42524</v>
      </c>
      <c r="G175" s="89">
        <v>42524</v>
      </c>
      <c r="H175" s="109" t="s">
        <v>144</v>
      </c>
      <c r="I175" s="95">
        <v>42527</v>
      </c>
      <c r="J175" s="95">
        <v>42528</v>
      </c>
      <c r="K175" s="96"/>
      <c r="L175" s="96"/>
      <c r="M175" s="96"/>
      <c r="N175" s="96"/>
      <c r="O175" s="96" t="s">
        <v>472</v>
      </c>
      <c r="P175" s="96"/>
      <c r="Q175" s="104"/>
    </row>
    <row r="176" spans="1:17" s="105" customFormat="1" x14ac:dyDescent="0.25">
      <c r="A176" s="211">
        <v>1</v>
      </c>
      <c r="B176" s="112" t="s">
        <v>222</v>
      </c>
      <c r="C176" s="89">
        <v>42517</v>
      </c>
      <c r="D176" s="109" t="s">
        <v>144</v>
      </c>
      <c r="E176" s="95">
        <v>42521</v>
      </c>
      <c r="F176" s="89">
        <v>42522</v>
      </c>
      <c r="G176" s="89"/>
      <c r="H176" s="109" t="s">
        <v>144</v>
      </c>
      <c r="I176" s="95">
        <v>42530</v>
      </c>
      <c r="J176" s="95">
        <v>42530</v>
      </c>
      <c r="K176" s="95">
        <v>42531</v>
      </c>
      <c r="L176" s="95">
        <v>42534</v>
      </c>
      <c r="M176" s="95">
        <v>42534</v>
      </c>
      <c r="N176" s="96"/>
      <c r="O176" s="96" t="s">
        <v>497</v>
      </c>
      <c r="P176" s="96"/>
      <c r="Q176" s="104"/>
    </row>
    <row r="177" spans="1:126" s="105" customFormat="1" ht="20.399999999999999" x14ac:dyDescent="0.25">
      <c r="A177" s="211">
        <v>1</v>
      </c>
      <c r="B177" s="204" t="s">
        <v>224</v>
      </c>
      <c r="C177" s="89">
        <v>42517</v>
      </c>
      <c r="D177" s="109" t="s">
        <v>144</v>
      </c>
      <c r="E177" s="96" t="s">
        <v>223</v>
      </c>
      <c r="F177" s="89">
        <v>42522</v>
      </c>
      <c r="G177" s="89"/>
      <c r="H177" s="109" t="s">
        <v>144</v>
      </c>
      <c r="I177" s="95">
        <v>42543</v>
      </c>
      <c r="J177" s="95">
        <v>42543</v>
      </c>
      <c r="K177" s="96"/>
      <c r="L177" s="96"/>
      <c r="M177" s="96"/>
      <c r="N177" s="96"/>
      <c r="O177" s="96"/>
      <c r="P177" s="96"/>
      <c r="Q177" s="104"/>
    </row>
    <row r="178" spans="1:126" s="105" customFormat="1" x14ac:dyDescent="0.25">
      <c r="A178" s="211"/>
      <c r="B178" s="113" t="s">
        <v>259</v>
      </c>
      <c r="C178" s="89"/>
      <c r="D178" s="109" t="s">
        <v>146</v>
      </c>
      <c r="E178" s="96"/>
      <c r="F178" s="89"/>
      <c r="G178" s="89"/>
      <c r="H178" s="109" t="s">
        <v>146</v>
      </c>
      <c r="I178" s="96"/>
      <c r="J178" s="95"/>
      <c r="K178" s="96"/>
      <c r="L178" s="96"/>
      <c r="M178" s="96"/>
      <c r="N178" s="96"/>
      <c r="O178" s="96"/>
      <c r="P178" s="96"/>
      <c r="Q178" s="104"/>
    </row>
    <row r="179" spans="1:126" s="105" customFormat="1" x14ac:dyDescent="0.25">
      <c r="A179" s="211">
        <v>1</v>
      </c>
      <c r="B179" s="204" t="s">
        <v>269</v>
      </c>
      <c r="C179" s="89"/>
      <c r="D179" s="109" t="s">
        <v>146</v>
      </c>
      <c r="E179" s="96"/>
      <c r="F179" s="89"/>
      <c r="G179" s="89"/>
      <c r="H179" s="109" t="s">
        <v>144</v>
      </c>
      <c r="I179" s="95">
        <v>42521</v>
      </c>
      <c r="J179" s="95"/>
      <c r="K179" s="96"/>
      <c r="L179" s="96"/>
      <c r="M179" s="96"/>
      <c r="N179" s="96"/>
      <c r="O179" s="96"/>
      <c r="P179" s="96"/>
      <c r="Q179" s="104"/>
    </row>
    <row r="180" spans="1:126" s="105" customFormat="1" x14ac:dyDescent="0.25">
      <c r="A180" s="211"/>
      <c r="B180" s="113" t="s">
        <v>230</v>
      </c>
      <c r="C180" s="89"/>
      <c r="D180" s="109" t="s">
        <v>146</v>
      </c>
      <c r="E180" s="96"/>
      <c r="F180" s="89"/>
      <c r="G180" s="89"/>
      <c r="H180" s="109" t="s">
        <v>146</v>
      </c>
      <c r="I180" s="96"/>
      <c r="J180" s="95"/>
      <c r="K180" s="96"/>
      <c r="L180" s="96"/>
      <c r="M180" s="96"/>
      <c r="N180" s="96"/>
      <c r="O180" s="96"/>
      <c r="P180" s="96"/>
      <c r="Q180" s="104"/>
    </row>
    <row r="181" spans="1:126" s="105" customFormat="1" x14ac:dyDescent="0.25">
      <c r="A181" s="211">
        <v>1</v>
      </c>
      <c r="B181" s="204" t="s">
        <v>229</v>
      </c>
      <c r="C181" s="89">
        <v>42521</v>
      </c>
      <c r="D181" s="109" t="s">
        <v>146</v>
      </c>
      <c r="E181" s="96"/>
      <c r="F181" s="89"/>
      <c r="G181" s="89"/>
      <c r="H181" s="109" t="s">
        <v>144</v>
      </c>
      <c r="I181" s="95">
        <v>42521</v>
      </c>
      <c r="J181" s="95"/>
      <c r="K181" s="96"/>
      <c r="L181" s="96"/>
      <c r="M181" s="96"/>
      <c r="N181" s="96"/>
      <c r="O181" s="96"/>
      <c r="P181" s="96"/>
      <c r="Q181" s="104"/>
    </row>
    <row r="182" spans="1:126" s="105" customFormat="1" ht="20.399999999999999" x14ac:dyDescent="0.25">
      <c r="A182" s="211">
        <v>1</v>
      </c>
      <c r="B182" s="112" t="s">
        <v>54</v>
      </c>
      <c r="C182" s="89">
        <v>42517</v>
      </c>
      <c r="D182" s="109" t="s">
        <v>144</v>
      </c>
      <c r="E182" s="95">
        <v>42517</v>
      </c>
      <c r="F182" s="89">
        <v>42520</v>
      </c>
      <c r="G182" s="89"/>
      <c r="H182" s="109" t="s">
        <v>144</v>
      </c>
      <c r="I182" s="95" t="s">
        <v>401</v>
      </c>
      <c r="J182" s="95">
        <v>42524</v>
      </c>
      <c r="K182" s="96"/>
      <c r="L182" s="96"/>
      <c r="M182" s="96"/>
      <c r="N182" s="96"/>
      <c r="O182" s="96" t="s">
        <v>445</v>
      </c>
      <c r="P182" s="96"/>
      <c r="Q182" s="104"/>
    </row>
    <row r="183" spans="1:126" s="105" customFormat="1" x14ac:dyDescent="0.25">
      <c r="A183" s="211">
        <v>1</v>
      </c>
      <c r="B183" s="110" t="s">
        <v>261</v>
      </c>
      <c r="C183" s="89">
        <v>42521</v>
      </c>
      <c r="D183" s="109" t="s">
        <v>146</v>
      </c>
      <c r="E183" s="95"/>
      <c r="F183" s="89"/>
      <c r="G183" s="89"/>
      <c r="H183" s="109" t="s">
        <v>144</v>
      </c>
      <c r="I183" s="95">
        <v>42521</v>
      </c>
      <c r="J183" s="95"/>
      <c r="K183" s="96"/>
      <c r="L183" s="96"/>
      <c r="M183" s="96"/>
      <c r="N183" s="96"/>
      <c r="O183" s="96"/>
      <c r="P183" s="96"/>
      <c r="Q183" s="104"/>
    </row>
    <row r="184" spans="1:126" s="105" customFormat="1" x14ac:dyDescent="0.25">
      <c r="A184" s="211">
        <v>1</v>
      </c>
      <c r="B184" s="112" t="s">
        <v>178</v>
      </c>
      <c r="C184" s="89">
        <v>42517</v>
      </c>
      <c r="D184" s="109" t="s">
        <v>144</v>
      </c>
      <c r="E184" s="95">
        <v>42517</v>
      </c>
      <c r="F184" s="89">
        <v>42520</v>
      </c>
      <c r="G184" s="89"/>
      <c r="H184" s="109" t="s">
        <v>144</v>
      </c>
      <c r="I184" s="95">
        <v>42523</v>
      </c>
      <c r="J184" s="95">
        <v>42524</v>
      </c>
      <c r="K184" s="95">
        <v>42524</v>
      </c>
      <c r="L184" s="95">
        <v>42530</v>
      </c>
      <c r="M184" s="95">
        <v>42530</v>
      </c>
      <c r="N184" s="96"/>
      <c r="O184" s="96" t="s">
        <v>480</v>
      </c>
      <c r="P184" s="96"/>
      <c r="Q184" s="104"/>
    </row>
    <row r="185" spans="1:126" s="105" customFormat="1" ht="71.400000000000006" x14ac:dyDescent="0.25">
      <c r="A185" s="211">
        <v>1</v>
      </c>
      <c r="B185" s="112" t="s">
        <v>159</v>
      </c>
      <c r="C185" s="89" t="s">
        <v>156</v>
      </c>
      <c r="D185" s="109" t="s">
        <v>144</v>
      </c>
      <c r="E185" s="95" t="s">
        <v>467</v>
      </c>
      <c r="F185" s="89">
        <v>42520</v>
      </c>
      <c r="G185" s="89">
        <v>42517</v>
      </c>
      <c r="H185" s="109" t="s">
        <v>144</v>
      </c>
      <c r="I185" s="95" t="s">
        <v>422</v>
      </c>
      <c r="J185" s="95">
        <v>42520</v>
      </c>
      <c r="K185" s="96"/>
      <c r="L185" s="96"/>
      <c r="M185" s="96"/>
      <c r="N185" s="96"/>
      <c r="O185" s="96" t="s">
        <v>464</v>
      </c>
      <c r="P185" s="95">
        <v>42549</v>
      </c>
      <c r="Q185" s="104"/>
    </row>
    <row r="186" spans="1:126" s="105" customFormat="1" ht="20.399999999999999" x14ac:dyDescent="0.25">
      <c r="A186" s="211">
        <v>1</v>
      </c>
      <c r="B186" s="110" t="s">
        <v>184</v>
      </c>
      <c r="C186" s="89" t="s">
        <v>183</v>
      </c>
      <c r="D186" s="109" t="s">
        <v>144</v>
      </c>
      <c r="E186" s="95" t="s">
        <v>289</v>
      </c>
      <c r="F186" s="95">
        <v>42524</v>
      </c>
      <c r="G186" s="89">
        <v>42523</v>
      </c>
      <c r="H186" s="109" t="s">
        <v>144</v>
      </c>
      <c r="I186" s="95">
        <v>42527</v>
      </c>
      <c r="J186" s="95">
        <v>42528</v>
      </c>
      <c r="K186" s="96"/>
      <c r="L186" s="96"/>
      <c r="M186" s="96"/>
      <c r="N186" s="96"/>
      <c r="O186" s="96"/>
      <c r="P186" s="96"/>
      <c r="Q186" s="104"/>
    </row>
    <row r="187" spans="1:126" s="105" customFormat="1" x14ac:dyDescent="0.25">
      <c r="A187" s="211">
        <v>1</v>
      </c>
      <c r="B187" s="110" t="s">
        <v>257</v>
      </c>
      <c r="C187" s="89"/>
      <c r="D187" s="109" t="s">
        <v>146</v>
      </c>
      <c r="E187" s="95"/>
      <c r="F187" s="109"/>
      <c r="G187" s="89"/>
      <c r="H187" s="109" t="s">
        <v>144</v>
      </c>
      <c r="I187" s="95">
        <v>42521</v>
      </c>
      <c r="J187" s="95"/>
      <c r="K187" s="96"/>
      <c r="L187" s="96"/>
      <c r="M187" s="96"/>
      <c r="N187" s="96"/>
      <c r="O187" s="96"/>
      <c r="P187" s="96"/>
      <c r="Q187" s="104"/>
    </row>
    <row r="188" spans="1:126" s="105" customFormat="1" ht="20.399999999999999" x14ac:dyDescent="0.25">
      <c r="A188" s="211">
        <v>1</v>
      </c>
      <c r="B188" s="112" t="s">
        <v>157</v>
      </c>
      <c r="C188" s="89">
        <v>42517</v>
      </c>
      <c r="D188" s="109" t="s">
        <v>144</v>
      </c>
      <c r="E188" s="96" t="s">
        <v>145</v>
      </c>
      <c r="F188" s="89">
        <v>42520</v>
      </c>
      <c r="G188" s="89">
        <v>42517</v>
      </c>
      <c r="H188" s="109" t="s">
        <v>144</v>
      </c>
      <c r="I188" s="95">
        <v>42520</v>
      </c>
      <c r="J188" s="114">
        <v>42520</v>
      </c>
      <c r="K188" s="96"/>
      <c r="L188" s="96"/>
      <c r="M188" s="96"/>
      <c r="N188" s="96"/>
      <c r="O188" s="96"/>
      <c r="P188" s="96"/>
      <c r="Q188" s="104"/>
    </row>
    <row r="189" spans="1:126" s="99" customFormat="1" ht="30.6" x14ac:dyDescent="0.25">
      <c r="A189" s="211">
        <v>1</v>
      </c>
      <c r="B189" s="110" t="s">
        <v>158</v>
      </c>
      <c r="C189" s="95">
        <v>42517</v>
      </c>
      <c r="D189" s="96" t="s">
        <v>144</v>
      </c>
      <c r="E189" s="96" t="s">
        <v>145</v>
      </c>
      <c r="F189" s="95">
        <v>42520</v>
      </c>
      <c r="G189" s="96"/>
      <c r="H189" s="96" t="s">
        <v>144</v>
      </c>
      <c r="I189" s="95" t="s">
        <v>345</v>
      </c>
      <c r="J189" s="95">
        <v>42523</v>
      </c>
      <c r="K189" s="97"/>
      <c r="L189" s="97"/>
      <c r="M189" s="97"/>
      <c r="N189" s="97"/>
      <c r="O189" s="97"/>
      <c r="P189" s="111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0"/>
      <c r="BS189" s="100"/>
      <c r="BT189" s="100"/>
      <c r="BU189" s="100"/>
      <c r="BV189" s="100"/>
      <c r="BW189" s="100"/>
      <c r="BX189" s="100"/>
      <c r="BY189" s="100"/>
      <c r="BZ189" s="100"/>
      <c r="CA189" s="100"/>
      <c r="CB189" s="100"/>
      <c r="CC189" s="100"/>
      <c r="CD189" s="100"/>
      <c r="CE189" s="100"/>
      <c r="CF189" s="100"/>
      <c r="CG189" s="100"/>
      <c r="CH189" s="100"/>
      <c r="CI189" s="100"/>
      <c r="CJ189" s="100"/>
      <c r="CK189" s="100"/>
      <c r="CL189" s="100"/>
      <c r="CM189" s="100"/>
      <c r="CN189" s="100"/>
      <c r="CO189" s="100"/>
      <c r="CP189" s="100"/>
      <c r="CQ189" s="100"/>
      <c r="CR189" s="100"/>
      <c r="CS189" s="100"/>
      <c r="CT189" s="100"/>
      <c r="CU189" s="100"/>
      <c r="CV189" s="100"/>
      <c r="CW189" s="100"/>
      <c r="CX189" s="100"/>
      <c r="CY189" s="100"/>
      <c r="CZ189" s="100"/>
      <c r="DA189" s="100"/>
      <c r="DB189" s="100"/>
      <c r="DC189" s="100"/>
      <c r="DD189" s="100"/>
      <c r="DE189" s="100"/>
      <c r="DF189" s="100"/>
      <c r="DG189" s="100"/>
      <c r="DH189" s="100"/>
      <c r="DI189" s="100"/>
      <c r="DJ189" s="100"/>
      <c r="DK189" s="100"/>
      <c r="DL189" s="100"/>
      <c r="DM189" s="100"/>
      <c r="DN189" s="100"/>
      <c r="DO189" s="100"/>
      <c r="DP189" s="100"/>
      <c r="DQ189" s="100"/>
      <c r="DR189" s="100"/>
      <c r="DS189" s="100"/>
      <c r="DT189" s="100"/>
      <c r="DU189" s="100"/>
      <c r="DV189" s="100"/>
    </row>
    <row r="271" spans="13:16" x14ac:dyDescent="0.25">
      <c r="M271" s="100"/>
      <c r="N271" s="100"/>
      <c r="O271" s="100"/>
      <c r="P271" s="100"/>
    </row>
    <row r="272" spans="13:16" x14ac:dyDescent="0.25">
      <c r="M272" s="100"/>
      <c r="N272" s="100"/>
      <c r="O272" s="100"/>
      <c r="P272" s="100"/>
    </row>
    <row r="273" spans="2:16" x14ac:dyDescent="0.25">
      <c r="M273" s="100"/>
      <c r="N273" s="100"/>
      <c r="O273" s="100"/>
      <c r="P273" s="100"/>
    </row>
    <row r="274" spans="2:16" x14ac:dyDescent="0.25">
      <c r="B274" s="98"/>
      <c r="C274" s="1"/>
      <c r="D274" s="1"/>
      <c r="E274" s="98"/>
      <c r="F274" s="1"/>
      <c r="G274" s="1"/>
      <c r="H274" s="1"/>
      <c r="I274" s="98"/>
      <c r="J274" s="98"/>
      <c r="M274" s="100"/>
      <c r="N274" s="100"/>
      <c r="O274" s="100"/>
      <c r="P274" s="100"/>
    </row>
    <row r="275" spans="2:16" x14ac:dyDescent="0.25">
      <c r="B275" s="98"/>
      <c r="C275" s="1"/>
      <c r="D275" s="1"/>
      <c r="E275" s="98"/>
      <c r="F275" s="1"/>
      <c r="G275" s="1"/>
      <c r="H275" s="1"/>
      <c r="I275" s="98"/>
      <c r="J275" s="98"/>
      <c r="M275" s="100"/>
      <c r="N275" s="100"/>
      <c r="O275" s="100"/>
      <c r="P275" s="100"/>
    </row>
    <row r="276" spans="2:16" x14ac:dyDescent="0.25">
      <c r="B276" s="98"/>
      <c r="C276" s="1"/>
      <c r="D276" s="1"/>
      <c r="E276" s="98"/>
      <c r="F276" s="1"/>
      <c r="G276" s="1"/>
      <c r="H276" s="1"/>
      <c r="I276" s="98"/>
      <c r="J276" s="98"/>
      <c r="M276" s="100"/>
      <c r="N276" s="100"/>
      <c r="O276" s="100"/>
      <c r="P276" s="100"/>
    </row>
    <row r="277" spans="2:16" x14ac:dyDescent="0.25">
      <c r="B277" s="98"/>
      <c r="C277" s="1"/>
      <c r="D277" s="1"/>
      <c r="E277" s="98"/>
      <c r="F277" s="1"/>
      <c r="G277" s="1"/>
      <c r="H277" s="1"/>
      <c r="I277" s="98"/>
      <c r="J277" s="98"/>
      <c r="M277" s="100"/>
      <c r="N277" s="100"/>
      <c r="O277" s="100"/>
      <c r="P277" s="100"/>
    </row>
    <row r="278" spans="2:16" x14ac:dyDescent="0.25">
      <c r="B278" s="98"/>
      <c r="C278" s="1"/>
      <c r="D278" s="1"/>
      <c r="E278" s="98"/>
      <c r="F278" s="1"/>
      <c r="G278" s="1"/>
      <c r="H278" s="1"/>
      <c r="I278" s="98"/>
      <c r="J278" s="98"/>
      <c r="M278" s="100"/>
      <c r="N278" s="100"/>
      <c r="O278" s="100"/>
      <c r="P278" s="100"/>
    </row>
    <row r="279" spans="2:16" x14ac:dyDescent="0.25">
      <c r="B279" s="98"/>
      <c r="C279" s="1"/>
      <c r="D279" s="1"/>
      <c r="E279" s="98"/>
      <c r="F279" s="1"/>
      <c r="G279" s="1"/>
      <c r="H279" s="1"/>
      <c r="I279" s="98"/>
      <c r="J279" s="98"/>
      <c r="M279" s="100"/>
      <c r="N279" s="100"/>
      <c r="O279" s="100"/>
      <c r="P279" s="100"/>
    </row>
    <row r="280" spans="2:16" x14ac:dyDescent="0.25">
      <c r="B280" s="98"/>
      <c r="C280" s="1"/>
      <c r="D280" s="1"/>
      <c r="E280" s="98"/>
      <c r="F280" s="1"/>
      <c r="G280" s="1"/>
      <c r="H280" s="1"/>
      <c r="I280" s="98"/>
      <c r="J280" s="98"/>
      <c r="M280" s="100"/>
      <c r="N280" s="100"/>
      <c r="O280" s="100"/>
      <c r="P280" s="100"/>
    </row>
    <row r="281" spans="2:16" x14ac:dyDescent="0.25">
      <c r="B281" s="98"/>
      <c r="C281" s="1"/>
      <c r="D281" s="1"/>
      <c r="E281" s="98"/>
      <c r="F281" s="1"/>
      <c r="G281" s="1"/>
      <c r="H281" s="1"/>
      <c r="I281" s="98"/>
      <c r="J281" s="98"/>
      <c r="M281" s="100"/>
      <c r="N281" s="100"/>
      <c r="O281" s="100"/>
      <c r="P281" s="100"/>
    </row>
    <row r="282" spans="2:16" x14ac:dyDescent="0.25">
      <c r="B282" s="98"/>
      <c r="C282" s="1"/>
      <c r="D282" s="1"/>
      <c r="E282" s="98"/>
      <c r="F282" s="1"/>
      <c r="G282" s="1"/>
      <c r="H282" s="1"/>
      <c r="I282" s="98"/>
      <c r="J282" s="98"/>
      <c r="M282" s="100"/>
      <c r="N282" s="100"/>
      <c r="O282" s="100"/>
      <c r="P282" s="100"/>
    </row>
    <row r="283" spans="2:16" x14ac:dyDescent="0.25">
      <c r="B283" s="98"/>
      <c r="C283" s="1"/>
      <c r="D283" s="1"/>
      <c r="E283" s="98"/>
      <c r="F283" s="1"/>
      <c r="G283" s="1"/>
      <c r="H283" s="1"/>
      <c r="I283" s="98"/>
      <c r="J283" s="98"/>
      <c r="M283" s="100"/>
      <c r="N283" s="100"/>
      <c r="O283" s="100"/>
      <c r="P283" s="100"/>
    </row>
    <row r="284" spans="2:16" x14ac:dyDescent="0.25">
      <c r="B284" s="98"/>
      <c r="C284" s="1"/>
      <c r="D284" s="1"/>
      <c r="E284" s="98"/>
      <c r="F284" s="1"/>
      <c r="G284" s="1"/>
      <c r="H284" s="1"/>
      <c r="I284" s="98"/>
      <c r="J284" s="98"/>
      <c r="M284" s="100"/>
      <c r="N284" s="100"/>
      <c r="O284" s="100"/>
      <c r="P284" s="100"/>
    </row>
    <row r="285" spans="2:16" x14ac:dyDescent="0.25">
      <c r="B285" s="98"/>
      <c r="C285" s="1"/>
      <c r="D285" s="1"/>
      <c r="E285" s="98"/>
      <c r="F285" s="1"/>
      <c r="G285" s="1"/>
      <c r="H285" s="1"/>
      <c r="I285" s="98"/>
      <c r="J285" s="98"/>
      <c r="M285" s="100"/>
      <c r="N285" s="100"/>
      <c r="O285" s="100"/>
      <c r="P285" s="100"/>
    </row>
    <row r="286" spans="2:16" x14ac:dyDescent="0.25">
      <c r="B286" s="98"/>
      <c r="C286" s="1"/>
      <c r="D286" s="1"/>
      <c r="E286" s="98"/>
      <c r="F286" s="1"/>
      <c r="G286" s="1"/>
      <c r="H286" s="1"/>
      <c r="I286" s="98"/>
      <c r="J286" s="98"/>
      <c r="M286" s="100"/>
      <c r="N286" s="100"/>
      <c r="O286" s="100"/>
      <c r="P286" s="100"/>
    </row>
    <row r="287" spans="2:16" x14ac:dyDescent="0.25">
      <c r="B287" s="98"/>
      <c r="C287" s="1"/>
      <c r="D287" s="1"/>
      <c r="E287" s="98"/>
      <c r="F287" s="1"/>
      <c r="G287" s="1"/>
      <c r="H287" s="1"/>
      <c r="I287" s="98"/>
      <c r="J287" s="98"/>
      <c r="M287" s="100"/>
      <c r="N287" s="100"/>
      <c r="O287" s="100"/>
      <c r="P287" s="100"/>
    </row>
    <row r="288" spans="2:16" x14ac:dyDescent="0.25">
      <c r="B288" s="98"/>
      <c r="C288" s="1"/>
      <c r="D288" s="1"/>
      <c r="E288" s="98"/>
      <c r="F288" s="1"/>
      <c r="G288" s="1"/>
      <c r="H288" s="1"/>
      <c r="I288" s="98"/>
      <c r="J288" s="98"/>
      <c r="M288" s="100"/>
      <c r="N288" s="100"/>
      <c r="O288" s="100"/>
      <c r="P288" s="100"/>
    </row>
    <row r="289" spans="2:16" x14ac:dyDescent="0.25">
      <c r="B289" s="98"/>
      <c r="C289" s="1"/>
      <c r="D289" s="1"/>
      <c r="E289" s="98"/>
      <c r="F289" s="1"/>
      <c r="G289" s="1"/>
      <c r="H289" s="1"/>
      <c r="I289" s="98"/>
      <c r="J289" s="98"/>
      <c r="M289" s="100"/>
      <c r="N289" s="100"/>
      <c r="O289" s="100"/>
      <c r="P289" s="100"/>
    </row>
    <row r="290" spans="2:16" x14ac:dyDescent="0.25">
      <c r="B290" s="98"/>
      <c r="C290" s="1"/>
      <c r="D290" s="1"/>
      <c r="E290" s="98"/>
      <c r="F290" s="1"/>
      <c r="G290" s="1"/>
      <c r="H290" s="1"/>
      <c r="I290" s="98"/>
      <c r="J290" s="98"/>
      <c r="M290" s="100"/>
      <c r="N290" s="100"/>
      <c r="O290" s="100"/>
      <c r="P290" s="100"/>
    </row>
    <row r="291" spans="2:16" x14ac:dyDescent="0.25">
      <c r="B291" s="98"/>
      <c r="C291" s="1"/>
      <c r="D291" s="1"/>
      <c r="E291" s="98"/>
      <c r="F291" s="1"/>
      <c r="G291" s="1"/>
      <c r="H291" s="1"/>
      <c r="I291" s="98"/>
      <c r="J291" s="98"/>
      <c r="M291" s="100"/>
      <c r="N291" s="100"/>
      <c r="O291" s="100"/>
      <c r="P291" s="100"/>
    </row>
    <row r="292" spans="2:16" x14ac:dyDescent="0.25">
      <c r="B292" s="98"/>
      <c r="C292" s="1"/>
      <c r="D292" s="1"/>
      <c r="E292" s="98"/>
      <c r="F292" s="1"/>
      <c r="G292" s="1"/>
      <c r="H292" s="1"/>
      <c r="I292" s="98"/>
      <c r="J292" s="98"/>
      <c r="M292" s="100"/>
      <c r="N292" s="100"/>
      <c r="O292" s="100"/>
      <c r="P292" s="100"/>
    </row>
    <row r="293" spans="2:16" x14ac:dyDescent="0.25">
      <c r="B293" s="98"/>
      <c r="C293" s="1"/>
      <c r="D293" s="1"/>
      <c r="E293" s="98"/>
      <c r="F293" s="1"/>
      <c r="G293" s="1"/>
      <c r="H293" s="1"/>
      <c r="I293" s="98"/>
      <c r="J293" s="98"/>
      <c r="M293" s="100"/>
      <c r="N293" s="100"/>
      <c r="O293" s="100"/>
      <c r="P293" s="100"/>
    </row>
    <row r="294" spans="2:16" x14ac:dyDescent="0.25">
      <c r="B294" s="98"/>
      <c r="C294" s="1"/>
      <c r="D294" s="1"/>
      <c r="E294" s="98"/>
      <c r="F294" s="1"/>
      <c r="G294" s="1"/>
      <c r="H294" s="1"/>
      <c r="I294" s="98"/>
      <c r="J294" s="98"/>
      <c r="M294" s="100"/>
      <c r="N294" s="100"/>
      <c r="O294" s="100"/>
      <c r="P294" s="100"/>
    </row>
    <row r="295" spans="2:16" x14ac:dyDescent="0.25">
      <c r="B295" s="98"/>
      <c r="C295" s="1"/>
      <c r="D295" s="1"/>
      <c r="E295" s="98"/>
      <c r="F295" s="1"/>
      <c r="G295" s="1"/>
      <c r="H295" s="1"/>
      <c r="I295" s="98"/>
      <c r="J295" s="98"/>
      <c r="M295" s="100"/>
      <c r="N295" s="100"/>
      <c r="O295" s="100"/>
      <c r="P295" s="100"/>
    </row>
    <row r="296" spans="2:16" x14ac:dyDescent="0.25">
      <c r="B296" s="98"/>
      <c r="C296" s="1"/>
      <c r="D296" s="1"/>
      <c r="E296" s="98"/>
      <c r="F296" s="1"/>
      <c r="G296" s="1"/>
      <c r="H296" s="1"/>
      <c r="I296" s="98"/>
      <c r="J296" s="98"/>
      <c r="M296" s="100"/>
      <c r="N296" s="100"/>
      <c r="O296" s="100"/>
      <c r="P296" s="100"/>
    </row>
    <row r="297" spans="2:16" x14ac:dyDescent="0.25">
      <c r="B297" s="98"/>
      <c r="C297" s="1"/>
      <c r="D297" s="1"/>
      <c r="E297" s="98"/>
      <c r="F297" s="1"/>
      <c r="G297" s="1"/>
      <c r="H297" s="1"/>
      <c r="I297" s="98"/>
      <c r="J297" s="98"/>
      <c r="M297" s="100"/>
      <c r="N297" s="100"/>
      <c r="O297" s="100"/>
      <c r="P297" s="100"/>
    </row>
    <row r="298" spans="2:16" x14ac:dyDescent="0.25">
      <c r="B298" s="98"/>
      <c r="C298" s="1"/>
      <c r="D298" s="1"/>
      <c r="E298" s="98"/>
      <c r="F298" s="1"/>
      <c r="G298" s="1"/>
      <c r="H298" s="1"/>
      <c r="I298" s="98"/>
      <c r="J298" s="98"/>
      <c r="M298" s="100"/>
      <c r="N298" s="100"/>
      <c r="O298" s="100"/>
      <c r="P298" s="100"/>
    </row>
    <row r="299" spans="2:16" x14ac:dyDescent="0.25">
      <c r="B299" s="98"/>
      <c r="C299" s="1"/>
      <c r="D299" s="1"/>
      <c r="E299" s="98"/>
      <c r="F299" s="1"/>
      <c r="G299" s="1"/>
      <c r="H299" s="1"/>
      <c r="I299" s="98"/>
      <c r="J299" s="98"/>
      <c r="M299" s="100"/>
      <c r="N299" s="100"/>
      <c r="O299" s="100"/>
      <c r="P299" s="100"/>
    </row>
    <row r="300" spans="2:16" x14ac:dyDescent="0.25">
      <c r="B300" s="98"/>
      <c r="C300" s="1"/>
      <c r="D300" s="1"/>
      <c r="E300" s="98"/>
      <c r="F300" s="1"/>
      <c r="G300" s="1"/>
      <c r="H300" s="1"/>
      <c r="I300" s="98"/>
      <c r="J300" s="98"/>
      <c r="M300" s="100"/>
      <c r="N300" s="100"/>
      <c r="O300" s="100"/>
      <c r="P300" s="100"/>
    </row>
    <row r="301" spans="2:16" x14ac:dyDescent="0.25">
      <c r="B301" s="98"/>
      <c r="C301" s="1"/>
      <c r="D301" s="1"/>
      <c r="E301" s="98"/>
      <c r="F301" s="1"/>
      <c r="G301" s="1"/>
      <c r="H301" s="1"/>
      <c r="I301" s="98"/>
      <c r="J301" s="98"/>
      <c r="M301" s="100"/>
      <c r="N301" s="100"/>
      <c r="O301" s="100"/>
      <c r="P301" s="100"/>
    </row>
    <row r="302" spans="2:16" x14ac:dyDescent="0.25">
      <c r="B302" s="98"/>
      <c r="C302" s="1"/>
      <c r="D302" s="1"/>
      <c r="E302" s="98"/>
      <c r="F302" s="1"/>
      <c r="G302" s="1"/>
      <c r="H302" s="1"/>
      <c r="I302" s="98"/>
      <c r="J302" s="98"/>
      <c r="M302" s="100"/>
      <c r="N302" s="100"/>
      <c r="O302" s="100"/>
      <c r="P302" s="100"/>
    </row>
    <row r="303" spans="2:16" x14ac:dyDescent="0.25">
      <c r="B303" s="98"/>
      <c r="C303" s="1"/>
      <c r="D303" s="1"/>
      <c r="E303" s="98"/>
      <c r="F303" s="1"/>
      <c r="G303" s="1"/>
      <c r="H303" s="1"/>
      <c r="I303" s="98"/>
      <c r="J303" s="98"/>
      <c r="M303" s="100"/>
      <c r="N303" s="100"/>
      <c r="O303" s="100"/>
      <c r="P303" s="100"/>
    </row>
    <row r="304" spans="2:16" x14ac:dyDescent="0.25">
      <c r="B304" s="98"/>
      <c r="C304" s="1"/>
      <c r="D304" s="1"/>
      <c r="E304" s="98"/>
      <c r="F304" s="1"/>
      <c r="G304" s="1"/>
      <c r="H304" s="1"/>
      <c r="I304" s="98"/>
      <c r="J304" s="98"/>
      <c r="M304" s="100"/>
      <c r="N304" s="100"/>
      <c r="O304" s="100"/>
      <c r="P304" s="100"/>
    </row>
    <row r="305" spans="2:16" x14ac:dyDescent="0.25">
      <c r="B305" s="98"/>
      <c r="C305" s="1"/>
      <c r="D305" s="1"/>
      <c r="E305" s="98"/>
      <c r="F305" s="1"/>
      <c r="G305" s="1"/>
      <c r="H305" s="1"/>
      <c r="I305" s="98"/>
      <c r="J305" s="98"/>
      <c r="M305" s="100"/>
      <c r="N305" s="100"/>
      <c r="O305" s="100"/>
      <c r="P305" s="100"/>
    </row>
    <row r="306" spans="2:16" x14ac:dyDescent="0.25">
      <c r="B306" s="98"/>
      <c r="C306" s="1"/>
      <c r="D306" s="1"/>
      <c r="E306" s="98"/>
      <c r="F306" s="1"/>
      <c r="G306" s="1"/>
      <c r="H306" s="1"/>
      <c r="I306" s="98"/>
      <c r="J306" s="98"/>
      <c r="M306" s="100"/>
      <c r="N306" s="100"/>
      <c r="O306" s="100"/>
      <c r="P306" s="100"/>
    </row>
    <row r="307" spans="2:16" x14ac:dyDescent="0.25">
      <c r="B307" s="98"/>
      <c r="C307" s="1"/>
      <c r="D307" s="1"/>
      <c r="E307" s="98"/>
      <c r="F307" s="1"/>
      <c r="G307" s="1"/>
      <c r="H307" s="1"/>
      <c r="I307" s="98"/>
      <c r="J307" s="98"/>
      <c r="M307" s="100"/>
      <c r="N307" s="100"/>
      <c r="O307" s="100"/>
      <c r="P307" s="100"/>
    </row>
    <row r="308" spans="2:16" x14ac:dyDescent="0.25">
      <c r="B308" s="98"/>
      <c r="C308" s="1"/>
      <c r="D308" s="1"/>
      <c r="E308" s="98"/>
      <c r="F308" s="1"/>
      <c r="G308" s="1"/>
      <c r="H308" s="1"/>
      <c r="I308" s="98"/>
      <c r="J308" s="98"/>
      <c r="M308" s="100"/>
      <c r="N308" s="100"/>
      <c r="O308" s="100"/>
      <c r="P308" s="100"/>
    </row>
    <row r="309" spans="2:16" x14ac:dyDescent="0.25">
      <c r="B309" s="98"/>
      <c r="C309" s="1"/>
      <c r="D309" s="1"/>
      <c r="E309" s="98"/>
      <c r="F309" s="1"/>
      <c r="G309" s="1"/>
      <c r="H309" s="1"/>
      <c r="I309" s="98"/>
      <c r="J309" s="98"/>
      <c r="M309" s="100"/>
      <c r="N309" s="100"/>
      <c r="O309" s="100"/>
      <c r="P309" s="100"/>
    </row>
    <row r="310" spans="2:16" x14ac:dyDescent="0.25">
      <c r="B310" s="98"/>
      <c r="C310" s="1"/>
      <c r="D310" s="1"/>
      <c r="E310" s="98"/>
      <c r="F310" s="1"/>
      <c r="G310" s="1"/>
      <c r="H310" s="1"/>
      <c r="I310" s="98"/>
      <c r="J310" s="98"/>
      <c r="M310" s="100"/>
      <c r="N310" s="100"/>
      <c r="O310" s="100"/>
      <c r="P310" s="100"/>
    </row>
    <row r="311" spans="2:16" x14ac:dyDescent="0.25">
      <c r="B311" s="98"/>
      <c r="C311" s="1"/>
      <c r="D311" s="1"/>
      <c r="E311" s="98"/>
      <c r="F311" s="1"/>
      <c r="G311" s="1"/>
      <c r="H311" s="1"/>
      <c r="I311" s="98"/>
      <c r="J311" s="98"/>
      <c r="M311" s="100"/>
      <c r="N311" s="100"/>
      <c r="O311" s="100"/>
      <c r="P311" s="100"/>
    </row>
    <row r="312" spans="2:16" x14ac:dyDescent="0.25">
      <c r="B312" s="98"/>
      <c r="C312" s="1"/>
      <c r="D312" s="1"/>
      <c r="E312" s="98"/>
      <c r="F312" s="1"/>
      <c r="G312" s="1"/>
      <c r="H312" s="1"/>
      <c r="I312" s="98"/>
      <c r="J312" s="98"/>
      <c r="M312" s="100"/>
      <c r="N312" s="100"/>
      <c r="O312" s="100"/>
      <c r="P312" s="100"/>
    </row>
    <row r="313" spans="2:16" x14ac:dyDescent="0.25">
      <c r="B313" s="98"/>
      <c r="C313" s="1"/>
      <c r="D313" s="1"/>
      <c r="E313" s="98"/>
      <c r="F313" s="1"/>
      <c r="G313" s="1"/>
      <c r="H313" s="1"/>
      <c r="I313" s="98"/>
      <c r="J313" s="98"/>
      <c r="M313" s="100"/>
      <c r="N313" s="100"/>
      <c r="O313" s="100"/>
      <c r="P313" s="100"/>
    </row>
    <row r="314" spans="2:16" x14ac:dyDescent="0.25">
      <c r="B314" s="98"/>
      <c r="C314" s="1"/>
      <c r="D314" s="1"/>
      <c r="E314" s="98"/>
      <c r="F314" s="1"/>
      <c r="G314" s="1"/>
      <c r="H314" s="1"/>
      <c r="I314" s="98"/>
      <c r="J314" s="98"/>
      <c r="M314" s="100"/>
      <c r="N314" s="100"/>
      <c r="O314" s="100"/>
      <c r="P314" s="100"/>
    </row>
    <row r="315" spans="2:16" x14ac:dyDescent="0.25">
      <c r="B315" s="98"/>
      <c r="C315" s="1"/>
      <c r="D315" s="1"/>
      <c r="E315" s="98"/>
      <c r="F315" s="1"/>
      <c r="G315" s="1"/>
      <c r="H315" s="1"/>
      <c r="I315" s="98"/>
      <c r="J315" s="98"/>
      <c r="M315" s="100"/>
      <c r="N315" s="100"/>
      <c r="O315" s="100"/>
      <c r="P315" s="100"/>
    </row>
    <row r="316" spans="2:16" x14ac:dyDescent="0.25">
      <c r="B316" s="98"/>
      <c r="C316" s="1"/>
      <c r="D316" s="1"/>
      <c r="E316" s="98"/>
      <c r="F316" s="1"/>
      <c r="G316" s="1"/>
      <c r="H316" s="1"/>
      <c r="I316" s="98"/>
      <c r="J316" s="98"/>
      <c r="M316" s="100"/>
      <c r="N316" s="100"/>
      <c r="O316" s="100"/>
      <c r="P316" s="100"/>
    </row>
    <row r="317" spans="2:16" x14ac:dyDescent="0.25">
      <c r="B317" s="98"/>
      <c r="C317" s="1"/>
      <c r="D317" s="1"/>
      <c r="E317" s="98"/>
      <c r="F317" s="1"/>
      <c r="G317" s="1"/>
      <c r="H317" s="1"/>
      <c r="I317" s="98"/>
      <c r="J317" s="98"/>
      <c r="M317" s="100"/>
      <c r="N317" s="100"/>
      <c r="O317" s="100"/>
      <c r="P317" s="100"/>
    </row>
    <row r="318" spans="2:16" x14ac:dyDescent="0.25">
      <c r="B318" s="98"/>
      <c r="C318" s="1"/>
      <c r="D318" s="1"/>
      <c r="E318" s="98"/>
      <c r="F318" s="1"/>
      <c r="G318" s="1"/>
      <c r="H318" s="1"/>
      <c r="I318" s="98"/>
      <c r="J318" s="98"/>
      <c r="M318" s="100"/>
      <c r="N318" s="100"/>
      <c r="O318" s="100"/>
      <c r="P318" s="100"/>
    </row>
    <row r="319" spans="2:16" x14ac:dyDescent="0.25">
      <c r="B319" s="98"/>
      <c r="C319" s="1"/>
      <c r="D319" s="1"/>
      <c r="E319" s="98"/>
      <c r="F319" s="1"/>
      <c r="G319" s="1"/>
      <c r="H319" s="1"/>
      <c r="I319" s="98"/>
      <c r="J319" s="98"/>
      <c r="M319" s="100"/>
      <c r="N319" s="100"/>
      <c r="O319" s="100"/>
      <c r="P319" s="100"/>
    </row>
    <row r="320" spans="2:16" x14ac:dyDescent="0.25">
      <c r="B320" s="98"/>
      <c r="C320" s="1"/>
      <c r="D320" s="1"/>
      <c r="E320" s="98"/>
      <c r="F320" s="1"/>
      <c r="G320" s="1"/>
      <c r="H320" s="1"/>
      <c r="I320" s="98"/>
      <c r="J320" s="98"/>
      <c r="M320" s="100"/>
      <c r="N320" s="100"/>
      <c r="O320" s="100"/>
      <c r="P320" s="100"/>
    </row>
    <row r="321" spans="2:16" x14ac:dyDescent="0.25">
      <c r="B321" s="98"/>
      <c r="C321" s="1"/>
      <c r="D321" s="1"/>
      <c r="E321" s="98"/>
      <c r="F321" s="1"/>
      <c r="G321" s="1"/>
      <c r="H321" s="1"/>
      <c r="I321" s="98"/>
      <c r="J321" s="98"/>
      <c r="M321" s="100"/>
      <c r="N321" s="100"/>
      <c r="O321" s="100"/>
      <c r="P321" s="100"/>
    </row>
    <row r="322" spans="2:16" x14ac:dyDescent="0.25">
      <c r="B322" s="98"/>
      <c r="C322" s="1"/>
      <c r="D322" s="1"/>
      <c r="E322" s="98"/>
      <c r="F322" s="1"/>
      <c r="G322" s="1"/>
      <c r="H322" s="1"/>
      <c r="I322" s="98"/>
      <c r="J322" s="98"/>
      <c r="M322" s="100"/>
      <c r="N322" s="100"/>
      <c r="O322" s="100"/>
      <c r="P322" s="100"/>
    </row>
    <row r="323" spans="2:16" x14ac:dyDescent="0.25">
      <c r="B323" s="98"/>
      <c r="C323" s="1"/>
      <c r="D323" s="1"/>
      <c r="E323" s="98"/>
      <c r="F323" s="1"/>
      <c r="G323" s="1"/>
      <c r="H323" s="1"/>
      <c r="I323" s="98"/>
      <c r="J323" s="98"/>
      <c r="M323" s="100"/>
      <c r="N323" s="100"/>
      <c r="O323" s="100"/>
      <c r="P323" s="100"/>
    </row>
    <row r="324" spans="2:16" x14ac:dyDescent="0.25">
      <c r="B324" s="98"/>
      <c r="C324" s="1"/>
      <c r="D324" s="1"/>
      <c r="E324" s="98"/>
      <c r="F324" s="1"/>
      <c r="G324" s="1"/>
      <c r="H324" s="1"/>
      <c r="I324" s="98"/>
      <c r="J324" s="98"/>
      <c r="M324" s="100"/>
      <c r="N324" s="100"/>
      <c r="O324" s="100"/>
      <c r="P324" s="100"/>
    </row>
    <row r="325" spans="2:16" x14ac:dyDescent="0.25">
      <c r="B325" s="98"/>
      <c r="C325" s="1"/>
      <c r="D325" s="1"/>
      <c r="E325" s="98"/>
      <c r="F325" s="1"/>
      <c r="G325" s="1"/>
      <c r="H325" s="1"/>
      <c r="I325" s="98"/>
      <c r="J325" s="98"/>
      <c r="M325" s="100"/>
      <c r="N325" s="100"/>
      <c r="O325" s="100"/>
      <c r="P325" s="100"/>
    </row>
    <row r="326" spans="2:16" x14ac:dyDescent="0.25">
      <c r="B326" s="98"/>
      <c r="C326" s="1"/>
      <c r="D326" s="1"/>
      <c r="E326" s="98"/>
      <c r="F326" s="1"/>
      <c r="G326" s="1"/>
      <c r="H326" s="1"/>
      <c r="I326" s="98"/>
      <c r="J326" s="98"/>
      <c r="M326" s="100"/>
      <c r="N326" s="100"/>
      <c r="O326" s="100"/>
      <c r="P326" s="100"/>
    </row>
    <row r="327" spans="2:16" x14ac:dyDescent="0.25">
      <c r="B327" s="98"/>
      <c r="C327" s="1"/>
      <c r="D327" s="1"/>
      <c r="E327" s="98"/>
      <c r="F327" s="1"/>
      <c r="G327" s="1"/>
      <c r="H327" s="1"/>
      <c r="I327" s="98"/>
      <c r="J327" s="98"/>
      <c r="M327" s="100"/>
      <c r="N327" s="100"/>
      <c r="O327" s="100"/>
      <c r="P327" s="100"/>
    </row>
    <row r="328" spans="2:16" x14ac:dyDescent="0.25">
      <c r="B328" s="98"/>
      <c r="C328" s="1"/>
      <c r="D328" s="1"/>
      <c r="E328" s="98"/>
      <c r="F328" s="1"/>
      <c r="G328" s="1"/>
      <c r="H328" s="1"/>
      <c r="I328" s="98"/>
      <c r="J328" s="98"/>
      <c r="M328" s="100"/>
      <c r="N328" s="100"/>
      <c r="O328" s="100"/>
      <c r="P328" s="100"/>
    </row>
    <row r="329" spans="2:16" x14ac:dyDescent="0.25">
      <c r="B329" s="98"/>
      <c r="C329" s="1"/>
      <c r="D329" s="1"/>
      <c r="E329" s="98"/>
      <c r="F329" s="1"/>
      <c r="G329" s="1"/>
      <c r="H329" s="1"/>
      <c r="I329" s="98"/>
      <c r="J329" s="98"/>
      <c r="M329" s="100"/>
      <c r="N329" s="100"/>
      <c r="O329" s="100"/>
      <c r="P329" s="100"/>
    </row>
    <row r="330" spans="2:16" x14ac:dyDescent="0.25">
      <c r="B330" s="98"/>
      <c r="C330" s="1"/>
      <c r="D330" s="1"/>
      <c r="E330" s="98"/>
      <c r="F330" s="1"/>
      <c r="G330" s="1"/>
      <c r="H330" s="1"/>
      <c r="I330" s="98"/>
      <c r="J330" s="98"/>
      <c r="M330" s="100"/>
      <c r="N330" s="100"/>
      <c r="O330" s="100"/>
      <c r="P330" s="100"/>
    </row>
    <row r="331" spans="2:16" x14ac:dyDescent="0.25">
      <c r="B331" s="98"/>
      <c r="C331" s="1"/>
      <c r="D331" s="1"/>
      <c r="E331" s="98"/>
      <c r="F331" s="1"/>
      <c r="G331" s="1"/>
      <c r="H331" s="1"/>
      <c r="I331" s="98"/>
      <c r="J331" s="98"/>
      <c r="M331" s="100"/>
      <c r="N331" s="100"/>
      <c r="O331" s="100"/>
      <c r="P331" s="100"/>
    </row>
    <row r="332" spans="2:16" x14ac:dyDescent="0.25">
      <c r="B332" s="98"/>
      <c r="C332" s="1"/>
      <c r="D332" s="1"/>
      <c r="E332" s="98"/>
      <c r="F332" s="1"/>
      <c r="G332" s="1"/>
      <c r="H332" s="1"/>
      <c r="I332" s="98"/>
      <c r="J332" s="98"/>
      <c r="M332" s="100"/>
      <c r="N332" s="100"/>
      <c r="O332" s="100"/>
      <c r="P332" s="100"/>
    </row>
    <row r="333" spans="2:16" x14ac:dyDescent="0.25">
      <c r="B333" s="98"/>
      <c r="C333" s="1"/>
      <c r="D333" s="1"/>
      <c r="E333" s="98"/>
      <c r="F333" s="1"/>
      <c r="G333" s="1"/>
      <c r="H333" s="1"/>
      <c r="I333" s="98"/>
      <c r="J333" s="98"/>
      <c r="M333" s="100"/>
      <c r="N333" s="100"/>
      <c r="O333" s="100"/>
      <c r="P333" s="100"/>
    </row>
    <row r="334" spans="2:16" x14ac:dyDescent="0.25">
      <c r="B334" s="98"/>
      <c r="C334" s="1"/>
      <c r="D334" s="1"/>
      <c r="E334" s="98"/>
      <c r="F334" s="1"/>
      <c r="G334" s="1"/>
      <c r="H334" s="1"/>
      <c r="I334" s="98"/>
      <c r="J334" s="98"/>
      <c r="M334" s="100"/>
      <c r="N334" s="100"/>
      <c r="O334" s="100"/>
      <c r="P334" s="100"/>
    </row>
    <row r="335" spans="2:16" x14ac:dyDescent="0.25">
      <c r="B335" s="98"/>
      <c r="C335" s="1"/>
      <c r="D335" s="1"/>
      <c r="E335" s="98"/>
      <c r="F335" s="1"/>
      <c r="G335" s="1"/>
      <c r="H335" s="1"/>
      <c r="I335" s="98"/>
      <c r="J335" s="98"/>
      <c r="M335" s="100"/>
      <c r="N335" s="100"/>
      <c r="O335" s="100"/>
      <c r="P335" s="100"/>
    </row>
    <row r="336" spans="2:16" x14ac:dyDescent="0.25">
      <c r="B336" s="98"/>
      <c r="C336" s="1"/>
      <c r="D336" s="1"/>
      <c r="E336" s="98"/>
      <c r="F336" s="1"/>
      <c r="G336" s="1"/>
      <c r="H336" s="1"/>
      <c r="I336" s="98"/>
      <c r="J336" s="98"/>
      <c r="M336" s="100"/>
      <c r="N336" s="100"/>
      <c r="O336" s="100"/>
      <c r="P336" s="100"/>
    </row>
    <row r="337" spans="2:16" x14ac:dyDescent="0.25">
      <c r="B337" s="98"/>
      <c r="C337" s="1"/>
      <c r="D337" s="1"/>
      <c r="E337" s="98"/>
      <c r="F337" s="1"/>
      <c r="G337" s="1"/>
      <c r="H337" s="1"/>
      <c r="I337" s="98"/>
      <c r="J337" s="98"/>
      <c r="M337" s="100"/>
      <c r="N337" s="100"/>
      <c r="O337" s="100"/>
      <c r="P337" s="100"/>
    </row>
    <row r="338" spans="2:16" x14ac:dyDescent="0.25">
      <c r="B338" s="98"/>
      <c r="C338" s="1"/>
      <c r="D338" s="1"/>
      <c r="E338" s="98"/>
      <c r="F338" s="1"/>
      <c r="G338" s="1"/>
      <c r="H338" s="1"/>
      <c r="I338" s="98"/>
      <c r="J338" s="98"/>
      <c r="M338" s="100"/>
      <c r="N338" s="100"/>
      <c r="O338" s="100"/>
      <c r="P338" s="100"/>
    </row>
    <row r="339" spans="2:16" x14ac:dyDescent="0.25">
      <c r="B339" s="98"/>
      <c r="C339" s="1"/>
      <c r="D339" s="1"/>
      <c r="E339" s="98"/>
      <c r="F339" s="1"/>
      <c r="G339" s="1"/>
      <c r="H339" s="1"/>
      <c r="I339" s="98"/>
      <c r="J339" s="98"/>
      <c r="M339" s="100"/>
      <c r="N339" s="100"/>
      <c r="O339" s="100"/>
      <c r="P339" s="100"/>
    </row>
    <row r="340" spans="2:16" x14ac:dyDescent="0.25">
      <c r="B340" s="98"/>
      <c r="C340" s="1"/>
      <c r="D340" s="1"/>
      <c r="E340" s="98"/>
      <c r="F340" s="1"/>
      <c r="G340" s="1"/>
      <c r="H340" s="1"/>
      <c r="I340" s="98"/>
      <c r="J340" s="98"/>
      <c r="M340" s="100"/>
      <c r="N340" s="100"/>
      <c r="O340" s="100"/>
      <c r="P340" s="100"/>
    </row>
    <row r="341" spans="2:16" x14ac:dyDescent="0.25">
      <c r="B341" s="98"/>
      <c r="C341" s="1"/>
      <c r="D341" s="1"/>
      <c r="E341" s="98"/>
      <c r="F341" s="1"/>
      <c r="G341" s="1"/>
      <c r="H341" s="1"/>
      <c r="I341" s="98"/>
      <c r="J341" s="98"/>
      <c r="M341" s="100"/>
      <c r="N341" s="100"/>
      <c r="O341" s="100"/>
      <c r="P341" s="100"/>
    </row>
    <row r="342" spans="2:16" x14ac:dyDescent="0.25">
      <c r="B342" s="98"/>
      <c r="C342" s="1"/>
      <c r="D342" s="1"/>
      <c r="E342" s="98"/>
      <c r="F342" s="1"/>
      <c r="G342" s="1"/>
      <c r="H342" s="1"/>
      <c r="I342" s="98"/>
      <c r="J342" s="98"/>
      <c r="M342" s="100"/>
      <c r="N342" s="100"/>
      <c r="O342" s="100"/>
      <c r="P342" s="100"/>
    </row>
    <row r="343" spans="2:16" x14ac:dyDescent="0.25">
      <c r="B343" s="98"/>
      <c r="C343" s="1"/>
      <c r="D343" s="1"/>
      <c r="E343" s="98"/>
      <c r="F343" s="1"/>
      <c r="G343" s="1"/>
      <c r="H343" s="1"/>
      <c r="I343" s="98"/>
      <c r="J343" s="98"/>
      <c r="M343" s="100"/>
      <c r="N343" s="100"/>
      <c r="O343" s="100"/>
      <c r="P343" s="100"/>
    </row>
    <row r="344" spans="2:16" x14ac:dyDescent="0.25">
      <c r="B344" s="98"/>
      <c r="C344" s="1"/>
      <c r="D344" s="1"/>
      <c r="E344" s="98"/>
      <c r="F344" s="1"/>
      <c r="G344" s="1"/>
      <c r="H344" s="1"/>
      <c r="I344" s="98"/>
      <c r="J344" s="98"/>
      <c r="M344" s="100"/>
      <c r="N344" s="100"/>
      <c r="O344" s="100"/>
      <c r="P344" s="100"/>
    </row>
    <row r="345" spans="2:16" x14ac:dyDescent="0.25">
      <c r="B345" s="98"/>
      <c r="C345" s="1"/>
      <c r="D345" s="1"/>
      <c r="E345" s="98"/>
      <c r="F345" s="1"/>
      <c r="G345" s="1"/>
      <c r="H345" s="1"/>
      <c r="I345" s="98"/>
      <c r="J345" s="98"/>
      <c r="M345" s="100"/>
      <c r="N345" s="100"/>
      <c r="O345" s="100"/>
      <c r="P345" s="100"/>
    </row>
    <row r="346" spans="2:16" x14ac:dyDescent="0.25">
      <c r="B346" s="98"/>
      <c r="C346" s="1"/>
      <c r="D346" s="1"/>
      <c r="E346" s="98"/>
      <c r="F346" s="1"/>
      <c r="G346" s="1"/>
      <c r="H346" s="1"/>
      <c r="I346" s="98"/>
      <c r="J346" s="98"/>
      <c r="M346" s="100"/>
      <c r="N346" s="100"/>
      <c r="O346" s="100"/>
      <c r="P346" s="100"/>
    </row>
    <row r="347" spans="2:16" x14ac:dyDescent="0.25">
      <c r="B347" s="98"/>
      <c r="C347" s="1"/>
      <c r="D347" s="1"/>
      <c r="E347" s="98"/>
      <c r="F347" s="1"/>
      <c r="G347" s="1"/>
      <c r="H347" s="1"/>
      <c r="I347" s="98"/>
      <c r="J347" s="98"/>
      <c r="M347" s="100"/>
      <c r="N347" s="100"/>
      <c r="O347" s="100"/>
      <c r="P347" s="100"/>
    </row>
    <row r="348" spans="2:16" x14ac:dyDescent="0.25">
      <c r="B348" s="98"/>
      <c r="C348" s="1"/>
      <c r="D348" s="1"/>
      <c r="E348" s="98"/>
      <c r="F348" s="1"/>
      <c r="G348" s="1"/>
      <c r="H348" s="1"/>
      <c r="I348" s="98"/>
      <c r="J348" s="98"/>
      <c r="M348" s="100"/>
      <c r="N348" s="100"/>
      <c r="O348" s="100"/>
      <c r="P348" s="100"/>
    </row>
    <row r="349" spans="2:16" x14ac:dyDescent="0.25">
      <c r="B349" s="98"/>
      <c r="C349" s="1"/>
      <c r="D349" s="1"/>
      <c r="E349" s="98"/>
      <c r="F349" s="1"/>
      <c r="G349" s="1"/>
      <c r="H349" s="1"/>
      <c r="I349" s="98"/>
      <c r="J349" s="98"/>
      <c r="M349" s="100"/>
      <c r="N349" s="100"/>
      <c r="O349" s="100"/>
      <c r="P349" s="100"/>
    </row>
    <row r="350" spans="2:16" x14ac:dyDescent="0.25">
      <c r="B350" s="98"/>
      <c r="C350" s="1"/>
      <c r="D350" s="1"/>
      <c r="E350" s="98"/>
      <c r="F350" s="1"/>
      <c r="G350" s="1"/>
      <c r="H350" s="1"/>
      <c r="I350" s="98"/>
      <c r="J350" s="98"/>
      <c r="M350" s="100"/>
      <c r="N350" s="100"/>
      <c r="O350" s="100"/>
      <c r="P350" s="100"/>
    </row>
    <row r="351" spans="2:16" x14ac:dyDescent="0.25">
      <c r="B351" s="98"/>
      <c r="C351" s="1"/>
      <c r="D351" s="1"/>
      <c r="E351" s="98"/>
      <c r="F351" s="1"/>
      <c r="G351" s="1"/>
      <c r="H351" s="1"/>
      <c r="I351" s="98"/>
      <c r="J351" s="98"/>
      <c r="M351" s="100"/>
      <c r="N351" s="100"/>
      <c r="O351" s="100"/>
      <c r="P351" s="100"/>
    </row>
    <row r="352" spans="2:16" x14ac:dyDescent="0.25">
      <c r="B352" s="98"/>
      <c r="C352" s="1"/>
      <c r="D352" s="1"/>
      <c r="E352" s="98"/>
      <c r="F352" s="1"/>
      <c r="G352" s="1"/>
      <c r="H352" s="1"/>
      <c r="I352" s="98"/>
      <c r="J352" s="98"/>
      <c r="M352" s="100"/>
      <c r="N352" s="100"/>
      <c r="O352" s="100"/>
      <c r="P352" s="100"/>
    </row>
    <row r="353" spans="2:16" x14ac:dyDescent="0.25">
      <c r="B353" s="98"/>
      <c r="C353" s="1"/>
      <c r="D353" s="1"/>
      <c r="E353" s="98"/>
      <c r="F353" s="1"/>
      <c r="G353" s="1"/>
      <c r="H353" s="1"/>
      <c r="I353" s="98"/>
      <c r="J353" s="98"/>
      <c r="M353" s="100"/>
      <c r="N353" s="100"/>
      <c r="O353" s="100"/>
      <c r="P353" s="100"/>
    </row>
    <row r="354" spans="2:16" x14ac:dyDescent="0.25">
      <c r="B354" s="98"/>
      <c r="C354" s="1"/>
      <c r="D354" s="1"/>
      <c r="E354" s="98"/>
      <c r="F354" s="1"/>
      <c r="G354" s="1"/>
      <c r="H354" s="1"/>
      <c r="I354" s="98"/>
      <c r="J354" s="98"/>
      <c r="M354" s="100"/>
      <c r="N354" s="100"/>
      <c r="O354" s="100"/>
      <c r="P354" s="100"/>
    </row>
    <row r="355" spans="2:16" x14ac:dyDescent="0.25">
      <c r="B355" s="98"/>
      <c r="C355" s="1"/>
      <c r="D355" s="1"/>
      <c r="E355" s="98"/>
      <c r="F355" s="1"/>
      <c r="G355" s="1"/>
      <c r="H355" s="1"/>
      <c r="I355" s="98"/>
      <c r="J355" s="98"/>
      <c r="M355" s="100"/>
      <c r="N355" s="100"/>
      <c r="O355" s="100"/>
      <c r="P355" s="100"/>
    </row>
    <row r="356" spans="2:16" x14ac:dyDescent="0.25">
      <c r="B356" s="98"/>
      <c r="C356" s="1"/>
      <c r="D356" s="1"/>
      <c r="E356" s="98"/>
      <c r="F356" s="1"/>
      <c r="G356" s="1"/>
      <c r="H356" s="1"/>
      <c r="I356" s="98"/>
      <c r="J356" s="98"/>
      <c r="M356" s="100"/>
      <c r="N356" s="100"/>
      <c r="O356" s="100"/>
      <c r="P356" s="100"/>
    </row>
    <row r="357" spans="2:16" x14ac:dyDescent="0.25">
      <c r="B357" s="98"/>
      <c r="C357" s="1"/>
      <c r="D357" s="1"/>
      <c r="E357" s="98"/>
      <c r="F357" s="1"/>
      <c r="G357" s="1"/>
      <c r="H357" s="1"/>
      <c r="I357" s="98"/>
      <c r="J357" s="98"/>
      <c r="M357" s="100"/>
      <c r="N357" s="100"/>
      <c r="O357" s="100"/>
      <c r="P357" s="100"/>
    </row>
    <row r="358" spans="2:16" x14ac:dyDescent="0.25">
      <c r="B358" s="98"/>
      <c r="C358" s="1"/>
      <c r="D358" s="1"/>
      <c r="E358" s="98"/>
      <c r="F358" s="1"/>
      <c r="G358" s="1"/>
      <c r="H358" s="1"/>
      <c r="I358" s="98"/>
      <c r="J358" s="98"/>
      <c r="M358" s="100"/>
      <c r="N358" s="100"/>
      <c r="O358" s="100"/>
      <c r="P358" s="100"/>
    </row>
    <row r="359" spans="2:16" x14ac:dyDescent="0.25">
      <c r="B359" s="98"/>
      <c r="C359" s="1"/>
      <c r="D359" s="1"/>
      <c r="E359" s="98"/>
      <c r="F359" s="1"/>
      <c r="G359" s="1"/>
      <c r="H359" s="1"/>
      <c r="I359" s="98"/>
      <c r="J359" s="98"/>
      <c r="M359" s="100"/>
      <c r="N359" s="100"/>
      <c r="O359" s="100"/>
      <c r="P359" s="100"/>
    </row>
    <row r="360" spans="2:16" x14ac:dyDescent="0.25">
      <c r="B360" s="98"/>
      <c r="C360" s="1"/>
      <c r="D360" s="1"/>
      <c r="E360" s="98"/>
      <c r="F360" s="1"/>
      <c r="G360" s="1"/>
      <c r="H360" s="1"/>
      <c r="I360" s="98"/>
      <c r="J360" s="98"/>
      <c r="M360" s="100"/>
      <c r="N360" s="100"/>
      <c r="O360" s="100"/>
      <c r="P360" s="100"/>
    </row>
    <row r="361" spans="2:16" x14ac:dyDescent="0.25">
      <c r="B361" s="98"/>
      <c r="C361" s="1"/>
      <c r="D361" s="1"/>
      <c r="E361" s="98"/>
      <c r="F361" s="1"/>
      <c r="G361" s="1"/>
      <c r="H361" s="1"/>
      <c r="I361" s="98"/>
      <c r="J361" s="98"/>
      <c r="M361" s="100"/>
      <c r="N361" s="100"/>
      <c r="O361" s="100"/>
      <c r="P361" s="100"/>
    </row>
    <row r="362" spans="2:16" x14ac:dyDescent="0.25">
      <c r="B362" s="98"/>
      <c r="C362" s="1"/>
      <c r="D362" s="1"/>
      <c r="E362" s="98"/>
      <c r="F362" s="1"/>
      <c r="G362" s="1"/>
      <c r="H362" s="1"/>
      <c r="I362" s="98"/>
      <c r="J362" s="98"/>
      <c r="M362" s="100"/>
      <c r="N362" s="100"/>
      <c r="O362" s="100"/>
      <c r="P362" s="100"/>
    </row>
    <row r="363" spans="2:16" x14ac:dyDescent="0.25">
      <c r="B363" s="98"/>
      <c r="C363" s="1"/>
      <c r="D363" s="1"/>
      <c r="E363" s="98"/>
      <c r="F363" s="1"/>
      <c r="G363" s="1"/>
      <c r="H363" s="1"/>
      <c r="I363" s="98"/>
      <c r="J363" s="98"/>
      <c r="M363" s="100"/>
      <c r="N363" s="100"/>
      <c r="O363" s="100"/>
      <c r="P363" s="100"/>
    </row>
    <row r="364" spans="2:16" x14ac:dyDescent="0.25">
      <c r="B364" s="98"/>
      <c r="C364" s="1"/>
      <c r="D364" s="1"/>
      <c r="E364" s="98"/>
      <c r="F364" s="1"/>
      <c r="G364" s="1"/>
      <c r="H364" s="1"/>
      <c r="I364" s="98"/>
      <c r="J364" s="98"/>
      <c r="M364" s="100"/>
      <c r="N364" s="100"/>
      <c r="O364" s="100"/>
      <c r="P364" s="100"/>
    </row>
    <row r="365" spans="2:16" x14ac:dyDescent="0.25">
      <c r="B365" s="98"/>
      <c r="C365" s="1"/>
      <c r="D365" s="1"/>
      <c r="E365" s="98"/>
      <c r="F365" s="1"/>
      <c r="G365" s="1"/>
      <c r="H365" s="1"/>
      <c r="I365" s="98"/>
      <c r="J365" s="98"/>
      <c r="M365" s="100"/>
      <c r="N365" s="100"/>
      <c r="O365" s="100"/>
      <c r="P365" s="100"/>
    </row>
    <row r="366" spans="2:16" x14ac:dyDescent="0.25">
      <c r="B366" s="98"/>
      <c r="C366" s="1"/>
      <c r="D366" s="1"/>
      <c r="E366" s="98"/>
      <c r="F366" s="1"/>
      <c r="G366" s="1"/>
      <c r="H366" s="1"/>
      <c r="I366" s="98"/>
      <c r="J366" s="98"/>
      <c r="M366" s="100"/>
      <c r="N366" s="100"/>
      <c r="O366" s="100"/>
      <c r="P366" s="100"/>
    </row>
    <row r="367" spans="2:16" x14ac:dyDescent="0.25">
      <c r="B367" s="98"/>
      <c r="C367" s="1"/>
      <c r="D367" s="1"/>
      <c r="E367" s="98"/>
      <c r="F367" s="1"/>
      <c r="G367" s="1"/>
      <c r="H367" s="1"/>
      <c r="I367" s="98"/>
      <c r="J367" s="98"/>
      <c r="M367" s="100"/>
      <c r="N367" s="100"/>
      <c r="O367" s="100"/>
      <c r="P367" s="100"/>
    </row>
    <row r="368" spans="2:16" x14ac:dyDescent="0.25">
      <c r="B368" s="98"/>
      <c r="C368" s="1"/>
      <c r="D368" s="1"/>
      <c r="E368" s="98"/>
      <c r="F368" s="1"/>
      <c r="G368" s="1"/>
      <c r="H368" s="1"/>
      <c r="I368" s="98"/>
      <c r="J368" s="98"/>
      <c r="M368" s="100"/>
      <c r="N368" s="100"/>
      <c r="O368" s="100"/>
      <c r="P368" s="100"/>
    </row>
    <row r="369" spans="2:16" x14ac:dyDescent="0.25">
      <c r="B369" s="98"/>
      <c r="C369" s="1"/>
      <c r="D369" s="1"/>
      <c r="E369" s="98"/>
      <c r="F369" s="1"/>
      <c r="G369" s="1"/>
      <c r="H369" s="1"/>
      <c r="I369" s="98"/>
      <c r="J369" s="98"/>
      <c r="M369" s="100"/>
      <c r="N369" s="100"/>
      <c r="O369" s="100"/>
      <c r="P369" s="100"/>
    </row>
    <row r="370" spans="2:16" x14ac:dyDescent="0.25">
      <c r="B370" s="98"/>
      <c r="C370" s="1"/>
      <c r="D370" s="1"/>
      <c r="E370" s="98"/>
      <c r="F370" s="1"/>
      <c r="G370" s="1"/>
      <c r="H370" s="1"/>
      <c r="I370" s="98"/>
      <c r="J370" s="98"/>
      <c r="M370" s="100"/>
      <c r="N370" s="100"/>
      <c r="O370" s="100"/>
      <c r="P370" s="100"/>
    </row>
    <row r="371" spans="2:16" x14ac:dyDescent="0.25">
      <c r="B371" s="98"/>
      <c r="C371" s="1"/>
      <c r="D371" s="1"/>
      <c r="E371" s="98"/>
      <c r="F371" s="1"/>
      <c r="G371" s="1"/>
      <c r="H371" s="1"/>
      <c r="I371" s="98"/>
      <c r="J371" s="98"/>
      <c r="M371" s="100"/>
      <c r="N371" s="100"/>
      <c r="O371" s="100"/>
      <c r="P371" s="100"/>
    </row>
  </sheetData>
  <sortState ref="B8:M16">
    <sortCondition ref="B8"/>
  </sortState>
  <customSheetViews>
    <customSheetView guid="{2C212597-9436-426E-96DC-833A2D6C5EF9}" scale="150" showPageBreaks="1" fitToPage="1" printArea="1">
      <pageMargins left="0.25" right="0.25" top="0.82" bottom="0.75" header="0.3" footer="0.3"/>
      <printOptions horizontalCentered="1"/>
      <pageSetup paperSize="5" scale="83" fitToHeight="0" orientation="landscape" r:id="rId1"/>
      <headerFooter>
        <oddFooter>&amp;CAs of &amp;D  &amp;T</oddFooter>
      </headerFooter>
    </customSheetView>
    <customSheetView guid="{FB7653C2-A1CE-49D4-B78B-31B799ACC95B}" showPageBreaks="1" fitToPage="1" printArea="1" topLeftCell="A142">
      <selection activeCell="H159" sqref="H159"/>
      <pageMargins left="0.25" right="0.25" top="0.82" bottom="0.75" header="0.3" footer="0.3"/>
      <printOptions horizontalCentered="1"/>
      <pageSetup paperSize="522" scale="65" fitToHeight="0" orientation="landscape" r:id="rId2"/>
      <headerFooter>
        <oddFooter>&amp;CAs of &amp;D 5:30 PM</oddFooter>
      </headerFooter>
    </customSheetView>
    <customSheetView guid="{B2F7E33D-BF77-4A16-AA5F-046D8D318C98}" scale="120" showPageBreaks="1" fitToPage="1" printArea="1" topLeftCell="A14">
      <selection activeCell="A113" sqref="A113:XFD113"/>
      <pageMargins left="0.25" right="0.25" top="0.82" bottom="0.75" header="0.3" footer="0.3"/>
      <printOptions horizontalCentered="1"/>
      <pageSetup paperSize="522" scale="65" fitToHeight="0" orientation="landscape" r:id="rId3"/>
    </customSheetView>
    <customSheetView guid="{CC751953-71B2-438A-9D5A-D22994FCECB7}" scale="80" showPageBreaks="1" fitToPage="1" printArea="1">
      <pane xSplit="2" ySplit="7" topLeftCell="C83" activePane="bottomRight" state="frozen"/>
      <selection pane="bottomRight" activeCell="F89" sqref="F89"/>
      <pageMargins left="0.25" right="0.25" top="0.82" bottom="0.75" header="0.3" footer="0.3"/>
      <printOptions horizontalCentered="1"/>
      <pageSetup paperSize="522" scale="65" fitToHeight="0" orientation="landscape" r:id="rId4"/>
      <headerFooter>
        <oddHeader>&amp;C&amp;"Arial,Bold"&amp;12 16-0008 May Severe Weather Spreadsheet</oddHeader>
      </headerFooter>
    </customSheetView>
    <customSheetView guid="{50D643F0-17F8-42A3-BF58-60FC556E7E41}" showPageBreaks="1" fitToPage="1" printArea="1" topLeftCell="A61">
      <selection activeCell="R34" sqref="R34"/>
      <pageMargins left="0.25" right="0.25" top="0.82" bottom="0.75" header="0.3" footer="0.3"/>
      <printOptions horizontalCentered="1"/>
      <pageSetup paperSize="5" scale="83" fitToHeight="0" orientation="landscape" r:id="rId5"/>
      <headerFooter>
        <oddFooter>&amp;CAs of &amp;D  &amp;T</oddFooter>
      </headerFooter>
    </customSheetView>
    <customSheetView guid="{CF528A58-4F66-4BF0-BA87-BE1793614284}" scale="150" showPageBreaks="1" fitToPage="1" printArea="1">
      <pane xSplit="2" ySplit="7" topLeftCell="C8" activePane="bottomRight" state="frozen"/>
      <selection pane="bottomRight" activeCell="A2" sqref="A2"/>
      <pageMargins left="0.25" right="0.25" top="0.82" bottom="0.75" header="0.3" footer="0.3"/>
      <printOptions horizontalCentered="1"/>
      <pageSetup paperSize="522" scale="65" fitToHeight="0" orientation="landscape" r:id="rId6"/>
      <headerFooter>
        <oddFooter>&amp;CAs of &amp;D 5:30 PM</oddFooter>
      </headerFooter>
    </customSheetView>
    <customSheetView guid="{F97888D6-46FD-41CE-BF2E-857C6DF7BBE0}" scale="110" showPageBreaks="1" fitToPage="1" printArea="1" topLeftCell="H163">
      <selection activeCell="A170" sqref="A170:XFD170"/>
      <pageMargins left="0.25" right="0.25" top="0.82" bottom="0.75" header="0.3" footer="0.3"/>
      <printOptions horizontalCentered="1"/>
      <pageSetup paperSize="522" scale="65" fitToHeight="0" orientation="landscape" r:id="rId7"/>
      <headerFooter>
        <oddFooter>&amp;CAs of &amp;D 5:30 PM</oddFooter>
      </headerFooter>
    </customSheetView>
    <customSheetView guid="{A86631EE-767D-4E76-A1F3-570D5FE1BC2D}" scale="150" showPageBreaks="1" fitToPage="1" printArea="1">
      <pane xSplit="2" ySplit="7" topLeftCell="C8" activePane="bottomRight" state="frozen"/>
      <selection pane="bottomRight" activeCell="F134" sqref="F134"/>
      <pageMargins left="0.25" right="0.25" top="0.82" bottom="0.75" header="0.3" footer="0.3"/>
      <printOptions horizontalCentered="1"/>
      <pageSetup paperSize="522" scale="85" fitToHeight="0" orientation="landscape" r:id="rId8"/>
      <headerFooter>
        <oddFooter>&amp;CAs of &amp;D 5:30 PM</oddFooter>
      </headerFooter>
    </customSheetView>
    <customSheetView guid="{013B56B5-2D37-48A0-883D-3EBE068223A1}" scale="110" showPageBreaks="1" fitToPage="1" printArea="1" topLeftCell="C1">
      <selection activeCell="D3" sqref="D3"/>
      <pageMargins left="0.25" right="0.25" top="0.82" bottom="0.75" header="0.3" footer="0.3"/>
      <printOptions horizontalCentered="1"/>
      <pageSetup paperSize="522" scale="62" fitToHeight="0" orientation="landscape" r:id="rId9"/>
      <headerFooter>
        <oddFooter>&amp;CAs of &amp;D 5:30 PM</oddFooter>
      </headerFooter>
    </customSheetView>
    <customSheetView guid="{E41992EA-0612-4974-959D-CC2FD3BF09BE}" scale="120" showPageBreaks="1" fitToPage="1" printArea="1">
      <pane xSplit="2" ySplit="5" topLeftCell="C99" activePane="bottomRight" state="frozen"/>
      <selection pane="bottomRight" activeCell="E23" sqref="E23"/>
      <pageMargins left="0.25" right="0.25" top="0.82" bottom="0.75" header="0.3" footer="0.3"/>
      <printOptions horizontalCentered="1"/>
      <pageSetup paperSize="522" scale="87" fitToHeight="0" orientation="landscape" r:id="rId10"/>
      <headerFooter>
        <oddFooter>&amp;CAs of &amp;D 5:30 PM</oddFooter>
      </headerFooter>
    </customSheetView>
    <customSheetView guid="{B9DD5EC1-4417-46A2-876B-C97268D74B4D}" scale="120" showPageBreaks="1" fitToPage="1" printArea="1">
      <pane xSplit="1" ySplit="2" topLeftCell="B3" activePane="bottomRight" state="frozen"/>
      <selection pane="bottomRight" activeCell="P185" sqref="A1:P185"/>
      <pageMargins left="0.25" right="0.25" top="0.82" bottom="0.75" header="0.3" footer="0.3"/>
      <printOptions horizontalCentered="1"/>
      <pageSetup paperSize="5" scale="83" fitToHeight="0" orientation="landscape" r:id="rId11"/>
      <headerFooter>
        <oddFooter>&amp;C&amp;D  &amp;T</oddFooter>
      </headerFooter>
    </customSheetView>
    <customSheetView guid="{A03D4DAF-8851-49C9-A33A-AE4BE16DC976}" scale="110" showPageBreaks="1" fitToPage="1" printArea="1">
      <pane ySplit="2" topLeftCell="A3" activePane="bottomLeft" state="frozen"/>
      <selection pane="bottomLeft" activeCell="A3" sqref="A3"/>
      <pageMargins left="0.25" right="0.25" top="0.82" bottom="0.75" header="0.3" footer="0.3"/>
      <printOptions horizontalCentered="1"/>
      <pageSetup paperSize="5" scale="83" fitToHeight="0" orientation="landscape" r:id="rId12"/>
      <headerFooter>
        <oddFooter>&amp;CAs of &amp;D  &amp;T</oddFooter>
      </headerFooter>
    </customSheetView>
    <customSheetView guid="{40FB5372-7ABF-4054-BCF4-6D6F4719F112}" showPageBreaks="1" fitToPage="1" printArea="1">
      <pane xSplit="2" ySplit="5" topLeftCell="C15" activePane="bottomRight" state="frozen"/>
      <selection pane="bottomRight" activeCell="K20" sqref="K20"/>
      <rowBreaks count="3" manualBreakCount="3">
        <brk id="33" max="15" man="1"/>
        <brk id="67" max="15" man="1"/>
        <brk id="123" max="15" man="1"/>
      </rowBreaks>
      <pageMargins left="0.25" right="0.25" top="0.82" bottom="0.75" header="0.3" footer="0.3"/>
      <printOptions horizontalCentered="1"/>
      <pageSetup paperSize="5" scale="83" fitToHeight="0" orientation="landscape" r:id="rId13"/>
      <headerFooter>
        <oddFooter>&amp;CAs of &amp;D  &amp;T</oddFooter>
      </headerFooter>
    </customSheetView>
    <customSheetView guid="{72264F19-A2F9-42B5-89CE-BE294AF21B29}" showPageBreaks="1" fitToPage="1" printArea="1">
      <selection sqref="A1:P188"/>
      <pageMargins left="0.25" right="0.25" top="0.82" bottom="0.75" header="0.3" footer="0.3"/>
      <printOptions horizontalCentered="1"/>
      <pageSetup paperSize="5" scale="83" fitToHeight="0" orientation="landscape" r:id="rId14"/>
      <headerFooter>
        <oddFooter>&amp;CAs of &amp;D  &amp;T</oddFooter>
      </headerFooter>
    </customSheetView>
    <customSheetView guid="{17D2FF6F-CF45-44DD-A947-7C73AEFE8532}" scale="110" showPageBreaks="1" fitToPage="1" printArea="1" topLeftCell="A40">
      <selection activeCell="M18" sqref="M18"/>
      <pageMargins left="0.25" right="0.25" top="0.82" bottom="0.75" header="0.3" footer="0.3"/>
      <printOptions horizontalCentered="1"/>
      <pageSetup paperSize="522" scale="83" fitToHeight="0" orientation="landscape" r:id="rId15"/>
      <headerFooter>
        <oddFooter>&amp;CAs of &amp;D 5:30 PM</oddFooter>
      </headerFooter>
    </customSheetView>
    <customSheetView guid="{F79C12D0-3E69-4FFC-8755-4A92C65C6266}" showPageBreaks="1" fitToPage="1" printArea="1" topLeftCell="A55">
      <selection activeCell="M63" sqref="M63"/>
      <pageMargins left="0.25" right="0.25" top="0.82" bottom="0.75" header="0.3" footer="0.3"/>
      <printOptions horizontalCentered="1"/>
      <pageSetup paperSize="522" scale="65" fitToHeight="0" orientation="landscape" r:id="rId16"/>
      <headerFooter>
        <oddFooter>&amp;CAs of &amp;D 5:30 PM</oddFooter>
      </headerFooter>
    </customSheetView>
    <customSheetView guid="{5728F087-56DC-4B5D-B002-0B8A3431755C}" scale="120" showPageBreaks="1" fitToPage="1" printArea="1">
      <pane xSplit="2" ySplit="3" topLeftCell="C4" activePane="bottomRight" state="frozen"/>
      <selection pane="bottomRight" activeCell="C4" sqref="C4"/>
      <pageMargins left="0.25" right="0.25" top="0.82" bottom="0.75" header="0.3" footer="0.3"/>
      <printOptions horizontalCentered="1"/>
      <pageSetup paperSize="522" scale="83" fitToHeight="0" orientation="landscape" r:id="rId17"/>
    </customSheetView>
    <customSheetView guid="{24CB243A-C58E-4BC5-9ECC-F38B0F6BC135}" showPageBreaks="1" fitToPage="1" printArea="1">
      <selection activeCell="B162" sqref="B162"/>
      <pageMargins left="0.25" right="0.25" top="0.82" bottom="0.75" header="0.3" footer="0.3"/>
      <printOptions horizontalCentered="1"/>
      <pageSetup paperSize="522" scale="65" fitToHeight="0" orientation="landscape" r:id="rId18"/>
      <headerFooter>
        <oddFooter>&amp;CAs of &amp;D 5:30 PM</oddFooter>
      </headerFooter>
    </customSheetView>
    <customSheetView guid="{2A6958CA-31B2-49D5-BA21-CAD29AE415BD}" scale="150" fitToPage="1">
      <pageMargins left="0.25" right="0.25" top="0.82" bottom="0.75" header="0.3" footer="0.3"/>
      <printOptions horizontalCentered="1"/>
      <pageSetup paperSize="5" scale="83" fitToHeight="0" orientation="landscape" r:id="rId19"/>
      <headerFooter>
        <oddFooter>&amp;CAs of &amp;D  &amp;T</oddFooter>
      </headerFooter>
    </customSheetView>
  </customSheetViews>
  <phoneticPr fontId="0" type="noConversion"/>
  <printOptions horizontalCentered="1"/>
  <pageMargins left="0.25" right="0.25" top="0.82" bottom="0.75" header="0.3" footer="0.3"/>
  <pageSetup paperSize="5" scale="83" fitToHeight="0" orientation="landscape" r:id="rId20"/>
  <headerFooter>
    <oddFooter>&amp;CAs of 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Z108"/>
  <sheetViews>
    <sheetView topLeftCell="A25" zoomScale="91" zoomScaleNormal="91" workbookViewId="0">
      <selection activeCell="D33" sqref="D33"/>
    </sheetView>
  </sheetViews>
  <sheetFormatPr defaultColWidth="9.109375" defaultRowHeight="14.4" x14ac:dyDescent="0.3"/>
  <cols>
    <col min="1" max="1" width="2.33203125" style="2" customWidth="1"/>
    <col min="2" max="2" width="16.109375" style="2" customWidth="1"/>
    <col min="3" max="3" width="11.33203125" style="3" customWidth="1"/>
    <col min="4" max="4" width="10" style="3" bestFit="1" customWidth="1"/>
    <col min="5" max="5" width="11.44140625" style="3" bestFit="1" customWidth="1"/>
    <col min="6" max="6" width="12.109375" style="3" customWidth="1"/>
    <col min="7" max="7" width="12.44140625" style="3" customWidth="1"/>
    <col min="8" max="8" width="11.33203125" style="3" customWidth="1"/>
    <col min="9" max="9" width="13" style="3" customWidth="1"/>
    <col min="10" max="10" width="12.88671875" style="3" customWidth="1"/>
    <col min="11" max="11" width="12" style="3" bestFit="1" customWidth="1"/>
    <col min="12" max="12" width="13" style="3" customWidth="1"/>
    <col min="13" max="13" width="20.33203125" style="2" customWidth="1"/>
    <col min="14" max="16384" width="9.109375" style="2"/>
  </cols>
  <sheetData>
    <row r="1" spans="1:310" x14ac:dyDescent="0.3">
      <c r="A1" s="80"/>
      <c r="B1" s="80"/>
      <c r="C1" s="81"/>
      <c r="D1" s="81"/>
      <c r="E1" s="81"/>
      <c r="F1" s="81"/>
      <c r="G1" s="81"/>
      <c r="H1" s="81"/>
      <c r="I1" s="81"/>
      <c r="J1" s="81"/>
      <c r="K1" s="81"/>
      <c r="L1" s="81"/>
      <c r="M1" s="80"/>
    </row>
    <row r="2" spans="1:310" ht="15" customHeight="1" thickBot="1" x14ac:dyDescent="0.35">
      <c r="A2" s="80"/>
      <c r="B2" s="82"/>
      <c r="C2" s="83" t="s">
        <v>7</v>
      </c>
      <c r="D2" s="81"/>
      <c r="E2" s="81"/>
      <c r="F2" s="81"/>
      <c r="G2" s="81"/>
      <c r="H2" s="84"/>
      <c r="I2" s="84"/>
      <c r="J2" s="84"/>
      <c r="K2" s="84"/>
      <c r="L2" s="85"/>
      <c r="M2" s="80"/>
    </row>
    <row r="3" spans="1:310" s="6" customFormat="1" ht="18" thickBot="1" x14ac:dyDescent="0.35">
      <c r="A3" s="5"/>
      <c r="B3" s="58"/>
      <c r="C3" s="59" t="s">
        <v>8</v>
      </c>
      <c r="D3" s="59" t="s">
        <v>9</v>
      </c>
      <c r="E3" s="344" t="s">
        <v>10</v>
      </c>
      <c r="F3" s="345"/>
      <c r="G3" s="346"/>
      <c r="H3" s="59" t="s">
        <v>11</v>
      </c>
      <c r="I3" s="59" t="s">
        <v>12</v>
      </c>
      <c r="J3" s="59" t="s">
        <v>13</v>
      </c>
      <c r="K3" s="46" t="s">
        <v>14</v>
      </c>
      <c r="L3" s="45"/>
      <c r="M3" s="58"/>
    </row>
    <row r="4" spans="1:310" ht="30" customHeight="1" x14ac:dyDescent="0.3">
      <c r="B4" s="60" t="s">
        <v>15</v>
      </c>
      <c r="C4" s="61" t="s">
        <v>41</v>
      </c>
      <c r="D4" s="61" t="s">
        <v>16</v>
      </c>
      <c r="E4" s="61" t="s">
        <v>36</v>
      </c>
      <c r="F4" s="61" t="s">
        <v>43</v>
      </c>
      <c r="G4" s="61" t="s">
        <v>37</v>
      </c>
      <c r="H4" s="61" t="s">
        <v>38</v>
      </c>
      <c r="I4" s="61" t="s">
        <v>39</v>
      </c>
      <c r="J4" s="61" t="s">
        <v>40</v>
      </c>
      <c r="K4" s="61" t="s">
        <v>17</v>
      </c>
      <c r="L4" s="61" t="s">
        <v>42</v>
      </c>
      <c r="M4" s="62" t="s">
        <v>58</v>
      </c>
    </row>
    <row r="5" spans="1:310" s="22" customFormat="1" x14ac:dyDescent="0.3">
      <c r="B5" s="63" t="s">
        <v>108</v>
      </c>
      <c r="C5" s="33">
        <v>150000</v>
      </c>
      <c r="D5" s="33">
        <v>0</v>
      </c>
      <c r="E5" s="33">
        <v>0</v>
      </c>
      <c r="F5" s="33">
        <v>200000</v>
      </c>
      <c r="G5" s="33">
        <v>380000</v>
      </c>
      <c r="H5" s="33">
        <v>0</v>
      </c>
      <c r="I5" s="33">
        <v>0</v>
      </c>
      <c r="J5" s="33">
        <v>0</v>
      </c>
      <c r="K5" s="33">
        <v>0</v>
      </c>
      <c r="L5" s="64">
        <f>SUM(C5:K5)</f>
        <v>730000</v>
      </c>
      <c r="M5" s="53">
        <v>264049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</row>
    <row r="6" spans="1:310" s="22" customFormat="1" x14ac:dyDescent="0.3">
      <c r="B6" s="65" t="s">
        <v>109</v>
      </c>
      <c r="C6" s="34">
        <f>SUM(C5)</f>
        <v>150000</v>
      </c>
      <c r="D6" s="34">
        <f t="shared" ref="D6:K6" si="0">SUM(D5)</f>
        <v>0</v>
      </c>
      <c r="E6" s="34">
        <f t="shared" si="0"/>
        <v>0</v>
      </c>
      <c r="F6" s="34">
        <f t="shared" si="0"/>
        <v>200000</v>
      </c>
      <c r="G6" s="34">
        <f t="shared" si="0"/>
        <v>380000</v>
      </c>
      <c r="H6" s="34">
        <f t="shared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50">
        <f t="shared" ref="L6" si="1">SUM(C6:K6)</f>
        <v>730000</v>
      </c>
      <c r="M6" s="53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</row>
    <row r="7" spans="1:310" s="88" customFormat="1" x14ac:dyDescent="0.3">
      <c r="B7" s="63" t="s">
        <v>110</v>
      </c>
      <c r="C7" s="33">
        <v>42000</v>
      </c>
      <c r="D7" s="33">
        <v>0</v>
      </c>
      <c r="E7" s="33">
        <v>207000</v>
      </c>
      <c r="F7" s="33">
        <v>0</v>
      </c>
      <c r="G7" s="33">
        <v>460000</v>
      </c>
      <c r="H7" s="33">
        <v>12000</v>
      </c>
      <c r="I7" s="33">
        <v>0</v>
      </c>
      <c r="J7" s="33">
        <v>150000</v>
      </c>
      <c r="K7" s="33">
        <v>0</v>
      </c>
      <c r="L7" s="64">
        <f>SUM(C7:K7)</f>
        <v>871000</v>
      </c>
      <c r="M7" s="53">
        <v>37369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</row>
    <row r="8" spans="1:310" s="88" customFormat="1" x14ac:dyDescent="0.3">
      <c r="B8" s="65" t="s">
        <v>111</v>
      </c>
      <c r="C8" s="34">
        <f>SUM(C7)</f>
        <v>42000</v>
      </c>
      <c r="D8" s="34">
        <f t="shared" ref="D8:K8" si="2">SUM(D7)</f>
        <v>0</v>
      </c>
      <c r="E8" s="34">
        <f t="shared" si="2"/>
        <v>207000</v>
      </c>
      <c r="F8" s="34">
        <f t="shared" si="2"/>
        <v>0</v>
      </c>
      <c r="G8" s="34">
        <f t="shared" si="2"/>
        <v>460000</v>
      </c>
      <c r="H8" s="34">
        <f t="shared" si="2"/>
        <v>12000</v>
      </c>
      <c r="I8" s="34">
        <f t="shared" si="2"/>
        <v>0</v>
      </c>
      <c r="J8" s="34">
        <f t="shared" si="2"/>
        <v>150000</v>
      </c>
      <c r="K8" s="34">
        <f t="shared" si="2"/>
        <v>0</v>
      </c>
      <c r="L8" s="50">
        <f t="shared" ref="L8" si="3">SUM(C8:K8)</f>
        <v>871000</v>
      </c>
      <c r="M8" s="53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</row>
    <row r="9" spans="1:310" s="22" customFormat="1" x14ac:dyDescent="0.3">
      <c r="B9" s="63" t="s">
        <v>31</v>
      </c>
      <c r="C9" s="33">
        <v>3500</v>
      </c>
      <c r="D9" s="33">
        <v>9500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64">
        <f>SUM(C9:K9)</f>
        <v>13000</v>
      </c>
      <c r="M9" s="53">
        <v>64835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</row>
    <row r="10" spans="1:310" s="22" customFormat="1" x14ac:dyDescent="0.3">
      <c r="B10" s="65" t="s">
        <v>74</v>
      </c>
      <c r="C10" s="34">
        <f>SUM(C9)</f>
        <v>3500</v>
      </c>
      <c r="D10" s="34">
        <f t="shared" ref="D10:K10" si="4">SUM(D9)</f>
        <v>9500</v>
      </c>
      <c r="E10" s="34">
        <f t="shared" si="4"/>
        <v>0</v>
      </c>
      <c r="F10" s="34">
        <f t="shared" si="4"/>
        <v>0</v>
      </c>
      <c r="G10" s="34">
        <f t="shared" si="4"/>
        <v>0</v>
      </c>
      <c r="H10" s="34">
        <f t="shared" si="4"/>
        <v>0</v>
      </c>
      <c r="I10" s="34">
        <f t="shared" si="4"/>
        <v>0</v>
      </c>
      <c r="J10" s="34">
        <f t="shared" si="4"/>
        <v>0</v>
      </c>
      <c r="K10" s="34">
        <f t="shared" si="4"/>
        <v>0</v>
      </c>
      <c r="L10" s="50">
        <f t="shared" ref="L10:L83" si="5">SUM(C10:K10)</f>
        <v>13000</v>
      </c>
      <c r="M10" s="53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</row>
    <row r="11" spans="1:310" s="22" customFormat="1" x14ac:dyDescent="0.3">
      <c r="B11" s="63" t="s">
        <v>63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10845</v>
      </c>
      <c r="K11" s="33">
        <v>0</v>
      </c>
      <c r="L11" s="64">
        <f>SUM(C11:K11)</f>
        <v>10845</v>
      </c>
      <c r="M11" s="53">
        <v>1114871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</row>
    <row r="12" spans="1:310" s="22" customFormat="1" x14ac:dyDescent="0.3">
      <c r="B12" s="65" t="s">
        <v>76</v>
      </c>
      <c r="C12" s="34">
        <f>SUM(C11)</f>
        <v>0</v>
      </c>
      <c r="D12" s="34">
        <f t="shared" ref="D12:K12" si="6">SUM(D11)</f>
        <v>0</v>
      </c>
      <c r="E12" s="34">
        <f t="shared" si="6"/>
        <v>0</v>
      </c>
      <c r="F12" s="34">
        <f t="shared" si="6"/>
        <v>0</v>
      </c>
      <c r="G12" s="34">
        <f t="shared" si="6"/>
        <v>0</v>
      </c>
      <c r="H12" s="34">
        <f t="shared" si="6"/>
        <v>0</v>
      </c>
      <c r="I12" s="34">
        <f t="shared" si="6"/>
        <v>0</v>
      </c>
      <c r="J12" s="34">
        <f t="shared" si="6"/>
        <v>10845</v>
      </c>
      <c r="K12" s="34">
        <f t="shared" si="6"/>
        <v>0</v>
      </c>
      <c r="L12" s="50">
        <f t="shared" ref="L12" si="7">SUM(C12:K12)</f>
        <v>10845</v>
      </c>
      <c r="M12" s="53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</row>
    <row r="13" spans="1:310" s="22" customFormat="1" x14ac:dyDescent="0.3">
      <c r="B13" s="72" t="s">
        <v>68</v>
      </c>
      <c r="C13" s="33">
        <v>86000</v>
      </c>
      <c r="D13" s="33">
        <v>0</v>
      </c>
      <c r="E13" s="33">
        <v>45000</v>
      </c>
      <c r="F13" s="33">
        <v>86860</v>
      </c>
      <c r="G13" s="33">
        <v>1461177</v>
      </c>
      <c r="H13" s="33">
        <v>0</v>
      </c>
      <c r="I13" s="33">
        <v>0</v>
      </c>
      <c r="J13" s="33">
        <v>0</v>
      </c>
      <c r="K13" s="33">
        <v>0</v>
      </c>
      <c r="L13" s="64">
        <f t="shared" si="5"/>
        <v>1679037</v>
      </c>
      <c r="M13" s="54">
        <v>108452</v>
      </c>
    </row>
    <row r="14" spans="1:310" s="22" customFormat="1" x14ac:dyDescent="0.3">
      <c r="B14" s="65" t="s">
        <v>75</v>
      </c>
      <c r="C14" s="34">
        <f>SUM(C13)</f>
        <v>86000</v>
      </c>
      <c r="D14" s="34">
        <f t="shared" ref="D14:K14" si="8">SUM(D13)</f>
        <v>0</v>
      </c>
      <c r="E14" s="34">
        <f t="shared" si="8"/>
        <v>45000</v>
      </c>
      <c r="F14" s="34">
        <f t="shared" si="8"/>
        <v>86860</v>
      </c>
      <c r="G14" s="34">
        <f t="shared" si="8"/>
        <v>1461177</v>
      </c>
      <c r="H14" s="34">
        <f t="shared" si="8"/>
        <v>0</v>
      </c>
      <c r="I14" s="34">
        <f t="shared" si="8"/>
        <v>0</v>
      </c>
      <c r="J14" s="34">
        <f t="shared" si="8"/>
        <v>0</v>
      </c>
      <c r="K14" s="34">
        <f t="shared" si="8"/>
        <v>0</v>
      </c>
      <c r="L14" s="50">
        <f t="shared" si="5"/>
        <v>1679037</v>
      </c>
      <c r="M14" s="54"/>
    </row>
    <row r="15" spans="1:310" s="24" customFormat="1" x14ac:dyDescent="0.3">
      <c r="A15" s="20"/>
      <c r="B15" s="63" t="s">
        <v>25</v>
      </c>
      <c r="C15" s="33">
        <v>28702</v>
      </c>
      <c r="D15" s="33">
        <v>0</v>
      </c>
      <c r="E15" s="33">
        <v>0</v>
      </c>
      <c r="F15" s="33">
        <v>15164</v>
      </c>
      <c r="G15" s="33">
        <v>904791</v>
      </c>
      <c r="H15" s="33">
        <v>0</v>
      </c>
      <c r="I15" s="33">
        <v>0</v>
      </c>
      <c r="J15" s="33">
        <v>0</v>
      </c>
      <c r="K15" s="33">
        <v>0</v>
      </c>
      <c r="L15" s="64">
        <f>SUM(C15:K15)</f>
        <v>948657</v>
      </c>
      <c r="M15" s="53">
        <v>38277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</row>
    <row r="16" spans="1:310" s="24" customFormat="1" x14ac:dyDescent="0.3">
      <c r="A16" s="20"/>
      <c r="B16" s="65" t="s">
        <v>79</v>
      </c>
      <c r="C16" s="34">
        <f>SUM(C15)</f>
        <v>28702</v>
      </c>
      <c r="D16" s="34">
        <f t="shared" ref="D16:K16" si="9">SUM(D15)</f>
        <v>0</v>
      </c>
      <c r="E16" s="34">
        <f t="shared" si="9"/>
        <v>0</v>
      </c>
      <c r="F16" s="34">
        <f t="shared" si="9"/>
        <v>15164</v>
      </c>
      <c r="G16" s="34">
        <f t="shared" si="9"/>
        <v>904791</v>
      </c>
      <c r="H16" s="34">
        <f t="shared" si="9"/>
        <v>0</v>
      </c>
      <c r="I16" s="34">
        <f t="shared" si="9"/>
        <v>0</v>
      </c>
      <c r="J16" s="34">
        <f t="shared" si="9"/>
        <v>0</v>
      </c>
      <c r="K16" s="34">
        <f t="shared" si="9"/>
        <v>0</v>
      </c>
      <c r="L16" s="50">
        <f>SUM(C16:K16)</f>
        <v>948657</v>
      </c>
      <c r="M16" s="53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</row>
    <row r="17" spans="1:310" s="22" customFormat="1" x14ac:dyDescent="0.3">
      <c r="B17" s="63" t="s">
        <v>51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64">
        <f t="shared" si="5"/>
        <v>0</v>
      </c>
      <c r="M17" s="54">
        <v>2785134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</row>
    <row r="18" spans="1:310" s="22" customFormat="1" x14ac:dyDescent="0.3">
      <c r="B18" s="55" t="s">
        <v>52</v>
      </c>
      <c r="C18" s="33">
        <v>0</v>
      </c>
      <c r="D18" s="33">
        <v>10170.92</v>
      </c>
      <c r="E18" s="33">
        <v>80000</v>
      </c>
      <c r="F18" s="33">
        <v>0</v>
      </c>
      <c r="G18" s="33">
        <v>0</v>
      </c>
      <c r="H18" s="33">
        <v>0</v>
      </c>
      <c r="I18" s="33">
        <v>603</v>
      </c>
      <c r="J18" s="33">
        <v>4000</v>
      </c>
      <c r="K18" s="33">
        <v>0</v>
      </c>
      <c r="L18" s="64">
        <f t="shared" si="5"/>
        <v>94773.92</v>
      </c>
      <c r="M18" s="56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</row>
    <row r="19" spans="1:310" s="25" customFormat="1" x14ac:dyDescent="0.3">
      <c r="B19" s="65" t="s">
        <v>77</v>
      </c>
      <c r="C19" s="34">
        <f>SUM(C17:C18)</f>
        <v>0</v>
      </c>
      <c r="D19" s="34">
        <f>SUM(D17:D18)</f>
        <v>10170.92</v>
      </c>
      <c r="E19" s="34">
        <f>SUM(E17:E18)</f>
        <v>80000</v>
      </c>
      <c r="F19" s="34">
        <f t="shared" ref="F19:K19" si="10">SUM(F17:F18)</f>
        <v>0</v>
      </c>
      <c r="G19" s="34">
        <f t="shared" si="10"/>
        <v>0</v>
      </c>
      <c r="H19" s="34">
        <f t="shared" si="10"/>
        <v>0</v>
      </c>
      <c r="I19" s="34">
        <f t="shared" si="10"/>
        <v>603</v>
      </c>
      <c r="J19" s="34">
        <f t="shared" si="10"/>
        <v>4000</v>
      </c>
      <c r="K19" s="34">
        <f t="shared" si="10"/>
        <v>0</v>
      </c>
      <c r="L19" s="50">
        <f t="shared" si="5"/>
        <v>94773.92</v>
      </c>
      <c r="M19" s="53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  <c r="IT19" s="26"/>
      <c r="IU19" s="26"/>
      <c r="IV19" s="26"/>
      <c r="IW19" s="26"/>
      <c r="IX19" s="26"/>
      <c r="IY19" s="26"/>
      <c r="IZ19" s="26"/>
      <c r="JA19" s="26"/>
      <c r="JB19" s="26"/>
      <c r="JC19" s="26"/>
      <c r="JD19" s="26"/>
      <c r="JE19" s="26"/>
      <c r="JF19" s="26"/>
      <c r="JG19" s="26"/>
      <c r="JH19" s="26"/>
      <c r="JI19" s="26"/>
      <c r="JJ19" s="26"/>
      <c r="JK19" s="26"/>
      <c r="JL19" s="26"/>
      <c r="JM19" s="26"/>
      <c r="JN19" s="26"/>
      <c r="JO19" s="26"/>
      <c r="JP19" s="26"/>
      <c r="JQ19" s="26"/>
      <c r="JR19" s="26"/>
      <c r="JS19" s="26"/>
      <c r="JT19" s="26"/>
      <c r="JU19" s="26"/>
      <c r="JV19" s="26"/>
      <c r="JW19" s="26"/>
      <c r="JX19" s="26"/>
      <c r="JY19" s="26"/>
      <c r="JZ19" s="26"/>
      <c r="KA19" s="26"/>
      <c r="KB19" s="26"/>
      <c r="KC19" s="26"/>
      <c r="KD19" s="26"/>
      <c r="KE19" s="26"/>
      <c r="KF19" s="26"/>
      <c r="KG19" s="26"/>
      <c r="KH19" s="26"/>
      <c r="KI19" s="26"/>
      <c r="KJ19" s="26"/>
      <c r="KK19" s="26"/>
      <c r="KL19" s="26"/>
      <c r="KM19" s="26"/>
      <c r="KN19" s="26"/>
      <c r="KO19" s="26"/>
      <c r="KP19" s="26"/>
      <c r="KQ19" s="26"/>
      <c r="KR19" s="26"/>
      <c r="KS19" s="26"/>
      <c r="KT19" s="26"/>
      <c r="KU19" s="26"/>
      <c r="KV19" s="26"/>
      <c r="KW19" s="26"/>
      <c r="KX19" s="26"/>
    </row>
    <row r="20" spans="1:310" s="22" customFormat="1" x14ac:dyDescent="0.3">
      <c r="B20" s="63" t="s">
        <v>24</v>
      </c>
      <c r="C20" s="33">
        <v>0</v>
      </c>
      <c r="D20" s="33">
        <v>40000</v>
      </c>
      <c r="E20" s="33">
        <v>0</v>
      </c>
      <c r="F20" s="33">
        <v>0</v>
      </c>
      <c r="G20" s="33">
        <v>6750000</v>
      </c>
      <c r="H20" s="33">
        <v>0</v>
      </c>
      <c r="I20" s="33">
        <v>0</v>
      </c>
      <c r="J20" s="33">
        <v>0</v>
      </c>
      <c r="K20" s="33">
        <v>59413</v>
      </c>
      <c r="L20" s="64">
        <f t="shared" si="5"/>
        <v>6849413</v>
      </c>
      <c r="M20" s="53">
        <v>136836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</row>
    <row r="21" spans="1:310" s="22" customFormat="1" x14ac:dyDescent="0.3">
      <c r="B21" s="65" t="s">
        <v>78</v>
      </c>
      <c r="C21" s="34">
        <f>SUM(C20)</f>
        <v>0</v>
      </c>
      <c r="D21" s="34">
        <f t="shared" ref="D21:K21" si="11">SUM(D20)</f>
        <v>40000</v>
      </c>
      <c r="E21" s="34">
        <f t="shared" si="11"/>
        <v>0</v>
      </c>
      <c r="F21" s="34">
        <f t="shared" si="11"/>
        <v>0</v>
      </c>
      <c r="G21" s="34">
        <f t="shared" si="11"/>
        <v>6750000</v>
      </c>
      <c r="H21" s="34">
        <f t="shared" si="11"/>
        <v>0</v>
      </c>
      <c r="I21" s="34">
        <f t="shared" si="11"/>
        <v>0</v>
      </c>
      <c r="J21" s="34">
        <f t="shared" si="11"/>
        <v>0</v>
      </c>
      <c r="K21" s="34">
        <f t="shared" si="11"/>
        <v>59413</v>
      </c>
      <c r="L21" s="50">
        <f t="shared" si="5"/>
        <v>6849413</v>
      </c>
      <c r="M21" s="53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</row>
    <row r="22" spans="1:310" s="22" customFormat="1" x14ac:dyDescent="0.3">
      <c r="B22" s="63" t="s">
        <v>28</v>
      </c>
      <c r="C22" s="33">
        <v>40000</v>
      </c>
      <c r="D22" s="33">
        <v>28190</v>
      </c>
      <c r="E22" s="33">
        <v>1200000</v>
      </c>
      <c r="F22" s="33">
        <v>1788368</v>
      </c>
      <c r="G22" s="33">
        <v>3333475</v>
      </c>
      <c r="H22" s="33">
        <v>0</v>
      </c>
      <c r="I22" s="33">
        <v>0</v>
      </c>
      <c r="J22" s="33">
        <v>97653</v>
      </c>
      <c r="K22" s="33">
        <v>40000</v>
      </c>
      <c r="L22" s="64">
        <f t="shared" si="5"/>
        <v>6527686</v>
      </c>
      <c r="M22" s="53">
        <v>2358936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</row>
    <row r="23" spans="1:310" s="22" customFormat="1" ht="20.25" customHeight="1" x14ac:dyDescent="0.3">
      <c r="B23" s="55" t="s">
        <v>81</v>
      </c>
      <c r="C23" s="33">
        <v>2000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35000</v>
      </c>
      <c r="L23" s="64">
        <f t="shared" si="5"/>
        <v>37000</v>
      </c>
      <c r="M23" s="56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</row>
    <row r="24" spans="1:310" s="22" customFormat="1" x14ac:dyDescent="0.3">
      <c r="B24" s="65" t="s">
        <v>80</v>
      </c>
      <c r="C24" s="34">
        <f>SUM(C22:C23)</f>
        <v>42000</v>
      </c>
      <c r="D24" s="34">
        <f t="shared" ref="D24:K24" si="12">SUM(D22:D23)</f>
        <v>28190</v>
      </c>
      <c r="E24" s="34">
        <f t="shared" si="12"/>
        <v>1200000</v>
      </c>
      <c r="F24" s="34">
        <f t="shared" si="12"/>
        <v>1788368</v>
      </c>
      <c r="G24" s="34">
        <f t="shared" si="12"/>
        <v>3333475</v>
      </c>
      <c r="H24" s="34">
        <f t="shared" si="12"/>
        <v>0</v>
      </c>
      <c r="I24" s="34">
        <f t="shared" si="12"/>
        <v>0</v>
      </c>
      <c r="J24" s="34">
        <f t="shared" si="12"/>
        <v>97653</v>
      </c>
      <c r="K24" s="34">
        <f t="shared" si="12"/>
        <v>75000</v>
      </c>
      <c r="L24" s="50">
        <f t="shared" si="5"/>
        <v>6564686</v>
      </c>
      <c r="M24" s="53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</row>
    <row r="25" spans="1:310" s="24" customFormat="1" x14ac:dyDescent="0.3">
      <c r="A25" s="20"/>
      <c r="B25" s="63" t="s">
        <v>27</v>
      </c>
      <c r="C25" s="33">
        <v>10000</v>
      </c>
      <c r="D25" s="33">
        <v>0</v>
      </c>
      <c r="E25" s="33">
        <v>10000</v>
      </c>
      <c r="F25" s="33">
        <v>10000</v>
      </c>
      <c r="G25" s="33"/>
      <c r="H25" s="33">
        <v>0</v>
      </c>
      <c r="I25" s="33">
        <v>0</v>
      </c>
      <c r="J25" s="33">
        <v>0</v>
      </c>
      <c r="K25" s="33">
        <v>0</v>
      </c>
      <c r="L25" s="64">
        <f t="shared" si="5"/>
        <v>30000</v>
      </c>
      <c r="M25" s="53">
        <v>66155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</row>
    <row r="26" spans="1:310" s="24" customFormat="1" ht="20.25" customHeight="1" x14ac:dyDescent="0.3">
      <c r="A26" s="20"/>
      <c r="B26" s="65" t="s">
        <v>82</v>
      </c>
      <c r="C26" s="34">
        <f>SUM(C25)</f>
        <v>10000</v>
      </c>
      <c r="D26" s="34">
        <f t="shared" ref="D26:K26" si="13">SUM(D25)</f>
        <v>0</v>
      </c>
      <c r="E26" s="34">
        <f t="shared" si="13"/>
        <v>10000</v>
      </c>
      <c r="F26" s="34">
        <f t="shared" si="13"/>
        <v>10000</v>
      </c>
      <c r="G26" s="34">
        <f t="shared" si="13"/>
        <v>0</v>
      </c>
      <c r="H26" s="34">
        <f t="shared" si="13"/>
        <v>0</v>
      </c>
      <c r="I26" s="34">
        <f t="shared" si="13"/>
        <v>0</v>
      </c>
      <c r="J26" s="34">
        <f t="shared" si="13"/>
        <v>0</v>
      </c>
      <c r="K26" s="34">
        <f t="shared" si="13"/>
        <v>0</v>
      </c>
      <c r="L26" s="50">
        <f t="shared" si="5"/>
        <v>30000</v>
      </c>
      <c r="M26" s="53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</row>
    <row r="27" spans="1:310" s="24" customFormat="1" x14ac:dyDescent="0.3">
      <c r="A27" s="22"/>
      <c r="B27" s="63" t="s">
        <v>59</v>
      </c>
      <c r="C27" s="33">
        <v>29564</v>
      </c>
      <c r="D27" s="33">
        <v>0</v>
      </c>
      <c r="E27" s="33">
        <v>26000</v>
      </c>
      <c r="F27" s="33">
        <v>75075</v>
      </c>
      <c r="G27" s="33">
        <v>389998</v>
      </c>
      <c r="H27" s="33">
        <v>0</v>
      </c>
      <c r="I27" s="33">
        <v>500</v>
      </c>
      <c r="J27" s="33">
        <v>0</v>
      </c>
      <c r="K27" s="33">
        <v>0</v>
      </c>
      <c r="L27" s="64">
        <f t="shared" si="5"/>
        <v>521137</v>
      </c>
      <c r="M27" s="53">
        <v>120737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</row>
    <row r="28" spans="1:310" s="24" customFormat="1" x14ac:dyDescent="0.3">
      <c r="A28" s="22"/>
      <c r="B28" s="65" t="s">
        <v>83</v>
      </c>
      <c r="C28" s="34">
        <f>SUM(C27)</f>
        <v>29564</v>
      </c>
      <c r="D28" s="34">
        <f t="shared" ref="D28:K28" si="14">SUM(D27)</f>
        <v>0</v>
      </c>
      <c r="E28" s="34">
        <f t="shared" si="14"/>
        <v>26000</v>
      </c>
      <c r="F28" s="34">
        <f t="shared" si="14"/>
        <v>75075</v>
      </c>
      <c r="G28" s="34">
        <f t="shared" si="14"/>
        <v>389998</v>
      </c>
      <c r="H28" s="34">
        <f t="shared" si="14"/>
        <v>0</v>
      </c>
      <c r="I28" s="34">
        <f t="shared" si="14"/>
        <v>500</v>
      </c>
      <c r="J28" s="34">
        <f t="shared" si="14"/>
        <v>0</v>
      </c>
      <c r="K28" s="34">
        <f t="shared" si="14"/>
        <v>0</v>
      </c>
      <c r="L28" s="50">
        <f t="shared" si="5"/>
        <v>521137</v>
      </c>
      <c r="M28" s="53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</row>
    <row r="29" spans="1:310" s="22" customFormat="1" x14ac:dyDescent="0.3">
      <c r="A29" s="20"/>
      <c r="B29" s="63" t="s">
        <v>44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64">
        <f t="shared" si="5"/>
        <v>0</v>
      </c>
      <c r="M29" s="53">
        <v>62393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</row>
    <row r="30" spans="1:310" s="22" customFormat="1" x14ac:dyDescent="0.3">
      <c r="B30" s="55" t="s">
        <v>45</v>
      </c>
      <c r="C30" s="33">
        <v>15500</v>
      </c>
      <c r="D30" s="33">
        <v>1500</v>
      </c>
      <c r="E30" s="33">
        <v>0</v>
      </c>
      <c r="F30" s="33">
        <v>35000</v>
      </c>
      <c r="G30" s="33">
        <v>187560</v>
      </c>
      <c r="H30" s="33">
        <v>0</v>
      </c>
      <c r="I30" s="33">
        <v>5000</v>
      </c>
      <c r="J30" s="33">
        <v>6000</v>
      </c>
      <c r="K30" s="33">
        <v>0</v>
      </c>
      <c r="L30" s="64">
        <f t="shared" si="5"/>
        <v>250560</v>
      </c>
      <c r="M30" s="56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</row>
    <row r="31" spans="1:310" s="22" customFormat="1" x14ac:dyDescent="0.3">
      <c r="A31" s="20"/>
      <c r="B31" s="65" t="s">
        <v>84</v>
      </c>
      <c r="C31" s="34">
        <f t="shared" ref="C31:K31" si="15">SUM(C29:C30)</f>
        <v>15500</v>
      </c>
      <c r="D31" s="34">
        <f t="shared" si="15"/>
        <v>1500</v>
      </c>
      <c r="E31" s="34">
        <f t="shared" si="15"/>
        <v>0</v>
      </c>
      <c r="F31" s="34">
        <f t="shared" si="15"/>
        <v>35000</v>
      </c>
      <c r="G31" s="34">
        <f t="shared" si="15"/>
        <v>187560</v>
      </c>
      <c r="H31" s="34">
        <f t="shared" si="15"/>
        <v>0</v>
      </c>
      <c r="I31" s="34">
        <f t="shared" si="15"/>
        <v>5000</v>
      </c>
      <c r="J31" s="34">
        <f t="shared" si="15"/>
        <v>6000</v>
      </c>
      <c r="K31" s="34">
        <f t="shared" si="15"/>
        <v>0</v>
      </c>
      <c r="L31" s="50">
        <f t="shared" si="5"/>
        <v>250560</v>
      </c>
      <c r="M31" s="53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</row>
    <row r="32" spans="1:310" s="22" customFormat="1" x14ac:dyDescent="0.3">
      <c r="A32" s="20"/>
      <c r="B32" s="63" t="s">
        <v>61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64">
        <f t="shared" ref="L32:L34" si="16">SUM(C32:K32)</f>
        <v>0</v>
      </c>
      <c r="M32" s="53">
        <v>23001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</row>
    <row r="33" spans="1:312" s="22" customFormat="1" x14ac:dyDescent="0.3">
      <c r="A33" s="20"/>
      <c r="B33" s="55" t="s">
        <v>62</v>
      </c>
      <c r="C33" s="33">
        <v>0</v>
      </c>
      <c r="D33" s="33">
        <v>0</v>
      </c>
      <c r="E33" s="33">
        <v>0</v>
      </c>
      <c r="F33" s="33">
        <v>0</v>
      </c>
      <c r="G33" s="33">
        <v>190000</v>
      </c>
      <c r="H33" s="33">
        <v>0</v>
      </c>
      <c r="I33" s="33">
        <v>0</v>
      </c>
      <c r="J33" s="33">
        <v>0</v>
      </c>
      <c r="K33" s="33">
        <v>0</v>
      </c>
      <c r="L33" s="64">
        <f t="shared" si="16"/>
        <v>190000</v>
      </c>
      <c r="M33" s="53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</row>
    <row r="34" spans="1:312" s="22" customFormat="1" x14ac:dyDescent="0.3">
      <c r="A34" s="20"/>
      <c r="B34" s="65" t="s">
        <v>85</v>
      </c>
      <c r="C34" s="34">
        <f t="shared" ref="C34:K34" si="17">SUM(C32:C33)</f>
        <v>0</v>
      </c>
      <c r="D34" s="34">
        <f t="shared" si="17"/>
        <v>0</v>
      </c>
      <c r="E34" s="34">
        <f t="shared" si="17"/>
        <v>0</v>
      </c>
      <c r="F34" s="34">
        <f t="shared" si="17"/>
        <v>0</v>
      </c>
      <c r="G34" s="34">
        <f t="shared" si="17"/>
        <v>190000</v>
      </c>
      <c r="H34" s="34">
        <f t="shared" si="17"/>
        <v>0</v>
      </c>
      <c r="I34" s="34">
        <f t="shared" si="17"/>
        <v>0</v>
      </c>
      <c r="J34" s="34">
        <f t="shared" si="17"/>
        <v>0</v>
      </c>
      <c r="K34" s="34">
        <f t="shared" si="17"/>
        <v>0</v>
      </c>
      <c r="L34" s="50">
        <f t="shared" si="16"/>
        <v>190000</v>
      </c>
      <c r="M34" s="53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</row>
    <row r="35" spans="1:312" s="32" customFormat="1" ht="12.75" customHeight="1" x14ac:dyDescent="0.3">
      <c r="A35" s="20"/>
      <c r="B35" s="63" t="s">
        <v>21</v>
      </c>
      <c r="C35" s="33">
        <v>45000</v>
      </c>
      <c r="D35" s="33">
        <v>47000</v>
      </c>
      <c r="E35" s="33">
        <v>0</v>
      </c>
      <c r="F35" s="33">
        <v>144419</v>
      </c>
      <c r="G35" s="33">
        <v>750950</v>
      </c>
      <c r="H35" s="33">
        <v>300000</v>
      </c>
      <c r="I35" s="33">
        <v>6860</v>
      </c>
      <c r="J35" s="33">
        <v>10000</v>
      </c>
      <c r="K35" s="33">
        <v>5000</v>
      </c>
      <c r="L35" s="64">
        <f t="shared" si="5"/>
        <v>1309229</v>
      </c>
      <c r="M35" s="53">
        <v>430322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</row>
    <row r="36" spans="1:312" s="32" customFormat="1" ht="20.25" customHeight="1" x14ac:dyDescent="0.3">
      <c r="A36" s="20"/>
      <c r="B36" s="65" t="s">
        <v>86</v>
      </c>
      <c r="C36" s="34">
        <f>SUM(C35)</f>
        <v>45000</v>
      </c>
      <c r="D36" s="34">
        <f t="shared" ref="D36:K36" si="18">SUM(D35)</f>
        <v>47000</v>
      </c>
      <c r="E36" s="34">
        <f t="shared" si="18"/>
        <v>0</v>
      </c>
      <c r="F36" s="34">
        <f t="shared" si="18"/>
        <v>144419</v>
      </c>
      <c r="G36" s="34">
        <f t="shared" si="18"/>
        <v>750950</v>
      </c>
      <c r="H36" s="34">
        <f t="shared" si="18"/>
        <v>300000</v>
      </c>
      <c r="I36" s="34">
        <f t="shared" si="18"/>
        <v>6860</v>
      </c>
      <c r="J36" s="34">
        <f t="shared" si="18"/>
        <v>10000</v>
      </c>
      <c r="K36" s="34">
        <f t="shared" si="18"/>
        <v>5000</v>
      </c>
      <c r="L36" s="50">
        <f t="shared" si="5"/>
        <v>1309229</v>
      </c>
      <c r="M36" s="53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</row>
    <row r="37" spans="1:312" s="32" customFormat="1" x14ac:dyDescent="0.3">
      <c r="A37" s="22"/>
      <c r="B37" s="63" t="s">
        <v>55</v>
      </c>
      <c r="C37" s="33">
        <v>0</v>
      </c>
      <c r="D37" s="33">
        <v>0</v>
      </c>
      <c r="E37" s="33">
        <v>0</v>
      </c>
      <c r="F37" s="33">
        <v>8839</v>
      </c>
      <c r="G37" s="33">
        <v>956508</v>
      </c>
      <c r="H37" s="33">
        <v>0</v>
      </c>
      <c r="I37" s="33">
        <v>0</v>
      </c>
      <c r="J37" s="33">
        <v>0</v>
      </c>
      <c r="K37" s="33">
        <v>0</v>
      </c>
      <c r="L37" s="64">
        <f t="shared" si="5"/>
        <v>965347</v>
      </c>
      <c r="M37" s="53">
        <v>94710</v>
      </c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</row>
    <row r="38" spans="1:312" s="32" customFormat="1" x14ac:dyDescent="0.3">
      <c r="A38" s="20"/>
      <c r="B38" s="55" t="s">
        <v>56</v>
      </c>
      <c r="C38" s="33">
        <v>0</v>
      </c>
      <c r="D38" s="33">
        <v>0</v>
      </c>
      <c r="E38" s="33">
        <v>10000</v>
      </c>
      <c r="F38" s="33">
        <v>35000</v>
      </c>
      <c r="G38" s="33">
        <v>300000</v>
      </c>
      <c r="H38" s="33">
        <v>0</v>
      </c>
      <c r="I38" s="33">
        <v>0</v>
      </c>
      <c r="J38" s="33">
        <v>35000</v>
      </c>
      <c r="K38" s="33">
        <v>0</v>
      </c>
      <c r="L38" s="64">
        <f t="shared" si="5"/>
        <v>380000</v>
      </c>
      <c r="M38" s="53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</row>
    <row r="39" spans="1:312" s="22" customFormat="1" x14ac:dyDescent="0.3">
      <c r="B39" s="65" t="s">
        <v>116</v>
      </c>
      <c r="C39" s="34">
        <f>SUM(C37:C38)</f>
        <v>0</v>
      </c>
      <c r="D39" s="34">
        <f t="shared" ref="D39:K39" si="19">SUM(D37:D38)</f>
        <v>0</v>
      </c>
      <c r="E39" s="34">
        <f t="shared" si="19"/>
        <v>10000</v>
      </c>
      <c r="F39" s="34">
        <f t="shared" si="19"/>
        <v>43839</v>
      </c>
      <c r="G39" s="34">
        <f t="shared" si="19"/>
        <v>1256508</v>
      </c>
      <c r="H39" s="34">
        <f t="shared" si="19"/>
        <v>0</v>
      </c>
      <c r="I39" s="34">
        <f t="shared" si="19"/>
        <v>0</v>
      </c>
      <c r="J39" s="34">
        <f t="shared" si="19"/>
        <v>35000</v>
      </c>
      <c r="K39" s="34">
        <f t="shared" si="19"/>
        <v>0</v>
      </c>
      <c r="L39" s="50">
        <f t="shared" si="5"/>
        <v>1345347</v>
      </c>
      <c r="M39" s="53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</row>
    <row r="40" spans="1:312" s="22" customFormat="1" x14ac:dyDescent="0.3">
      <c r="B40" s="63" t="s">
        <v>34</v>
      </c>
      <c r="C40" s="33">
        <v>0</v>
      </c>
      <c r="D40" s="33">
        <v>0</v>
      </c>
      <c r="E40" s="33">
        <v>0</v>
      </c>
      <c r="F40" s="33">
        <v>30000</v>
      </c>
      <c r="G40" s="33">
        <v>104000</v>
      </c>
      <c r="H40" s="33">
        <v>40000</v>
      </c>
      <c r="I40" s="33">
        <v>0</v>
      </c>
      <c r="J40" s="33">
        <v>0</v>
      </c>
      <c r="K40" s="33">
        <v>0</v>
      </c>
      <c r="L40" s="64">
        <f t="shared" si="5"/>
        <v>174000</v>
      </c>
      <c r="M40" s="53">
        <v>233646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</row>
    <row r="41" spans="1:312" s="22" customFormat="1" x14ac:dyDescent="0.3">
      <c r="A41" s="20"/>
      <c r="B41" s="55" t="s">
        <v>46</v>
      </c>
      <c r="C41" s="33">
        <v>12500</v>
      </c>
      <c r="D41" s="33">
        <v>75000</v>
      </c>
      <c r="E41" s="33">
        <v>7000</v>
      </c>
      <c r="F41" s="33">
        <v>72000</v>
      </c>
      <c r="G41" s="33">
        <v>175000</v>
      </c>
      <c r="H41" s="33">
        <v>0</v>
      </c>
      <c r="I41" s="33">
        <v>0</v>
      </c>
      <c r="J41" s="33">
        <v>0</v>
      </c>
      <c r="K41" s="33">
        <v>8000</v>
      </c>
      <c r="L41" s="64">
        <f t="shared" si="5"/>
        <v>349500</v>
      </c>
      <c r="M41" s="56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</row>
    <row r="42" spans="1:312" s="24" customFormat="1" x14ac:dyDescent="0.3">
      <c r="A42" s="22"/>
      <c r="B42" s="65" t="s">
        <v>87</v>
      </c>
      <c r="C42" s="34">
        <f>SUM(C40:C41)</f>
        <v>12500</v>
      </c>
      <c r="D42" s="34">
        <f t="shared" ref="D42:K42" si="20">SUM(D40:D41)</f>
        <v>75000</v>
      </c>
      <c r="E42" s="34">
        <f t="shared" si="20"/>
        <v>7000</v>
      </c>
      <c r="F42" s="34">
        <f t="shared" si="20"/>
        <v>102000</v>
      </c>
      <c r="G42" s="34">
        <f t="shared" si="20"/>
        <v>279000</v>
      </c>
      <c r="H42" s="34">
        <f t="shared" si="20"/>
        <v>40000</v>
      </c>
      <c r="I42" s="34">
        <f t="shared" si="20"/>
        <v>0</v>
      </c>
      <c r="J42" s="34">
        <f t="shared" si="20"/>
        <v>0</v>
      </c>
      <c r="K42" s="34">
        <f t="shared" si="20"/>
        <v>8000</v>
      </c>
      <c r="L42" s="50">
        <f t="shared" si="5"/>
        <v>523500</v>
      </c>
      <c r="M42" s="53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</row>
    <row r="43" spans="1:312" s="22" customFormat="1" x14ac:dyDescent="0.3">
      <c r="A43" s="20"/>
      <c r="B43" s="63" t="s">
        <v>53</v>
      </c>
      <c r="C43" s="33">
        <v>0</v>
      </c>
      <c r="D43" s="33">
        <v>10000</v>
      </c>
      <c r="E43" s="33">
        <v>0</v>
      </c>
      <c r="F43" s="33">
        <v>0</v>
      </c>
      <c r="G43" s="33">
        <v>954000</v>
      </c>
      <c r="H43" s="33">
        <v>987000</v>
      </c>
      <c r="I43" s="33">
        <v>0</v>
      </c>
      <c r="J43" s="33">
        <v>85000</v>
      </c>
      <c r="K43" s="33">
        <v>0</v>
      </c>
      <c r="L43" s="64">
        <f t="shared" si="5"/>
        <v>2036000</v>
      </c>
      <c r="M43" s="53">
        <v>279574</v>
      </c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</row>
    <row r="44" spans="1:312" s="22" customFormat="1" ht="20.399999999999999" x14ac:dyDescent="0.3">
      <c r="A44" s="20"/>
      <c r="B44" s="65" t="s">
        <v>88</v>
      </c>
      <c r="C44" s="34">
        <f>SUM(C43)</f>
        <v>0</v>
      </c>
      <c r="D44" s="34">
        <f t="shared" ref="D44:K44" si="21">SUM(D43)</f>
        <v>10000</v>
      </c>
      <c r="E44" s="34">
        <f t="shared" si="21"/>
        <v>0</v>
      </c>
      <c r="F44" s="34">
        <f t="shared" si="21"/>
        <v>0</v>
      </c>
      <c r="G44" s="34">
        <f t="shared" si="21"/>
        <v>954000</v>
      </c>
      <c r="H44" s="34">
        <f t="shared" si="21"/>
        <v>987000</v>
      </c>
      <c r="I44" s="34">
        <f t="shared" si="21"/>
        <v>0</v>
      </c>
      <c r="J44" s="34">
        <f t="shared" si="21"/>
        <v>85000</v>
      </c>
      <c r="K44" s="34">
        <f t="shared" si="21"/>
        <v>0</v>
      </c>
      <c r="L44" s="50">
        <f t="shared" si="5"/>
        <v>2036000</v>
      </c>
      <c r="M44" s="53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</row>
    <row r="45" spans="1:312" s="22" customFormat="1" x14ac:dyDescent="0.3">
      <c r="B45" s="63" t="s">
        <v>57</v>
      </c>
      <c r="C45" s="33">
        <v>0</v>
      </c>
      <c r="D45" s="33">
        <v>0</v>
      </c>
      <c r="E45" s="33">
        <v>0</v>
      </c>
      <c r="F45" s="33">
        <v>0</v>
      </c>
      <c r="G45" s="33">
        <v>1131335</v>
      </c>
      <c r="H45" s="33">
        <v>100000</v>
      </c>
      <c r="I45" s="33">
        <v>111175</v>
      </c>
      <c r="J45" s="33">
        <v>0</v>
      </c>
      <c r="K45" s="33">
        <v>0</v>
      </c>
      <c r="L45" s="64">
        <f t="shared" si="5"/>
        <v>1342510</v>
      </c>
      <c r="M45" s="53">
        <v>2758178</v>
      </c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</row>
    <row r="46" spans="1:312" s="22" customFormat="1" x14ac:dyDescent="0.3">
      <c r="B46" s="55" t="s">
        <v>70</v>
      </c>
      <c r="C46" s="33">
        <v>0</v>
      </c>
      <c r="D46" s="33">
        <v>3195</v>
      </c>
      <c r="E46" s="33">
        <v>0</v>
      </c>
      <c r="F46" s="33">
        <v>25000</v>
      </c>
      <c r="G46" s="33">
        <v>500000</v>
      </c>
      <c r="H46" s="33">
        <v>0</v>
      </c>
      <c r="I46" s="33">
        <v>0</v>
      </c>
      <c r="J46" s="33">
        <v>0</v>
      </c>
      <c r="K46" s="33">
        <v>0</v>
      </c>
      <c r="L46" s="64">
        <f t="shared" si="5"/>
        <v>528195</v>
      </c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</row>
    <row r="47" spans="1:312" s="22" customFormat="1" x14ac:dyDescent="0.3">
      <c r="B47" s="65" t="s">
        <v>89</v>
      </c>
      <c r="C47" s="34">
        <f>SUM(C45:C46)</f>
        <v>0</v>
      </c>
      <c r="D47" s="34">
        <f t="shared" ref="D47:K47" si="22">SUM(D45:D46)</f>
        <v>3195</v>
      </c>
      <c r="E47" s="34">
        <f t="shared" si="22"/>
        <v>0</v>
      </c>
      <c r="F47" s="34">
        <f t="shared" si="22"/>
        <v>25000</v>
      </c>
      <c r="G47" s="34">
        <f t="shared" si="22"/>
        <v>1631335</v>
      </c>
      <c r="H47" s="34">
        <f t="shared" si="22"/>
        <v>100000</v>
      </c>
      <c r="I47" s="34">
        <f t="shared" si="22"/>
        <v>111175</v>
      </c>
      <c r="J47" s="34">
        <f t="shared" si="22"/>
        <v>0</v>
      </c>
      <c r="K47" s="34">
        <f t="shared" si="22"/>
        <v>0</v>
      </c>
      <c r="L47" s="50">
        <f t="shared" si="5"/>
        <v>1870705</v>
      </c>
      <c r="M47" s="53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</row>
    <row r="48" spans="1:312" s="22" customFormat="1" x14ac:dyDescent="0.3">
      <c r="B48" s="63" t="s">
        <v>47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  <c r="L48" s="64">
        <f t="shared" si="5"/>
        <v>0</v>
      </c>
      <c r="M48" s="53">
        <v>182208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</row>
    <row r="49" spans="1:312" s="22" customFormat="1" x14ac:dyDescent="0.3">
      <c r="B49" s="55" t="s">
        <v>48</v>
      </c>
      <c r="C49" s="33">
        <v>0</v>
      </c>
      <c r="D49" s="33">
        <v>0</v>
      </c>
      <c r="E49" s="33">
        <v>0</v>
      </c>
      <c r="F49" s="33">
        <v>1570000</v>
      </c>
      <c r="G49" s="33">
        <v>155000</v>
      </c>
      <c r="H49" s="33">
        <v>0</v>
      </c>
      <c r="I49" s="33">
        <v>0</v>
      </c>
      <c r="J49" s="33">
        <v>300000</v>
      </c>
      <c r="K49" s="33">
        <v>375000</v>
      </c>
      <c r="L49" s="64">
        <f t="shared" si="5"/>
        <v>2400000</v>
      </c>
      <c r="M49" s="56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</row>
    <row r="50" spans="1:312" s="22" customFormat="1" x14ac:dyDescent="0.3">
      <c r="B50" s="65" t="s">
        <v>90</v>
      </c>
      <c r="C50" s="34">
        <f t="shared" ref="C50:K50" si="23">SUM(C48:C49)</f>
        <v>0</v>
      </c>
      <c r="D50" s="34">
        <f t="shared" si="23"/>
        <v>0</v>
      </c>
      <c r="E50" s="34">
        <f t="shared" si="23"/>
        <v>0</v>
      </c>
      <c r="F50" s="34">
        <f t="shared" si="23"/>
        <v>1570000</v>
      </c>
      <c r="G50" s="34">
        <f t="shared" si="23"/>
        <v>155000</v>
      </c>
      <c r="H50" s="34">
        <f t="shared" si="23"/>
        <v>0</v>
      </c>
      <c r="I50" s="34">
        <f t="shared" si="23"/>
        <v>0</v>
      </c>
      <c r="J50" s="34">
        <f t="shared" si="23"/>
        <v>300000</v>
      </c>
      <c r="K50" s="34">
        <f t="shared" si="23"/>
        <v>375000</v>
      </c>
      <c r="L50" s="50">
        <f t="shared" si="5"/>
        <v>2400000</v>
      </c>
      <c r="M50" s="53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  <c r="KV50" s="20"/>
      <c r="KW50" s="20"/>
      <c r="KX50" s="20"/>
      <c r="KY50" s="20"/>
      <c r="KZ50" s="20"/>
    </row>
    <row r="51" spans="1:312" s="22" customFormat="1" x14ac:dyDescent="0.3">
      <c r="B51" s="73" t="s">
        <v>60</v>
      </c>
      <c r="C51" s="71">
        <v>130712</v>
      </c>
      <c r="D51" s="33">
        <v>0</v>
      </c>
      <c r="E51" s="71">
        <v>59268.86</v>
      </c>
      <c r="F51" s="71">
        <v>118616.6</v>
      </c>
      <c r="G51" s="71">
        <v>158945.07</v>
      </c>
      <c r="H51" s="33">
        <v>0</v>
      </c>
      <c r="I51" s="33">
        <v>0</v>
      </c>
      <c r="J51" s="33">
        <v>0</v>
      </c>
      <c r="K51" s="33">
        <v>0</v>
      </c>
      <c r="L51" s="64">
        <f t="shared" si="5"/>
        <v>467542.52999999997</v>
      </c>
      <c r="M51" s="54">
        <v>537325</v>
      </c>
    </row>
    <row r="52" spans="1:312" s="22" customFormat="1" ht="21" customHeight="1" x14ac:dyDescent="0.3">
      <c r="B52" s="65" t="s">
        <v>92</v>
      </c>
      <c r="C52" s="44">
        <f>SUM(C51)</f>
        <v>130712</v>
      </c>
      <c r="D52" s="44">
        <f t="shared" ref="D52:K52" si="24">SUM(D51)</f>
        <v>0</v>
      </c>
      <c r="E52" s="44">
        <f t="shared" si="24"/>
        <v>59268.86</v>
      </c>
      <c r="F52" s="44">
        <f t="shared" si="24"/>
        <v>118616.6</v>
      </c>
      <c r="G52" s="44">
        <f t="shared" si="24"/>
        <v>158945.07</v>
      </c>
      <c r="H52" s="44">
        <f t="shared" si="24"/>
        <v>0</v>
      </c>
      <c r="I52" s="44">
        <f t="shared" si="24"/>
        <v>0</v>
      </c>
      <c r="J52" s="44">
        <f t="shared" si="24"/>
        <v>0</v>
      </c>
      <c r="K52" s="44">
        <f t="shared" si="24"/>
        <v>0</v>
      </c>
      <c r="L52" s="50">
        <f t="shared" si="5"/>
        <v>467542.52999999997</v>
      </c>
      <c r="M52" s="54"/>
    </row>
    <row r="53" spans="1:312" s="88" customFormat="1" x14ac:dyDescent="0.3">
      <c r="B53" s="73" t="s">
        <v>112</v>
      </c>
      <c r="C53" s="71">
        <v>0</v>
      </c>
      <c r="D53" s="33">
        <v>0</v>
      </c>
      <c r="E53" s="71">
        <v>551250</v>
      </c>
      <c r="F53" s="71">
        <v>551250</v>
      </c>
      <c r="G53" s="71">
        <v>2572500</v>
      </c>
      <c r="H53" s="33">
        <v>0</v>
      </c>
      <c r="I53" s="33">
        <v>0</v>
      </c>
      <c r="J53" s="33">
        <v>0</v>
      </c>
      <c r="K53" s="33">
        <v>0</v>
      </c>
      <c r="L53" s="64">
        <f t="shared" ref="L53:L54" si="25">SUM(C53:K53)</f>
        <v>3675000</v>
      </c>
      <c r="M53" s="54">
        <v>177263</v>
      </c>
    </row>
    <row r="54" spans="1:312" s="88" customFormat="1" ht="21" customHeight="1" x14ac:dyDescent="0.3">
      <c r="B54" s="65" t="s">
        <v>113</v>
      </c>
      <c r="C54" s="44">
        <f>SUM(C53)</f>
        <v>0</v>
      </c>
      <c r="D54" s="44">
        <f t="shared" ref="D54:K54" si="26">SUM(D53)</f>
        <v>0</v>
      </c>
      <c r="E54" s="44">
        <f t="shared" si="26"/>
        <v>551250</v>
      </c>
      <c r="F54" s="44">
        <f t="shared" si="26"/>
        <v>551250</v>
      </c>
      <c r="G54" s="44">
        <f t="shared" si="26"/>
        <v>2572500</v>
      </c>
      <c r="H54" s="44">
        <f t="shared" si="26"/>
        <v>0</v>
      </c>
      <c r="I54" s="44">
        <f t="shared" si="26"/>
        <v>0</v>
      </c>
      <c r="J54" s="44">
        <f t="shared" si="26"/>
        <v>0</v>
      </c>
      <c r="K54" s="44">
        <f t="shared" si="26"/>
        <v>0</v>
      </c>
      <c r="L54" s="50">
        <f t="shared" si="25"/>
        <v>3675000</v>
      </c>
      <c r="M54" s="54"/>
    </row>
    <row r="55" spans="1:312" s="22" customFormat="1" x14ac:dyDescent="0.3">
      <c r="B55" s="63" t="s">
        <v>72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64">
        <f>SUM(C55:K55)</f>
        <v>0</v>
      </c>
      <c r="M55" s="53">
        <v>21057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  <c r="JU55" s="20"/>
      <c r="JV55" s="20"/>
      <c r="JW55" s="20"/>
      <c r="JX55" s="20"/>
      <c r="JY55" s="20"/>
      <c r="JZ55" s="20"/>
      <c r="KA55" s="20"/>
      <c r="KB55" s="20"/>
      <c r="KC55" s="20"/>
      <c r="KD55" s="20"/>
      <c r="KE55" s="20"/>
      <c r="KF55" s="20"/>
      <c r="KG55" s="20"/>
      <c r="KH55" s="20"/>
      <c r="KI55" s="20"/>
      <c r="KJ55" s="20"/>
      <c r="KK55" s="20"/>
      <c r="KL55" s="20"/>
      <c r="KM55" s="20"/>
      <c r="KN55" s="20"/>
      <c r="KO55" s="20"/>
      <c r="KP55" s="20"/>
      <c r="KQ55" s="20"/>
      <c r="KR55" s="20"/>
      <c r="KS55" s="20"/>
      <c r="KT55" s="20"/>
      <c r="KU55" s="20"/>
      <c r="KV55" s="20"/>
      <c r="KW55" s="20"/>
      <c r="KX55" s="20"/>
      <c r="KY55" s="20"/>
      <c r="KZ55" s="20"/>
    </row>
    <row r="56" spans="1:312" s="22" customFormat="1" x14ac:dyDescent="0.3">
      <c r="B56" s="55" t="s">
        <v>73</v>
      </c>
      <c r="C56" s="33">
        <v>0</v>
      </c>
      <c r="D56" s="33">
        <v>0</v>
      </c>
      <c r="E56" s="33">
        <v>0</v>
      </c>
      <c r="F56" s="33">
        <v>3500</v>
      </c>
      <c r="G56" s="33">
        <v>211200</v>
      </c>
      <c r="H56" s="33">
        <v>0</v>
      </c>
      <c r="I56" s="33">
        <v>0</v>
      </c>
      <c r="J56" s="33">
        <v>0</v>
      </c>
      <c r="K56" s="33">
        <v>0</v>
      </c>
      <c r="L56" s="64">
        <f>SUM(C56:K56)</f>
        <v>214700</v>
      </c>
      <c r="M56" s="53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  <c r="JZ56" s="20"/>
      <c r="KA56" s="20"/>
      <c r="KB56" s="20"/>
      <c r="KC56" s="20"/>
      <c r="KD56" s="20"/>
      <c r="KE56" s="20"/>
      <c r="KF56" s="20"/>
      <c r="KG56" s="20"/>
      <c r="KH56" s="20"/>
      <c r="KI56" s="20"/>
      <c r="KJ56" s="20"/>
      <c r="KK56" s="20"/>
      <c r="KL56" s="20"/>
      <c r="KM56" s="20"/>
      <c r="KN56" s="20"/>
      <c r="KO56" s="20"/>
      <c r="KP56" s="20"/>
      <c r="KQ56" s="20"/>
      <c r="KR56" s="20"/>
      <c r="KS56" s="20"/>
      <c r="KT56" s="20"/>
      <c r="KU56" s="20"/>
      <c r="KV56" s="20"/>
      <c r="KW56" s="20"/>
      <c r="KX56" s="20"/>
      <c r="KY56" s="20"/>
      <c r="KZ56" s="20"/>
    </row>
    <row r="57" spans="1:312" s="22" customFormat="1" x14ac:dyDescent="0.3">
      <c r="B57" s="65" t="s">
        <v>91</v>
      </c>
      <c r="C57" s="34">
        <f t="shared" ref="C57:K57" si="27">SUM(C55:C56)</f>
        <v>0</v>
      </c>
      <c r="D57" s="34">
        <f t="shared" si="27"/>
        <v>0</v>
      </c>
      <c r="E57" s="34">
        <f t="shared" si="27"/>
        <v>0</v>
      </c>
      <c r="F57" s="34">
        <f t="shared" si="27"/>
        <v>3500</v>
      </c>
      <c r="G57" s="34">
        <f t="shared" si="27"/>
        <v>211200</v>
      </c>
      <c r="H57" s="34">
        <f t="shared" si="27"/>
        <v>0</v>
      </c>
      <c r="I57" s="34">
        <f t="shared" si="27"/>
        <v>0</v>
      </c>
      <c r="J57" s="34">
        <f t="shared" si="27"/>
        <v>0</v>
      </c>
      <c r="K57" s="34">
        <f t="shared" si="27"/>
        <v>0</v>
      </c>
      <c r="L57" s="50">
        <f>SUM(C57:K57)</f>
        <v>214700</v>
      </c>
      <c r="M57" s="53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/>
      <c r="KB57" s="20"/>
      <c r="KC57" s="20"/>
      <c r="KD57" s="20"/>
      <c r="KE57" s="20"/>
      <c r="KF57" s="20"/>
      <c r="KG57" s="20"/>
      <c r="KH57" s="20"/>
      <c r="KI57" s="20"/>
      <c r="KJ57" s="20"/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20"/>
      <c r="KY57" s="20"/>
      <c r="KZ57" s="20"/>
    </row>
    <row r="58" spans="1:312" s="22" customFormat="1" x14ac:dyDescent="0.3">
      <c r="B58" s="63" t="s">
        <v>29</v>
      </c>
      <c r="C58" s="33">
        <v>0</v>
      </c>
      <c r="D58" s="33">
        <v>0</v>
      </c>
      <c r="E58" s="33">
        <v>229000</v>
      </c>
      <c r="F58" s="33">
        <v>352200</v>
      </c>
      <c r="G58" s="33">
        <v>5176000</v>
      </c>
      <c r="H58" s="33">
        <v>0</v>
      </c>
      <c r="I58" s="33">
        <v>0</v>
      </c>
      <c r="J58" s="33">
        <v>0</v>
      </c>
      <c r="K58" s="33">
        <v>0</v>
      </c>
      <c r="L58" s="64">
        <f t="shared" si="5"/>
        <v>5757200</v>
      </c>
      <c r="M58" s="53">
        <v>70200</v>
      </c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  <c r="IX58" s="20"/>
      <c r="IY58" s="20"/>
      <c r="IZ58" s="20"/>
      <c r="JA58" s="20"/>
      <c r="JB58" s="20"/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20"/>
      <c r="JP58" s="20"/>
      <c r="JQ58" s="20"/>
      <c r="JR58" s="20"/>
      <c r="JS58" s="20"/>
      <c r="JT58" s="20"/>
      <c r="JU58" s="20"/>
      <c r="JV58" s="20"/>
      <c r="JW58" s="20"/>
      <c r="JX58" s="20"/>
      <c r="JY58" s="20"/>
      <c r="JZ58" s="20"/>
      <c r="KA58" s="20"/>
      <c r="KB58" s="20"/>
      <c r="KC58" s="20"/>
      <c r="KD58" s="20"/>
      <c r="KE58" s="20"/>
      <c r="KF58" s="20"/>
      <c r="KG58" s="20"/>
      <c r="KH58" s="20"/>
      <c r="KI58" s="20"/>
      <c r="KJ58" s="20"/>
      <c r="KK58" s="20"/>
      <c r="KL58" s="20"/>
      <c r="KM58" s="20"/>
      <c r="KN58" s="20"/>
      <c r="KO58" s="20"/>
      <c r="KP58" s="20"/>
      <c r="KQ58" s="20"/>
      <c r="KR58" s="20"/>
      <c r="KS58" s="20"/>
      <c r="KT58" s="20"/>
      <c r="KU58" s="20"/>
      <c r="KV58" s="20"/>
      <c r="KW58" s="20"/>
      <c r="KX58" s="20"/>
      <c r="KY58" s="20"/>
      <c r="KZ58" s="20"/>
    </row>
    <row r="59" spans="1:312" s="22" customFormat="1" x14ac:dyDescent="0.3">
      <c r="B59" s="65" t="s">
        <v>93</v>
      </c>
      <c r="C59" s="34">
        <f>SUM(C58)</f>
        <v>0</v>
      </c>
      <c r="D59" s="34">
        <f t="shared" ref="D59:K59" si="28">SUM(D58)</f>
        <v>0</v>
      </c>
      <c r="E59" s="34">
        <f t="shared" si="28"/>
        <v>229000</v>
      </c>
      <c r="F59" s="34">
        <f t="shared" si="28"/>
        <v>352200</v>
      </c>
      <c r="G59" s="34">
        <f t="shared" si="28"/>
        <v>5176000</v>
      </c>
      <c r="H59" s="34">
        <f t="shared" si="28"/>
        <v>0</v>
      </c>
      <c r="I59" s="34">
        <f t="shared" si="28"/>
        <v>0</v>
      </c>
      <c r="J59" s="34">
        <f t="shared" si="28"/>
        <v>0</v>
      </c>
      <c r="K59" s="34">
        <f t="shared" si="28"/>
        <v>0</v>
      </c>
      <c r="L59" s="50">
        <f t="shared" si="5"/>
        <v>5757200</v>
      </c>
      <c r="M59" s="53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</row>
    <row r="60" spans="1:312" s="24" customFormat="1" x14ac:dyDescent="0.3">
      <c r="A60" s="20"/>
      <c r="B60" s="63" t="s">
        <v>22</v>
      </c>
      <c r="C60" s="33">
        <v>110000</v>
      </c>
      <c r="D60" s="33">
        <v>25000</v>
      </c>
      <c r="E60" s="33">
        <v>269580</v>
      </c>
      <c r="F60" s="33">
        <v>175472</v>
      </c>
      <c r="G60" s="33">
        <v>5058840</v>
      </c>
      <c r="H60" s="33">
        <v>0</v>
      </c>
      <c r="I60" s="33">
        <v>0</v>
      </c>
      <c r="J60" s="33">
        <v>0</v>
      </c>
      <c r="K60" s="33">
        <v>765.42</v>
      </c>
      <c r="L60" s="64">
        <f t="shared" si="5"/>
        <v>5639657.4199999999</v>
      </c>
      <c r="M60" s="53">
        <v>169937</v>
      </c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  <c r="IX60" s="20"/>
      <c r="IY60" s="20"/>
      <c r="IZ60" s="20"/>
      <c r="JA60" s="20"/>
      <c r="JB60" s="20"/>
      <c r="JC60" s="20"/>
      <c r="JD60" s="20"/>
      <c r="JE60" s="20"/>
      <c r="JF60" s="20"/>
      <c r="JG60" s="20"/>
      <c r="JH60" s="20"/>
      <c r="JI60" s="20"/>
      <c r="JJ60" s="20"/>
      <c r="JK60" s="20"/>
      <c r="JL60" s="20"/>
      <c r="JM60" s="20"/>
      <c r="JN60" s="20"/>
      <c r="JO60" s="20"/>
      <c r="JP60" s="20"/>
      <c r="JQ60" s="20"/>
      <c r="JR60" s="20"/>
      <c r="JS60" s="20"/>
      <c r="JT60" s="20"/>
      <c r="JU60" s="20"/>
      <c r="JV60" s="20"/>
      <c r="JW60" s="20"/>
      <c r="JX60" s="20"/>
      <c r="JY60" s="20"/>
      <c r="JZ60" s="20"/>
      <c r="KA60" s="20"/>
      <c r="KB60" s="20"/>
      <c r="KC60" s="20"/>
      <c r="KD60" s="20"/>
      <c r="KE60" s="20"/>
      <c r="KF60" s="20"/>
      <c r="KG60" s="20"/>
      <c r="KH60" s="20"/>
      <c r="KI60" s="20"/>
      <c r="KJ60" s="20"/>
      <c r="KK60" s="20"/>
      <c r="KL60" s="20"/>
      <c r="KM60" s="20"/>
      <c r="KN60" s="20"/>
      <c r="KO60" s="20"/>
      <c r="KP60" s="20"/>
      <c r="KQ60" s="20"/>
      <c r="KR60" s="20"/>
      <c r="KS60" s="20"/>
      <c r="KT60" s="20"/>
      <c r="KU60" s="20"/>
      <c r="KV60" s="20"/>
      <c r="KW60" s="20"/>
      <c r="KX60" s="20"/>
      <c r="KY60" s="20"/>
      <c r="KZ60" s="20"/>
    </row>
    <row r="61" spans="1:312" s="22" customFormat="1" x14ac:dyDescent="0.3">
      <c r="B61" s="55" t="s">
        <v>49</v>
      </c>
      <c r="C61" s="33">
        <v>0</v>
      </c>
      <c r="D61" s="33">
        <v>0</v>
      </c>
      <c r="E61" s="33">
        <v>0</v>
      </c>
      <c r="F61" s="33">
        <v>1560</v>
      </c>
      <c r="G61" s="33">
        <v>7100</v>
      </c>
      <c r="H61" s="33">
        <v>500000</v>
      </c>
      <c r="I61" s="33">
        <v>100805</v>
      </c>
      <c r="J61" s="33">
        <v>53500</v>
      </c>
      <c r="K61" s="33">
        <v>0</v>
      </c>
      <c r="L61" s="64">
        <f t="shared" si="5"/>
        <v>662965</v>
      </c>
      <c r="M61" s="56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  <c r="JZ61" s="20"/>
      <c r="KA61" s="20"/>
      <c r="KB61" s="20"/>
      <c r="KC61" s="20"/>
      <c r="KD61" s="20"/>
      <c r="KE61" s="20"/>
      <c r="KF61" s="20"/>
      <c r="KG61" s="20"/>
      <c r="KH61" s="20"/>
      <c r="KI61" s="20"/>
      <c r="KJ61" s="20"/>
      <c r="KK61" s="20"/>
      <c r="KL61" s="20"/>
      <c r="KM61" s="20"/>
      <c r="KN61" s="20"/>
      <c r="KO61" s="20"/>
      <c r="KP61" s="20"/>
      <c r="KQ61" s="20"/>
      <c r="KR61" s="20"/>
      <c r="KS61" s="20"/>
      <c r="KT61" s="20"/>
      <c r="KU61" s="20"/>
      <c r="KV61" s="20"/>
      <c r="KW61" s="20"/>
      <c r="KX61" s="20"/>
      <c r="KY61" s="20"/>
      <c r="KZ61" s="20"/>
    </row>
    <row r="62" spans="1:312" s="22" customFormat="1" x14ac:dyDescent="0.3">
      <c r="B62" s="55" t="s">
        <v>50</v>
      </c>
      <c r="C62" s="33">
        <v>1500</v>
      </c>
      <c r="D62" s="33">
        <v>800</v>
      </c>
      <c r="E62" s="33">
        <v>0</v>
      </c>
      <c r="F62" s="33">
        <v>300</v>
      </c>
      <c r="G62" s="33">
        <v>3000</v>
      </c>
      <c r="H62" s="33">
        <v>0</v>
      </c>
      <c r="I62" s="33">
        <v>8000</v>
      </c>
      <c r="J62" s="33">
        <v>1400</v>
      </c>
      <c r="K62" s="33">
        <v>1000</v>
      </c>
      <c r="L62" s="64">
        <f t="shared" si="5"/>
        <v>16000</v>
      </c>
      <c r="M62" s="56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</row>
    <row r="63" spans="1:312" s="22" customFormat="1" x14ac:dyDescent="0.3">
      <c r="B63" s="65" t="s">
        <v>94</v>
      </c>
      <c r="C63" s="34">
        <f t="shared" ref="C63:K63" si="29">SUM(C60:C62)</f>
        <v>111500</v>
      </c>
      <c r="D63" s="34">
        <f t="shared" si="29"/>
        <v>25800</v>
      </c>
      <c r="E63" s="34">
        <f t="shared" si="29"/>
        <v>269580</v>
      </c>
      <c r="F63" s="34">
        <f t="shared" si="29"/>
        <v>177332</v>
      </c>
      <c r="G63" s="34">
        <f t="shared" si="29"/>
        <v>5068940</v>
      </c>
      <c r="H63" s="34">
        <f t="shared" si="29"/>
        <v>500000</v>
      </c>
      <c r="I63" s="34">
        <f t="shared" si="29"/>
        <v>108805</v>
      </c>
      <c r="J63" s="34">
        <f t="shared" si="29"/>
        <v>54900</v>
      </c>
      <c r="K63" s="34">
        <f t="shared" si="29"/>
        <v>1765.42</v>
      </c>
      <c r="L63" s="50">
        <f t="shared" si="5"/>
        <v>6318622.4199999999</v>
      </c>
      <c r="M63" s="53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20"/>
      <c r="JK63" s="20"/>
      <c r="JL63" s="20"/>
      <c r="JM63" s="20"/>
      <c r="JN63" s="20"/>
      <c r="JO63" s="20"/>
      <c r="JP63" s="20"/>
      <c r="JQ63" s="20"/>
      <c r="JR63" s="20"/>
      <c r="JS63" s="20"/>
      <c r="JT63" s="20"/>
      <c r="JU63" s="20"/>
      <c r="JV63" s="20"/>
      <c r="JW63" s="20"/>
      <c r="JX63" s="20"/>
      <c r="JY63" s="20"/>
      <c r="JZ63" s="20"/>
      <c r="KA63" s="20"/>
      <c r="KB63" s="20"/>
      <c r="KC63" s="20"/>
      <c r="KD63" s="20"/>
      <c r="KE63" s="20"/>
      <c r="KF63" s="20"/>
      <c r="KG63" s="20"/>
      <c r="KH63" s="20"/>
      <c r="KI63" s="20"/>
      <c r="KJ63" s="20"/>
      <c r="KK63" s="20"/>
      <c r="KL63" s="20"/>
      <c r="KM63" s="20"/>
      <c r="KN63" s="20"/>
      <c r="KO63" s="20"/>
      <c r="KP63" s="20"/>
      <c r="KQ63" s="20"/>
      <c r="KR63" s="20"/>
      <c r="KS63" s="20"/>
      <c r="KT63" s="20"/>
      <c r="KU63" s="20"/>
      <c r="KV63" s="20"/>
      <c r="KW63" s="20"/>
      <c r="KX63" s="20"/>
      <c r="KY63" s="20"/>
      <c r="KZ63" s="20"/>
    </row>
    <row r="64" spans="1:312" s="22" customFormat="1" x14ac:dyDescent="0.3">
      <c r="B64" s="63" t="s">
        <v>67</v>
      </c>
      <c r="C64" s="33">
        <v>0</v>
      </c>
      <c r="D64" s="33">
        <v>20000</v>
      </c>
      <c r="E64" s="33">
        <v>0</v>
      </c>
      <c r="F64" s="33">
        <v>0</v>
      </c>
      <c r="G64" s="33">
        <v>70000</v>
      </c>
      <c r="H64" s="33">
        <v>0</v>
      </c>
      <c r="I64" s="33">
        <v>25000</v>
      </c>
      <c r="J64" s="33">
        <v>0</v>
      </c>
      <c r="K64" s="33">
        <v>15000</v>
      </c>
      <c r="L64" s="64">
        <f t="shared" si="5"/>
        <v>130000</v>
      </c>
      <c r="M64" s="53">
        <v>1211194</v>
      </c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  <c r="IX64" s="20"/>
      <c r="IY64" s="20"/>
      <c r="IZ64" s="20"/>
      <c r="JA64" s="20"/>
      <c r="JB64" s="20"/>
      <c r="JC64" s="20"/>
      <c r="JD64" s="20"/>
      <c r="JE64" s="20"/>
      <c r="JF64" s="20"/>
      <c r="JG64" s="20"/>
      <c r="JH64" s="20"/>
      <c r="JI64" s="20"/>
      <c r="JJ64" s="20"/>
      <c r="JK64" s="20"/>
      <c r="JL64" s="20"/>
      <c r="JM64" s="20"/>
      <c r="JN64" s="20"/>
      <c r="JO64" s="20"/>
      <c r="JP64" s="20"/>
      <c r="JQ64" s="20"/>
      <c r="JR64" s="20"/>
      <c r="JS64" s="20"/>
      <c r="JT64" s="20"/>
      <c r="JU64" s="20"/>
      <c r="JV64" s="20"/>
      <c r="JW64" s="20"/>
      <c r="JX64" s="20"/>
      <c r="JY64" s="20"/>
      <c r="JZ64" s="20"/>
      <c r="KA64" s="20"/>
      <c r="KB64" s="20"/>
      <c r="KC64" s="20"/>
      <c r="KD64" s="20"/>
      <c r="KE64" s="20"/>
      <c r="KF64" s="20"/>
      <c r="KG64" s="20"/>
      <c r="KH64" s="20"/>
      <c r="KI64" s="20"/>
      <c r="KJ64" s="20"/>
      <c r="KK64" s="20"/>
      <c r="KL64" s="20"/>
      <c r="KM64" s="20"/>
      <c r="KN64" s="20"/>
      <c r="KO64" s="20"/>
      <c r="KP64" s="20"/>
      <c r="KQ64" s="20"/>
      <c r="KR64" s="20"/>
      <c r="KS64" s="20"/>
      <c r="KT64" s="20"/>
      <c r="KU64" s="20"/>
      <c r="KV64" s="20"/>
      <c r="KW64" s="20"/>
      <c r="KX64" s="20"/>
      <c r="KY64" s="20"/>
      <c r="KZ64" s="20"/>
    </row>
    <row r="65" spans="2:312" s="22" customFormat="1" x14ac:dyDescent="0.3">
      <c r="B65" s="65" t="s">
        <v>95</v>
      </c>
      <c r="C65" s="34">
        <f>SUM(C64)</f>
        <v>0</v>
      </c>
      <c r="D65" s="34">
        <f t="shared" ref="D65:K65" si="30">SUM(D64)</f>
        <v>20000</v>
      </c>
      <c r="E65" s="34">
        <f t="shared" si="30"/>
        <v>0</v>
      </c>
      <c r="F65" s="34">
        <f t="shared" si="30"/>
        <v>0</v>
      </c>
      <c r="G65" s="34">
        <f t="shared" si="30"/>
        <v>70000</v>
      </c>
      <c r="H65" s="34">
        <f t="shared" si="30"/>
        <v>0</v>
      </c>
      <c r="I65" s="34">
        <f t="shared" si="30"/>
        <v>25000</v>
      </c>
      <c r="J65" s="34">
        <f t="shared" si="30"/>
        <v>0</v>
      </c>
      <c r="K65" s="34">
        <f t="shared" si="30"/>
        <v>15000</v>
      </c>
      <c r="L65" s="50">
        <f t="shared" si="5"/>
        <v>130000</v>
      </c>
      <c r="M65" s="53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</row>
    <row r="66" spans="2:312" s="22" customFormat="1" x14ac:dyDescent="0.3">
      <c r="B66" s="63" t="s">
        <v>64</v>
      </c>
      <c r="C66" s="33">
        <v>10000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2000</v>
      </c>
      <c r="K66" s="33">
        <v>0</v>
      </c>
      <c r="L66" s="64">
        <f>SUM(C66:K66)</f>
        <v>12000</v>
      </c>
      <c r="M66" s="53">
        <v>416260</v>
      </c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</row>
    <row r="67" spans="2:312" s="22" customFormat="1" x14ac:dyDescent="0.3">
      <c r="B67" s="65" t="s">
        <v>97</v>
      </c>
      <c r="C67" s="34">
        <f>SUM(C66)</f>
        <v>10000</v>
      </c>
      <c r="D67" s="34">
        <f t="shared" ref="D67:K67" si="31">SUM(D66)</f>
        <v>0</v>
      </c>
      <c r="E67" s="34">
        <f t="shared" si="31"/>
        <v>0</v>
      </c>
      <c r="F67" s="34">
        <f t="shared" si="31"/>
        <v>0</v>
      </c>
      <c r="G67" s="34">
        <f t="shared" si="31"/>
        <v>0</v>
      </c>
      <c r="H67" s="34">
        <f t="shared" si="31"/>
        <v>0</v>
      </c>
      <c r="I67" s="34">
        <f t="shared" si="31"/>
        <v>0</v>
      </c>
      <c r="J67" s="34">
        <f t="shared" si="31"/>
        <v>2000</v>
      </c>
      <c r="K67" s="34">
        <f t="shared" si="31"/>
        <v>0</v>
      </c>
      <c r="L67" s="50">
        <f>SUM(C67:K67)</f>
        <v>12000</v>
      </c>
      <c r="M67" s="53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</row>
    <row r="68" spans="2:312" s="22" customFormat="1" x14ac:dyDescent="0.3">
      <c r="B68" s="73" t="s">
        <v>32</v>
      </c>
      <c r="C68" s="71">
        <v>180000</v>
      </c>
      <c r="D68" s="33">
        <v>0</v>
      </c>
      <c r="E68" s="33">
        <v>0</v>
      </c>
      <c r="F68" s="71">
        <v>109000</v>
      </c>
      <c r="G68" s="71">
        <v>10000</v>
      </c>
      <c r="H68" s="33">
        <v>0</v>
      </c>
      <c r="I68" s="71">
        <v>0</v>
      </c>
      <c r="J68" s="33">
        <v>0</v>
      </c>
      <c r="K68" s="33">
        <v>0</v>
      </c>
      <c r="L68" s="64">
        <f>SUM(C68:K68)</f>
        <v>299000</v>
      </c>
      <c r="M68" s="54">
        <v>746582</v>
      </c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  <c r="IX68" s="20"/>
      <c r="IY68" s="20"/>
      <c r="IZ68" s="20"/>
      <c r="JA68" s="20"/>
      <c r="JB68" s="20"/>
      <c r="JC68" s="20"/>
      <c r="JD68" s="20"/>
      <c r="JE68" s="20"/>
      <c r="JF68" s="20"/>
      <c r="JG68" s="20"/>
      <c r="JH68" s="20"/>
      <c r="JI68" s="20"/>
      <c r="JJ68" s="20"/>
      <c r="JK68" s="20"/>
      <c r="JL68" s="20"/>
      <c r="JM68" s="20"/>
      <c r="JN68" s="20"/>
      <c r="JO68" s="20"/>
      <c r="JP68" s="20"/>
      <c r="JQ68" s="20"/>
      <c r="JR68" s="20"/>
      <c r="JS68" s="20"/>
      <c r="JT68" s="20"/>
      <c r="JU68" s="20"/>
      <c r="JV68" s="20"/>
      <c r="JW68" s="20"/>
      <c r="JX68" s="20"/>
      <c r="JY68" s="20"/>
      <c r="JZ68" s="20"/>
      <c r="KA68" s="20"/>
      <c r="KB68" s="20"/>
      <c r="KC68" s="20"/>
      <c r="KD68" s="20"/>
      <c r="KE68" s="20"/>
      <c r="KF68" s="20"/>
      <c r="KG68" s="20"/>
      <c r="KH68" s="20"/>
      <c r="KI68" s="20"/>
      <c r="KJ68" s="20"/>
      <c r="KK68" s="20"/>
      <c r="KL68" s="20"/>
      <c r="KM68" s="20"/>
      <c r="KN68" s="20"/>
      <c r="KO68" s="20"/>
      <c r="KP68" s="20"/>
      <c r="KQ68" s="20"/>
      <c r="KR68" s="20"/>
      <c r="KS68" s="20"/>
      <c r="KT68" s="20"/>
      <c r="KU68" s="20"/>
      <c r="KV68" s="20"/>
      <c r="KW68" s="20"/>
      <c r="KX68" s="20"/>
      <c r="KY68" s="20"/>
      <c r="KZ68" s="20"/>
    </row>
    <row r="69" spans="2:312" s="22" customFormat="1" x14ac:dyDescent="0.3">
      <c r="B69" s="65" t="s">
        <v>98</v>
      </c>
      <c r="C69" s="44">
        <f>SUM(C68)</f>
        <v>180000</v>
      </c>
      <c r="D69" s="44">
        <f t="shared" ref="D69:K69" si="32">SUM(D68)</f>
        <v>0</v>
      </c>
      <c r="E69" s="44">
        <f t="shared" si="32"/>
        <v>0</v>
      </c>
      <c r="F69" s="44">
        <f t="shared" si="32"/>
        <v>109000</v>
      </c>
      <c r="G69" s="44">
        <f t="shared" si="32"/>
        <v>10000</v>
      </c>
      <c r="H69" s="44">
        <f t="shared" si="32"/>
        <v>0</v>
      </c>
      <c r="I69" s="44">
        <f t="shared" si="32"/>
        <v>0</v>
      </c>
      <c r="J69" s="44">
        <f t="shared" si="32"/>
        <v>0</v>
      </c>
      <c r="K69" s="44">
        <f t="shared" si="32"/>
        <v>0</v>
      </c>
      <c r="L69" s="50">
        <f>SUM(C69:K69)</f>
        <v>299000</v>
      </c>
      <c r="M69" s="57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</row>
    <row r="70" spans="2:312" s="22" customFormat="1" x14ac:dyDescent="0.3">
      <c r="B70" s="63" t="s">
        <v>30</v>
      </c>
      <c r="C70" s="33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64">
        <f t="shared" si="5"/>
        <v>0</v>
      </c>
      <c r="M70" s="53">
        <v>6440161</v>
      </c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</row>
    <row r="71" spans="2:312" s="22" customFormat="1" x14ac:dyDescent="0.3">
      <c r="B71" s="55" t="s">
        <v>71</v>
      </c>
      <c r="C71" s="33">
        <v>3070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18335</v>
      </c>
      <c r="L71" s="64">
        <f t="shared" si="5"/>
        <v>21405</v>
      </c>
      <c r="M71" s="56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  <c r="IX71" s="20"/>
      <c r="IY71" s="20"/>
      <c r="IZ71" s="20"/>
      <c r="JA71" s="20"/>
      <c r="JB71" s="20"/>
      <c r="JC71" s="20"/>
      <c r="JD71" s="20"/>
      <c r="JE71" s="20"/>
      <c r="JF71" s="20"/>
      <c r="JG71" s="20"/>
      <c r="JH71" s="20"/>
      <c r="JI71" s="20"/>
      <c r="JJ71" s="20"/>
      <c r="JK71" s="20"/>
      <c r="JL71" s="20"/>
      <c r="JM71" s="20"/>
      <c r="JN71" s="20"/>
      <c r="JO71" s="20"/>
      <c r="JP71" s="20"/>
      <c r="JQ71" s="20"/>
      <c r="JR71" s="20"/>
      <c r="JS71" s="20"/>
      <c r="JT71" s="20"/>
      <c r="JU71" s="20"/>
      <c r="JV71" s="20"/>
      <c r="JW71" s="20"/>
      <c r="JX71" s="20"/>
      <c r="JY71" s="20"/>
      <c r="JZ71" s="20"/>
      <c r="KA71" s="20"/>
      <c r="KB71" s="20"/>
      <c r="KC71" s="20"/>
      <c r="KD71" s="20"/>
      <c r="KE71" s="20"/>
      <c r="KF71" s="20"/>
      <c r="KG71" s="20"/>
      <c r="KH71" s="20"/>
      <c r="KI71" s="20"/>
      <c r="KJ71" s="20"/>
      <c r="KK71" s="20"/>
      <c r="KL71" s="20"/>
      <c r="KM71" s="20"/>
      <c r="KN71" s="20"/>
      <c r="KO71" s="20"/>
      <c r="KP71" s="20"/>
      <c r="KQ71" s="20"/>
      <c r="KR71" s="20"/>
      <c r="KS71" s="20"/>
      <c r="KT71" s="20"/>
      <c r="KU71" s="20"/>
      <c r="KV71" s="20"/>
      <c r="KW71" s="20"/>
      <c r="KX71" s="20"/>
      <c r="KY71" s="20"/>
      <c r="KZ71" s="20"/>
    </row>
    <row r="72" spans="2:312" s="22" customFormat="1" x14ac:dyDescent="0.3">
      <c r="B72" s="65" t="s">
        <v>96</v>
      </c>
      <c r="C72" s="34">
        <f>SUM(C70:C71)</f>
        <v>3070</v>
      </c>
      <c r="D72" s="34">
        <f t="shared" ref="D72:K72" si="33">SUM(D70:D71)</f>
        <v>0</v>
      </c>
      <c r="E72" s="34">
        <f t="shared" si="33"/>
        <v>0</v>
      </c>
      <c r="F72" s="34">
        <f t="shared" si="33"/>
        <v>0</v>
      </c>
      <c r="G72" s="34">
        <f t="shared" si="33"/>
        <v>0</v>
      </c>
      <c r="H72" s="34">
        <f t="shared" si="33"/>
        <v>0</v>
      </c>
      <c r="I72" s="34">
        <f t="shared" si="33"/>
        <v>0</v>
      </c>
      <c r="J72" s="34">
        <f t="shared" si="33"/>
        <v>0</v>
      </c>
      <c r="K72" s="34">
        <f t="shared" si="33"/>
        <v>18335</v>
      </c>
      <c r="L72" s="50">
        <f t="shared" si="5"/>
        <v>21405</v>
      </c>
      <c r="M72" s="53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  <c r="IW72" s="20"/>
      <c r="IX72" s="20"/>
      <c r="IY72" s="20"/>
      <c r="IZ72" s="20"/>
      <c r="JA72" s="20"/>
      <c r="JB72" s="20"/>
      <c r="JC72" s="20"/>
      <c r="JD72" s="20"/>
      <c r="JE72" s="20"/>
      <c r="JF72" s="20"/>
      <c r="JG72" s="20"/>
      <c r="JH72" s="20"/>
      <c r="JI72" s="20"/>
      <c r="JJ72" s="20"/>
      <c r="JK72" s="20"/>
      <c r="JL72" s="20"/>
      <c r="JM72" s="20"/>
      <c r="JN72" s="20"/>
      <c r="JO72" s="20"/>
      <c r="JP72" s="20"/>
      <c r="JQ72" s="20"/>
      <c r="JR72" s="20"/>
      <c r="JS72" s="20"/>
      <c r="JT72" s="20"/>
      <c r="JU72" s="20"/>
      <c r="JV72" s="20"/>
      <c r="JW72" s="20"/>
      <c r="JX72" s="20"/>
      <c r="JY72" s="20"/>
      <c r="JZ72" s="20"/>
      <c r="KA72" s="20"/>
      <c r="KB72" s="20"/>
      <c r="KC72" s="20"/>
      <c r="KD72" s="20"/>
      <c r="KE72" s="20"/>
      <c r="KF72" s="20"/>
      <c r="KG72" s="20"/>
      <c r="KH72" s="20"/>
      <c r="KI72" s="20"/>
      <c r="KJ72" s="20"/>
      <c r="KK72" s="20"/>
      <c r="KL72" s="20"/>
      <c r="KM72" s="20"/>
      <c r="KN72" s="20"/>
      <c r="KO72" s="20"/>
      <c r="KP72" s="20"/>
      <c r="KQ72" s="20"/>
      <c r="KR72" s="20"/>
      <c r="KS72" s="20"/>
      <c r="KT72" s="20"/>
      <c r="KU72" s="20"/>
      <c r="KV72" s="20"/>
      <c r="KW72" s="20"/>
      <c r="KX72" s="20"/>
      <c r="KY72" s="20"/>
      <c r="KZ72" s="20"/>
    </row>
    <row r="73" spans="2:312" s="22" customFormat="1" x14ac:dyDescent="0.3">
      <c r="B73" s="63" t="s">
        <v>23</v>
      </c>
      <c r="C73" s="33">
        <v>1000000</v>
      </c>
      <c r="D73" s="33">
        <v>500000</v>
      </c>
      <c r="E73" s="33">
        <v>50000</v>
      </c>
      <c r="F73" s="33">
        <v>71297</v>
      </c>
      <c r="G73" s="33">
        <v>654000</v>
      </c>
      <c r="H73" s="33">
        <v>0</v>
      </c>
      <c r="I73" s="33">
        <v>10000000</v>
      </c>
      <c r="J73" s="33">
        <v>260000</v>
      </c>
      <c r="K73" s="33">
        <v>25000</v>
      </c>
      <c r="L73" s="64">
        <f t="shared" si="5"/>
        <v>12560297</v>
      </c>
      <c r="M73" s="54">
        <v>187181</v>
      </c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</row>
    <row r="74" spans="2:312" s="22" customFormat="1" x14ac:dyDescent="0.3">
      <c r="B74" s="65" t="s">
        <v>99</v>
      </c>
      <c r="C74" s="34">
        <f>SUM(C73)</f>
        <v>1000000</v>
      </c>
      <c r="D74" s="34">
        <f t="shared" ref="D74:K74" si="34">SUM(D73)</f>
        <v>500000</v>
      </c>
      <c r="E74" s="34">
        <f t="shared" si="34"/>
        <v>50000</v>
      </c>
      <c r="F74" s="34">
        <f t="shared" si="34"/>
        <v>71297</v>
      </c>
      <c r="G74" s="34">
        <f t="shared" si="34"/>
        <v>654000</v>
      </c>
      <c r="H74" s="34">
        <f t="shared" si="34"/>
        <v>0</v>
      </c>
      <c r="I74" s="34">
        <f t="shared" si="34"/>
        <v>10000000</v>
      </c>
      <c r="J74" s="34">
        <f t="shared" si="34"/>
        <v>260000</v>
      </c>
      <c r="K74" s="34">
        <f t="shared" si="34"/>
        <v>25000</v>
      </c>
      <c r="L74" s="50">
        <f t="shared" si="5"/>
        <v>12560297</v>
      </c>
      <c r="M74" s="54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</row>
    <row r="75" spans="2:312" s="22" customFormat="1" x14ac:dyDescent="0.3">
      <c r="B75" s="63" t="s">
        <v>54</v>
      </c>
      <c r="C75" s="33">
        <v>15995</v>
      </c>
      <c r="D75" s="33">
        <v>7227</v>
      </c>
      <c r="E75" s="33">
        <v>0</v>
      </c>
      <c r="F75" s="33">
        <v>79097</v>
      </c>
      <c r="G75" s="33">
        <v>1018034</v>
      </c>
      <c r="H75" s="33">
        <v>0</v>
      </c>
      <c r="I75" s="33">
        <v>364485</v>
      </c>
      <c r="J75" s="33">
        <v>43641</v>
      </c>
      <c r="K75" s="33">
        <v>4067</v>
      </c>
      <c r="L75" s="64">
        <f t="shared" si="5"/>
        <v>1532546</v>
      </c>
      <c r="M75" s="53">
        <v>237514</v>
      </c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  <c r="IX75" s="20"/>
      <c r="IY75" s="20"/>
      <c r="IZ75" s="20"/>
      <c r="JA75" s="20"/>
      <c r="JB75" s="20"/>
      <c r="JC75" s="20"/>
      <c r="JD75" s="20"/>
      <c r="JE75" s="20"/>
      <c r="JF75" s="20"/>
      <c r="JG75" s="20"/>
      <c r="JH75" s="20"/>
      <c r="JI75" s="20"/>
      <c r="JJ75" s="20"/>
      <c r="JK75" s="20"/>
      <c r="JL75" s="20"/>
      <c r="JM75" s="20"/>
      <c r="JN75" s="20"/>
      <c r="JO75" s="20"/>
      <c r="JP75" s="20"/>
      <c r="JQ75" s="20"/>
      <c r="JR75" s="20"/>
      <c r="JS75" s="20"/>
      <c r="JT75" s="20"/>
      <c r="JU75" s="20"/>
      <c r="JV75" s="20"/>
      <c r="JW75" s="20"/>
      <c r="JX75" s="20"/>
      <c r="JY75" s="20"/>
      <c r="JZ75" s="20"/>
      <c r="KA75" s="20"/>
      <c r="KB75" s="20"/>
      <c r="KC75" s="20"/>
      <c r="KD75" s="20"/>
      <c r="KE75" s="20"/>
      <c r="KF75" s="20"/>
      <c r="KG75" s="20"/>
      <c r="KH75" s="20"/>
      <c r="KI75" s="20"/>
      <c r="KJ75" s="20"/>
      <c r="KK75" s="20"/>
      <c r="KL75" s="20"/>
      <c r="KM75" s="20"/>
      <c r="KN75" s="20"/>
      <c r="KO75" s="20"/>
      <c r="KP75" s="20"/>
      <c r="KQ75" s="20"/>
      <c r="KR75" s="20"/>
      <c r="KS75" s="20"/>
      <c r="KT75" s="20"/>
      <c r="KU75" s="20"/>
      <c r="KV75" s="20"/>
      <c r="KW75" s="20"/>
      <c r="KX75" s="20"/>
      <c r="KY75" s="20"/>
      <c r="KZ75" s="20"/>
    </row>
    <row r="76" spans="2:312" s="22" customFormat="1" x14ac:dyDescent="0.3">
      <c r="B76" s="65" t="s">
        <v>100</v>
      </c>
      <c r="C76" s="34">
        <f>SUM(C75)</f>
        <v>15995</v>
      </c>
      <c r="D76" s="34">
        <f t="shared" ref="D76:K76" si="35">SUM(D75)</f>
        <v>7227</v>
      </c>
      <c r="E76" s="34">
        <f t="shared" si="35"/>
        <v>0</v>
      </c>
      <c r="F76" s="34">
        <f t="shared" si="35"/>
        <v>79097</v>
      </c>
      <c r="G76" s="34">
        <f t="shared" si="35"/>
        <v>1018034</v>
      </c>
      <c r="H76" s="34">
        <f t="shared" si="35"/>
        <v>0</v>
      </c>
      <c r="I76" s="34">
        <f t="shared" si="35"/>
        <v>364485</v>
      </c>
      <c r="J76" s="34">
        <f t="shared" si="35"/>
        <v>43641</v>
      </c>
      <c r="K76" s="34">
        <f t="shared" si="35"/>
        <v>4067</v>
      </c>
      <c r="L76" s="50">
        <f t="shared" si="5"/>
        <v>1532546</v>
      </c>
      <c r="M76" s="53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  <c r="IW76" s="20"/>
      <c r="IX76" s="20"/>
      <c r="IY76" s="20"/>
      <c r="IZ76" s="20"/>
      <c r="JA76" s="20"/>
      <c r="JB76" s="20"/>
      <c r="JC76" s="20"/>
      <c r="JD76" s="20"/>
      <c r="JE76" s="20"/>
      <c r="JF76" s="20"/>
      <c r="JG76" s="20"/>
      <c r="JH76" s="20"/>
      <c r="JI76" s="20"/>
      <c r="JJ76" s="20"/>
      <c r="JK76" s="20"/>
      <c r="JL76" s="20"/>
      <c r="JM76" s="20"/>
      <c r="JN76" s="20"/>
      <c r="JO76" s="20"/>
      <c r="JP76" s="20"/>
      <c r="JQ76" s="20"/>
      <c r="JR76" s="20"/>
      <c r="JS76" s="20"/>
      <c r="JT76" s="20"/>
      <c r="JU76" s="20"/>
      <c r="JV76" s="20"/>
      <c r="JW76" s="20"/>
      <c r="JX76" s="20"/>
      <c r="JY76" s="20"/>
      <c r="JZ76" s="20"/>
      <c r="KA76" s="20"/>
      <c r="KB76" s="20"/>
      <c r="KC76" s="20"/>
      <c r="KD76" s="20"/>
      <c r="KE76" s="20"/>
      <c r="KF76" s="20"/>
      <c r="KG76" s="20"/>
      <c r="KH76" s="20"/>
      <c r="KI76" s="20"/>
      <c r="KJ76" s="20"/>
      <c r="KK76" s="20"/>
      <c r="KL76" s="20"/>
      <c r="KM76" s="20"/>
      <c r="KN76" s="20"/>
      <c r="KO76" s="20"/>
      <c r="KP76" s="20"/>
      <c r="KQ76" s="20"/>
      <c r="KR76" s="20"/>
      <c r="KS76" s="20"/>
      <c r="KT76" s="20"/>
      <c r="KU76" s="20"/>
      <c r="KV76" s="20"/>
      <c r="KW76" s="20"/>
      <c r="KX76" s="20"/>
      <c r="KY76" s="20"/>
      <c r="KZ76" s="20"/>
    </row>
    <row r="77" spans="2:312" s="22" customFormat="1" x14ac:dyDescent="0.3">
      <c r="B77" s="63" t="s">
        <v>33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90000</v>
      </c>
      <c r="K77" s="33">
        <v>0</v>
      </c>
      <c r="L77" s="64">
        <f t="shared" si="5"/>
        <v>90000</v>
      </c>
      <c r="M77" s="54">
        <v>468140</v>
      </c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  <c r="IW77" s="20"/>
      <c r="IX77" s="20"/>
      <c r="IY77" s="20"/>
      <c r="IZ77" s="20"/>
      <c r="JA77" s="20"/>
      <c r="JB77" s="20"/>
      <c r="JC77" s="20"/>
      <c r="JD77" s="20"/>
      <c r="JE77" s="20"/>
      <c r="JF77" s="20"/>
      <c r="JG77" s="20"/>
      <c r="JH77" s="20"/>
      <c r="JI77" s="20"/>
      <c r="JJ77" s="20"/>
      <c r="JK77" s="20"/>
      <c r="JL77" s="20"/>
      <c r="JM77" s="20"/>
      <c r="JN77" s="20"/>
      <c r="JO77" s="20"/>
      <c r="JP77" s="20"/>
      <c r="JQ77" s="20"/>
      <c r="JR77" s="20"/>
      <c r="JS77" s="20"/>
      <c r="JT77" s="20"/>
      <c r="JU77" s="20"/>
      <c r="JV77" s="20"/>
      <c r="JW77" s="20"/>
      <c r="JX77" s="20"/>
      <c r="JY77" s="20"/>
      <c r="JZ77" s="20"/>
      <c r="KA77" s="20"/>
      <c r="KB77" s="20"/>
      <c r="KC77" s="20"/>
      <c r="KD77" s="20"/>
      <c r="KE77" s="20"/>
      <c r="KF77" s="20"/>
      <c r="KG77" s="20"/>
      <c r="KH77" s="20"/>
      <c r="KI77" s="20"/>
      <c r="KJ77" s="20"/>
      <c r="KK77" s="20"/>
      <c r="KL77" s="20"/>
      <c r="KM77" s="20"/>
      <c r="KN77" s="20"/>
      <c r="KO77" s="20"/>
      <c r="KP77" s="20"/>
      <c r="KQ77" s="20"/>
      <c r="KR77" s="20"/>
      <c r="KS77" s="20"/>
      <c r="KT77" s="20"/>
      <c r="KU77" s="20"/>
      <c r="KV77" s="20"/>
      <c r="KW77" s="20"/>
      <c r="KX77" s="20"/>
      <c r="KY77" s="20"/>
      <c r="KZ77" s="20"/>
    </row>
    <row r="78" spans="2:312" s="22" customFormat="1" x14ac:dyDescent="0.3">
      <c r="B78" s="55" t="s">
        <v>104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64">
        <f t="shared" ref="L78" si="36">SUM(C78:K78)</f>
        <v>0</v>
      </c>
      <c r="M78" s="54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  <c r="IX78" s="20"/>
      <c r="IY78" s="20"/>
      <c r="IZ78" s="20"/>
      <c r="JA78" s="20"/>
      <c r="JB78" s="20"/>
      <c r="JC78" s="20"/>
      <c r="JD78" s="20"/>
      <c r="JE78" s="20"/>
      <c r="JF78" s="20"/>
      <c r="JG78" s="20"/>
      <c r="JH78" s="20"/>
      <c r="JI78" s="20"/>
      <c r="JJ78" s="20"/>
      <c r="JK78" s="20"/>
      <c r="JL78" s="20"/>
      <c r="JM78" s="20"/>
      <c r="JN78" s="20"/>
      <c r="JO78" s="20"/>
      <c r="JP78" s="20"/>
      <c r="JQ78" s="20"/>
      <c r="JR78" s="20"/>
      <c r="JS78" s="20"/>
      <c r="JT78" s="20"/>
      <c r="JU78" s="20"/>
      <c r="JV78" s="20"/>
      <c r="JW78" s="20"/>
      <c r="JX78" s="20"/>
      <c r="JY78" s="20"/>
      <c r="JZ78" s="20"/>
      <c r="KA78" s="20"/>
      <c r="KB78" s="20"/>
      <c r="KC78" s="20"/>
      <c r="KD78" s="20"/>
      <c r="KE78" s="20"/>
      <c r="KF78" s="20"/>
      <c r="KG78" s="20"/>
      <c r="KH78" s="20"/>
      <c r="KI78" s="20"/>
      <c r="KJ78" s="20"/>
      <c r="KK78" s="20"/>
      <c r="KL78" s="20"/>
      <c r="KM78" s="20"/>
      <c r="KN78" s="20"/>
      <c r="KO78" s="20"/>
      <c r="KP78" s="20"/>
      <c r="KQ78" s="20"/>
      <c r="KR78" s="20"/>
      <c r="KS78" s="20"/>
      <c r="KT78" s="20"/>
      <c r="KU78" s="20"/>
      <c r="KV78" s="20"/>
      <c r="KW78" s="20"/>
      <c r="KX78" s="20"/>
      <c r="KY78" s="20"/>
      <c r="KZ78" s="20"/>
    </row>
    <row r="79" spans="2:312" s="22" customFormat="1" x14ac:dyDescent="0.3">
      <c r="B79" s="65" t="s">
        <v>101</v>
      </c>
      <c r="C79" s="34">
        <f>+C77+C78</f>
        <v>0</v>
      </c>
      <c r="D79" s="34">
        <f t="shared" ref="D79:I79" si="37">SUM(D77)</f>
        <v>0</v>
      </c>
      <c r="E79" s="34">
        <f t="shared" si="37"/>
        <v>0</v>
      </c>
      <c r="F79" s="34">
        <f t="shared" si="37"/>
        <v>0</v>
      </c>
      <c r="G79" s="34">
        <f t="shared" si="37"/>
        <v>0</v>
      </c>
      <c r="H79" s="34">
        <f t="shared" si="37"/>
        <v>0</v>
      </c>
      <c r="I79" s="34">
        <f t="shared" si="37"/>
        <v>0</v>
      </c>
      <c r="J79" s="34">
        <f>SUM(J77:J78)</f>
        <v>90000</v>
      </c>
      <c r="K79" s="34">
        <f t="shared" ref="K79" si="38">SUM(K77:K78)</f>
        <v>0</v>
      </c>
      <c r="L79" s="34">
        <f t="shared" si="5"/>
        <v>90000</v>
      </c>
      <c r="M79" s="54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  <c r="IX79" s="20"/>
      <c r="IY79" s="20"/>
      <c r="IZ79" s="20"/>
      <c r="JA79" s="20"/>
      <c r="JB79" s="20"/>
      <c r="JC79" s="20"/>
      <c r="JD79" s="20"/>
      <c r="JE79" s="20"/>
      <c r="JF79" s="20"/>
      <c r="JG79" s="20"/>
      <c r="JH79" s="20"/>
      <c r="JI79" s="20"/>
      <c r="JJ79" s="20"/>
      <c r="JK79" s="20"/>
      <c r="JL79" s="20"/>
      <c r="JM79" s="20"/>
      <c r="JN79" s="20"/>
      <c r="JO79" s="20"/>
      <c r="JP79" s="20"/>
      <c r="JQ79" s="20"/>
      <c r="JR79" s="20"/>
      <c r="JS79" s="20"/>
      <c r="JT79" s="20"/>
      <c r="JU79" s="20"/>
      <c r="JV79" s="20"/>
      <c r="JW79" s="20"/>
      <c r="JX79" s="20"/>
      <c r="JY79" s="20"/>
      <c r="JZ79" s="20"/>
      <c r="KA79" s="20"/>
      <c r="KB79" s="20"/>
      <c r="KC79" s="20"/>
      <c r="KD79" s="20"/>
      <c r="KE79" s="20"/>
      <c r="KF79" s="20"/>
      <c r="KG79" s="20"/>
      <c r="KH79" s="20"/>
      <c r="KI79" s="20"/>
      <c r="KJ79" s="20"/>
      <c r="KK79" s="20"/>
      <c r="KL79" s="20"/>
      <c r="KM79" s="20"/>
      <c r="KN79" s="20"/>
      <c r="KO79" s="20"/>
      <c r="KP79" s="20"/>
      <c r="KQ79" s="20"/>
      <c r="KR79" s="20"/>
      <c r="KS79" s="20"/>
      <c r="KT79" s="20"/>
      <c r="KU79" s="20"/>
      <c r="KV79" s="20"/>
      <c r="KW79" s="20"/>
      <c r="KX79" s="20"/>
      <c r="KY79" s="20"/>
      <c r="KZ79" s="20"/>
    </row>
    <row r="80" spans="2:312" s="22" customFormat="1" x14ac:dyDescent="0.3">
      <c r="B80" s="63" t="s">
        <v>69</v>
      </c>
      <c r="C80" s="33">
        <v>10000</v>
      </c>
      <c r="D80" s="33">
        <v>0</v>
      </c>
      <c r="E80" s="33">
        <v>160000</v>
      </c>
      <c r="F80" s="33">
        <v>207000</v>
      </c>
      <c r="G80" s="33">
        <v>1727000</v>
      </c>
      <c r="H80" s="33">
        <v>0</v>
      </c>
      <c r="I80" s="33">
        <v>0</v>
      </c>
      <c r="J80" s="33">
        <v>0</v>
      </c>
      <c r="K80" s="33">
        <v>0</v>
      </c>
      <c r="L80" s="64">
        <f t="shared" si="5"/>
        <v>2104000</v>
      </c>
      <c r="M80" s="53">
        <v>152788</v>
      </c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  <c r="IX80" s="20"/>
      <c r="IY80" s="20"/>
      <c r="IZ80" s="20"/>
      <c r="JA80" s="20"/>
      <c r="JB80" s="20"/>
      <c r="JC80" s="20"/>
      <c r="JD80" s="20"/>
      <c r="JE80" s="20"/>
      <c r="JF80" s="20"/>
      <c r="JG80" s="20"/>
      <c r="JH80" s="20"/>
      <c r="JI80" s="20"/>
      <c r="JJ80" s="20"/>
      <c r="JK80" s="20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  <c r="JZ80" s="20"/>
      <c r="KA80" s="20"/>
      <c r="KB80" s="20"/>
      <c r="KC80" s="20"/>
      <c r="KD80" s="20"/>
      <c r="KE80" s="20"/>
      <c r="KF80" s="20"/>
      <c r="KG80" s="20"/>
      <c r="KH80" s="20"/>
      <c r="KI80" s="20"/>
      <c r="KJ80" s="20"/>
      <c r="KK80" s="20"/>
      <c r="KL80" s="20"/>
      <c r="KM80" s="20"/>
      <c r="KN80" s="20"/>
      <c r="KO80" s="20"/>
      <c r="KP80" s="20"/>
      <c r="KQ80" s="20"/>
      <c r="KR80" s="20"/>
      <c r="KS80" s="20"/>
      <c r="KT80" s="20"/>
      <c r="KU80" s="20"/>
      <c r="KV80" s="20"/>
      <c r="KW80" s="20"/>
      <c r="KX80" s="20"/>
      <c r="KY80" s="20"/>
      <c r="KZ80" s="20"/>
    </row>
    <row r="81" spans="1:13" x14ac:dyDescent="0.3">
      <c r="B81" s="66" t="s">
        <v>102</v>
      </c>
      <c r="C81" s="67">
        <f>SUM(C80)</f>
        <v>10000</v>
      </c>
      <c r="D81" s="67">
        <f t="shared" ref="D81:K81" si="39">SUM(D80)</f>
        <v>0</v>
      </c>
      <c r="E81" s="67">
        <f t="shared" si="39"/>
        <v>160000</v>
      </c>
      <c r="F81" s="67">
        <f t="shared" si="39"/>
        <v>207000</v>
      </c>
      <c r="G81" s="67">
        <f t="shared" si="39"/>
        <v>1727000</v>
      </c>
      <c r="H81" s="67">
        <f t="shared" si="39"/>
        <v>0</v>
      </c>
      <c r="I81" s="67">
        <f t="shared" si="39"/>
        <v>0</v>
      </c>
      <c r="J81" s="67">
        <f t="shared" si="39"/>
        <v>0</v>
      </c>
      <c r="K81" s="67">
        <f t="shared" si="39"/>
        <v>0</v>
      </c>
      <c r="L81" s="68">
        <f t="shared" si="5"/>
        <v>2104000</v>
      </c>
      <c r="M81" s="78"/>
    </row>
    <row r="82" spans="1:13" s="22" customFormat="1" x14ac:dyDescent="0.3">
      <c r="B82" s="63" t="s">
        <v>26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64">
        <f>SUM(C82:K82)</f>
        <v>0</v>
      </c>
      <c r="M82" s="78">
        <v>210492</v>
      </c>
    </row>
    <row r="83" spans="1:13" s="22" customFormat="1" x14ac:dyDescent="0.3">
      <c r="B83" s="66" t="s">
        <v>103</v>
      </c>
      <c r="C83" s="67">
        <f t="shared" ref="C83:K83" si="40">SUM(C82)</f>
        <v>0</v>
      </c>
      <c r="D83" s="67">
        <f t="shared" si="40"/>
        <v>0</v>
      </c>
      <c r="E83" s="67">
        <f t="shared" si="40"/>
        <v>0</v>
      </c>
      <c r="F83" s="67">
        <f t="shared" si="40"/>
        <v>0</v>
      </c>
      <c r="G83" s="67">
        <f t="shared" si="40"/>
        <v>0</v>
      </c>
      <c r="H83" s="67">
        <f t="shared" si="40"/>
        <v>0</v>
      </c>
      <c r="I83" s="67">
        <f t="shared" si="40"/>
        <v>0</v>
      </c>
      <c r="J83" s="67">
        <f t="shared" si="40"/>
        <v>0</v>
      </c>
      <c r="K83" s="67">
        <f t="shared" si="40"/>
        <v>0</v>
      </c>
      <c r="L83" s="68">
        <f t="shared" si="5"/>
        <v>0</v>
      </c>
      <c r="M83" s="78"/>
    </row>
    <row r="84" spans="1:13" s="22" customFormat="1" x14ac:dyDescent="0.3">
      <c r="B84" s="63" t="s">
        <v>105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64">
        <f>SUM(C84:K84)</f>
        <v>0</v>
      </c>
      <c r="M84" s="78">
        <v>41570</v>
      </c>
    </row>
    <row r="85" spans="1:13" s="75" customFormat="1" x14ac:dyDescent="0.3">
      <c r="B85" s="76" t="s">
        <v>107</v>
      </c>
      <c r="C85" s="74">
        <v>15000</v>
      </c>
      <c r="D85" s="74">
        <v>7500</v>
      </c>
      <c r="E85" s="74"/>
      <c r="F85" s="74">
        <v>16500</v>
      </c>
      <c r="G85" s="74">
        <v>428000</v>
      </c>
      <c r="H85" s="74"/>
      <c r="I85" s="74">
        <v>30000</v>
      </c>
      <c r="J85" s="74">
        <v>35000</v>
      </c>
      <c r="K85" s="74">
        <v>110000</v>
      </c>
      <c r="L85" s="64">
        <f>SUM(C85:K85)</f>
        <v>642000</v>
      </c>
      <c r="M85" s="79"/>
    </row>
    <row r="86" spans="1:13" s="22" customFormat="1" ht="15" thickBot="1" x14ac:dyDescent="0.35">
      <c r="B86" s="66" t="s">
        <v>106</v>
      </c>
      <c r="C86" s="67">
        <f>SUM(C84:C85)</f>
        <v>15000</v>
      </c>
      <c r="D86" s="67">
        <f t="shared" ref="D86:K86" si="41">SUM(D84:D85)</f>
        <v>7500</v>
      </c>
      <c r="E86" s="67">
        <f t="shared" si="41"/>
        <v>0</v>
      </c>
      <c r="F86" s="67">
        <f t="shared" si="41"/>
        <v>16500</v>
      </c>
      <c r="G86" s="67">
        <f t="shared" si="41"/>
        <v>428000</v>
      </c>
      <c r="H86" s="67">
        <f t="shared" si="41"/>
        <v>0</v>
      </c>
      <c r="I86" s="67">
        <f t="shared" si="41"/>
        <v>30000</v>
      </c>
      <c r="J86" s="67">
        <f t="shared" si="41"/>
        <v>35000</v>
      </c>
      <c r="K86" s="67">
        <f t="shared" si="41"/>
        <v>110000</v>
      </c>
      <c r="L86" s="68">
        <f t="shared" ref="L86" si="42">SUM(C86:K86)</f>
        <v>642000</v>
      </c>
      <c r="M86" s="78"/>
    </row>
    <row r="87" spans="1:13" s="22" customFormat="1" ht="15" thickBot="1" x14ac:dyDescent="0.35">
      <c r="B87" s="69" t="s">
        <v>20</v>
      </c>
      <c r="C87" s="70">
        <f t="shared" ref="C87:L87" si="43">+C86+C83+C81+C79+C76+C74+C69+C67+C72+C65+C63+C59+C52+C57+C54+C50+C47+C44+C42+C39+C36+C34+C31+C28+C26+C24+C16+C21+C19+C14+C12+C10+C8+C6</f>
        <v>1941043</v>
      </c>
      <c r="D87" s="70">
        <f t="shared" si="43"/>
        <v>785082.92</v>
      </c>
      <c r="E87" s="70">
        <f t="shared" si="43"/>
        <v>2904098.86</v>
      </c>
      <c r="F87" s="70">
        <f t="shared" si="43"/>
        <v>5781517.5999999996</v>
      </c>
      <c r="G87" s="70">
        <f t="shared" si="43"/>
        <v>36178413.07</v>
      </c>
      <c r="H87" s="70">
        <f t="shared" si="43"/>
        <v>1939000</v>
      </c>
      <c r="I87" s="70">
        <f t="shared" si="43"/>
        <v>10652428</v>
      </c>
      <c r="J87" s="70">
        <f t="shared" si="43"/>
        <v>1184039</v>
      </c>
      <c r="K87" s="70">
        <f t="shared" si="43"/>
        <v>696580.42</v>
      </c>
      <c r="L87" s="70">
        <f t="shared" si="43"/>
        <v>62062202.870000005</v>
      </c>
      <c r="M87" s="77"/>
    </row>
    <row r="88" spans="1:13" s="22" customFormat="1" x14ac:dyDescent="0.3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</row>
    <row r="89" spans="1:13" ht="17.399999999999999" x14ac:dyDescent="0.3">
      <c r="B89" s="9"/>
      <c r="C89" s="10" t="s">
        <v>18</v>
      </c>
      <c r="D89" s="4"/>
      <c r="E89" s="4"/>
      <c r="F89" s="4"/>
      <c r="G89" s="4"/>
      <c r="H89" s="4"/>
      <c r="I89" s="4"/>
      <c r="J89" s="4"/>
      <c r="K89" s="4"/>
      <c r="L89" s="7"/>
    </row>
    <row r="90" spans="1:13" s="19" customFormat="1" ht="15" thickBot="1" x14ac:dyDescent="0.35">
      <c r="A90" s="18"/>
      <c r="B90" s="11"/>
      <c r="C90" s="12"/>
      <c r="D90" s="12"/>
      <c r="E90" s="12"/>
      <c r="F90" s="12"/>
      <c r="G90" s="12"/>
      <c r="H90" s="12"/>
      <c r="I90" s="12"/>
      <c r="J90" s="12" t="s">
        <v>19</v>
      </c>
      <c r="K90" s="12"/>
      <c r="L90" s="8"/>
    </row>
    <row r="91" spans="1:13" ht="18.600000000000001" thickTop="1" thickBot="1" x14ac:dyDescent="0.35">
      <c r="B91" s="27"/>
      <c r="C91" s="13" t="s">
        <v>8</v>
      </c>
      <c r="D91" s="13" t="s">
        <v>9</v>
      </c>
      <c r="E91" s="14"/>
      <c r="F91" s="15" t="s">
        <v>10</v>
      </c>
      <c r="G91" s="16"/>
      <c r="H91" s="13" t="s">
        <v>11</v>
      </c>
      <c r="I91" s="13" t="s">
        <v>12</v>
      </c>
      <c r="J91" s="13" t="s">
        <v>13</v>
      </c>
      <c r="K91" s="17" t="s">
        <v>14</v>
      </c>
      <c r="L91" s="28"/>
      <c r="M91" s="29"/>
    </row>
    <row r="92" spans="1:13" s="22" customFormat="1" ht="21" thickTop="1" x14ac:dyDescent="0.3">
      <c r="B92" s="35" t="s">
        <v>15</v>
      </c>
      <c r="C92" s="36" t="s">
        <v>41</v>
      </c>
      <c r="D92" s="37" t="s">
        <v>16</v>
      </c>
      <c r="E92" s="38" t="s">
        <v>36</v>
      </c>
      <c r="F92" s="36" t="s">
        <v>43</v>
      </c>
      <c r="G92" s="39" t="s">
        <v>37</v>
      </c>
      <c r="H92" s="40" t="s">
        <v>38</v>
      </c>
      <c r="I92" s="36" t="s">
        <v>39</v>
      </c>
      <c r="J92" s="36" t="s">
        <v>40</v>
      </c>
      <c r="K92" s="37" t="s">
        <v>17</v>
      </c>
      <c r="L92" s="41" t="s">
        <v>42</v>
      </c>
      <c r="M92" s="30" t="s">
        <v>58</v>
      </c>
    </row>
    <row r="93" spans="1:13" s="22" customFormat="1" x14ac:dyDescent="0.3">
      <c r="B93" s="43"/>
      <c r="C93" s="42"/>
      <c r="D93" s="23"/>
      <c r="E93" s="42"/>
      <c r="F93" s="42"/>
      <c r="G93" s="42"/>
      <c r="H93" s="42"/>
      <c r="I93" s="86"/>
      <c r="J93" s="42"/>
      <c r="K93" s="42"/>
      <c r="L93" s="51">
        <f t="shared" ref="L93:L98" si="44">SUM(C93:K93)</f>
        <v>0</v>
      </c>
      <c r="M93" s="31"/>
    </row>
    <row r="94" spans="1:13" s="22" customFormat="1" x14ac:dyDescent="0.3">
      <c r="B94" s="43"/>
      <c r="C94" s="86"/>
      <c r="D94" s="87"/>
      <c r="E94" s="86"/>
      <c r="F94" s="86"/>
      <c r="G94" s="86"/>
      <c r="H94" s="86"/>
      <c r="I94" s="86"/>
      <c r="J94" s="86"/>
      <c r="K94" s="86"/>
      <c r="L94" s="51">
        <f t="shared" si="44"/>
        <v>0</v>
      </c>
      <c r="M94" s="31"/>
    </row>
    <row r="95" spans="1:13" x14ac:dyDescent="0.3">
      <c r="B95" s="43"/>
      <c r="C95" s="42"/>
      <c r="D95" s="23"/>
      <c r="E95" s="42"/>
      <c r="F95" s="42"/>
      <c r="G95" s="42"/>
      <c r="H95" s="42"/>
      <c r="I95" s="42"/>
      <c r="J95" s="42"/>
      <c r="K95" s="42"/>
      <c r="L95" s="51">
        <f t="shared" si="44"/>
        <v>0</v>
      </c>
      <c r="M95" s="31"/>
    </row>
    <row r="96" spans="1:13" x14ac:dyDescent="0.3">
      <c r="B96" s="43"/>
      <c r="C96" s="42"/>
      <c r="D96" s="23"/>
      <c r="E96" s="42"/>
      <c r="F96" s="42"/>
      <c r="G96" s="42"/>
      <c r="H96" s="42"/>
      <c r="I96" s="42"/>
      <c r="J96" s="42"/>
      <c r="K96" s="42"/>
      <c r="L96" s="51">
        <f t="shared" si="44"/>
        <v>0</v>
      </c>
      <c r="M96" s="31"/>
    </row>
    <row r="97" spans="2:13" s="21" customFormat="1" x14ac:dyDescent="0.3">
      <c r="B97" s="43"/>
      <c r="C97" s="42"/>
      <c r="D97" s="23"/>
      <c r="E97" s="42"/>
      <c r="F97" s="42"/>
      <c r="G97" s="42"/>
      <c r="H97" s="42"/>
      <c r="I97" s="42"/>
      <c r="J97" s="42"/>
      <c r="K97" s="42"/>
      <c r="L97" s="51">
        <f t="shared" si="44"/>
        <v>0</v>
      </c>
      <c r="M97" s="31"/>
    </row>
    <row r="98" spans="2:13" x14ac:dyDescent="0.3">
      <c r="B98" s="43"/>
      <c r="C98" s="42"/>
      <c r="D98" s="23"/>
      <c r="E98" s="42"/>
      <c r="F98" s="42"/>
      <c r="G98" s="42"/>
      <c r="H98" s="42"/>
      <c r="I98" s="42"/>
      <c r="J98" s="42"/>
      <c r="K98" s="42"/>
      <c r="L98" s="51">
        <f t="shared" si="44"/>
        <v>0</v>
      </c>
      <c r="M98" s="31"/>
    </row>
    <row r="99" spans="2:13" x14ac:dyDescent="0.3">
      <c r="B99" s="43"/>
      <c r="C99" s="42"/>
      <c r="D99" s="23"/>
      <c r="E99" s="42"/>
      <c r="F99" s="42"/>
      <c r="G99" s="42"/>
      <c r="H99" s="42"/>
      <c r="I99" s="42"/>
      <c r="J99" s="42"/>
      <c r="K99" s="42"/>
      <c r="L99" s="51">
        <f t="shared" ref="L99:L105" si="45">SUM(C99:K99)</f>
        <v>0</v>
      </c>
      <c r="M99" s="31"/>
    </row>
    <row r="100" spans="2:13" x14ac:dyDescent="0.3">
      <c r="B100" s="43"/>
      <c r="C100" s="42"/>
      <c r="D100" s="23"/>
      <c r="E100" s="42"/>
      <c r="F100" s="42"/>
      <c r="G100" s="42"/>
      <c r="H100" s="42"/>
      <c r="I100" s="42"/>
      <c r="J100" s="42"/>
      <c r="K100" s="42"/>
      <c r="L100" s="51">
        <f t="shared" si="45"/>
        <v>0</v>
      </c>
      <c r="M100" s="31"/>
    </row>
    <row r="101" spans="2:13" x14ac:dyDescent="0.3">
      <c r="B101" s="43"/>
      <c r="C101" s="42"/>
      <c r="D101" s="23"/>
      <c r="E101" s="42"/>
      <c r="F101" s="42"/>
      <c r="G101" s="42"/>
      <c r="H101" s="42"/>
      <c r="I101" s="42"/>
      <c r="J101" s="42"/>
      <c r="K101" s="42"/>
      <c r="L101" s="51">
        <f t="shared" si="45"/>
        <v>0</v>
      </c>
      <c r="M101" s="31"/>
    </row>
    <row r="102" spans="2:13" x14ac:dyDescent="0.3">
      <c r="B102" s="43"/>
      <c r="C102" s="42"/>
      <c r="D102" s="23"/>
      <c r="E102" s="42"/>
      <c r="F102" s="42"/>
      <c r="G102" s="42"/>
      <c r="H102" s="42"/>
      <c r="I102" s="42"/>
      <c r="J102" s="42"/>
      <c r="K102" s="42"/>
      <c r="L102" s="51">
        <f t="shared" si="45"/>
        <v>0</v>
      </c>
      <c r="M102" s="31"/>
    </row>
    <row r="103" spans="2:13" x14ac:dyDescent="0.3">
      <c r="B103" s="43"/>
      <c r="C103" s="42"/>
      <c r="D103" s="23"/>
      <c r="E103" s="42"/>
      <c r="F103" s="42"/>
      <c r="G103" s="42"/>
      <c r="H103" s="42"/>
      <c r="I103" s="42"/>
      <c r="J103" s="42"/>
      <c r="K103" s="42"/>
      <c r="L103" s="51">
        <f t="shared" si="45"/>
        <v>0</v>
      </c>
      <c r="M103" s="31"/>
    </row>
    <row r="104" spans="2:13" s="22" customFormat="1" x14ac:dyDescent="0.3">
      <c r="B104" s="43"/>
      <c r="C104" s="42"/>
      <c r="D104" s="23"/>
      <c r="E104" s="42"/>
      <c r="F104" s="42"/>
      <c r="G104" s="42"/>
      <c r="H104" s="42"/>
      <c r="I104" s="42"/>
      <c r="J104" s="42"/>
      <c r="K104" s="42"/>
      <c r="L104" s="51">
        <f t="shared" si="45"/>
        <v>0</v>
      </c>
      <c r="M104" s="31"/>
    </row>
    <row r="105" spans="2:13" s="22" customFormat="1" x14ac:dyDescent="0.3">
      <c r="B105" s="43"/>
      <c r="C105" s="42"/>
      <c r="D105" s="23"/>
      <c r="E105" s="42"/>
      <c r="F105" s="42"/>
      <c r="G105" s="42"/>
      <c r="H105" s="42"/>
      <c r="I105" s="42"/>
      <c r="J105" s="42"/>
      <c r="K105" s="42"/>
      <c r="L105" s="51">
        <f t="shared" si="45"/>
        <v>0</v>
      </c>
      <c r="M105" s="31"/>
    </row>
    <row r="106" spans="2:13" x14ac:dyDescent="0.3">
      <c r="B106" s="43"/>
      <c r="C106" s="42"/>
      <c r="D106" s="23"/>
      <c r="E106" s="42"/>
      <c r="F106" s="42"/>
      <c r="G106" s="42"/>
      <c r="H106" s="42"/>
      <c r="I106" s="42"/>
      <c r="J106" s="42"/>
      <c r="K106" s="42"/>
      <c r="L106" s="51">
        <f>SUM(C106:K106)</f>
        <v>0</v>
      </c>
      <c r="M106" s="31"/>
    </row>
    <row r="107" spans="2:13" x14ac:dyDescent="0.3">
      <c r="B107" s="43"/>
      <c r="C107" s="42"/>
      <c r="D107" s="23"/>
      <c r="E107" s="42"/>
      <c r="F107" s="42"/>
      <c r="G107" s="42"/>
      <c r="H107" s="42"/>
      <c r="I107" s="42"/>
      <c r="J107" s="42"/>
      <c r="K107" s="42"/>
      <c r="L107" s="51">
        <f>SUM(C107:K107)</f>
        <v>0</v>
      </c>
      <c r="M107" s="31"/>
    </row>
    <row r="108" spans="2:13" ht="15" thickBot="1" x14ac:dyDescent="0.35">
      <c r="B108" s="47" t="s">
        <v>20</v>
      </c>
      <c r="C108" s="48">
        <f>SUM(C93:C107)</f>
        <v>0</v>
      </c>
      <c r="D108" s="48">
        <f t="shared" ref="D108:L108" si="46">SUM(D93:D107)</f>
        <v>0</v>
      </c>
      <c r="E108" s="48">
        <f t="shared" si="46"/>
        <v>0</v>
      </c>
      <c r="F108" s="48">
        <f t="shared" si="46"/>
        <v>0</v>
      </c>
      <c r="G108" s="48">
        <f t="shared" si="46"/>
        <v>0</v>
      </c>
      <c r="H108" s="48">
        <f t="shared" si="46"/>
        <v>0</v>
      </c>
      <c r="I108" s="48">
        <f t="shared" si="46"/>
        <v>0</v>
      </c>
      <c r="J108" s="48">
        <f t="shared" si="46"/>
        <v>0</v>
      </c>
      <c r="K108" s="48">
        <f t="shared" si="46"/>
        <v>0</v>
      </c>
      <c r="L108" s="48">
        <f t="shared" si="46"/>
        <v>0</v>
      </c>
      <c r="M108" s="49"/>
    </row>
  </sheetData>
  <autoFilter ref="A3:KZ87">
    <filterColumn colId="4" showButton="0"/>
    <filterColumn colId="5" showButton="0"/>
  </autoFilter>
  <customSheetViews>
    <customSheetView guid="{2C212597-9436-426E-96DC-833A2D6C5EF9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FB7653C2-A1CE-49D4-B78B-31B799ACC95B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2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B2F7E33D-BF77-4A16-AA5F-046D8D318C98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3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CC751953-71B2-438A-9D5A-D22994FCECB7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4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50D643F0-17F8-42A3-BF58-60FC556E7E41}" scale="91" fitToPage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5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CF528A58-4F66-4BF0-BA87-BE1793614284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6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F97888D6-46FD-41CE-BF2E-857C6DF7BBE0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7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A86631EE-767D-4E76-A1F3-570D5FE1BC2D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8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013B56B5-2D37-48A0-883D-3EBE068223A1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9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E41992EA-0612-4974-959D-CC2FD3BF09BE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0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B9DD5EC1-4417-46A2-876B-C97268D74B4D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1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A03D4DAF-8851-49C9-A33A-AE4BE16DC976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2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40FB5372-7ABF-4054-BCF4-6D6F4719F112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3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72264F19-A2F9-42B5-89CE-BE294AF21B29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4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17D2FF6F-CF45-44DD-A947-7C73AEFE8532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5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F79C12D0-3E69-4FFC-8755-4A92C65C6266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6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5728F087-56DC-4B5D-B002-0B8A3431755C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7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24CB243A-C58E-4BC5-9ECC-F38B0F6BC135}" scale="91" showPageBreaks="1" fitToPage="1" printArea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8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  <customSheetView guid="{2A6958CA-31B2-49D5-BA21-CAD29AE415BD}" scale="91" fitToPage="1" showAutoFilter="1" state="hidden" topLeftCell="A25">
      <selection activeCell="D33" sqref="D33"/>
      <pageMargins left="0.25" right="0.25" top="0.95" bottom="0.6" header="0.2" footer="0.3"/>
      <printOptions horizontalCentered="1"/>
      <pageSetup scale="85" fitToHeight="0" orientation="landscape" r:id="rId19"/>
      <headerFooter>
        <oddHeader>&amp;C&amp;"Arial,Bold"&amp;12Severe Weather Incident/Tornado 
May 2015</oddHeader>
        <oddFooter>&amp;CAs of &amp;D&amp;T</oddFooter>
      </headerFooter>
      <autoFilter ref="A3:KZ87">
        <filterColumn colId="4" showButton="0"/>
        <filterColumn colId="5" showButton="0"/>
      </autoFilter>
    </customSheetView>
  </customSheetViews>
  <mergeCells count="1">
    <mergeCell ref="E3:G3"/>
  </mergeCells>
  <phoneticPr fontId="0" type="noConversion"/>
  <printOptions horizontalCentered="1"/>
  <pageMargins left="0.25" right="0.25" top="0.95" bottom="0.6" header="0.2" footer="0.3"/>
  <pageSetup scale="85" fitToHeight="0" orientation="landscape" r:id="rId20"/>
  <headerFooter>
    <oddHeader>&amp;C&amp;"Arial,Bold"&amp;12Severe Weather Incident/Tornado 
May 2015</oddHeader>
    <oddFooter>&amp;CAs of 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0"/>
  <sheetViews>
    <sheetView zoomScale="110" zoomScaleNormal="110" workbookViewId="0">
      <selection activeCell="B11" sqref="B11"/>
    </sheetView>
  </sheetViews>
  <sheetFormatPr defaultColWidth="12.109375" defaultRowHeight="13.8" x14ac:dyDescent="0.25"/>
  <cols>
    <col min="1" max="1" width="12" style="124" customWidth="1"/>
    <col min="2" max="2" width="21.44140625" style="147" customWidth="1"/>
    <col min="3" max="5" width="7.44140625" style="124" customWidth="1"/>
    <col min="6" max="6" width="10.109375" style="124" customWidth="1"/>
    <col min="7" max="9" width="7.5546875" style="124" customWidth="1"/>
    <col min="10" max="10" width="9.5546875" style="124" customWidth="1"/>
    <col min="11" max="13" width="7.5546875" style="124" customWidth="1"/>
    <col min="14" max="14" width="10" style="124" customWidth="1"/>
    <col min="15" max="17" width="8" style="124" customWidth="1"/>
    <col min="18" max="18" width="10" style="124" customWidth="1"/>
    <col min="19" max="19" width="8.6640625" style="124" customWidth="1"/>
    <col min="20" max="20" width="10.33203125" style="124" customWidth="1"/>
    <col min="21" max="16384" width="12.109375" style="124"/>
  </cols>
  <sheetData>
    <row r="1" spans="1:20" s="121" customFormat="1" ht="27.6" customHeight="1" thickBot="1" x14ac:dyDescent="0.35">
      <c r="A1" s="115" t="s">
        <v>126</v>
      </c>
      <c r="B1" s="116"/>
      <c r="C1" s="117"/>
      <c r="D1" s="117"/>
      <c r="E1" s="117"/>
      <c r="F1" s="118"/>
      <c r="G1" s="117"/>
      <c r="H1" s="119"/>
      <c r="I1" s="118"/>
      <c r="J1" s="118"/>
      <c r="K1" s="118"/>
      <c r="L1" s="117"/>
      <c r="M1" s="117"/>
      <c r="N1" s="117"/>
      <c r="O1" s="118"/>
      <c r="P1" s="118"/>
      <c r="Q1" s="118"/>
      <c r="R1" s="118"/>
      <c r="S1" s="118"/>
      <c r="T1" s="120"/>
    </row>
    <row r="2" spans="1:20" s="121" customFormat="1" ht="25.5" customHeight="1" x14ac:dyDescent="0.2">
      <c r="A2" s="271"/>
      <c r="B2" s="273"/>
      <c r="C2" s="339" t="s">
        <v>131</v>
      </c>
      <c r="D2" s="340"/>
      <c r="E2" s="340"/>
      <c r="F2" s="341"/>
      <c r="G2" s="339" t="s">
        <v>129</v>
      </c>
      <c r="H2" s="340"/>
      <c r="I2" s="340"/>
      <c r="J2" s="341"/>
      <c r="K2" s="339" t="s">
        <v>130</v>
      </c>
      <c r="L2" s="340"/>
      <c r="M2" s="340"/>
      <c r="N2" s="341"/>
      <c r="O2" s="339" t="s">
        <v>1</v>
      </c>
      <c r="P2" s="340"/>
      <c r="Q2" s="340"/>
      <c r="R2" s="341"/>
      <c r="S2" s="342" t="s">
        <v>125</v>
      </c>
      <c r="T2" s="343"/>
    </row>
    <row r="3" spans="1:20" s="121" customFormat="1" ht="24" x14ac:dyDescent="0.25">
      <c r="A3" s="292" t="s">
        <v>119</v>
      </c>
      <c r="B3" s="274" t="s">
        <v>2</v>
      </c>
      <c r="C3" s="258" t="s">
        <v>6</v>
      </c>
      <c r="D3" s="122" t="s">
        <v>3</v>
      </c>
      <c r="E3" s="122" t="s">
        <v>128</v>
      </c>
      <c r="F3" s="123" t="s">
        <v>4</v>
      </c>
      <c r="G3" s="258" t="s">
        <v>6</v>
      </c>
      <c r="H3" s="122" t="s">
        <v>3</v>
      </c>
      <c r="I3" s="122" t="s">
        <v>128</v>
      </c>
      <c r="J3" s="123" t="s">
        <v>4</v>
      </c>
      <c r="K3" s="258" t="s">
        <v>6</v>
      </c>
      <c r="L3" s="122" t="s">
        <v>3</v>
      </c>
      <c r="M3" s="122" t="s">
        <v>128</v>
      </c>
      <c r="N3" s="123" t="s">
        <v>4</v>
      </c>
      <c r="O3" s="258" t="s">
        <v>6</v>
      </c>
      <c r="P3" s="122" t="s">
        <v>3</v>
      </c>
      <c r="Q3" s="122" t="s">
        <v>128</v>
      </c>
      <c r="R3" s="123" t="s">
        <v>4</v>
      </c>
      <c r="S3" s="258" t="s">
        <v>3</v>
      </c>
      <c r="T3" s="123" t="s">
        <v>128</v>
      </c>
    </row>
    <row r="4" spans="1:20" x14ac:dyDescent="0.25">
      <c r="A4" s="272">
        <f>SUM(A5:A200)</f>
        <v>68</v>
      </c>
      <c r="B4" s="275" t="s">
        <v>5</v>
      </c>
      <c r="C4" s="258">
        <f>+C201</f>
        <v>1319</v>
      </c>
      <c r="D4" s="122">
        <f t="shared" ref="D4:T4" si="0">+D201</f>
        <v>1238</v>
      </c>
      <c r="E4" s="122">
        <f t="shared" si="0"/>
        <v>1677</v>
      </c>
      <c r="F4" s="123">
        <f t="shared" si="0"/>
        <v>455</v>
      </c>
      <c r="G4" s="258">
        <f t="shared" si="0"/>
        <v>240</v>
      </c>
      <c r="H4" s="122">
        <f t="shared" si="0"/>
        <v>123</v>
      </c>
      <c r="I4" s="122">
        <f t="shared" si="0"/>
        <v>277</v>
      </c>
      <c r="J4" s="123">
        <f t="shared" si="0"/>
        <v>472</v>
      </c>
      <c r="K4" s="258">
        <f t="shared" si="0"/>
        <v>71</v>
      </c>
      <c r="L4" s="122">
        <f t="shared" si="0"/>
        <v>45</v>
      </c>
      <c r="M4" s="122">
        <f t="shared" si="0"/>
        <v>100</v>
      </c>
      <c r="N4" s="123">
        <f t="shared" si="0"/>
        <v>20</v>
      </c>
      <c r="O4" s="258">
        <f t="shared" si="0"/>
        <v>1630</v>
      </c>
      <c r="P4" s="122">
        <f t="shared" si="0"/>
        <v>1406</v>
      </c>
      <c r="Q4" s="122">
        <f t="shared" si="0"/>
        <v>2054</v>
      </c>
      <c r="R4" s="123">
        <f t="shared" si="0"/>
        <v>947</v>
      </c>
      <c r="S4" s="258">
        <f t="shared" si="0"/>
        <v>266</v>
      </c>
      <c r="T4" s="123">
        <f t="shared" si="0"/>
        <v>88</v>
      </c>
    </row>
    <row r="5" spans="1:20" x14ac:dyDescent="0.25">
      <c r="A5" s="293">
        <v>1</v>
      </c>
      <c r="B5" s="276" t="s">
        <v>173</v>
      </c>
      <c r="C5" s="259">
        <v>0</v>
      </c>
      <c r="D5" s="125">
        <v>161</v>
      </c>
      <c r="E5" s="125">
        <v>22</v>
      </c>
      <c r="F5" s="126">
        <v>0</v>
      </c>
      <c r="G5" s="259">
        <v>0</v>
      </c>
      <c r="H5" s="125">
        <v>0</v>
      </c>
      <c r="I5" s="125">
        <v>0</v>
      </c>
      <c r="J5" s="126">
        <v>5</v>
      </c>
      <c r="K5" s="259">
        <v>0</v>
      </c>
      <c r="L5" s="125">
        <v>0</v>
      </c>
      <c r="M5" s="125">
        <v>0</v>
      </c>
      <c r="N5" s="126">
        <v>0</v>
      </c>
      <c r="O5" s="259">
        <f>SUM(C5,G5,K5)</f>
        <v>0</v>
      </c>
      <c r="P5" s="125">
        <f>SUM(D5,H5,L5)</f>
        <v>161</v>
      </c>
      <c r="Q5" s="125">
        <f>SUM(E5,I5,M5)</f>
        <v>22</v>
      </c>
      <c r="R5" s="126">
        <f>SUM(F5,J5,N5)</f>
        <v>5</v>
      </c>
      <c r="S5" s="259">
        <v>1</v>
      </c>
      <c r="T5" s="126">
        <v>2</v>
      </c>
    </row>
    <row r="6" spans="1:20" x14ac:dyDescent="0.25">
      <c r="A6" s="293"/>
      <c r="B6" s="277" t="s">
        <v>173</v>
      </c>
      <c r="C6" s="260">
        <f t="shared" ref="C6:T6" si="1">SUM(C5)</f>
        <v>0</v>
      </c>
      <c r="D6" s="252">
        <f t="shared" si="1"/>
        <v>161</v>
      </c>
      <c r="E6" s="252">
        <f t="shared" si="1"/>
        <v>22</v>
      </c>
      <c r="F6" s="253">
        <f t="shared" si="1"/>
        <v>0</v>
      </c>
      <c r="G6" s="260">
        <f t="shared" si="1"/>
        <v>0</v>
      </c>
      <c r="H6" s="252">
        <f t="shared" si="1"/>
        <v>0</v>
      </c>
      <c r="I6" s="252">
        <f t="shared" si="1"/>
        <v>0</v>
      </c>
      <c r="J6" s="253">
        <f t="shared" si="1"/>
        <v>5</v>
      </c>
      <c r="K6" s="260">
        <f t="shared" si="1"/>
        <v>0</v>
      </c>
      <c r="L6" s="252">
        <f t="shared" si="1"/>
        <v>0</v>
      </c>
      <c r="M6" s="252">
        <f t="shared" si="1"/>
        <v>0</v>
      </c>
      <c r="N6" s="253">
        <f t="shared" si="1"/>
        <v>0</v>
      </c>
      <c r="O6" s="260">
        <f t="shared" si="1"/>
        <v>0</v>
      </c>
      <c r="P6" s="252">
        <f t="shared" si="1"/>
        <v>161</v>
      </c>
      <c r="Q6" s="252">
        <f t="shared" si="1"/>
        <v>22</v>
      </c>
      <c r="R6" s="253">
        <f t="shared" si="1"/>
        <v>5</v>
      </c>
      <c r="S6" s="260">
        <f t="shared" si="1"/>
        <v>1</v>
      </c>
      <c r="T6" s="253">
        <f t="shared" si="1"/>
        <v>2</v>
      </c>
    </row>
    <row r="7" spans="1:20" s="130" customFormat="1" ht="13.2" x14ac:dyDescent="0.25">
      <c r="A7" s="293">
        <v>1</v>
      </c>
      <c r="B7" s="278" t="s">
        <v>240</v>
      </c>
      <c r="C7" s="261">
        <v>0</v>
      </c>
      <c r="D7" s="127">
        <v>11</v>
      </c>
      <c r="E7" s="128">
        <v>2</v>
      </c>
      <c r="F7" s="228">
        <v>7</v>
      </c>
      <c r="G7" s="261">
        <v>0</v>
      </c>
      <c r="H7" s="128">
        <v>0</v>
      </c>
      <c r="I7" s="128">
        <v>0</v>
      </c>
      <c r="J7" s="129">
        <v>0</v>
      </c>
      <c r="K7" s="261">
        <v>0</v>
      </c>
      <c r="L7" s="128">
        <v>0</v>
      </c>
      <c r="M7" s="128">
        <v>0</v>
      </c>
      <c r="N7" s="129">
        <v>0</v>
      </c>
      <c r="O7" s="261">
        <f>SUM(C7,G7,K7)</f>
        <v>0</v>
      </c>
      <c r="P7" s="127">
        <f>SUM(D7,H7,L7)</f>
        <v>11</v>
      </c>
      <c r="Q7" s="128">
        <f>SUM(E7,I7,M7)</f>
        <v>2</v>
      </c>
      <c r="R7" s="228">
        <f>SUM(F7,J7,N7)</f>
        <v>7</v>
      </c>
      <c r="S7" s="261">
        <v>0</v>
      </c>
      <c r="T7" s="129">
        <v>0</v>
      </c>
    </row>
    <row r="8" spans="1:20" s="131" customFormat="1" ht="12" x14ac:dyDescent="0.2">
      <c r="A8" s="293"/>
      <c r="B8" s="279" t="s">
        <v>240</v>
      </c>
      <c r="C8" s="262">
        <f>SUM(C7:C7)</f>
        <v>0</v>
      </c>
      <c r="D8" s="254">
        <f t="shared" ref="D8:T8" si="2">SUM(D7:D7)</f>
        <v>11</v>
      </c>
      <c r="E8" s="254">
        <f t="shared" si="2"/>
        <v>2</v>
      </c>
      <c r="F8" s="255">
        <f t="shared" si="2"/>
        <v>7</v>
      </c>
      <c r="G8" s="262">
        <f t="shared" si="2"/>
        <v>0</v>
      </c>
      <c r="H8" s="254">
        <f t="shared" si="2"/>
        <v>0</v>
      </c>
      <c r="I8" s="254">
        <f t="shared" si="2"/>
        <v>0</v>
      </c>
      <c r="J8" s="255">
        <f t="shared" si="2"/>
        <v>0</v>
      </c>
      <c r="K8" s="262">
        <f t="shared" si="2"/>
        <v>0</v>
      </c>
      <c r="L8" s="254">
        <f t="shared" si="2"/>
        <v>0</v>
      </c>
      <c r="M8" s="254">
        <f t="shared" si="2"/>
        <v>0</v>
      </c>
      <c r="N8" s="255">
        <f t="shared" si="2"/>
        <v>0</v>
      </c>
      <c r="O8" s="262">
        <f t="shared" si="2"/>
        <v>0</v>
      </c>
      <c r="P8" s="254">
        <f t="shared" si="2"/>
        <v>11</v>
      </c>
      <c r="Q8" s="254">
        <f t="shared" si="2"/>
        <v>2</v>
      </c>
      <c r="R8" s="255">
        <f t="shared" si="2"/>
        <v>7</v>
      </c>
      <c r="S8" s="262">
        <f t="shared" si="2"/>
        <v>0</v>
      </c>
      <c r="T8" s="255">
        <f t="shared" si="2"/>
        <v>0</v>
      </c>
    </row>
    <row r="9" spans="1:20" s="130" customFormat="1" ht="13.2" x14ac:dyDescent="0.25">
      <c r="A9" s="293">
        <v>1</v>
      </c>
      <c r="B9" s="278" t="s">
        <v>108</v>
      </c>
      <c r="C9" s="261">
        <v>0</v>
      </c>
      <c r="D9" s="127">
        <v>10</v>
      </c>
      <c r="E9" s="128">
        <v>30</v>
      </c>
      <c r="F9" s="228">
        <v>4</v>
      </c>
      <c r="G9" s="261">
        <v>0</v>
      </c>
      <c r="H9" s="128">
        <v>1</v>
      </c>
      <c r="I9" s="128">
        <v>0</v>
      </c>
      <c r="J9" s="129">
        <v>17</v>
      </c>
      <c r="K9" s="261">
        <v>0</v>
      </c>
      <c r="L9" s="128">
        <v>0</v>
      </c>
      <c r="M9" s="128">
        <v>2</v>
      </c>
      <c r="N9" s="129">
        <v>0</v>
      </c>
      <c r="O9" s="261">
        <f>SUM(C9,G9,K9)</f>
        <v>0</v>
      </c>
      <c r="P9" s="127">
        <f>SUM(D9,H9,L9)</f>
        <v>11</v>
      </c>
      <c r="Q9" s="128">
        <f>SUM(E9,I9,M9)</f>
        <v>32</v>
      </c>
      <c r="R9" s="228">
        <f>SUM(F9,J9,N9)</f>
        <v>21</v>
      </c>
      <c r="S9" s="261">
        <v>18</v>
      </c>
      <c r="T9" s="129">
        <v>9</v>
      </c>
    </row>
    <row r="10" spans="1:20" s="131" customFormat="1" ht="12" x14ac:dyDescent="0.2">
      <c r="A10" s="293"/>
      <c r="B10" s="280" t="s">
        <v>108</v>
      </c>
      <c r="C10" s="263">
        <f>SUM(C9:C9)</f>
        <v>0</v>
      </c>
      <c r="D10" s="236">
        <f t="shared" ref="D10:T10" si="3">SUM(D9:D9)</f>
        <v>10</v>
      </c>
      <c r="E10" s="236">
        <f t="shared" si="3"/>
        <v>30</v>
      </c>
      <c r="F10" s="237">
        <f t="shared" si="3"/>
        <v>4</v>
      </c>
      <c r="G10" s="263">
        <f t="shared" si="3"/>
        <v>0</v>
      </c>
      <c r="H10" s="236">
        <f t="shared" si="3"/>
        <v>1</v>
      </c>
      <c r="I10" s="236">
        <f t="shared" si="3"/>
        <v>0</v>
      </c>
      <c r="J10" s="237">
        <f t="shared" si="3"/>
        <v>17</v>
      </c>
      <c r="K10" s="263">
        <f t="shared" si="3"/>
        <v>0</v>
      </c>
      <c r="L10" s="236">
        <f t="shared" si="3"/>
        <v>0</v>
      </c>
      <c r="M10" s="236">
        <f t="shared" si="3"/>
        <v>2</v>
      </c>
      <c r="N10" s="237">
        <f t="shared" si="3"/>
        <v>0</v>
      </c>
      <c r="O10" s="263">
        <f t="shared" si="3"/>
        <v>0</v>
      </c>
      <c r="P10" s="236">
        <f t="shared" si="3"/>
        <v>11</v>
      </c>
      <c r="Q10" s="236">
        <f t="shared" si="3"/>
        <v>32</v>
      </c>
      <c r="R10" s="237">
        <f t="shared" si="3"/>
        <v>21</v>
      </c>
      <c r="S10" s="263">
        <f t="shared" si="3"/>
        <v>18</v>
      </c>
      <c r="T10" s="237">
        <f t="shared" si="3"/>
        <v>9</v>
      </c>
    </row>
    <row r="11" spans="1:20" s="134" customFormat="1" ht="11.4" x14ac:dyDescent="0.2">
      <c r="A11" s="294"/>
      <c r="B11" s="281" t="s">
        <v>31</v>
      </c>
      <c r="C11" s="264">
        <v>0</v>
      </c>
      <c r="D11" s="132">
        <v>0</v>
      </c>
      <c r="E11" s="132">
        <v>0</v>
      </c>
      <c r="F11" s="133">
        <v>0</v>
      </c>
      <c r="G11" s="264">
        <v>0</v>
      </c>
      <c r="H11" s="132">
        <v>0</v>
      </c>
      <c r="I11" s="132">
        <v>0</v>
      </c>
      <c r="J11" s="133">
        <v>0</v>
      </c>
      <c r="K11" s="264">
        <v>0</v>
      </c>
      <c r="L11" s="132">
        <v>0</v>
      </c>
      <c r="M11" s="132">
        <v>0</v>
      </c>
      <c r="N11" s="133">
        <v>0</v>
      </c>
      <c r="O11" s="264">
        <f t="shared" ref="O11:O13" si="4">SUM(C11,G11,K11)</f>
        <v>0</v>
      </c>
      <c r="P11" s="132">
        <f t="shared" ref="P11:P13" si="5">SUM(D11,H11,L11)</f>
        <v>0</v>
      </c>
      <c r="Q11" s="132">
        <f t="shared" ref="Q11:Q13" si="6">SUM(E11,I11,M11)</f>
        <v>0</v>
      </c>
      <c r="R11" s="133">
        <f t="shared" ref="R11:R13" si="7">SUM(F11,J11,N11)</f>
        <v>0</v>
      </c>
      <c r="S11" s="264">
        <v>0</v>
      </c>
      <c r="T11" s="133">
        <v>0</v>
      </c>
    </row>
    <row r="12" spans="1:20" s="134" customFormat="1" ht="11.4" x14ac:dyDescent="0.2">
      <c r="A12" s="294"/>
      <c r="B12" s="281" t="s">
        <v>374</v>
      </c>
      <c r="C12" s="264">
        <v>0</v>
      </c>
      <c r="D12" s="132">
        <v>0</v>
      </c>
      <c r="E12" s="132">
        <v>0</v>
      </c>
      <c r="F12" s="133">
        <v>0</v>
      </c>
      <c r="G12" s="264">
        <v>0</v>
      </c>
      <c r="H12" s="132">
        <v>0</v>
      </c>
      <c r="I12" s="132">
        <v>0</v>
      </c>
      <c r="J12" s="133">
        <v>0</v>
      </c>
      <c r="K12" s="264">
        <v>0</v>
      </c>
      <c r="L12" s="132">
        <v>0</v>
      </c>
      <c r="M12" s="132">
        <v>0</v>
      </c>
      <c r="N12" s="133">
        <v>0</v>
      </c>
      <c r="O12" s="264">
        <f t="shared" si="4"/>
        <v>0</v>
      </c>
      <c r="P12" s="132">
        <f t="shared" si="5"/>
        <v>0</v>
      </c>
      <c r="Q12" s="132">
        <f t="shared" si="6"/>
        <v>0</v>
      </c>
      <c r="R12" s="133">
        <f t="shared" si="7"/>
        <v>0</v>
      </c>
      <c r="S12" s="264">
        <v>0</v>
      </c>
      <c r="T12" s="133">
        <v>0</v>
      </c>
    </row>
    <row r="13" spans="1:20" s="134" customFormat="1" ht="11.4" x14ac:dyDescent="0.2">
      <c r="A13" s="294"/>
      <c r="B13" s="281" t="s">
        <v>375</v>
      </c>
      <c r="C13" s="264">
        <v>0</v>
      </c>
      <c r="D13" s="132">
        <v>0</v>
      </c>
      <c r="E13" s="132">
        <v>0</v>
      </c>
      <c r="F13" s="133">
        <v>0</v>
      </c>
      <c r="G13" s="264">
        <v>0</v>
      </c>
      <c r="H13" s="132">
        <v>0</v>
      </c>
      <c r="I13" s="132">
        <v>0</v>
      </c>
      <c r="J13" s="133">
        <v>0</v>
      </c>
      <c r="K13" s="264">
        <v>0</v>
      </c>
      <c r="L13" s="132">
        <v>0</v>
      </c>
      <c r="M13" s="132">
        <v>0</v>
      </c>
      <c r="N13" s="133">
        <v>0</v>
      </c>
      <c r="O13" s="264">
        <f t="shared" si="4"/>
        <v>0</v>
      </c>
      <c r="P13" s="132">
        <f t="shared" si="5"/>
        <v>0</v>
      </c>
      <c r="Q13" s="132">
        <f t="shared" si="6"/>
        <v>0</v>
      </c>
      <c r="R13" s="133">
        <f t="shared" si="7"/>
        <v>0</v>
      </c>
      <c r="S13" s="264">
        <v>0</v>
      </c>
      <c r="T13" s="133">
        <v>0</v>
      </c>
    </row>
    <row r="14" spans="1:20" s="131" customFormat="1" ht="12" x14ac:dyDescent="0.2">
      <c r="A14" s="293"/>
      <c r="B14" s="279" t="s">
        <v>31</v>
      </c>
      <c r="C14" s="262">
        <f>SUM(C11:C13)</f>
        <v>0</v>
      </c>
      <c r="D14" s="254">
        <f t="shared" ref="D14:T14" si="8">SUM(D11:D13)</f>
        <v>0</v>
      </c>
      <c r="E14" s="254">
        <f t="shared" si="8"/>
        <v>0</v>
      </c>
      <c r="F14" s="255">
        <f t="shared" si="8"/>
        <v>0</v>
      </c>
      <c r="G14" s="262">
        <f t="shared" si="8"/>
        <v>0</v>
      </c>
      <c r="H14" s="254">
        <f t="shared" si="8"/>
        <v>0</v>
      </c>
      <c r="I14" s="254">
        <f t="shared" si="8"/>
        <v>0</v>
      </c>
      <c r="J14" s="255">
        <f t="shared" si="8"/>
        <v>0</v>
      </c>
      <c r="K14" s="262">
        <f t="shared" si="8"/>
        <v>0</v>
      </c>
      <c r="L14" s="254">
        <f t="shared" si="8"/>
        <v>0</v>
      </c>
      <c r="M14" s="254">
        <f t="shared" si="8"/>
        <v>0</v>
      </c>
      <c r="N14" s="255">
        <f t="shared" si="8"/>
        <v>0</v>
      </c>
      <c r="O14" s="262">
        <f t="shared" si="8"/>
        <v>0</v>
      </c>
      <c r="P14" s="254">
        <f t="shared" si="8"/>
        <v>0</v>
      </c>
      <c r="Q14" s="254">
        <f t="shared" si="8"/>
        <v>0</v>
      </c>
      <c r="R14" s="255">
        <f t="shared" si="8"/>
        <v>0</v>
      </c>
      <c r="S14" s="262">
        <f t="shared" si="8"/>
        <v>0</v>
      </c>
      <c r="T14" s="255">
        <f t="shared" si="8"/>
        <v>0</v>
      </c>
    </row>
    <row r="15" spans="1:20" s="134" customFormat="1" ht="11.4" x14ac:dyDescent="0.2">
      <c r="A15" s="294">
        <v>1</v>
      </c>
      <c r="B15" s="281" t="s">
        <v>63</v>
      </c>
      <c r="C15" s="264">
        <v>153</v>
      </c>
      <c r="D15" s="132">
        <v>287</v>
      </c>
      <c r="E15" s="132">
        <v>207</v>
      </c>
      <c r="F15" s="133">
        <v>201</v>
      </c>
      <c r="G15" s="264">
        <v>8</v>
      </c>
      <c r="H15" s="132">
        <v>36</v>
      </c>
      <c r="I15" s="132">
        <v>51</v>
      </c>
      <c r="J15" s="133">
        <v>226</v>
      </c>
      <c r="K15" s="264">
        <v>0</v>
      </c>
      <c r="L15" s="132">
        <v>0</v>
      </c>
      <c r="M15" s="132">
        <v>0</v>
      </c>
      <c r="N15" s="133">
        <v>0</v>
      </c>
      <c r="O15" s="264">
        <f t="shared" ref="O15:R23" si="9">SUM(C15,G15,K15)</f>
        <v>161</v>
      </c>
      <c r="P15" s="132">
        <f t="shared" si="9"/>
        <v>323</v>
      </c>
      <c r="Q15" s="132">
        <f t="shared" si="9"/>
        <v>258</v>
      </c>
      <c r="R15" s="133">
        <f t="shared" si="9"/>
        <v>427</v>
      </c>
      <c r="S15" s="264">
        <v>0</v>
      </c>
      <c r="T15" s="133">
        <v>1</v>
      </c>
    </row>
    <row r="16" spans="1:20" s="134" customFormat="1" ht="11.4" x14ac:dyDescent="0.2">
      <c r="A16" s="294"/>
      <c r="B16" s="281" t="s">
        <v>382</v>
      </c>
      <c r="C16" s="264">
        <v>0</v>
      </c>
      <c r="D16" s="132">
        <v>0</v>
      </c>
      <c r="E16" s="132">
        <v>0</v>
      </c>
      <c r="F16" s="133">
        <v>0</v>
      </c>
      <c r="G16" s="264">
        <v>0</v>
      </c>
      <c r="H16" s="132">
        <v>0</v>
      </c>
      <c r="I16" s="132">
        <v>0</v>
      </c>
      <c r="J16" s="133">
        <v>0</v>
      </c>
      <c r="K16" s="264">
        <v>0</v>
      </c>
      <c r="L16" s="132">
        <v>0</v>
      </c>
      <c r="M16" s="132">
        <v>0</v>
      </c>
      <c r="N16" s="133">
        <v>0</v>
      </c>
      <c r="O16" s="264">
        <f t="shared" si="9"/>
        <v>0</v>
      </c>
      <c r="P16" s="132">
        <f t="shared" si="9"/>
        <v>0</v>
      </c>
      <c r="Q16" s="132">
        <f t="shared" si="9"/>
        <v>0</v>
      </c>
      <c r="R16" s="133">
        <f t="shared" si="9"/>
        <v>0</v>
      </c>
      <c r="S16" s="264">
        <v>0</v>
      </c>
      <c r="T16" s="133">
        <v>0</v>
      </c>
    </row>
    <row r="17" spans="1:20" s="134" customFormat="1" ht="11.4" x14ac:dyDescent="0.2">
      <c r="A17" s="294"/>
      <c r="B17" s="281" t="s">
        <v>356</v>
      </c>
      <c r="C17" s="264">
        <v>0</v>
      </c>
      <c r="D17" s="132">
        <v>0</v>
      </c>
      <c r="E17" s="132">
        <v>0</v>
      </c>
      <c r="F17" s="133">
        <v>0</v>
      </c>
      <c r="G17" s="264">
        <v>0</v>
      </c>
      <c r="H17" s="132">
        <v>0</v>
      </c>
      <c r="I17" s="132">
        <v>0</v>
      </c>
      <c r="J17" s="133">
        <v>0</v>
      </c>
      <c r="K17" s="264">
        <v>0</v>
      </c>
      <c r="L17" s="132">
        <v>0</v>
      </c>
      <c r="M17" s="132">
        <v>0</v>
      </c>
      <c r="N17" s="133">
        <v>0</v>
      </c>
      <c r="O17" s="264">
        <f t="shared" ref="O17" si="10">SUM(C17,G17,K17)</f>
        <v>0</v>
      </c>
      <c r="P17" s="132">
        <f t="shared" ref="P17" si="11">SUM(D17,H17,L17)</f>
        <v>0</v>
      </c>
      <c r="Q17" s="132">
        <f t="shared" ref="Q17" si="12">SUM(E17,I17,M17)</f>
        <v>0</v>
      </c>
      <c r="R17" s="133">
        <f t="shared" ref="R17" si="13">SUM(F17,J17,N17)</f>
        <v>0</v>
      </c>
      <c r="S17" s="264">
        <v>0</v>
      </c>
      <c r="T17" s="133">
        <v>0</v>
      </c>
    </row>
    <row r="18" spans="1:20" s="134" customFormat="1" ht="11.4" x14ac:dyDescent="0.2">
      <c r="A18" s="294"/>
      <c r="B18" s="337" t="s">
        <v>482</v>
      </c>
      <c r="C18" s="264">
        <v>0</v>
      </c>
      <c r="D18" s="132">
        <v>0</v>
      </c>
      <c r="E18" s="132">
        <v>0</v>
      </c>
      <c r="F18" s="133">
        <v>0</v>
      </c>
      <c r="G18" s="264">
        <v>0</v>
      </c>
      <c r="H18" s="132">
        <v>0</v>
      </c>
      <c r="I18" s="132">
        <v>0</v>
      </c>
      <c r="J18" s="133">
        <v>0</v>
      </c>
      <c r="K18" s="264">
        <v>0</v>
      </c>
      <c r="L18" s="132">
        <v>0</v>
      </c>
      <c r="M18" s="132">
        <v>0</v>
      </c>
      <c r="N18" s="133">
        <v>0</v>
      </c>
      <c r="O18" s="264">
        <f t="shared" ref="O18:O19" si="14">SUM(C18,G18,K18)</f>
        <v>0</v>
      </c>
      <c r="P18" s="132">
        <f t="shared" ref="P18:P19" si="15">SUM(D18,H18,L18)</f>
        <v>0</v>
      </c>
      <c r="Q18" s="132">
        <f t="shared" ref="Q18:Q19" si="16">SUM(E18,I18,M18)</f>
        <v>0</v>
      </c>
      <c r="R18" s="133">
        <f t="shared" ref="R18:R19" si="17">SUM(F18,J18,N18)</f>
        <v>0</v>
      </c>
      <c r="S18" s="264">
        <v>0</v>
      </c>
      <c r="T18" s="133">
        <v>0</v>
      </c>
    </row>
    <row r="19" spans="1:20" s="134" customFormat="1" ht="11.4" x14ac:dyDescent="0.2">
      <c r="A19" s="294"/>
      <c r="B19" s="337" t="s">
        <v>483</v>
      </c>
      <c r="C19" s="264">
        <v>0</v>
      </c>
      <c r="D19" s="132">
        <v>0</v>
      </c>
      <c r="E19" s="132">
        <v>0</v>
      </c>
      <c r="F19" s="133">
        <v>0</v>
      </c>
      <c r="G19" s="264">
        <v>0</v>
      </c>
      <c r="H19" s="132">
        <v>0</v>
      </c>
      <c r="I19" s="132">
        <v>0</v>
      </c>
      <c r="J19" s="133">
        <v>0</v>
      </c>
      <c r="K19" s="264">
        <v>0</v>
      </c>
      <c r="L19" s="132">
        <v>0</v>
      </c>
      <c r="M19" s="132">
        <v>0</v>
      </c>
      <c r="N19" s="133">
        <v>0</v>
      </c>
      <c r="O19" s="264">
        <f t="shared" si="14"/>
        <v>0</v>
      </c>
      <c r="P19" s="132">
        <f t="shared" si="15"/>
        <v>0</v>
      </c>
      <c r="Q19" s="132">
        <f t="shared" si="16"/>
        <v>0</v>
      </c>
      <c r="R19" s="133">
        <f t="shared" si="17"/>
        <v>0</v>
      </c>
      <c r="S19" s="264">
        <v>0</v>
      </c>
      <c r="T19" s="133">
        <v>0</v>
      </c>
    </row>
    <row r="20" spans="1:20" s="134" customFormat="1" ht="11.4" x14ac:dyDescent="0.2">
      <c r="A20" s="294">
        <v>1</v>
      </c>
      <c r="B20" s="337" t="s">
        <v>385</v>
      </c>
      <c r="C20" s="264">
        <v>3</v>
      </c>
      <c r="D20" s="132">
        <v>2</v>
      </c>
      <c r="E20" s="132">
        <v>0</v>
      </c>
      <c r="F20" s="133">
        <v>0</v>
      </c>
      <c r="G20" s="264">
        <v>0</v>
      </c>
      <c r="H20" s="132">
        <v>0</v>
      </c>
      <c r="I20" s="132">
        <v>0</v>
      </c>
      <c r="J20" s="133">
        <v>0</v>
      </c>
      <c r="K20" s="264">
        <v>0</v>
      </c>
      <c r="L20" s="132">
        <v>0</v>
      </c>
      <c r="M20" s="132">
        <v>0</v>
      </c>
      <c r="N20" s="133">
        <v>0</v>
      </c>
      <c r="O20" s="264">
        <f t="shared" ref="O20" si="18">SUM(C20,G20,K20)</f>
        <v>3</v>
      </c>
      <c r="P20" s="132">
        <f t="shared" ref="P20" si="19">SUM(D20,H20,L20)</f>
        <v>2</v>
      </c>
      <c r="Q20" s="132">
        <f t="shared" ref="Q20" si="20">SUM(E20,I20,M20)</f>
        <v>0</v>
      </c>
      <c r="R20" s="133">
        <f t="shared" ref="R20" si="21">SUM(F20,J20,N20)</f>
        <v>0</v>
      </c>
      <c r="S20" s="264">
        <v>0</v>
      </c>
      <c r="T20" s="133">
        <v>0</v>
      </c>
    </row>
    <row r="21" spans="1:20" s="134" customFormat="1" ht="11.4" x14ac:dyDescent="0.2">
      <c r="A21" s="294"/>
      <c r="B21" s="337" t="s">
        <v>481</v>
      </c>
      <c r="C21" s="264">
        <v>0</v>
      </c>
      <c r="D21" s="132">
        <v>0</v>
      </c>
      <c r="E21" s="132">
        <v>0</v>
      </c>
      <c r="F21" s="133">
        <v>0</v>
      </c>
      <c r="G21" s="264">
        <v>0</v>
      </c>
      <c r="H21" s="132">
        <v>0</v>
      </c>
      <c r="I21" s="132">
        <v>0</v>
      </c>
      <c r="J21" s="133">
        <v>0</v>
      </c>
      <c r="K21" s="264">
        <v>0</v>
      </c>
      <c r="L21" s="132">
        <v>0</v>
      </c>
      <c r="M21" s="132">
        <v>0</v>
      </c>
      <c r="N21" s="133">
        <v>0</v>
      </c>
      <c r="O21" s="264">
        <f t="shared" ref="O21" si="22">SUM(C21,G21,K21)</f>
        <v>0</v>
      </c>
      <c r="P21" s="132">
        <f t="shared" ref="P21" si="23">SUM(D21,H21,L21)</f>
        <v>0</v>
      </c>
      <c r="Q21" s="132">
        <f t="shared" ref="Q21" si="24">SUM(E21,I21,M21)</f>
        <v>0</v>
      </c>
      <c r="R21" s="133">
        <f t="shared" ref="R21" si="25">SUM(F21,J21,N21)</f>
        <v>0</v>
      </c>
      <c r="S21" s="264">
        <v>0</v>
      </c>
      <c r="T21" s="133">
        <v>0</v>
      </c>
    </row>
    <row r="22" spans="1:20" s="134" customFormat="1" ht="11.4" x14ac:dyDescent="0.2">
      <c r="A22" s="294">
        <v>1</v>
      </c>
      <c r="B22" s="281" t="s">
        <v>341</v>
      </c>
      <c r="C22" s="264">
        <v>23</v>
      </c>
      <c r="D22" s="132">
        <v>17</v>
      </c>
      <c r="E22" s="132">
        <v>4</v>
      </c>
      <c r="F22" s="133">
        <v>0</v>
      </c>
      <c r="G22" s="264">
        <v>0</v>
      </c>
      <c r="H22" s="132">
        <v>0</v>
      </c>
      <c r="I22" s="132">
        <v>0</v>
      </c>
      <c r="J22" s="133">
        <v>3</v>
      </c>
      <c r="K22" s="264">
        <v>0</v>
      </c>
      <c r="L22" s="132">
        <v>0</v>
      </c>
      <c r="M22" s="132">
        <v>0</v>
      </c>
      <c r="N22" s="133">
        <v>0</v>
      </c>
      <c r="O22" s="264">
        <f t="shared" si="9"/>
        <v>23</v>
      </c>
      <c r="P22" s="132">
        <f t="shared" si="9"/>
        <v>17</v>
      </c>
      <c r="Q22" s="132">
        <f t="shared" si="9"/>
        <v>4</v>
      </c>
      <c r="R22" s="133">
        <f t="shared" si="9"/>
        <v>3</v>
      </c>
      <c r="S22" s="264">
        <v>1</v>
      </c>
      <c r="T22" s="133">
        <v>1</v>
      </c>
    </row>
    <row r="23" spans="1:20" s="134" customFormat="1" ht="11.4" x14ac:dyDescent="0.2">
      <c r="A23" s="294">
        <v>1</v>
      </c>
      <c r="B23" s="281" t="s">
        <v>340</v>
      </c>
      <c r="C23" s="264">
        <v>5</v>
      </c>
      <c r="D23" s="132">
        <v>5</v>
      </c>
      <c r="E23" s="132">
        <v>0</v>
      </c>
      <c r="F23" s="133">
        <v>0</v>
      </c>
      <c r="G23" s="264">
        <v>4</v>
      </c>
      <c r="H23" s="132">
        <v>0</v>
      </c>
      <c r="I23" s="132">
        <v>0</v>
      </c>
      <c r="J23" s="133">
        <v>4</v>
      </c>
      <c r="K23" s="264">
        <v>0</v>
      </c>
      <c r="L23" s="132">
        <v>0</v>
      </c>
      <c r="M23" s="132">
        <v>0</v>
      </c>
      <c r="N23" s="133">
        <v>0</v>
      </c>
      <c r="O23" s="264">
        <f t="shared" si="9"/>
        <v>9</v>
      </c>
      <c r="P23" s="132">
        <f t="shared" si="9"/>
        <v>5</v>
      </c>
      <c r="Q23" s="132">
        <f t="shared" si="9"/>
        <v>0</v>
      </c>
      <c r="R23" s="133">
        <f t="shared" si="9"/>
        <v>4</v>
      </c>
      <c r="S23" s="264">
        <v>1</v>
      </c>
      <c r="T23" s="133">
        <v>0</v>
      </c>
    </row>
    <row r="24" spans="1:20" s="131" customFormat="1" ht="12" x14ac:dyDescent="0.2">
      <c r="A24" s="293"/>
      <c r="B24" s="279" t="s">
        <v>63</v>
      </c>
      <c r="C24" s="262">
        <f>SUM(C15:C23)</f>
        <v>184</v>
      </c>
      <c r="D24" s="254">
        <f t="shared" ref="D24:T24" si="26">SUM(D15:D23)</f>
        <v>311</v>
      </c>
      <c r="E24" s="254">
        <f t="shared" si="26"/>
        <v>211</v>
      </c>
      <c r="F24" s="255">
        <f t="shared" si="26"/>
        <v>201</v>
      </c>
      <c r="G24" s="262">
        <f t="shared" si="26"/>
        <v>12</v>
      </c>
      <c r="H24" s="254">
        <f t="shared" si="26"/>
        <v>36</v>
      </c>
      <c r="I24" s="254">
        <f t="shared" si="26"/>
        <v>51</v>
      </c>
      <c r="J24" s="255">
        <f t="shared" si="26"/>
        <v>233</v>
      </c>
      <c r="K24" s="262">
        <f t="shared" si="26"/>
        <v>0</v>
      </c>
      <c r="L24" s="254">
        <f t="shared" si="26"/>
        <v>0</v>
      </c>
      <c r="M24" s="254">
        <f t="shared" si="26"/>
        <v>0</v>
      </c>
      <c r="N24" s="255">
        <f t="shared" si="26"/>
        <v>0</v>
      </c>
      <c r="O24" s="262">
        <f t="shared" si="26"/>
        <v>196</v>
      </c>
      <c r="P24" s="254">
        <f t="shared" si="26"/>
        <v>347</v>
      </c>
      <c r="Q24" s="254">
        <f t="shared" si="26"/>
        <v>262</v>
      </c>
      <c r="R24" s="255">
        <f t="shared" si="26"/>
        <v>434</v>
      </c>
      <c r="S24" s="262">
        <f t="shared" si="26"/>
        <v>2</v>
      </c>
      <c r="T24" s="255">
        <f t="shared" si="26"/>
        <v>2</v>
      </c>
    </row>
    <row r="25" spans="1:20" s="134" customFormat="1" ht="11.4" x14ac:dyDescent="0.2">
      <c r="A25" s="294">
        <v>1</v>
      </c>
      <c r="B25" s="281" t="s">
        <v>134</v>
      </c>
      <c r="C25" s="264">
        <v>23</v>
      </c>
      <c r="D25" s="135">
        <v>72</v>
      </c>
      <c r="E25" s="135">
        <v>53</v>
      </c>
      <c r="F25" s="137">
        <v>5</v>
      </c>
      <c r="G25" s="265">
        <v>0</v>
      </c>
      <c r="H25" s="136">
        <v>0</v>
      </c>
      <c r="I25" s="136">
        <v>0</v>
      </c>
      <c r="J25" s="137">
        <v>0</v>
      </c>
      <c r="K25" s="265">
        <v>0</v>
      </c>
      <c r="L25" s="136">
        <v>0</v>
      </c>
      <c r="M25" s="136">
        <v>0</v>
      </c>
      <c r="N25" s="137">
        <v>0</v>
      </c>
      <c r="O25" s="265">
        <f t="shared" ref="O25:R29" si="27">SUM(C25,G25,K25)</f>
        <v>23</v>
      </c>
      <c r="P25" s="136">
        <f t="shared" si="27"/>
        <v>72</v>
      </c>
      <c r="Q25" s="136">
        <f t="shared" si="27"/>
        <v>53</v>
      </c>
      <c r="R25" s="137">
        <f t="shared" si="27"/>
        <v>5</v>
      </c>
      <c r="S25" s="265">
        <v>0</v>
      </c>
      <c r="T25" s="137">
        <v>0</v>
      </c>
    </row>
    <row r="26" spans="1:20" s="130" customFormat="1" ht="13.2" x14ac:dyDescent="0.25">
      <c r="A26" s="293"/>
      <c r="B26" s="282" t="s">
        <v>137</v>
      </c>
      <c r="C26" s="261">
        <v>0</v>
      </c>
      <c r="D26" s="127">
        <v>0</v>
      </c>
      <c r="E26" s="128">
        <v>0</v>
      </c>
      <c r="F26" s="228">
        <v>0</v>
      </c>
      <c r="G26" s="261">
        <v>0</v>
      </c>
      <c r="H26" s="128">
        <v>0</v>
      </c>
      <c r="I26" s="128">
        <v>0</v>
      </c>
      <c r="J26" s="129">
        <v>0</v>
      </c>
      <c r="K26" s="261">
        <v>0</v>
      </c>
      <c r="L26" s="128">
        <v>0</v>
      </c>
      <c r="M26" s="128">
        <v>0</v>
      </c>
      <c r="N26" s="129">
        <v>0</v>
      </c>
      <c r="O26" s="265">
        <f t="shared" si="27"/>
        <v>0</v>
      </c>
      <c r="P26" s="136">
        <f t="shared" si="27"/>
        <v>0</v>
      </c>
      <c r="Q26" s="136">
        <f t="shared" si="27"/>
        <v>0</v>
      </c>
      <c r="R26" s="137">
        <f t="shared" si="27"/>
        <v>0</v>
      </c>
      <c r="S26" s="261">
        <v>0</v>
      </c>
      <c r="T26" s="129">
        <v>0</v>
      </c>
    </row>
    <row r="27" spans="1:20" s="130" customFormat="1" ht="13.2" x14ac:dyDescent="0.25">
      <c r="A27" s="293"/>
      <c r="B27" s="282" t="s">
        <v>162</v>
      </c>
      <c r="C27" s="261">
        <v>0</v>
      </c>
      <c r="D27" s="127">
        <v>0</v>
      </c>
      <c r="E27" s="128">
        <v>0</v>
      </c>
      <c r="F27" s="228">
        <v>0</v>
      </c>
      <c r="G27" s="261">
        <v>0</v>
      </c>
      <c r="H27" s="128">
        <v>0</v>
      </c>
      <c r="I27" s="128">
        <v>0</v>
      </c>
      <c r="J27" s="129">
        <v>0</v>
      </c>
      <c r="K27" s="261">
        <v>0</v>
      </c>
      <c r="L27" s="128">
        <v>0</v>
      </c>
      <c r="M27" s="128">
        <v>0</v>
      </c>
      <c r="N27" s="129">
        <v>0</v>
      </c>
      <c r="O27" s="265">
        <f t="shared" si="27"/>
        <v>0</v>
      </c>
      <c r="P27" s="136">
        <f t="shared" si="27"/>
        <v>0</v>
      </c>
      <c r="Q27" s="136">
        <f t="shared" si="27"/>
        <v>0</v>
      </c>
      <c r="R27" s="137">
        <f t="shared" si="27"/>
        <v>0</v>
      </c>
      <c r="S27" s="261">
        <v>0</v>
      </c>
      <c r="T27" s="129">
        <v>0</v>
      </c>
    </row>
    <row r="28" spans="1:20" s="130" customFormat="1" ht="13.2" x14ac:dyDescent="0.25">
      <c r="A28" s="293"/>
      <c r="B28" s="282" t="s">
        <v>171</v>
      </c>
      <c r="C28" s="261">
        <v>0</v>
      </c>
      <c r="D28" s="127">
        <v>0</v>
      </c>
      <c r="E28" s="128">
        <v>0</v>
      </c>
      <c r="F28" s="228">
        <v>0</v>
      </c>
      <c r="G28" s="261">
        <v>0</v>
      </c>
      <c r="H28" s="128">
        <v>0</v>
      </c>
      <c r="I28" s="128">
        <v>0</v>
      </c>
      <c r="J28" s="129">
        <v>0</v>
      </c>
      <c r="K28" s="261">
        <v>0</v>
      </c>
      <c r="L28" s="128">
        <v>0</v>
      </c>
      <c r="M28" s="128">
        <v>0</v>
      </c>
      <c r="N28" s="129">
        <v>0</v>
      </c>
      <c r="O28" s="265">
        <f t="shared" si="27"/>
        <v>0</v>
      </c>
      <c r="P28" s="136">
        <f t="shared" si="27"/>
        <v>0</v>
      </c>
      <c r="Q28" s="136">
        <f t="shared" si="27"/>
        <v>0</v>
      </c>
      <c r="R28" s="137">
        <f t="shared" si="27"/>
        <v>0</v>
      </c>
      <c r="S28" s="261">
        <v>0</v>
      </c>
      <c r="T28" s="129">
        <v>0</v>
      </c>
    </row>
    <row r="29" spans="1:20" s="130" customFormat="1" ht="13.2" x14ac:dyDescent="0.25">
      <c r="A29" s="293"/>
      <c r="B29" s="282" t="s">
        <v>163</v>
      </c>
      <c r="C29" s="261">
        <v>0</v>
      </c>
      <c r="D29" s="127">
        <v>0</v>
      </c>
      <c r="E29" s="128">
        <v>0</v>
      </c>
      <c r="F29" s="228">
        <v>0</v>
      </c>
      <c r="G29" s="261">
        <v>0</v>
      </c>
      <c r="H29" s="128">
        <v>0</v>
      </c>
      <c r="I29" s="128">
        <v>0</v>
      </c>
      <c r="J29" s="129">
        <v>0</v>
      </c>
      <c r="K29" s="261">
        <v>0</v>
      </c>
      <c r="L29" s="128">
        <v>0</v>
      </c>
      <c r="M29" s="128">
        <v>0</v>
      </c>
      <c r="N29" s="129">
        <v>0</v>
      </c>
      <c r="O29" s="265">
        <f t="shared" si="27"/>
        <v>0</v>
      </c>
      <c r="P29" s="136">
        <f t="shared" si="27"/>
        <v>0</v>
      </c>
      <c r="Q29" s="136">
        <f t="shared" si="27"/>
        <v>0</v>
      </c>
      <c r="R29" s="137">
        <f t="shared" si="27"/>
        <v>0</v>
      </c>
      <c r="S29" s="261">
        <v>0</v>
      </c>
      <c r="T29" s="129">
        <v>0</v>
      </c>
    </row>
    <row r="30" spans="1:20" s="130" customFormat="1" ht="13.2" x14ac:dyDescent="0.25">
      <c r="A30" s="293"/>
      <c r="B30" s="283" t="s">
        <v>134</v>
      </c>
      <c r="C30" s="266">
        <f t="shared" ref="C30:T30" si="28">SUM(C25:C29)</f>
        <v>23</v>
      </c>
      <c r="D30" s="256">
        <f t="shared" si="28"/>
        <v>72</v>
      </c>
      <c r="E30" s="256">
        <f t="shared" si="28"/>
        <v>53</v>
      </c>
      <c r="F30" s="257">
        <f t="shared" si="28"/>
        <v>5</v>
      </c>
      <c r="G30" s="266">
        <f t="shared" si="28"/>
        <v>0</v>
      </c>
      <c r="H30" s="256">
        <f t="shared" si="28"/>
        <v>0</v>
      </c>
      <c r="I30" s="256">
        <f t="shared" si="28"/>
        <v>0</v>
      </c>
      <c r="J30" s="257">
        <f t="shared" si="28"/>
        <v>0</v>
      </c>
      <c r="K30" s="266">
        <f t="shared" si="28"/>
        <v>0</v>
      </c>
      <c r="L30" s="256">
        <f t="shared" si="28"/>
        <v>0</v>
      </c>
      <c r="M30" s="256">
        <f t="shared" si="28"/>
        <v>0</v>
      </c>
      <c r="N30" s="257">
        <f t="shared" si="28"/>
        <v>0</v>
      </c>
      <c r="O30" s="266">
        <f t="shared" si="28"/>
        <v>23</v>
      </c>
      <c r="P30" s="256">
        <f t="shared" si="28"/>
        <v>72</v>
      </c>
      <c r="Q30" s="256">
        <f t="shared" si="28"/>
        <v>53</v>
      </c>
      <c r="R30" s="257">
        <f t="shared" si="28"/>
        <v>5</v>
      </c>
      <c r="S30" s="266">
        <f t="shared" si="28"/>
        <v>0</v>
      </c>
      <c r="T30" s="257">
        <f t="shared" si="28"/>
        <v>0</v>
      </c>
    </row>
    <row r="31" spans="1:20" s="130" customFormat="1" ht="13.2" x14ac:dyDescent="0.25">
      <c r="A31" s="293">
        <v>1</v>
      </c>
      <c r="B31" s="278" t="s">
        <v>243</v>
      </c>
      <c r="C31" s="267">
        <v>3</v>
      </c>
      <c r="D31" s="215">
        <v>0</v>
      </c>
      <c r="E31" s="215">
        <v>3</v>
      </c>
      <c r="F31" s="216">
        <v>0</v>
      </c>
      <c r="G31" s="267">
        <v>0</v>
      </c>
      <c r="H31" s="215">
        <v>0</v>
      </c>
      <c r="I31" s="215">
        <v>0</v>
      </c>
      <c r="J31" s="216">
        <v>0</v>
      </c>
      <c r="K31" s="267">
        <v>0</v>
      </c>
      <c r="L31" s="215">
        <v>0</v>
      </c>
      <c r="M31" s="215">
        <v>0</v>
      </c>
      <c r="N31" s="216">
        <v>0</v>
      </c>
      <c r="O31" s="265">
        <f t="shared" ref="O31:O35" si="29">SUM(C31,G31,K31)</f>
        <v>3</v>
      </c>
      <c r="P31" s="136">
        <f t="shared" ref="P31:P35" si="30">SUM(D31,H31,L31)</f>
        <v>0</v>
      </c>
      <c r="Q31" s="136">
        <f t="shared" ref="Q31:Q35" si="31">SUM(E31,I31,M31)</f>
        <v>3</v>
      </c>
      <c r="R31" s="137">
        <f t="shared" ref="R31:R35" si="32">SUM(F31,J31,N31)</f>
        <v>0</v>
      </c>
      <c r="S31" s="267">
        <v>0</v>
      </c>
      <c r="T31" s="216">
        <v>0</v>
      </c>
    </row>
    <row r="32" spans="1:20" s="130" customFormat="1" ht="13.2" x14ac:dyDescent="0.25">
      <c r="A32" s="293"/>
      <c r="B32" s="278" t="s">
        <v>409</v>
      </c>
      <c r="C32" s="261">
        <v>0</v>
      </c>
      <c r="D32" s="127">
        <v>0</v>
      </c>
      <c r="E32" s="128">
        <v>0</v>
      </c>
      <c r="F32" s="228">
        <v>0</v>
      </c>
      <c r="G32" s="261">
        <v>0</v>
      </c>
      <c r="H32" s="128">
        <v>0</v>
      </c>
      <c r="I32" s="128">
        <v>0</v>
      </c>
      <c r="J32" s="129">
        <v>0</v>
      </c>
      <c r="K32" s="261">
        <v>0</v>
      </c>
      <c r="L32" s="128">
        <v>0</v>
      </c>
      <c r="M32" s="128">
        <v>0</v>
      </c>
      <c r="N32" s="129">
        <v>0</v>
      </c>
      <c r="O32" s="265">
        <f t="shared" si="29"/>
        <v>0</v>
      </c>
      <c r="P32" s="136">
        <f t="shared" si="30"/>
        <v>0</v>
      </c>
      <c r="Q32" s="136">
        <f t="shared" si="31"/>
        <v>0</v>
      </c>
      <c r="R32" s="137">
        <f t="shared" si="32"/>
        <v>0</v>
      </c>
      <c r="S32" s="261">
        <v>0</v>
      </c>
      <c r="T32" s="129">
        <v>0</v>
      </c>
    </row>
    <row r="33" spans="1:21" s="130" customFormat="1" ht="13.2" x14ac:dyDescent="0.25">
      <c r="A33" s="293"/>
      <c r="B33" s="278" t="s">
        <v>410</v>
      </c>
      <c r="C33" s="261">
        <v>0</v>
      </c>
      <c r="D33" s="127">
        <v>0</v>
      </c>
      <c r="E33" s="128">
        <v>0</v>
      </c>
      <c r="F33" s="228">
        <v>0</v>
      </c>
      <c r="G33" s="261">
        <v>0</v>
      </c>
      <c r="H33" s="128">
        <v>0</v>
      </c>
      <c r="I33" s="128">
        <v>0</v>
      </c>
      <c r="J33" s="129">
        <v>0</v>
      </c>
      <c r="K33" s="261">
        <v>0</v>
      </c>
      <c r="L33" s="128">
        <v>0</v>
      </c>
      <c r="M33" s="128">
        <v>0</v>
      </c>
      <c r="N33" s="129">
        <v>0</v>
      </c>
      <c r="O33" s="265">
        <f t="shared" si="29"/>
        <v>0</v>
      </c>
      <c r="P33" s="136">
        <f t="shared" si="30"/>
        <v>0</v>
      </c>
      <c r="Q33" s="136">
        <f t="shared" si="31"/>
        <v>0</v>
      </c>
      <c r="R33" s="137">
        <f t="shared" si="32"/>
        <v>0</v>
      </c>
      <c r="S33" s="261">
        <v>0</v>
      </c>
      <c r="T33" s="129">
        <v>0</v>
      </c>
    </row>
    <row r="34" spans="1:21" s="130" customFormat="1" ht="13.2" x14ac:dyDescent="0.25">
      <c r="A34" s="293"/>
      <c r="B34" s="278" t="s">
        <v>411</v>
      </c>
      <c r="C34" s="261">
        <v>0</v>
      </c>
      <c r="D34" s="127">
        <v>0</v>
      </c>
      <c r="E34" s="128">
        <v>0</v>
      </c>
      <c r="F34" s="228">
        <v>0</v>
      </c>
      <c r="G34" s="261">
        <v>0</v>
      </c>
      <c r="H34" s="128">
        <v>0</v>
      </c>
      <c r="I34" s="128">
        <v>0</v>
      </c>
      <c r="J34" s="129">
        <v>0</v>
      </c>
      <c r="K34" s="261">
        <v>0</v>
      </c>
      <c r="L34" s="128">
        <v>0</v>
      </c>
      <c r="M34" s="128">
        <v>0</v>
      </c>
      <c r="N34" s="129">
        <v>0</v>
      </c>
      <c r="O34" s="265">
        <f t="shared" si="29"/>
        <v>0</v>
      </c>
      <c r="P34" s="136">
        <f t="shared" si="30"/>
        <v>0</v>
      </c>
      <c r="Q34" s="136">
        <f t="shared" si="31"/>
        <v>0</v>
      </c>
      <c r="R34" s="137">
        <f t="shared" si="32"/>
        <v>0</v>
      </c>
      <c r="S34" s="261">
        <v>0</v>
      </c>
      <c r="T34" s="129">
        <v>0</v>
      </c>
    </row>
    <row r="35" spans="1:21" s="130" customFormat="1" ht="13.2" x14ac:dyDescent="0.25">
      <c r="A35" s="293"/>
      <c r="B35" s="278" t="s">
        <v>412</v>
      </c>
      <c r="C35" s="261">
        <v>0</v>
      </c>
      <c r="D35" s="127">
        <v>0</v>
      </c>
      <c r="E35" s="128">
        <v>0</v>
      </c>
      <c r="F35" s="228">
        <v>0</v>
      </c>
      <c r="G35" s="261">
        <v>0</v>
      </c>
      <c r="H35" s="128">
        <v>0</v>
      </c>
      <c r="I35" s="128">
        <v>0</v>
      </c>
      <c r="J35" s="129">
        <v>0</v>
      </c>
      <c r="K35" s="261">
        <v>0</v>
      </c>
      <c r="L35" s="128">
        <v>0</v>
      </c>
      <c r="M35" s="128">
        <v>0</v>
      </c>
      <c r="N35" s="129">
        <v>0</v>
      </c>
      <c r="O35" s="265">
        <f t="shared" si="29"/>
        <v>0</v>
      </c>
      <c r="P35" s="136">
        <f t="shared" si="30"/>
        <v>0</v>
      </c>
      <c r="Q35" s="136">
        <f t="shared" si="31"/>
        <v>0</v>
      </c>
      <c r="R35" s="137">
        <f t="shared" si="32"/>
        <v>0</v>
      </c>
      <c r="S35" s="261">
        <v>0</v>
      </c>
      <c r="T35" s="129">
        <v>0</v>
      </c>
    </row>
    <row r="36" spans="1:21" s="130" customFormat="1" ht="13.2" x14ac:dyDescent="0.25">
      <c r="A36" s="293"/>
      <c r="B36" s="283" t="s">
        <v>243</v>
      </c>
      <c r="C36" s="260">
        <f>SUM(C31:C35)</f>
        <v>3</v>
      </c>
      <c r="D36" s="252">
        <f t="shared" ref="D36:T36" si="33">SUM(D31:D35)</f>
        <v>0</v>
      </c>
      <c r="E36" s="252">
        <f t="shared" si="33"/>
        <v>3</v>
      </c>
      <c r="F36" s="253">
        <f t="shared" si="33"/>
        <v>0</v>
      </c>
      <c r="G36" s="260">
        <f t="shared" si="33"/>
        <v>0</v>
      </c>
      <c r="H36" s="252">
        <f t="shared" si="33"/>
        <v>0</v>
      </c>
      <c r="I36" s="252">
        <f t="shared" si="33"/>
        <v>0</v>
      </c>
      <c r="J36" s="253">
        <f t="shared" si="33"/>
        <v>0</v>
      </c>
      <c r="K36" s="260">
        <f t="shared" si="33"/>
        <v>0</v>
      </c>
      <c r="L36" s="252">
        <f t="shared" si="33"/>
        <v>0</v>
      </c>
      <c r="M36" s="252">
        <f t="shared" si="33"/>
        <v>0</v>
      </c>
      <c r="N36" s="253">
        <f t="shared" si="33"/>
        <v>0</v>
      </c>
      <c r="O36" s="260">
        <f t="shared" si="33"/>
        <v>3</v>
      </c>
      <c r="P36" s="252">
        <f t="shared" si="33"/>
        <v>0</v>
      </c>
      <c r="Q36" s="252">
        <f t="shared" si="33"/>
        <v>3</v>
      </c>
      <c r="R36" s="253">
        <f t="shared" si="33"/>
        <v>0</v>
      </c>
      <c r="S36" s="260">
        <f t="shared" si="33"/>
        <v>0</v>
      </c>
      <c r="T36" s="253">
        <f t="shared" si="33"/>
        <v>0</v>
      </c>
    </row>
    <row r="37" spans="1:21" s="130" customFormat="1" ht="13.2" x14ac:dyDescent="0.25">
      <c r="A37" s="293">
        <v>1</v>
      </c>
      <c r="B37" s="278" t="s">
        <v>133</v>
      </c>
      <c r="C37" s="261">
        <v>0</v>
      </c>
      <c r="D37" s="127">
        <v>2</v>
      </c>
      <c r="E37" s="128">
        <v>1</v>
      </c>
      <c r="F37" s="228">
        <v>1</v>
      </c>
      <c r="G37" s="261">
        <v>0</v>
      </c>
      <c r="H37" s="128">
        <v>1</v>
      </c>
      <c r="I37" s="128">
        <v>0</v>
      </c>
      <c r="J37" s="129">
        <v>20</v>
      </c>
      <c r="K37" s="261">
        <v>0</v>
      </c>
      <c r="L37" s="128">
        <v>0</v>
      </c>
      <c r="M37" s="128">
        <v>0</v>
      </c>
      <c r="N37" s="129">
        <v>0</v>
      </c>
      <c r="O37" s="265">
        <f t="shared" ref="O37" si="34">SUM(C37,G37,K37)</f>
        <v>0</v>
      </c>
      <c r="P37" s="136">
        <f t="shared" ref="P37:P38" si="35">SUM(D37,H37,L37)</f>
        <v>3</v>
      </c>
      <c r="Q37" s="136">
        <f t="shared" ref="Q37:Q38" si="36">SUM(E37,I37,M37)</f>
        <v>1</v>
      </c>
      <c r="R37" s="137">
        <f t="shared" ref="R37:R38" si="37">SUM(F37,J37,N37)</f>
        <v>21</v>
      </c>
      <c r="S37" s="261">
        <v>0</v>
      </c>
      <c r="T37" s="129">
        <v>0</v>
      </c>
    </row>
    <row r="38" spans="1:21" s="130" customFormat="1" ht="13.2" x14ac:dyDescent="0.25">
      <c r="A38" s="293">
        <v>1</v>
      </c>
      <c r="B38" s="278" t="s">
        <v>138</v>
      </c>
      <c r="C38" s="261">
        <v>0</v>
      </c>
      <c r="D38" s="127">
        <v>11</v>
      </c>
      <c r="E38" s="128">
        <v>12</v>
      </c>
      <c r="F38" s="228">
        <v>0</v>
      </c>
      <c r="G38" s="261">
        <v>0</v>
      </c>
      <c r="H38" s="128">
        <v>0</v>
      </c>
      <c r="I38" s="128">
        <v>3</v>
      </c>
      <c r="J38" s="129">
        <v>0</v>
      </c>
      <c r="K38" s="261">
        <v>0</v>
      </c>
      <c r="L38" s="128">
        <v>0</v>
      </c>
      <c r="M38" s="128">
        <v>0</v>
      </c>
      <c r="N38" s="129">
        <v>0</v>
      </c>
      <c r="O38" s="265">
        <f>SUM(C38,G38,K38)</f>
        <v>0</v>
      </c>
      <c r="P38" s="136">
        <f t="shared" si="35"/>
        <v>11</v>
      </c>
      <c r="Q38" s="136">
        <f t="shared" si="36"/>
        <v>15</v>
      </c>
      <c r="R38" s="137">
        <f t="shared" si="37"/>
        <v>0</v>
      </c>
      <c r="S38" s="261">
        <v>9</v>
      </c>
      <c r="T38" s="129">
        <v>2</v>
      </c>
    </row>
    <row r="39" spans="1:21" s="130" customFormat="1" ht="13.2" x14ac:dyDescent="0.25">
      <c r="A39" s="293"/>
      <c r="B39" s="284" t="s">
        <v>133</v>
      </c>
      <c r="C39" s="268">
        <f>SUM(C37:C38)</f>
        <v>0</v>
      </c>
      <c r="D39" s="238">
        <f t="shared" ref="D39:R39" si="38">SUM(D37:D38)</f>
        <v>13</v>
      </c>
      <c r="E39" s="238">
        <f t="shared" si="38"/>
        <v>13</v>
      </c>
      <c r="F39" s="239">
        <f t="shared" si="38"/>
        <v>1</v>
      </c>
      <c r="G39" s="268">
        <f t="shared" si="38"/>
        <v>0</v>
      </c>
      <c r="H39" s="238">
        <f t="shared" si="38"/>
        <v>1</v>
      </c>
      <c r="I39" s="238">
        <f t="shared" si="38"/>
        <v>3</v>
      </c>
      <c r="J39" s="239">
        <f t="shared" si="38"/>
        <v>20</v>
      </c>
      <c r="K39" s="268">
        <f t="shared" si="38"/>
        <v>0</v>
      </c>
      <c r="L39" s="238">
        <f t="shared" si="38"/>
        <v>0</v>
      </c>
      <c r="M39" s="238">
        <f t="shared" si="38"/>
        <v>0</v>
      </c>
      <c r="N39" s="239">
        <f t="shared" si="38"/>
        <v>0</v>
      </c>
      <c r="O39" s="268">
        <f t="shared" si="38"/>
        <v>0</v>
      </c>
      <c r="P39" s="238">
        <f t="shared" si="38"/>
        <v>14</v>
      </c>
      <c r="Q39" s="238">
        <f t="shared" si="38"/>
        <v>16</v>
      </c>
      <c r="R39" s="239">
        <f t="shared" si="38"/>
        <v>21</v>
      </c>
      <c r="S39" s="268">
        <f t="shared" ref="S39" si="39">SUM(S37:S38)</f>
        <v>9</v>
      </c>
      <c r="T39" s="239">
        <f t="shared" ref="T39" si="40">SUM(T37:T38)</f>
        <v>2</v>
      </c>
    </row>
    <row r="40" spans="1:21" s="138" customFormat="1" ht="13.2" x14ac:dyDescent="0.25">
      <c r="A40" s="294">
        <v>1</v>
      </c>
      <c r="B40" s="285" t="s">
        <v>315</v>
      </c>
      <c r="C40" s="265">
        <v>0</v>
      </c>
      <c r="D40" s="136">
        <v>0</v>
      </c>
      <c r="E40" s="136">
        <v>1</v>
      </c>
      <c r="F40" s="137">
        <v>0</v>
      </c>
      <c r="G40" s="265">
        <v>0</v>
      </c>
      <c r="H40" s="136">
        <v>0</v>
      </c>
      <c r="I40" s="136">
        <v>0</v>
      </c>
      <c r="J40" s="137">
        <v>0</v>
      </c>
      <c r="K40" s="265">
        <v>0</v>
      </c>
      <c r="L40" s="136">
        <v>0</v>
      </c>
      <c r="M40" s="136">
        <v>0</v>
      </c>
      <c r="N40" s="137">
        <v>0</v>
      </c>
      <c r="O40" s="265">
        <f>SUM(C40,G40,K40)</f>
        <v>0</v>
      </c>
      <c r="P40" s="136">
        <f t="shared" ref="P40:R40" si="41">SUM(D40,H40,L40)</f>
        <v>0</v>
      </c>
      <c r="Q40" s="136">
        <f t="shared" si="41"/>
        <v>1</v>
      </c>
      <c r="R40" s="137">
        <f t="shared" si="41"/>
        <v>0</v>
      </c>
      <c r="S40" s="265">
        <v>0</v>
      </c>
      <c r="T40" s="137">
        <v>0</v>
      </c>
    </row>
    <row r="41" spans="1:21" s="130" customFormat="1" ht="13.2" x14ac:dyDescent="0.25">
      <c r="A41" s="293"/>
      <c r="B41" s="286" t="s">
        <v>315</v>
      </c>
      <c r="C41" s="260">
        <f>SUM(C40)</f>
        <v>0</v>
      </c>
      <c r="D41" s="252">
        <f t="shared" ref="D41:T41" si="42">SUM(D40)</f>
        <v>0</v>
      </c>
      <c r="E41" s="252">
        <f t="shared" si="42"/>
        <v>1</v>
      </c>
      <c r="F41" s="253">
        <f t="shared" si="42"/>
        <v>0</v>
      </c>
      <c r="G41" s="260">
        <f t="shared" si="42"/>
        <v>0</v>
      </c>
      <c r="H41" s="252">
        <f t="shared" si="42"/>
        <v>0</v>
      </c>
      <c r="I41" s="252">
        <f t="shared" si="42"/>
        <v>0</v>
      </c>
      <c r="J41" s="253">
        <f t="shared" si="42"/>
        <v>0</v>
      </c>
      <c r="K41" s="260">
        <f t="shared" si="42"/>
        <v>0</v>
      </c>
      <c r="L41" s="252">
        <f t="shared" si="42"/>
        <v>0</v>
      </c>
      <c r="M41" s="252">
        <f t="shared" si="42"/>
        <v>0</v>
      </c>
      <c r="N41" s="253">
        <f t="shared" si="42"/>
        <v>0</v>
      </c>
      <c r="O41" s="260">
        <f t="shared" si="42"/>
        <v>0</v>
      </c>
      <c r="P41" s="252">
        <f t="shared" si="42"/>
        <v>0</v>
      </c>
      <c r="Q41" s="252">
        <f t="shared" si="42"/>
        <v>1</v>
      </c>
      <c r="R41" s="253">
        <f t="shared" si="42"/>
        <v>0</v>
      </c>
      <c r="S41" s="260">
        <f t="shared" si="42"/>
        <v>0</v>
      </c>
      <c r="T41" s="253">
        <f t="shared" si="42"/>
        <v>0</v>
      </c>
    </row>
    <row r="42" spans="1:21" s="138" customFormat="1" ht="13.2" x14ac:dyDescent="0.25">
      <c r="A42" s="294">
        <v>1</v>
      </c>
      <c r="B42" s="285" t="s">
        <v>276</v>
      </c>
      <c r="C42" s="265">
        <v>2</v>
      </c>
      <c r="D42" s="136">
        <v>3</v>
      </c>
      <c r="E42" s="136">
        <v>2</v>
      </c>
      <c r="F42" s="137">
        <v>0</v>
      </c>
      <c r="G42" s="265">
        <v>0</v>
      </c>
      <c r="H42" s="136">
        <v>0</v>
      </c>
      <c r="I42" s="136">
        <v>0</v>
      </c>
      <c r="J42" s="137">
        <v>0</v>
      </c>
      <c r="K42" s="265">
        <v>0</v>
      </c>
      <c r="L42" s="136">
        <v>0</v>
      </c>
      <c r="M42" s="136">
        <v>0</v>
      </c>
      <c r="N42" s="137">
        <v>0</v>
      </c>
      <c r="O42" s="265">
        <f t="shared" ref="O42:R44" si="43">SUM(C42,G42,K42)</f>
        <v>2</v>
      </c>
      <c r="P42" s="136">
        <f t="shared" si="43"/>
        <v>3</v>
      </c>
      <c r="Q42" s="136">
        <f t="shared" si="43"/>
        <v>2</v>
      </c>
      <c r="R42" s="137">
        <f t="shared" si="43"/>
        <v>0</v>
      </c>
      <c r="S42" s="265">
        <v>0</v>
      </c>
      <c r="T42" s="137">
        <v>0</v>
      </c>
    </row>
    <row r="43" spans="1:21" s="138" customFormat="1" ht="13.2" x14ac:dyDescent="0.25">
      <c r="A43" s="294">
        <v>1</v>
      </c>
      <c r="B43" s="285" t="s">
        <v>343</v>
      </c>
      <c r="C43" s="265">
        <v>0</v>
      </c>
      <c r="D43" s="136">
        <v>5</v>
      </c>
      <c r="E43" s="136">
        <v>0</v>
      </c>
      <c r="F43" s="137">
        <v>0</v>
      </c>
      <c r="G43" s="265">
        <v>0</v>
      </c>
      <c r="H43" s="136">
        <v>0</v>
      </c>
      <c r="I43" s="136">
        <v>0</v>
      </c>
      <c r="J43" s="137">
        <v>0</v>
      </c>
      <c r="K43" s="265">
        <v>0</v>
      </c>
      <c r="L43" s="136">
        <v>0</v>
      </c>
      <c r="M43" s="136">
        <v>0</v>
      </c>
      <c r="N43" s="137">
        <v>0</v>
      </c>
      <c r="O43" s="265">
        <f t="shared" si="43"/>
        <v>0</v>
      </c>
      <c r="P43" s="136">
        <f t="shared" si="43"/>
        <v>5</v>
      </c>
      <c r="Q43" s="136">
        <f t="shared" si="43"/>
        <v>0</v>
      </c>
      <c r="R43" s="137">
        <f t="shared" si="43"/>
        <v>0</v>
      </c>
      <c r="S43" s="265">
        <v>0</v>
      </c>
      <c r="T43" s="137">
        <v>1</v>
      </c>
      <c r="U43" s="206" t="s">
        <v>440</v>
      </c>
    </row>
    <row r="44" spans="1:21" s="138" customFormat="1" ht="13.2" x14ac:dyDescent="0.25">
      <c r="A44" s="294">
        <v>1</v>
      </c>
      <c r="B44" s="285" t="s">
        <v>431</v>
      </c>
      <c r="C44" s="265">
        <v>0</v>
      </c>
      <c r="D44" s="136">
        <v>5</v>
      </c>
      <c r="E44" s="136">
        <v>0</v>
      </c>
      <c r="F44" s="137">
        <v>0</v>
      </c>
      <c r="G44" s="265">
        <v>0</v>
      </c>
      <c r="H44" s="136">
        <v>0</v>
      </c>
      <c r="I44" s="136">
        <v>0</v>
      </c>
      <c r="J44" s="137">
        <v>0</v>
      </c>
      <c r="K44" s="265">
        <v>0</v>
      </c>
      <c r="L44" s="136">
        <v>0</v>
      </c>
      <c r="M44" s="136">
        <v>0</v>
      </c>
      <c r="N44" s="137">
        <v>0</v>
      </c>
      <c r="O44" s="265">
        <f t="shared" si="43"/>
        <v>0</v>
      </c>
      <c r="P44" s="136">
        <f t="shared" si="43"/>
        <v>5</v>
      </c>
      <c r="Q44" s="136">
        <f t="shared" si="43"/>
        <v>0</v>
      </c>
      <c r="R44" s="137">
        <f t="shared" si="43"/>
        <v>0</v>
      </c>
      <c r="S44" s="265">
        <v>4</v>
      </c>
      <c r="T44" s="137">
        <v>0</v>
      </c>
      <c r="U44" s="206"/>
    </row>
    <row r="45" spans="1:21" s="138" customFormat="1" ht="13.2" x14ac:dyDescent="0.25">
      <c r="A45" s="294">
        <v>1</v>
      </c>
      <c r="B45" s="285" t="s">
        <v>416</v>
      </c>
      <c r="C45" s="265">
        <v>0</v>
      </c>
      <c r="D45" s="136">
        <v>0</v>
      </c>
      <c r="E45" s="136">
        <v>0</v>
      </c>
      <c r="F45" s="137">
        <v>0</v>
      </c>
      <c r="G45" s="265">
        <v>0</v>
      </c>
      <c r="H45" s="136">
        <v>0</v>
      </c>
      <c r="I45" s="136">
        <v>0</v>
      </c>
      <c r="J45" s="137">
        <v>0</v>
      </c>
      <c r="K45" s="265">
        <v>0</v>
      </c>
      <c r="L45" s="136">
        <v>0</v>
      </c>
      <c r="M45" s="136">
        <v>0</v>
      </c>
      <c r="N45" s="137">
        <v>0</v>
      </c>
      <c r="O45" s="265">
        <f t="shared" ref="O45" si="44">SUM(C45,G45,K45)</f>
        <v>0</v>
      </c>
      <c r="P45" s="136">
        <f t="shared" ref="P45" si="45">SUM(D45,H45,L45)</f>
        <v>0</v>
      </c>
      <c r="Q45" s="136">
        <f t="shared" ref="Q45" si="46">SUM(E45,I45,M45)</f>
        <v>0</v>
      </c>
      <c r="R45" s="137">
        <f t="shared" ref="R45" si="47">SUM(F45,J45,N45)</f>
        <v>0</v>
      </c>
      <c r="S45" s="265">
        <v>0</v>
      </c>
      <c r="T45" s="137">
        <v>0</v>
      </c>
      <c r="U45" s="206"/>
    </row>
    <row r="46" spans="1:21" s="130" customFormat="1" ht="13.2" x14ac:dyDescent="0.25">
      <c r="A46" s="293"/>
      <c r="B46" s="284" t="s">
        <v>276</v>
      </c>
      <c r="C46" s="268">
        <f t="shared" ref="C46:T46" si="48">SUM(C42:C45)</f>
        <v>2</v>
      </c>
      <c r="D46" s="238">
        <f t="shared" si="48"/>
        <v>13</v>
      </c>
      <c r="E46" s="238">
        <f t="shared" si="48"/>
        <v>2</v>
      </c>
      <c r="F46" s="239">
        <f t="shared" si="48"/>
        <v>0</v>
      </c>
      <c r="G46" s="268">
        <f t="shared" si="48"/>
        <v>0</v>
      </c>
      <c r="H46" s="238">
        <f t="shared" si="48"/>
        <v>0</v>
      </c>
      <c r="I46" s="238">
        <f t="shared" si="48"/>
        <v>0</v>
      </c>
      <c r="J46" s="239">
        <f t="shared" si="48"/>
        <v>0</v>
      </c>
      <c r="K46" s="268">
        <f t="shared" si="48"/>
        <v>0</v>
      </c>
      <c r="L46" s="238">
        <f t="shared" si="48"/>
        <v>0</v>
      </c>
      <c r="M46" s="238">
        <f t="shared" si="48"/>
        <v>0</v>
      </c>
      <c r="N46" s="239">
        <f t="shared" si="48"/>
        <v>0</v>
      </c>
      <c r="O46" s="268">
        <f t="shared" si="48"/>
        <v>2</v>
      </c>
      <c r="P46" s="238">
        <f t="shared" si="48"/>
        <v>13</v>
      </c>
      <c r="Q46" s="238">
        <f t="shared" si="48"/>
        <v>2</v>
      </c>
      <c r="R46" s="239">
        <f t="shared" si="48"/>
        <v>0</v>
      </c>
      <c r="S46" s="268">
        <f t="shared" si="48"/>
        <v>4</v>
      </c>
      <c r="T46" s="239">
        <f t="shared" si="48"/>
        <v>1</v>
      </c>
    </row>
    <row r="47" spans="1:21" s="130" customFormat="1" ht="13.2" x14ac:dyDescent="0.25">
      <c r="A47" s="293">
        <v>1</v>
      </c>
      <c r="B47" s="285" t="s">
        <v>348</v>
      </c>
      <c r="C47" s="265">
        <v>20</v>
      </c>
      <c r="D47" s="136">
        <v>16</v>
      </c>
      <c r="E47" s="136">
        <v>4</v>
      </c>
      <c r="F47" s="137">
        <v>0</v>
      </c>
      <c r="G47" s="265">
        <v>1</v>
      </c>
      <c r="H47" s="136">
        <v>1</v>
      </c>
      <c r="I47" s="136">
        <v>0</v>
      </c>
      <c r="J47" s="137">
        <v>0</v>
      </c>
      <c r="K47" s="265">
        <v>0</v>
      </c>
      <c r="L47" s="136">
        <v>0</v>
      </c>
      <c r="M47" s="136">
        <v>0</v>
      </c>
      <c r="N47" s="137">
        <v>0</v>
      </c>
      <c r="O47" s="265">
        <f t="shared" ref="O47" si="49">SUM(C47,G47,K47)</f>
        <v>21</v>
      </c>
      <c r="P47" s="136">
        <f t="shared" ref="P47" si="50">SUM(D47,H47,L47)</f>
        <v>17</v>
      </c>
      <c r="Q47" s="136">
        <f t="shared" ref="Q47" si="51">SUM(E47,I47,M47)</f>
        <v>4</v>
      </c>
      <c r="R47" s="137">
        <f t="shared" ref="R47" si="52">SUM(F47,J47,N47)</f>
        <v>0</v>
      </c>
      <c r="S47" s="265">
        <v>2</v>
      </c>
      <c r="T47" s="137">
        <v>1</v>
      </c>
      <c r="U47" s="208" t="s">
        <v>390</v>
      </c>
    </row>
    <row r="48" spans="1:21" s="130" customFormat="1" ht="13.2" x14ac:dyDescent="0.25">
      <c r="A48" s="293"/>
      <c r="B48" s="286" t="s">
        <v>347</v>
      </c>
      <c r="C48" s="260">
        <f>SUM(C47)</f>
        <v>20</v>
      </c>
      <c r="D48" s="252">
        <f t="shared" ref="D48:T48" si="53">SUM(D47)</f>
        <v>16</v>
      </c>
      <c r="E48" s="252">
        <f t="shared" si="53"/>
        <v>4</v>
      </c>
      <c r="F48" s="253">
        <f t="shared" si="53"/>
        <v>0</v>
      </c>
      <c r="G48" s="260">
        <f t="shared" si="53"/>
        <v>1</v>
      </c>
      <c r="H48" s="252">
        <f t="shared" si="53"/>
        <v>1</v>
      </c>
      <c r="I48" s="252">
        <f t="shared" si="53"/>
        <v>0</v>
      </c>
      <c r="J48" s="253">
        <f t="shared" si="53"/>
        <v>0</v>
      </c>
      <c r="K48" s="260">
        <f t="shared" si="53"/>
        <v>0</v>
      </c>
      <c r="L48" s="252">
        <f t="shared" si="53"/>
        <v>0</v>
      </c>
      <c r="M48" s="252">
        <f t="shared" si="53"/>
        <v>0</v>
      </c>
      <c r="N48" s="253">
        <f t="shared" si="53"/>
        <v>0</v>
      </c>
      <c r="O48" s="260">
        <f t="shared" si="53"/>
        <v>21</v>
      </c>
      <c r="P48" s="252">
        <f t="shared" si="53"/>
        <v>17</v>
      </c>
      <c r="Q48" s="252">
        <f t="shared" si="53"/>
        <v>4</v>
      </c>
      <c r="R48" s="253">
        <f t="shared" si="53"/>
        <v>0</v>
      </c>
      <c r="S48" s="260">
        <f t="shared" si="53"/>
        <v>2</v>
      </c>
      <c r="T48" s="253">
        <f t="shared" si="53"/>
        <v>1</v>
      </c>
    </row>
    <row r="49" spans="1:21" s="130" customFormat="1" ht="13.2" x14ac:dyDescent="0.25">
      <c r="A49" s="293">
        <v>1</v>
      </c>
      <c r="B49" s="285" t="s">
        <v>217</v>
      </c>
      <c r="C49" s="261">
        <v>1</v>
      </c>
      <c r="D49" s="127">
        <v>1</v>
      </c>
      <c r="E49" s="128">
        <v>0</v>
      </c>
      <c r="F49" s="228">
        <v>0</v>
      </c>
      <c r="G49" s="261">
        <v>2</v>
      </c>
      <c r="H49" s="128">
        <v>2</v>
      </c>
      <c r="I49" s="128">
        <v>0</v>
      </c>
      <c r="J49" s="129">
        <v>0</v>
      </c>
      <c r="K49" s="261">
        <v>0</v>
      </c>
      <c r="L49" s="128">
        <v>0</v>
      </c>
      <c r="M49" s="128">
        <v>0</v>
      </c>
      <c r="N49" s="129">
        <v>0</v>
      </c>
      <c r="O49" s="265">
        <f t="shared" ref="O49:O52" si="54">SUM(C49,G49,K49)</f>
        <v>3</v>
      </c>
      <c r="P49" s="136">
        <f t="shared" ref="P49:P51" si="55">SUM(D49,H49,L49)</f>
        <v>3</v>
      </c>
      <c r="Q49" s="136">
        <f t="shared" ref="Q49:Q52" si="56">SUM(E49,I49,M49)</f>
        <v>0</v>
      </c>
      <c r="R49" s="137">
        <f t="shared" ref="R49:R52" si="57">SUM(F49,J49,N49)</f>
        <v>0</v>
      </c>
      <c r="S49" s="261">
        <v>0</v>
      </c>
      <c r="T49" s="129">
        <v>0</v>
      </c>
    </row>
    <row r="50" spans="1:21" s="130" customFormat="1" ht="13.2" x14ac:dyDescent="0.25">
      <c r="A50" s="293"/>
      <c r="B50" s="285" t="s">
        <v>216</v>
      </c>
      <c r="C50" s="261">
        <v>0</v>
      </c>
      <c r="D50" s="127">
        <v>0</v>
      </c>
      <c r="E50" s="128">
        <v>0</v>
      </c>
      <c r="F50" s="228">
        <v>0</v>
      </c>
      <c r="G50" s="261">
        <v>0</v>
      </c>
      <c r="H50" s="128">
        <v>0</v>
      </c>
      <c r="I50" s="128">
        <v>0</v>
      </c>
      <c r="J50" s="129">
        <v>0</v>
      </c>
      <c r="K50" s="261">
        <v>0</v>
      </c>
      <c r="L50" s="128">
        <v>0</v>
      </c>
      <c r="M50" s="128">
        <v>0</v>
      </c>
      <c r="N50" s="129">
        <v>0</v>
      </c>
      <c r="O50" s="265">
        <f t="shared" si="54"/>
        <v>0</v>
      </c>
      <c r="P50" s="136">
        <f t="shared" si="55"/>
        <v>0</v>
      </c>
      <c r="Q50" s="136">
        <f t="shared" si="56"/>
        <v>0</v>
      </c>
      <c r="R50" s="137">
        <f t="shared" si="57"/>
        <v>0</v>
      </c>
      <c r="S50" s="261">
        <v>0</v>
      </c>
      <c r="T50" s="129">
        <v>0</v>
      </c>
    </row>
    <row r="51" spans="1:21" s="130" customFormat="1" ht="13.2" x14ac:dyDescent="0.25">
      <c r="A51" s="293"/>
      <c r="B51" s="285" t="s">
        <v>215</v>
      </c>
      <c r="C51" s="261">
        <v>0</v>
      </c>
      <c r="D51" s="127">
        <v>0</v>
      </c>
      <c r="E51" s="128">
        <v>0</v>
      </c>
      <c r="F51" s="228">
        <v>0</v>
      </c>
      <c r="G51" s="261">
        <v>0</v>
      </c>
      <c r="H51" s="128">
        <v>0</v>
      </c>
      <c r="I51" s="128">
        <v>0</v>
      </c>
      <c r="J51" s="129">
        <v>0</v>
      </c>
      <c r="K51" s="261">
        <v>0</v>
      </c>
      <c r="L51" s="128">
        <v>0</v>
      </c>
      <c r="M51" s="128">
        <v>0</v>
      </c>
      <c r="N51" s="129">
        <v>0</v>
      </c>
      <c r="O51" s="265">
        <f t="shared" si="54"/>
        <v>0</v>
      </c>
      <c r="P51" s="136">
        <f t="shared" si="55"/>
        <v>0</v>
      </c>
      <c r="Q51" s="136">
        <f t="shared" si="56"/>
        <v>0</v>
      </c>
      <c r="R51" s="137">
        <f t="shared" si="57"/>
        <v>0</v>
      </c>
      <c r="S51" s="261">
        <v>0</v>
      </c>
      <c r="T51" s="129">
        <v>0</v>
      </c>
    </row>
    <row r="52" spans="1:21" s="130" customFormat="1" ht="13.2" x14ac:dyDescent="0.25">
      <c r="A52" s="293"/>
      <c r="B52" s="285" t="s">
        <v>214</v>
      </c>
      <c r="C52" s="261">
        <v>0</v>
      </c>
      <c r="D52" s="127">
        <v>0</v>
      </c>
      <c r="E52" s="128">
        <v>0</v>
      </c>
      <c r="F52" s="228">
        <v>0</v>
      </c>
      <c r="G52" s="261">
        <v>0</v>
      </c>
      <c r="H52" s="128">
        <v>0</v>
      </c>
      <c r="I52" s="128">
        <v>0</v>
      </c>
      <c r="J52" s="129">
        <v>0</v>
      </c>
      <c r="K52" s="261">
        <v>0</v>
      </c>
      <c r="L52" s="128">
        <v>0</v>
      </c>
      <c r="M52" s="128">
        <v>0</v>
      </c>
      <c r="N52" s="129">
        <v>0</v>
      </c>
      <c r="O52" s="265">
        <f t="shared" si="54"/>
        <v>0</v>
      </c>
      <c r="P52" s="304">
        <f>SUM(D52,H52,L52)</f>
        <v>0</v>
      </c>
      <c r="Q52" s="136">
        <f t="shared" si="56"/>
        <v>0</v>
      </c>
      <c r="R52" s="137">
        <f t="shared" si="57"/>
        <v>0</v>
      </c>
      <c r="S52" s="261">
        <v>0</v>
      </c>
      <c r="T52" s="129">
        <v>0</v>
      </c>
    </row>
    <row r="53" spans="1:21" s="130" customFormat="1" ht="13.2" x14ac:dyDescent="0.25">
      <c r="A53" s="293"/>
      <c r="B53" s="286" t="s">
        <v>217</v>
      </c>
      <c r="C53" s="260">
        <f t="shared" ref="C53:T53" si="58">SUM(C49:C52)</f>
        <v>1</v>
      </c>
      <c r="D53" s="252">
        <f t="shared" si="58"/>
        <v>1</v>
      </c>
      <c r="E53" s="252">
        <f t="shared" si="58"/>
        <v>0</v>
      </c>
      <c r="F53" s="253">
        <f t="shared" si="58"/>
        <v>0</v>
      </c>
      <c r="G53" s="260">
        <f t="shared" si="58"/>
        <v>2</v>
      </c>
      <c r="H53" s="252">
        <f t="shared" si="58"/>
        <v>2</v>
      </c>
      <c r="I53" s="252">
        <f t="shared" si="58"/>
        <v>0</v>
      </c>
      <c r="J53" s="253">
        <f t="shared" si="58"/>
        <v>0</v>
      </c>
      <c r="K53" s="260">
        <f t="shared" si="58"/>
        <v>0</v>
      </c>
      <c r="L53" s="252">
        <f t="shared" si="58"/>
        <v>0</v>
      </c>
      <c r="M53" s="252">
        <f t="shared" si="58"/>
        <v>0</v>
      </c>
      <c r="N53" s="253">
        <f t="shared" si="58"/>
        <v>0</v>
      </c>
      <c r="O53" s="260">
        <f t="shared" si="58"/>
        <v>3</v>
      </c>
      <c r="P53" s="252">
        <f t="shared" si="58"/>
        <v>3</v>
      </c>
      <c r="Q53" s="252">
        <f t="shared" si="58"/>
        <v>0</v>
      </c>
      <c r="R53" s="253">
        <f t="shared" si="58"/>
        <v>0</v>
      </c>
      <c r="S53" s="260">
        <f t="shared" si="58"/>
        <v>0</v>
      </c>
      <c r="T53" s="253">
        <f t="shared" si="58"/>
        <v>0</v>
      </c>
    </row>
    <row r="54" spans="1:21" s="130" customFormat="1" ht="13.2" x14ac:dyDescent="0.25">
      <c r="A54" s="293"/>
      <c r="B54" s="285" t="s">
        <v>312</v>
      </c>
      <c r="C54" s="261">
        <v>0</v>
      </c>
      <c r="D54" s="127">
        <v>0</v>
      </c>
      <c r="E54" s="128">
        <v>0</v>
      </c>
      <c r="F54" s="228">
        <v>0</v>
      </c>
      <c r="G54" s="261">
        <v>0</v>
      </c>
      <c r="H54" s="128">
        <v>0</v>
      </c>
      <c r="I54" s="128">
        <v>0</v>
      </c>
      <c r="J54" s="129">
        <v>0</v>
      </c>
      <c r="K54" s="261">
        <v>0</v>
      </c>
      <c r="L54" s="128">
        <v>0</v>
      </c>
      <c r="M54" s="128">
        <v>0</v>
      </c>
      <c r="N54" s="129">
        <v>0</v>
      </c>
      <c r="O54" s="265">
        <f t="shared" ref="O54" si="59">SUM(C54,G54,K54)</f>
        <v>0</v>
      </c>
      <c r="P54" s="136">
        <f t="shared" ref="P54" si="60">SUM(D54,H54,L54)</f>
        <v>0</v>
      </c>
      <c r="Q54" s="136">
        <f t="shared" ref="Q54" si="61">SUM(E54,I54,M54)</f>
        <v>0</v>
      </c>
      <c r="R54" s="137">
        <f t="shared" ref="R54" si="62">SUM(F54,J54,N54)</f>
        <v>0</v>
      </c>
      <c r="S54" s="261">
        <v>0</v>
      </c>
      <c r="T54" s="129">
        <v>0</v>
      </c>
    </row>
    <row r="55" spans="1:21" s="130" customFormat="1" ht="13.2" x14ac:dyDescent="0.25">
      <c r="A55" s="293"/>
      <c r="B55" s="285" t="s">
        <v>313</v>
      </c>
      <c r="C55" s="261">
        <v>0</v>
      </c>
      <c r="D55" s="127">
        <v>0</v>
      </c>
      <c r="E55" s="128">
        <v>0</v>
      </c>
      <c r="F55" s="228">
        <v>0</v>
      </c>
      <c r="G55" s="261">
        <v>0</v>
      </c>
      <c r="H55" s="128">
        <v>0</v>
      </c>
      <c r="I55" s="128">
        <v>0</v>
      </c>
      <c r="J55" s="129">
        <v>0</v>
      </c>
      <c r="K55" s="261">
        <v>0</v>
      </c>
      <c r="L55" s="128">
        <v>0</v>
      </c>
      <c r="M55" s="128">
        <v>0</v>
      </c>
      <c r="N55" s="129">
        <v>0</v>
      </c>
      <c r="O55" s="265">
        <f t="shared" ref="O55" si="63">SUM(C55,G55,K55)</f>
        <v>0</v>
      </c>
      <c r="P55" s="136">
        <f t="shared" ref="P55" si="64">SUM(D55,H55,L55)</f>
        <v>0</v>
      </c>
      <c r="Q55" s="136">
        <f t="shared" ref="Q55" si="65">SUM(E55,I55,M55)</f>
        <v>0</v>
      </c>
      <c r="R55" s="137">
        <f t="shared" ref="R55" si="66">SUM(F55,J55,N55)</f>
        <v>0</v>
      </c>
      <c r="S55" s="261">
        <v>0</v>
      </c>
      <c r="T55" s="129">
        <v>0</v>
      </c>
    </row>
    <row r="56" spans="1:21" s="130" customFormat="1" ht="13.2" x14ac:dyDescent="0.25">
      <c r="A56" s="293"/>
      <c r="B56" s="286" t="s">
        <v>312</v>
      </c>
      <c r="C56" s="260">
        <f>SUM(C54:C55)</f>
        <v>0</v>
      </c>
      <c r="D56" s="252">
        <f t="shared" ref="D56:T56" si="67">SUM(D54:D55)</f>
        <v>0</v>
      </c>
      <c r="E56" s="252">
        <f t="shared" si="67"/>
        <v>0</v>
      </c>
      <c r="F56" s="253">
        <f t="shared" si="67"/>
        <v>0</v>
      </c>
      <c r="G56" s="260">
        <f t="shared" si="67"/>
        <v>0</v>
      </c>
      <c r="H56" s="252">
        <f t="shared" si="67"/>
        <v>0</v>
      </c>
      <c r="I56" s="252">
        <f t="shared" si="67"/>
        <v>0</v>
      </c>
      <c r="J56" s="253">
        <f t="shared" si="67"/>
        <v>0</v>
      </c>
      <c r="K56" s="260">
        <f t="shared" si="67"/>
        <v>0</v>
      </c>
      <c r="L56" s="252">
        <f t="shared" si="67"/>
        <v>0</v>
      </c>
      <c r="M56" s="252">
        <f t="shared" si="67"/>
        <v>0</v>
      </c>
      <c r="N56" s="253">
        <f t="shared" si="67"/>
        <v>0</v>
      </c>
      <c r="O56" s="260">
        <f t="shared" si="67"/>
        <v>0</v>
      </c>
      <c r="P56" s="252">
        <f t="shared" si="67"/>
        <v>0</v>
      </c>
      <c r="Q56" s="252">
        <f t="shared" si="67"/>
        <v>0</v>
      </c>
      <c r="R56" s="253">
        <f t="shared" si="67"/>
        <v>0</v>
      </c>
      <c r="S56" s="260">
        <f t="shared" si="67"/>
        <v>0</v>
      </c>
      <c r="T56" s="253">
        <f t="shared" si="67"/>
        <v>0</v>
      </c>
    </row>
    <row r="57" spans="1:21" s="130" customFormat="1" ht="13.2" x14ac:dyDescent="0.25">
      <c r="A57" s="293">
        <v>1</v>
      </c>
      <c r="B57" s="285" t="s">
        <v>293</v>
      </c>
      <c r="C57" s="261">
        <v>1</v>
      </c>
      <c r="D57" s="127">
        <v>3</v>
      </c>
      <c r="E57" s="128">
        <v>1</v>
      </c>
      <c r="F57" s="228">
        <v>3</v>
      </c>
      <c r="G57" s="261">
        <v>0</v>
      </c>
      <c r="H57" s="128">
        <v>0</v>
      </c>
      <c r="I57" s="128">
        <v>0</v>
      </c>
      <c r="J57" s="129">
        <v>0</v>
      </c>
      <c r="K57" s="261">
        <v>0</v>
      </c>
      <c r="L57" s="128">
        <v>4</v>
      </c>
      <c r="M57" s="128">
        <v>0</v>
      </c>
      <c r="N57" s="129">
        <v>0</v>
      </c>
      <c r="O57" s="265">
        <f t="shared" ref="O57:O60" si="68">SUM(C57,G57,K57)</f>
        <v>1</v>
      </c>
      <c r="P57" s="136">
        <f t="shared" ref="P57:P60" si="69">SUM(D57,H57,L57)</f>
        <v>7</v>
      </c>
      <c r="Q57" s="136">
        <f t="shared" ref="Q57:Q60" si="70">SUM(E57,I57,M57)</f>
        <v>1</v>
      </c>
      <c r="R57" s="137">
        <f t="shared" ref="R57:R60" si="71">SUM(F57,J57,N57)</f>
        <v>3</v>
      </c>
      <c r="S57" s="261">
        <v>1</v>
      </c>
      <c r="T57" s="129">
        <v>1</v>
      </c>
    </row>
    <row r="58" spans="1:21" s="130" customFormat="1" ht="13.2" x14ac:dyDescent="0.25">
      <c r="A58" s="293"/>
      <c r="B58" s="285" t="s">
        <v>368</v>
      </c>
      <c r="C58" s="261">
        <v>0</v>
      </c>
      <c r="D58" s="127">
        <v>0</v>
      </c>
      <c r="E58" s="128">
        <v>0</v>
      </c>
      <c r="F58" s="228">
        <v>0</v>
      </c>
      <c r="G58" s="261">
        <v>0</v>
      </c>
      <c r="H58" s="128">
        <v>0</v>
      </c>
      <c r="I58" s="128">
        <v>0</v>
      </c>
      <c r="J58" s="129">
        <v>0</v>
      </c>
      <c r="K58" s="261">
        <v>0</v>
      </c>
      <c r="L58" s="128">
        <v>0</v>
      </c>
      <c r="M58" s="128">
        <v>0</v>
      </c>
      <c r="N58" s="129">
        <v>0</v>
      </c>
      <c r="O58" s="265">
        <f t="shared" si="68"/>
        <v>0</v>
      </c>
      <c r="P58" s="136">
        <f t="shared" si="69"/>
        <v>0</v>
      </c>
      <c r="Q58" s="136">
        <f t="shared" si="70"/>
        <v>0</v>
      </c>
      <c r="R58" s="137">
        <f t="shared" si="71"/>
        <v>0</v>
      </c>
      <c r="S58" s="261">
        <v>0</v>
      </c>
      <c r="T58" s="129">
        <v>0</v>
      </c>
    </row>
    <row r="59" spans="1:21" s="130" customFormat="1" ht="13.2" x14ac:dyDescent="0.25">
      <c r="A59" s="293"/>
      <c r="B59" s="285" t="s">
        <v>361</v>
      </c>
      <c r="C59" s="261">
        <v>0</v>
      </c>
      <c r="D59" s="127">
        <v>0</v>
      </c>
      <c r="E59" s="128">
        <v>0</v>
      </c>
      <c r="F59" s="228">
        <v>0</v>
      </c>
      <c r="G59" s="261">
        <v>0</v>
      </c>
      <c r="H59" s="128">
        <v>0</v>
      </c>
      <c r="I59" s="128">
        <v>0</v>
      </c>
      <c r="J59" s="129">
        <v>0</v>
      </c>
      <c r="K59" s="261">
        <v>0</v>
      </c>
      <c r="L59" s="128">
        <v>0</v>
      </c>
      <c r="M59" s="128">
        <v>0</v>
      </c>
      <c r="N59" s="129">
        <v>0</v>
      </c>
      <c r="O59" s="265">
        <f t="shared" si="68"/>
        <v>0</v>
      </c>
      <c r="P59" s="136">
        <f t="shared" si="69"/>
        <v>0</v>
      </c>
      <c r="Q59" s="136">
        <f t="shared" si="70"/>
        <v>0</v>
      </c>
      <c r="R59" s="137">
        <f t="shared" si="71"/>
        <v>0</v>
      </c>
      <c r="S59" s="261">
        <v>0</v>
      </c>
      <c r="T59" s="129">
        <v>0</v>
      </c>
    </row>
    <row r="60" spans="1:21" s="130" customFormat="1" ht="13.2" x14ac:dyDescent="0.25">
      <c r="A60" s="293"/>
      <c r="B60" s="285" t="s">
        <v>362</v>
      </c>
      <c r="C60" s="261">
        <v>0</v>
      </c>
      <c r="D60" s="127">
        <v>0</v>
      </c>
      <c r="E60" s="128">
        <v>0</v>
      </c>
      <c r="F60" s="228">
        <v>0</v>
      </c>
      <c r="G60" s="261">
        <v>0</v>
      </c>
      <c r="H60" s="128">
        <v>0</v>
      </c>
      <c r="I60" s="128">
        <v>0</v>
      </c>
      <c r="J60" s="129">
        <v>0</v>
      </c>
      <c r="K60" s="261">
        <v>0</v>
      </c>
      <c r="L60" s="128">
        <v>0</v>
      </c>
      <c r="M60" s="128">
        <v>0</v>
      </c>
      <c r="N60" s="129">
        <v>0</v>
      </c>
      <c r="O60" s="265">
        <f t="shared" si="68"/>
        <v>0</v>
      </c>
      <c r="P60" s="136">
        <f t="shared" si="69"/>
        <v>0</v>
      </c>
      <c r="Q60" s="136">
        <f t="shared" si="70"/>
        <v>0</v>
      </c>
      <c r="R60" s="137">
        <f t="shared" si="71"/>
        <v>0</v>
      </c>
      <c r="S60" s="261">
        <v>0</v>
      </c>
      <c r="T60" s="129">
        <v>0</v>
      </c>
    </row>
    <row r="61" spans="1:21" s="130" customFormat="1" ht="13.2" x14ac:dyDescent="0.25">
      <c r="A61" s="295"/>
      <c r="B61" s="284" t="s">
        <v>293</v>
      </c>
      <c r="C61" s="268">
        <f>SUM(C57:C60)</f>
        <v>1</v>
      </c>
      <c r="D61" s="238">
        <f t="shared" ref="D61:T61" si="72">SUM(D57:D60)</f>
        <v>3</v>
      </c>
      <c r="E61" s="238">
        <f t="shared" si="72"/>
        <v>1</v>
      </c>
      <c r="F61" s="239">
        <f t="shared" si="72"/>
        <v>3</v>
      </c>
      <c r="G61" s="268">
        <f t="shared" si="72"/>
        <v>0</v>
      </c>
      <c r="H61" s="238">
        <f t="shared" si="72"/>
        <v>0</v>
      </c>
      <c r="I61" s="238">
        <f t="shared" si="72"/>
        <v>0</v>
      </c>
      <c r="J61" s="239">
        <f t="shared" si="72"/>
        <v>0</v>
      </c>
      <c r="K61" s="268">
        <f t="shared" si="72"/>
        <v>0</v>
      </c>
      <c r="L61" s="238">
        <f t="shared" si="72"/>
        <v>4</v>
      </c>
      <c r="M61" s="238">
        <f t="shared" si="72"/>
        <v>0</v>
      </c>
      <c r="N61" s="239">
        <f t="shared" si="72"/>
        <v>0</v>
      </c>
      <c r="O61" s="268">
        <f t="shared" si="72"/>
        <v>1</v>
      </c>
      <c r="P61" s="238">
        <f t="shared" si="72"/>
        <v>7</v>
      </c>
      <c r="Q61" s="238">
        <f t="shared" si="72"/>
        <v>1</v>
      </c>
      <c r="R61" s="239">
        <f t="shared" si="72"/>
        <v>3</v>
      </c>
      <c r="S61" s="268">
        <f t="shared" si="72"/>
        <v>1</v>
      </c>
      <c r="T61" s="239">
        <f t="shared" si="72"/>
        <v>1</v>
      </c>
    </row>
    <row r="62" spans="1:21" s="138" customFormat="1" ht="13.2" x14ac:dyDescent="0.25">
      <c r="A62" s="294">
        <v>1</v>
      </c>
      <c r="B62" s="285" t="s">
        <v>27</v>
      </c>
      <c r="C62" s="265">
        <v>0</v>
      </c>
      <c r="D62" s="136">
        <v>0</v>
      </c>
      <c r="E62" s="136">
        <v>19</v>
      </c>
      <c r="F62" s="137">
        <v>0</v>
      </c>
      <c r="G62" s="265">
        <v>0</v>
      </c>
      <c r="H62" s="136">
        <v>0</v>
      </c>
      <c r="I62" s="136">
        <v>5</v>
      </c>
      <c r="J62" s="137">
        <v>0</v>
      </c>
      <c r="K62" s="265">
        <v>0</v>
      </c>
      <c r="L62" s="136">
        <v>0</v>
      </c>
      <c r="M62" s="136">
        <v>0</v>
      </c>
      <c r="N62" s="137">
        <v>0</v>
      </c>
      <c r="O62" s="265">
        <f t="shared" ref="O62:R65" si="73">SUM(C62,G62,K62)</f>
        <v>0</v>
      </c>
      <c r="P62" s="136">
        <f t="shared" si="73"/>
        <v>0</v>
      </c>
      <c r="Q62" s="136">
        <f t="shared" si="73"/>
        <v>24</v>
      </c>
      <c r="R62" s="137">
        <f t="shared" si="73"/>
        <v>0</v>
      </c>
      <c r="S62" s="265">
        <v>3</v>
      </c>
      <c r="T62" s="137">
        <v>10</v>
      </c>
    </row>
    <row r="63" spans="1:21" s="138" customFormat="1" ht="13.2" x14ac:dyDescent="0.25">
      <c r="A63" s="294">
        <v>1</v>
      </c>
      <c r="B63" s="285" t="s">
        <v>271</v>
      </c>
      <c r="C63" s="265">
        <v>0</v>
      </c>
      <c r="D63" s="136">
        <v>15</v>
      </c>
      <c r="E63" s="136">
        <v>27</v>
      </c>
      <c r="F63" s="137">
        <v>3</v>
      </c>
      <c r="G63" s="265">
        <v>0</v>
      </c>
      <c r="H63" s="136">
        <v>0</v>
      </c>
      <c r="I63" s="136">
        <v>0</v>
      </c>
      <c r="J63" s="137">
        <v>0</v>
      </c>
      <c r="K63" s="265">
        <v>0</v>
      </c>
      <c r="L63" s="136">
        <v>0</v>
      </c>
      <c r="M63" s="136">
        <v>0</v>
      </c>
      <c r="N63" s="137">
        <v>0</v>
      </c>
      <c r="O63" s="265">
        <f t="shared" si="73"/>
        <v>0</v>
      </c>
      <c r="P63" s="136">
        <f t="shared" si="73"/>
        <v>15</v>
      </c>
      <c r="Q63" s="136">
        <f t="shared" si="73"/>
        <v>27</v>
      </c>
      <c r="R63" s="137">
        <f t="shared" si="73"/>
        <v>3</v>
      </c>
      <c r="S63" s="265">
        <v>5</v>
      </c>
      <c r="T63" s="137">
        <v>0</v>
      </c>
    </row>
    <row r="64" spans="1:21" s="138" customFormat="1" ht="13.2" x14ac:dyDescent="0.25">
      <c r="A64" s="294">
        <v>1</v>
      </c>
      <c r="B64" s="285" t="s">
        <v>392</v>
      </c>
      <c r="C64" s="265">
        <v>7</v>
      </c>
      <c r="D64" s="136">
        <v>10</v>
      </c>
      <c r="E64" s="136">
        <v>0</v>
      </c>
      <c r="F64" s="137">
        <v>0</v>
      </c>
      <c r="G64" s="265">
        <v>1</v>
      </c>
      <c r="H64" s="136">
        <v>1</v>
      </c>
      <c r="I64" s="136">
        <v>9</v>
      </c>
      <c r="J64" s="137">
        <v>0</v>
      </c>
      <c r="K64" s="265">
        <v>0</v>
      </c>
      <c r="L64" s="136">
        <v>0</v>
      </c>
      <c r="M64" s="136">
        <v>0</v>
      </c>
      <c r="N64" s="137">
        <v>0</v>
      </c>
      <c r="O64" s="265">
        <f t="shared" ref="O64" si="74">SUM(C64,G64,K64)</f>
        <v>8</v>
      </c>
      <c r="P64" s="136">
        <f t="shared" ref="P64" si="75">SUM(D64,H64,L64)</f>
        <v>11</v>
      </c>
      <c r="Q64" s="136">
        <f t="shared" ref="Q64" si="76">SUM(E64,I64,M64)</f>
        <v>9</v>
      </c>
      <c r="R64" s="137">
        <f t="shared" ref="R64" si="77">SUM(F64,J64,N64)</f>
        <v>0</v>
      </c>
      <c r="S64" s="265">
        <v>26</v>
      </c>
      <c r="T64" s="137">
        <v>0</v>
      </c>
      <c r="U64" s="206" t="s">
        <v>394</v>
      </c>
    </row>
    <row r="65" spans="1:21" s="138" customFormat="1" ht="13.2" x14ac:dyDescent="0.25">
      <c r="A65" s="294"/>
      <c r="B65" s="285" t="s">
        <v>359</v>
      </c>
      <c r="C65" s="265">
        <v>0</v>
      </c>
      <c r="D65" s="136">
        <v>0</v>
      </c>
      <c r="E65" s="136">
        <v>0</v>
      </c>
      <c r="F65" s="137">
        <v>0</v>
      </c>
      <c r="G65" s="265">
        <v>0</v>
      </c>
      <c r="H65" s="136">
        <v>0</v>
      </c>
      <c r="I65" s="136">
        <v>0</v>
      </c>
      <c r="J65" s="137">
        <v>0</v>
      </c>
      <c r="K65" s="265">
        <v>0</v>
      </c>
      <c r="L65" s="136">
        <v>0</v>
      </c>
      <c r="M65" s="136">
        <v>0</v>
      </c>
      <c r="N65" s="137">
        <v>0</v>
      </c>
      <c r="O65" s="265">
        <f t="shared" si="73"/>
        <v>0</v>
      </c>
      <c r="P65" s="136">
        <f t="shared" si="73"/>
        <v>0</v>
      </c>
      <c r="Q65" s="136">
        <f t="shared" si="73"/>
        <v>0</v>
      </c>
      <c r="R65" s="137">
        <f t="shared" si="73"/>
        <v>0</v>
      </c>
      <c r="S65" s="265">
        <v>0</v>
      </c>
      <c r="T65" s="137">
        <v>0</v>
      </c>
    </row>
    <row r="66" spans="1:21" s="138" customFormat="1" ht="13.2" x14ac:dyDescent="0.25">
      <c r="A66" s="294"/>
      <c r="B66" s="285" t="s">
        <v>372</v>
      </c>
      <c r="C66" s="265">
        <v>0</v>
      </c>
      <c r="D66" s="136">
        <v>0</v>
      </c>
      <c r="E66" s="136">
        <v>0</v>
      </c>
      <c r="F66" s="137">
        <v>0</v>
      </c>
      <c r="G66" s="265">
        <v>0</v>
      </c>
      <c r="H66" s="136">
        <v>0</v>
      </c>
      <c r="I66" s="136">
        <v>0</v>
      </c>
      <c r="J66" s="137">
        <v>0</v>
      </c>
      <c r="K66" s="265">
        <v>0</v>
      </c>
      <c r="L66" s="136">
        <v>0</v>
      </c>
      <c r="M66" s="136">
        <v>0</v>
      </c>
      <c r="N66" s="137">
        <v>0</v>
      </c>
      <c r="O66" s="265">
        <f t="shared" ref="O66" si="78">SUM(C66,G66,K66)</f>
        <v>0</v>
      </c>
      <c r="P66" s="136">
        <f t="shared" ref="P66" si="79">SUM(D66,H66,L66)</f>
        <v>0</v>
      </c>
      <c r="Q66" s="136">
        <f t="shared" ref="Q66" si="80">SUM(E66,I66,M66)</f>
        <v>0</v>
      </c>
      <c r="R66" s="137">
        <f t="shared" ref="R66" si="81">SUM(F66,J66,N66)</f>
        <v>0</v>
      </c>
      <c r="S66" s="265">
        <v>0</v>
      </c>
      <c r="T66" s="137">
        <v>0</v>
      </c>
    </row>
    <row r="67" spans="1:21" s="130" customFormat="1" ht="13.2" x14ac:dyDescent="0.25">
      <c r="A67" s="293"/>
      <c r="B67" s="284" t="s">
        <v>27</v>
      </c>
      <c r="C67" s="268">
        <f>SUM(C62:C66)</f>
        <v>7</v>
      </c>
      <c r="D67" s="238">
        <f t="shared" ref="D67:T67" si="82">SUM(D62:D66)</f>
        <v>25</v>
      </c>
      <c r="E67" s="238">
        <f t="shared" si="82"/>
        <v>46</v>
      </c>
      <c r="F67" s="239">
        <f t="shared" si="82"/>
        <v>3</v>
      </c>
      <c r="G67" s="268">
        <f t="shared" si="82"/>
        <v>1</v>
      </c>
      <c r="H67" s="238">
        <f t="shared" si="82"/>
        <v>1</v>
      </c>
      <c r="I67" s="238">
        <f t="shared" si="82"/>
        <v>14</v>
      </c>
      <c r="J67" s="239">
        <f t="shared" si="82"/>
        <v>0</v>
      </c>
      <c r="K67" s="268">
        <f t="shared" si="82"/>
        <v>0</v>
      </c>
      <c r="L67" s="238">
        <f t="shared" si="82"/>
        <v>0</v>
      </c>
      <c r="M67" s="238">
        <f t="shared" si="82"/>
        <v>0</v>
      </c>
      <c r="N67" s="239">
        <f t="shared" si="82"/>
        <v>0</v>
      </c>
      <c r="O67" s="268">
        <f t="shared" si="82"/>
        <v>8</v>
      </c>
      <c r="P67" s="238">
        <f t="shared" si="82"/>
        <v>26</v>
      </c>
      <c r="Q67" s="238">
        <f t="shared" si="82"/>
        <v>60</v>
      </c>
      <c r="R67" s="239">
        <f t="shared" si="82"/>
        <v>3</v>
      </c>
      <c r="S67" s="268">
        <f t="shared" si="82"/>
        <v>34</v>
      </c>
      <c r="T67" s="239">
        <f t="shared" si="82"/>
        <v>10</v>
      </c>
    </row>
    <row r="68" spans="1:21" s="138" customFormat="1" ht="13.2" x14ac:dyDescent="0.25">
      <c r="A68" s="294">
        <v>1</v>
      </c>
      <c r="B68" s="285" t="s">
        <v>209</v>
      </c>
      <c r="C68" s="265">
        <v>0</v>
      </c>
      <c r="D68" s="136">
        <v>5</v>
      </c>
      <c r="E68" s="136">
        <v>3</v>
      </c>
      <c r="F68" s="137">
        <v>0</v>
      </c>
      <c r="G68" s="265">
        <v>0</v>
      </c>
      <c r="H68" s="136">
        <v>6</v>
      </c>
      <c r="I68" s="136">
        <v>0</v>
      </c>
      <c r="J68" s="137">
        <v>0</v>
      </c>
      <c r="K68" s="265">
        <v>0</v>
      </c>
      <c r="L68" s="136">
        <v>0</v>
      </c>
      <c r="M68" s="136">
        <v>0</v>
      </c>
      <c r="N68" s="137">
        <v>0</v>
      </c>
      <c r="O68" s="265">
        <f>SUM(C68,G68,K68)</f>
        <v>0</v>
      </c>
      <c r="P68" s="136">
        <f t="shared" ref="P68:R68" si="83">SUM(D68,H68,L68)</f>
        <v>11</v>
      </c>
      <c r="Q68" s="136">
        <f t="shared" si="83"/>
        <v>3</v>
      </c>
      <c r="R68" s="137">
        <f t="shared" si="83"/>
        <v>0</v>
      </c>
      <c r="S68" s="265">
        <v>0</v>
      </c>
      <c r="T68" s="137">
        <v>0</v>
      </c>
    </row>
    <row r="69" spans="1:21" s="138" customFormat="1" ht="13.2" x14ac:dyDescent="0.25">
      <c r="A69" s="294"/>
      <c r="B69" s="305" t="s">
        <v>405</v>
      </c>
      <c r="C69" s="261">
        <v>0</v>
      </c>
      <c r="D69" s="127">
        <v>0</v>
      </c>
      <c r="E69" s="128">
        <v>0</v>
      </c>
      <c r="F69" s="228">
        <v>0</v>
      </c>
      <c r="G69" s="261">
        <v>0</v>
      </c>
      <c r="H69" s="128">
        <v>0</v>
      </c>
      <c r="I69" s="128">
        <v>0</v>
      </c>
      <c r="J69" s="129">
        <v>0</v>
      </c>
      <c r="K69" s="261">
        <v>0</v>
      </c>
      <c r="L69" s="128">
        <v>0</v>
      </c>
      <c r="M69" s="128">
        <v>0</v>
      </c>
      <c r="N69" s="129">
        <v>0</v>
      </c>
      <c r="O69" s="265">
        <f>SUM(C69,G69,K69)</f>
        <v>0</v>
      </c>
      <c r="P69" s="136">
        <f t="shared" ref="P69:R70" si="84">SUM(D69,H69,L69)</f>
        <v>0</v>
      </c>
      <c r="Q69" s="136">
        <f t="shared" si="84"/>
        <v>0</v>
      </c>
      <c r="R69" s="137">
        <f t="shared" si="84"/>
        <v>0</v>
      </c>
      <c r="S69" s="261">
        <v>0</v>
      </c>
      <c r="T69" s="129">
        <v>0</v>
      </c>
    </row>
    <row r="70" spans="1:21" s="138" customFormat="1" ht="13.2" x14ac:dyDescent="0.25">
      <c r="A70" s="294"/>
      <c r="B70" s="305" t="s">
        <v>406</v>
      </c>
      <c r="C70" s="261">
        <v>0</v>
      </c>
      <c r="D70" s="127">
        <v>0</v>
      </c>
      <c r="E70" s="128">
        <v>0</v>
      </c>
      <c r="F70" s="228">
        <v>0</v>
      </c>
      <c r="G70" s="261">
        <v>0</v>
      </c>
      <c r="H70" s="128">
        <v>0</v>
      </c>
      <c r="I70" s="128">
        <v>0</v>
      </c>
      <c r="J70" s="129">
        <v>0</v>
      </c>
      <c r="K70" s="261">
        <v>0</v>
      </c>
      <c r="L70" s="128">
        <v>0</v>
      </c>
      <c r="M70" s="128">
        <v>0</v>
      </c>
      <c r="N70" s="129">
        <v>0</v>
      </c>
      <c r="O70" s="265">
        <f>SUM(C70,G70,K70)</f>
        <v>0</v>
      </c>
      <c r="P70" s="136">
        <f t="shared" si="84"/>
        <v>0</v>
      </c>
      <c r="Q70" s="136">
        <f t="shared" si="84"/>
        <v>0</v>
      </c>
      <c r="R70" s="137">
        <f t="shared" si="84"/>
        <v>0</v>
      </c>
      <c r="S70" s="261">
        <v>0</v>
      </c>
      <c r="T70" s="129">
        <v>0</v>
      </c>
    </row>
    <row r="71" spans="1:21" s="130" customFormat="1" ht="13.2" x14ac:dyDescent="0.25">
      <c r="A71" s="293"/>
      <c r="B71" s="286" t="s">
        <v>209</v>
      </c>
      <c r="C71" s="260">
        <f>SUM(C68:C70)</f>
        <v>0</v>
      </c>
      <c r="D71" s="252">
        <f t="shared" ref="D71:T71" si="85">SUM(D68:D70)</f>
        <v>5</v>
      </c>
      <c r="E71" s="252">
        <f t="shared" si="85"/>
        <v>3</v>
      </c>
      <c r="F71" s="253">
        <f t="shared" si="85"/>
        <v>0</v>
      </c>
      <c r="G71" s="260">
        <f t="shared" si="85"/>
        <v>0</v>
      </c>
      <c r="H71" s="252">
        <f t="shared" si="85"/>
        <v>6</v>
      </c>
      <c r="I71" s="252">
        <f t="shared" si="85"/>
        <v>0</v>
      </c>
      <c r="J71" s="253">
        <f t="shared" si="85"/>
        <v>0</v>
      </c>
      <c r="K71" s="260">
        <f t="shared" si="85"/>
        <v>0</v>
      </c>
      <c r="L71" s="252">
        <f t="shared" si="85"/>
        <v>0</v>
      </c>
      <c r="M71" s="252">
        <f t="shared" si="85"/>
        <v>0</v>
      </c>
      <c r="N71" s="253">
        <f t="shared" si="85"/>
        <v>0</v>
      </c>
      <c r="O71" s="260">
        <f t="shared" si="85"/>
        <v>0</v>
      </c>
      <c r="P71" s="252">
        <f t="shared" si="85"/>
        <v>11</v>
      </c>
      <c r="Q71" s="252">
        <f t="shared" si="85"/>
        <v>3</v>
      </c>
      <c r="R71" s="253">
        <f t="shared" si="85"/>
        <v>0</v>
      </c>
      <c r="S71" s="260">
        <f t="shared" si="85"/>
        <v>0</v>
      </c>
      <c r="T71" s="253">
        <f t="shared" si="85"/>
        <v>0</v>
      </c>
    </row>
    <row r="72" spans="1:21" s="130" customFormat="1" ht="13.2" x14ac:dyDescent="0.25">
      <c r="A72" s="293"/>
      <c r="B72" s="282" t="s">
        <v>298</v>
      </c>
      <c r="C72" s="261">
        <v>0</v>
      </c>
      <c r="D72" s="127">
        <v>0</v>
      </c>
      <c r="E72" s="128">
        <v>0</v>
      </c>
      <c r="F72" s="228">
        <v>0</v>
      </c>
      <c r="G72" s="261">
        <v>0</v>
      </c>
      <c r="H72" s="128">
        <v>0</v>
      </c>
      <c r="I72" s="128">
        <v>0</v>
      </c>
      <c r="J72" s="129">
        <v>0</v>
      </c>
      <c r="K72" s="261">
        <v>0</v>
      </c>
      <c r="L72" s="128">
        <v>0</v>
      </c>
      <c r="M72" s="128">
        <v>0</v>
      </c>
      <c r="N72" s="129">
        <v>0</v>
      </c>
      <c r="O72" s="265">
        <f t="shared" ref="O72" si="86">SUM(C72,G72,K72)</f>
        <v>0</v>
      </c>
      <c r="P72" s="136">
        <f t="shared" ref="P72" si="87">SUM(D72,H72,L72)</f>
        <v>0</v>
      </c>
      <c r="Q72" s="136">
        <f t="shared" ref="Q72" si="88">SUM(E72,I72,M72)</f>
        <v>0</v>
      </c>
      <c r="R72" s="137">
        <f t="shared" ref="R72" si="89">SUM(F72,J72,N72)</f>
        <v>0</v>
      </c>
      <c r="S72" s="261">
        <v>0</v>
      </c>
      <c r="T72" s="129">
        <v>0</v>
      </c>
    </row>
    <row r="73" spans="1:21" s="130" customFormat="1" ht="13.2" x14ac:dyDescent="0.25">
      <c r="A73" s="293"/>
      <c r="B73" s="283" t="s">
        <v>298</v>
      </c>
      <c r="C73" s="260">
        <f>SUM(C72)</f>
        <v>0</v>
      </c>
      <c r="D73" s="252">
        <f t="shared" ref="D73:T73" si="90">SUM(D72)</f>
        <v>0</v>
      </c>
      <c r="E73" s="252">
        <f t="shared" si="90"/>
        <v>0</v>
      </c>
      <c r="F73" s="253">
        <f t="shared" si="90"/>
        <v>0</v>
      </c>
      <c r="G73" s="260">
        <f t="shared" si="90"/>
        <v>0</v>
      </c>
      <c r="H73" s="252">
        <f t="shared" si="90"/>
        <v>0</v>
      </c>
      <c r="I73" s="252">
        <f t="shared" si="90"/>
        <v>0</v>
      </c>
      <c r="J73" s="253">
        <f t="shared" si="90"/>
        <v>0</v>
      </c>
      <c r="K73" s="260">
        <f t="shared" si="90"/>
        <v>0</v>
      </c>
      <c r="L73" s="252">
        <f t="shared" si="90"/>
        <v>0</v>
      </c>
      <c r="M73" s="252">
        <f t="shared" si="90"/>
        <v>0</v>
      </c>
      <c r="N73" s="253">
        <f t="shared" si="90"/>
        <v>0</v>
      </c>
      <c r="O73" s="260">
        <f t="shared" si="90"/>
        <v>0</v>
      </c>
      <c r="P73" s="252">
        <f t="shared" si="90"/>
        <v>0</v>
      </c>
      <c r="Q73" s="252">
        <f t="shared" si="90"/>
        <v>0</v>
      </c>
      <c r="R73" s="253">
        <f t="shared" si="90"/>
        <v>0</v>
      </c>
      <c r="S73" s="260">
        <f t="shared" si="90"/>
        <v>0</v>
      </c>
      <c r="T73" s="253">
        <f t="shared" si="90"/>
        <v>0</v>
      </c>
    </row>
    <row r="74" spans="1:21" s="130" customFormat="1" ht="13.2" x14ac:dyDescent="0.25">
      <c r="A74" s="293">
        <v>1</v>
      </c>
      <c r="B74" s="278" t="s">
        <v>139</v>
      </c>
      <c r="C74" s="261">
        <v>0</v>
      </c>
      <c r="D74" s="127">
        <v>2</v>
      </c>
      <c r="E74" s="128">
        <v>5</v>
      </c>
      <c r="F74" s="228">
        <v>7</v>
      </c>
      <c r="G74" s="261">
        <v>0</v>
      </c>
      <c r="H74" s="128">
        <v>0</v>
      </c>
      <c r="I74" s="128">
        <v>0</v>
      </c>
      <c r="J74" s="129">
        <v>0</v>
      </c>
      <c r="K74" s="261">
        <v>0</v>
      </c>
      <c r="L74" s="128">
        <v>0</v>
      </c>
      <c r="M74" s="128">
        <v>0</v>
      </c>
      <c r="N74" s="129">
        <v>0</v>
      </c>
      <c r="O74" s="265">
        <f t="shared" ref="O74:O75" si="91">SUM(C74,G74,K74)</f>
        <v>0</v>
      </c>
      <c r="P74" s="136">
        <f t="shared" ref="P74:P75" si="92">SUM(D74,H74,L74)</f>
        <v>2</v>
      </c>
      <c r="Q74" s="136">
        <f t="shared" ref="Q74:Q75" si="93">SUM(E74,I74,M74)</f>
        <v>5</v>
      </c>
      <c r="R74" s="137">
        <f t="shared" ref="R74:R75" si="94">SUM(F74,J74,N74)</f>
        <v>7</v>
      </c>
      <c r="S74" s="261">
        <v>0</v>
      </c>
      <c r="T74" s="129">
        <v>0</v>
      </c>
      <c r="U74" s="208" t="s">
        <v>386</v>
      </c>
    </row>
    <row r="75" spans="1:21" s="130" customFormat="1" ht="13.2" x14ac:dyDescent="0.25">
      <c r="A75" s="293"/>
      <c r="B75" s="282" t="s">
        <v>164</v>
      </c>
      <c r="C75" s="261">
        <v>0</v>
      </c>
      <c r="D75" s="127">
        <v>0</v>
      </c>
      <c r="E75" s="128">
        <v>0</v>
      </c>
      <c r="F75" s="228">
        <v>0</v>
      </c>
      <c r="G75" s="261">
        <v>0</v>
      </c>
      <c r="H75" s="128">
        <v>0</v>
      </c>
      <c r="I75" s="128">
        <v>0</v>
      </c>
      <c r="J75" s="129">
        <v>0</v>
      </c>
      <c r="K75" s="261">
        <v>0</v>
      </c>
      <c r="L75" s="128">
        <v>0</v>
      </c>
      <c r="M75" s="128">
        <v>0</v>
      </c>
      <c r="N75" s="129">
        <v>0</v>
      </c>
      <c r="O75" s="265">
        <f t="shared" si="91"/>
        <v>0</v>
      </c>
      <c r="P75" s="136">
        <f t="shared" si="92"/>
        <v>0</v>
      </c>
      <c r="Q75" s="136">
        <f t="shared" si="93"/>
        <v>0</v>
      </c>
      <c r="R75" s="137">
        <f t="shared" si="94"/>
        <v>0</v>
      </c>
      <c r="S75" s="261">
        <v>0</v>
      </c>
      <c r="T75" s="129">
        <v>0</v>
      </c>
    </row>
    <row r="76" spans="1:21" s="130" customFormat="1" ht="13.2" x14ac:dyDescent="0.25">
      <c r="A76" s="293"/>
      <c r="B76" s="289" t="s">
        <v>139</v>
      </c>
      <c r="C76" s="268">
        <f>SUM(C74:C75)</f>
        <v>0</v>
      </c>
      <c r="D76" s="238">
        <f t="shared" ref="D76:T76" si="95">SUM(D74:D75)</f>
        <v>2</v>
      </c>
      <c r="E76" s="238">
        <f t="shared" si="95"/>
        <v>5</v>
      </c>
      <c r="F76" s="239">
        <f t="shared" si="95"/>
        <v>7</v>
      </c>
      <c r="G76" s="268">
        <f t="shared" si="95"/>
        <v>0</v>
      </c>
      <c r="H76" s="238">
        <f t="shared" si="95"/>
        <v>0</v>
      </c>
      <c r="I76" s="238">
        <f t="shared" si="95"/>
        <v>0</v>
      </c>
      <c r="J76" s="239">
        <f t="shared" si="95"/>
        <v>0</v>
      </c>
      <c r="K76" s="268">
        <f t="shared" si="95"/>
        <v>0</v>
      </c>
      <c r="L76" s="238">
        <f t="shared" si="95"/>
        <v>0</v>
      </c>
      <c r="M76" s="238">
        <f t="shared" si="95"/>
        <v>0</v>
      </c>
      <c r="N76" s="239">
        <f t="shared" si="95"/>
        <v>0</v>
      </c>
      <c r="O76" s="268">
        <f t="shared" si="95"/>
        <v>0</v>
      </c>
      <c r="P76" s="238">
        <f t="shared" si="95"/>
        <v>2</v>
      </c>
      <c r="Q76" s="238">
        <f t="shared" si="95"/>
        <v>5</v>
      </c>
      <c r="R76" s="239">
        <f t="shared" si="95"/>
        <v>7</v>
      </c>
      <c r="S76" s="268">
        <f t="shared" si="95"/>
        <v>0</v>
      </c>
      <c r="T76" s="239">
        <f t="shared" si="95"/>
        <v>0</v>
      </c>
    </row>
    <row r="77" spans="1:21" s="130" customFormat="1" ht="13.2" x14ac:dyDescent="0.25">
      <c r="A77" s="293">
        <v>1</v>
      </c>
      <c r="B77" s="278" t="s">
        <v>179</v>
      </c>
      <c r="C77" s="261">
        <v>262</v>
      </c>
      <c r="D77" s="128">
        <v>60</v>
      </c>
      <c r="E77" s="128">
        <v>556</v>
      </c>
      <c r="F77" s="129">
        <v>121</v>
      </c>
      <c r="G77" s="261">
        <v>109</v>
      </c>
      <c r="H77" s="128">
        <v>22</v>
      </c>
      <c r="I77" s="128">
        <v>55</v>
      </c>
      <c r="J77" s="129">
        <v>60</v>
      </c>
      <c r="K77" s="261">
        <v>0</v>
      </c>
      <c r="L77" s="128">
        <v>0</v>
      </c>
      <c r="M77" s="128">
        <v>0</v>
      </c>
      <c r="N77" s="129">
        <v>0</v>
      </c>
      <c r="O77" s="265">
        <f t="shared" ref="O77:O82" si="96">SUM(C77,G77,K77)</f>
        <v>371</v>
      </c>
      <c r="P77" s="136">
        <f t="shared" ref="P77:P85" si="97">SUM(D77,H77,L77)</f>
        <v>82</v>
      </c>
      <c r="Q77" s="136">
        <f t="shared" ref="Q77:Q85" si="98">SUM(E77,I77,M77)</f>
        <v>611</v>
      </c>
      <c r="R77" s="137">
        <f t="shared" ref="R77:R85" si="99">SUM(F77,J77,N77)</f>
        <v>181</v>
      </c>
      <c r="S77" s="261">
        <v>5</v>
      </c>
      <c r="T77" s="129">
        <v>0</v>
      </c>
      <c r="U77" s="208" t="s">
        <v>322</v>
      </c>
    </row>
    <row r="78" spans="1:21" s="130" customFormat="1" ht="13.2" x14ac:dyDescent="0.25">
      <c r="A78" s="293"/>
      <c r="B78" s="278" t="s">
        <v>308</v>
      </c>
      <c r="C78" s="261">
        <v>0</v>
      </c>
      <c r="D78" s="128">
        <v>0</v>
      </c>
      <c r="E78" s="128">
        <v>0</v>
      </c>
      <c r="F78" s="129">
        <v>0</v>
      </c>
      <c r="G78" s="261">
        <v>0</v>
      </c>
      <c r="H78" s="128">
        <v>0</v>
      </c>
      <c r="I78" s="128">
        <v>0</v>
      </c>
      <c r="J78" s="129">
        <v>0</v>
      </c>
      <c r="K78" s="261">
        <v>0</v>
      </c>
      <c r="L78" s="128">
        <v>0</v>
      </c>
      <c r="M78" s="128">
        <v>0</v>
      </c>
      <c r="N78" s="129">
        <v>0</v>
      </c>
      <c r="O78" s="265">
        <f t="shared" si="96"/>
        <v>0</v>
      </c>
      <c r="P78" s="136">
        <f t="shared" si="97"/>
        <v>0</v>
      </c>
      <c r="Q78" s="136">
        <f t="shared" si="98"/>
        <v>0</v>
      </c>
      <c r="R78" s="137">
        <f t="shared" si="99"/>
        <v>0</v>
      </c>
      <c r="S78" s="261">
        <v>0</v>
      </c>
      <c r="T78" s="129">
        <v>0</v>
      </c>
    </row>
    <row r="79" spans="1:21" s="130" customFormat="1" ht="13.2" x14ac:dyDescent="0.25">
      <c r="A79" s="293">
        <v>1</v>
      </c>
      <c r="B79" s="278" t="s">
        <v>208</v>
      </c>
      <c r="C79" s="261">
        <v>0</v>
      </c>
      <c r="D79" s="128">
        <v>0</v>
      </c>
      <c r="E79" s="128">
        <v>0</v>
      </c>
      <c r="F79" s="129">
        <v>0</v>
      </c>
      <c r="G79" s="261">
        <v>0</v>
      </c>
      <c r="H79" s="128">
        <v>0</v>
      </c>
      <c r="I79" s="128">
        <v>0</v>
      </c>
      <c r="J79" s="129">
        <v>0</v>
      </c>
      <c r="K79" s="261">
        <v>0</v>
      </c>
      <c r="L79" s="128">
        <v>0</v>
      </c>
      <c r="M79" s="128">
        <v>0</v>
      </c>
      <c r="N79" s="129">
        <v>0</v>
      </c>
      <c r="O79" s="265">
        <f>SUM(C79,G79,K79)</f>
        <v>0</v>
      </c>
      <c r="P79" s="136">
        <f t="shared" si="97"/>
        <v>0</v>
      </c>
      <c r="Q79" s="136">
        <f t="shared" si="98"/>
        <v>0</v>
      </c>
      <c r="R79" s="137">
        <f t="shared" si="99"/>
        <v>0</v>
      </c>
      <c r="S79" s="261">
        <v>1</v>
      </c>
      <c r="T79" s="129">
        <v>0</v>
      </c>
    </row>
    <row r="80" spans="1:21" s="130" customFormat="1" ht="13.2" x14ac:dyDescent="0.25">
      <c r="A80" s="293"/>
      <c r="B80" s="278" t="s">
        <v>210</v>
      </c>
      <c r="C80" s="261">
        <v>0</v>
      </c>
      <c r="D80" s="128">
        <v>0</v>
      </c>
      <c r="E80" s="128">
        <v>0</v>
      </c>
      <c r="F80" s="129">
        <v>0</v>
      </c>
      <c r="G80" s="261">
        <v>0</v>
      </c>
      <c r="H80" s="128">
        <v>0</v>
      </c>
      <c r="I80" s="128">
        <v>0</v>
      </c>
      <c r="J80" s="129">
        <v>0</v>
      </c>
      <c r="K80" s="261">
        <v>0</v>
      </c>
      <c r="L80" s="128">
        <v>0</v>
      </c>
      <c r="M80" s="128">
        <v>0</v>
      </c>
      <c r="N80" s="129">
        <v>0</v>
      </c>
      <c r="O80" s="261">
        <f>SUM(C80,G80,K80)</f>
        <v>0</v>
      </c>
      <c r="P80" s="128">
        <f t="shared" si="97"/>
        <v>0</v>
      </c>
      <c r="Q80" s="128">
        <f t="shared" si="98"/>
        <v>0</v>
      </c>
      <c r="R80" s="129">
        <f t="shared" si="99"/>
        <v>0</v>
      </c>
      <c r="S80" s="261">
        <v>0</v>
      </c>
      <c r="T80" s="129">
        <v>0</v>
      </c>
    </row>
    <row r="81" spans="1:21" s="130" customFormat="1" ht="13.2" x14ac:dyDescent="0.25">
      <c r="A81" s="293"/>
      <c r="B81" s="278" t="s">
        <v>182</v>
      </c>
      <c r="C81" s="261">
        <v>0</v>
      </c>
      <c r="D81" s="128">
        <v>0</v>
      </c>
      <c r="E81" s="128">
        <v>0</v>
      </c>
      <c r="F81" s="129">
        <v>0</v>
      </c>
      <c r="G81" s="261">
        <v>0</v>
      </c>
      <c r="H81" s="128">
        <v>0</v>
      </c>
      <c r="I81" s="128">
        <v>0</v>
      </c>
      <c r="J81" s="129">
        <v>0</v>
      </c>
      <c r="K81" s="261">
        <v>0</v>
      </c>
      <c r="L81" s="128">
        <v>0</v>
      </c>
      <c r="M81" s="128">
        <v>0</v>
      </c>
      <c r="N81" s="129">
        <v>0</v>
      </c>
      <c r="O81" s="265">
        <f>SUM(C81,G81,K81)</f>
        <v>0</v>
      </c>
      <c r="P81" s="136">
        <f t="shared" si="97"/>
        <v>0</v>
      </c>
      <c r="Q81" s="136">
        <f t="shared" si="98"/>
        <v>0</v>
      </c>
      <c r="R81" s="137">
        <f t="shared" si="99"/>
        <v>0</v>
      </c>
      <c r="S81" s="261">
        <v>0</v>
      </c>
      <c r="T81" s="129">
        <v>0</v>
      </c>
    </row>
    <row r="82" spans="1:21" s="130" customFormat="1" ht="13.2" x14ac:dyDescent="0.25">
      <c r="A82" s="293"/>
      <c r="B82" s="278" t="s">
        <v>177</v>
      </c>
      <c r="C82" s="261">
        <v>0</v>
      </c>
      <c r="D82" s="128">
        <v>0</v>
      </c>
      <c r="E82" s="128">
        <v>0</v>
      </c>
      <c r="F82" s="129">
        <v>0</v>
      </c>
      <c r="G82" s="261">
        <v>0</v>
      </c>
      <c r="H82" s="128">
        <v>0</v>
      </c>
      <c r="I82" s="128">
        <v>0</v>
      </c>
      <c r="J82" s="129">
        <v>0</v>
      </c>
      <c r="K82" s="261">
        <v>0</v>
      </c>
      <c r="L82" s="128">
        <v>0</v>
      </c>
      <c r="M82" s="128">
        <v>0</v>
      </c>
      <c r="N82" s="129">
        <v>0</v>
      </c>
      <c r="O82" s="265">
        <f t="shared" si="96"/>
        <v>0</v>
      </c>
      <c r="P82" s="136">
        <f t="shared" si="97"/>
        <v>0</v>
      </c>
      <c r="Q82" s="136">
        <f t="shared" si="98"/>
        <v>0</v>
      </c>
      <c r="R82" s="137">
        <f t="shared" si="99"/>
        <v>0</v>
      </c>
      <c r="S82" s="261">
        <v>0</v>
      </c>
      <c r="T82" s="129">
        <v>0</v>
      </c>
    </row>
    <row r="83" spans="1:21" s="130" customFormat="1" ht="13.2" x14ac:dyDescent="0.25">
      <c r="A83" s="293"/>
      <c r="B83" s="278" t="s">
        <v>272</v>
      </c>
      <c r="C83" s="261">
        <v>0</v>
      </c>
      <c r="D83" s="128">
        <v>0</v>
      </c>
      <c r="E83" s="128">
        <v>0</v>
      </c>
      <c r="F83" s="129">
        <v>0</v>
      </c>
      <c r="G83" s="261">
        <v>0</v>
      </c>
      <c r="H83" s="128">
        <v>0</v>
      </c>
      <c r="I83" s="128">
        <v>0</v>
      </c>
      <c r="J83" s="129">
        <v>0</v>
      </c>
      <c r="K83" s="261">
        <v>0</v>
      </c>
      <c r="L83" s="128">
        <v>0</v>
      </c>
      <c r="M83" s="128">
        <v>0</v>
      </c>
      <c r="N83" s="129">
        <v>0</v>
      </c>
      <c r="O83" s="265">
        <f>SUM(C83,G83,K83)</f>
        <v>0</v>
      </c>
      <c r="P83" s="136">
        <f t="shared" si="97"/>
        <v>0</v>
      </c>
      <c r="Q83" s="136">
        <f t="shared" si="98"/>
        <v>0</v>
      </c>
      <c r="R83" s="137">
        <f t="shared" si="99"/>
        <v>0</v>
      </c>
      <c r="S83" s="261">
        <v>0</v>
      </c>
      <c r="T83" s="129">
        <v>0</v>
      </c>
    </row>
    <row r="84" spans="1:21" s="130" customFormat="1" ht="13.2" x14ac:dyDescent="0.25">
      <c r="A84" s="293"/>
      <c r="B84" s="278" t="s">
        <v>311</v>
      </c>
      <c r="C84" s="261">
        <v>0</v>
      </c>
      <c r="D84" s="128">
        <v>0</v>
      </c>
      <c r="E84" s="128">
        <v>0</v>
      </c>
      <c r="F84" s="129">
        <v>0</v>
      </c>
      <c r="G84" s="261">
        <v>0</v>
      </c>
      <c r="H84" s="128">
        <v>0</v>
      </c>
      <c r="I84" s="128">
        <v>0</v>
      </c>
      <c r="J84" s="129">
        <v>0</v>
      </c>
      <c r="K84" s="261">
        <v>0</v>
      </c>
      <c r="L84" s="128">
        <v>0</v>
      </c>
      <c r="M84" s="128">
        <v>0</v>
      </c>
      <c r="N84" s="129">
        <v>0</v>
      </c>
      <c r="O84" s="265">
        <f t="shared" ref="O84:O85" si="100">SUM(C84,G84,K84)</f>
        <v>0</v>
      </c>
      <c r="P84" s="136">
        <f t="shared" si="97"/>
        <v>0</v>
      </c>
      <c r="Q84" s="136">
        <f t="shared" si="98"/>
        <v>0</v>
      </c>
      <c r="R84" s="137">
        <f t="shared" si="99"/>
        <v>0</v>
      </c>
      <c r="S84" s="261">
        <v>0</v>
      </c>
      <c r="T84" s="129">
        <v>0</v>
      </c>
    </row>
    <row r="85" spans="1:21" s="130" customFormat="1" ht="13.2" x14ac:dyDescent="0.25">
      <c r="A85" s="293"/>
      <c r="B85" s="278" t="s">
        <v>310</v>
      </c>
      <c r="C85" s="261">
        <v>0</v>
      </c>
      <c r="D85" s="128">
        <v>0</v>
      </c>
      <c r="E85" s="128">
        <v>0</v>
      </c>
      <c r="F85" s="129">
        <v>0</v>
      </c>
      <c r="G85" s="261">
        <v>0</v>
      </c>
      <c r="H85" s="128">
        <v>0</v>
      </c>
      <c r="I85" s="128">
        <v>0</v>
      </c>
      <c r="J85" s="129">
        <v>0</v>
      </c>
      <c r="K85" s="261">
        <v>0</v>
      </c>
      <c r="L85" s="128">
        <v>0</v>
      </c>
      <c r="M85" s="128">
        <v>0</v>
      </c>
      <c r="N85" s="129">
        <v>0</v>
      </c>
      <c r="O85" s="265">
        <f t="shared" si="100"/>
        <v>0</v>
      </c>
      <c r="P85" s="136">
        <f t="shared" si="97"/>
        <v>0</v>
      </c>
      <c r="Q85" s="136">
        <f t="shared" si="98"/>
        <v>0</v>
      </c>
      <c r="R85" s="137">
        <f t="shared" si="99"/>
        <v>0</v>
      </c>
      <c r="S85" s="261">
        <v>0</v>
      </c>
      <c r="T85" s="129">
        <v>0</v>
      </c>
    </row>
    <row r="86" spans="1:21" s="130" customFormat="1" ht="13.2" x14ac:dyDescent="0.25">
      <c r="A86" s="293"/>
      <c r="B86" s="278" t="s">
        <v>309</v>
      </c>
      <c r="C86" s="261">
        <v>0</v>
      </c>
      <c r="D86" s="128">
        <v>0</v>
      </c>
      <c r="E86" s="128">
        <v>0</v>
      </c>
      <c r="F86" s="129">
        <v>0</v>
      </c>
      <c r="G86" s="261">
        <v>0</v>
      </c>
      <c r="H86" s="128">
        <v>0</v>
      </c>
      <c r="I86" s="128">
        <v>0</v>
      </c>
      <c r="J86" s="129">
        <v>0</v>
      </c>
      <c r="K86" s="261">
        <v>0</v>
      </c>
      <c r="L86" s="128">
        <v>0</v>
      </c>
      <c r="M86" s="128">
        <v>0</v>
      </c>
      <c r="N86" s="129">
        <v>0</v>
      </c>
      <c r="O86" s="265">
        <f>SUM(C86,G86,K86)</f>
        <v>0</v>
      </c>
      <c r="P86" s="136">
        <f t="shared" ref="P86" si="101">SUM(D86,H86,L86)</f>
        <v>0</v>
      </c>
      <c r="Q86" s="136">
        <f t="shared" ref="Q86" si="102">SUM(E86,I86,M86)</f>
        <v>0</v>
      </c>
      <c r="R86" s="137">
        <f t="shared" ref="R86" si="103">SUM(F86,J86,N86)</f>
        <v>0</v>
      </c>
      <c r="S86" s="261">
        <v>0</v>
      </c>
      <c r="T86" s="129">
        <v>0</v>
      </c>
    </row>
    <row r="87" spans="1:21" s="131" customFormat="1" ht="12" x14ac:dyDescent="0.2">
      <c r="A87" s="293"/>
      <c r="B87" s="286" t="s">
        <v>175</v>
      </c>
      <c r="C87" s="262">
        <f t="shared" ref="C87:R87" si="104">SUM(C77:C83)</f>
        <v>262</v>
      </c>
      <c r="D87" s="254">
        <f t="shared" si="104"/>
        <v>60</v>
      </c>
      <c r="E87" s="254">
        <f t="shared" si="104"/>
        <v>556</v>
      </c>
      <c r="F87" s="255">
        <f t="shared" si="104"/>
        <v>121</v>
      </c>
      <c r="G87" s="262">
        <f t="shared" si="104"/>
        <v>109</v>
      </c>
      <c r="H87" s="254">
        <f t="shared" si="104"/>
        <v>22</v>
      </c>
      <c r="I87" s="254">
        <f t="shared" si="104"/>
        <v>55</v>
      </c>
      <c r="J87" s="255">
        <f t="shared" si="104"/>
        <v>60</v>
      </c>
      <c r="K87" s="262">
        <f t="shared" si="104"/>
        <v>0</v>
      </c>
      <c r="L87" s="254">
        <f t="shared" si="104"/>
        <v>0</v>
      </c>
      <c r="M87" s="254">
        <f t="shared" si="104"/>
        <v>0</v>
      </c>
      <c r="N87" s="255">
        <f t="shared" si="104"/>
        <v>0</v>
      </c>
      <c r="O87" s="262">
        <f t="shared" si="104"/>
        <v>371</v>
      </c>
      <c r="P87" s="254">
        <f t="shared" si="104"/>
        <v>82</v>
      </c>
      <c r="Q87" s="254">
        <f t="shared" si="104"/>
        <v>611</v>
      </c>
      <c r="R87" s="255">
        <f t="shared" si="104"/>
        <v>181</v>
      </c>
      <c r="S87" s="262">
        <f>SUM(S77:S86)</f>
        <v>6</v>
      </c>
      <c r="T87" s="255">
        <f>SUM(T77:T86)</f>
        <v>0</v>
      </c>
    </row>
    <row r="88" spans="1:21" s="130" customFormat="1" ht="13.2" x14ac:dyDescent="0.25">
      <c r="A88" s="293"/>
      <c r="B88" s="278" t="s">
        <v>235</v>
      </c>
      <c r="C88" s="261">
        <v>0</v>
      </c>
      <c r="D88" s="128">
        <v>0</v>
      </c>
      <c r="E88" s="128">
        <v>0</v>
      </c>
      <c r="F88" s="129">
        <v>0</v>
      </c>
      <c r="G88" s="261">
        <v>0</v>
      </c>
      <c r="H88" s="128">
        <v>0</v>
      </c>
      <c r="I88" s="128">
        <v>0</v>
      </c>
      <c r="J88" s="129">
        <v>0</v>
      </c>
      <c r="K88" s="261">
        <v>0</v>
      </c>
      <c r="L88" s="128">
        <v>0</v>
      </c>
      <c r="M88" s="128">
        <v>0</v>
      </c>
      <c r="N88" s="129">
        <v>0</v>
      </c>
      <c r="O88" s="265">
        <f>SUM(C88,G88,K88)</f>
        <v>0</v>
      </c>
      <c r="P88" s="136">
        <f t="shared" ref="P88" si="105">SUM(D88,H88,L88)</f>
        <v>0</v>
      </c>
      <c r="Q88" s="136">
        <f t="shared" ref="Q88" si="106">SUM(E88,I88,M88)</f>
        <v>0</v>
      </c>
      <c r="R88" s="137">
        <f t="shared" ref="R88" si="107">SUM(F88,J88,N88)</f>
        <v>0</v>
      </c>
      <c r="S88" s="261">
        <v>0</v>
      </c>
      <c r="T88" s="129">
        <v>0</v>
      </c>
    </row>
    <row r="89" spans="1:21" s="131" customFormat="1" ht="12" x14ac:dyDescent="0.2">
      <c r="A89" s="293"/>
      <c r="B89" s="286" t="s">
        <v>235</v>
      </c>
      <c r="C89" s="262">
        <f>SUM(C88)</f>
        <v>0</v>
      </c>
      <c r="D89" s="254">
        <f t="shared" ref="D89:T89" si="108">SUM(D88)</f>
        <v>0</v>
      </c>
      <c r="E89" s="254">
        <f t="shared" si="108"/>
        <v>0</v>
      </c>
      <c r="F89" s="255">
        <f t="shared" si="108"/>
        <v>0</v>
      </c>
      <c r="G89" s="262">
        <f t="shared" si="108"/>
        <v>0</v>
      </c>
      <c r="H89" s="254">
        <f t="shared" si="108"/>
        <v>0</v>
      </c>
      <c r="I89" s="254">
        <f t="shared" si="108"/>
        <v>0</v>
      </c>
      <c r="J89" s="255">
        <f t="shared" si="108"/>
        <v>0</v>
      </c>
      <c r="K89" s="262">
        <f t="shared" si="108"/>
        <v>0</v>
      </c>
      <c r="L89" s="254">
        <f t="shared" si="108"/>
        <v>0</v>
      </c>
      <c r="M89" s="254">
        <f t="shared" si="108"/>
        <v>0</v>
      </c>
      <c r="N89" s="255">
        <f t="shared" si="108"/>
        <v>0</v>
      </c>
      <c r="O89" s="262">
        <f t="shared" si="108"/>
        <v>0</v>
      </c>
      <c r="P89" s="254">
        <f t="shared" si="108"/>
        <v>0</v>
      </c>
      <c r="Q89" s="254">
        <f t="shared" si="108"/>
        <v>0</v>
      </c>
      <c r="R89" s="255">
        <f t="shared" si="108"/>
        <v>0</v>
      </c>
      <c r="S89" s="262">
        <f t="shared" si="108"/>
        <v>0</v>
      </c>
      <c r="T89" s="255">
        <f t="shared" si="108"/>
        <v>0</v>
      </c>
    </row>
    <row r="90" spans="1:21" s="130" customFormat="1" ht="13.2" x14ac:dyDescent="0.25">
      <c r="A90" s="293">
        <v>1</v>
      </c>
      <c r="B90" s="278" t="s">
        <v>55</v>
      </c>
      <c r="C90" s="261">
        <v>5</v>
      </c>
      <c r="D90" s="128">
        <v>5</v>
      </c>
      <c r="E90" s="128">
        <v>25</v>
      </c>
      <c r="F90" s="129">
        <v>6</v>
      </c>
      <c r="G90" s="261">
        <v>3</v>
      </c>
      <c r="H90" s="128">
        <v>3</v>
      </c>
      <c r="I90" s="128">
        <v>43</v>
      </c>
      <c r="J90" s="129">
        <v>15</v>
      </c>
      <c r="K90" s="261">
        <v>0</v>
      </c>
      <c r="L90" s="128">
        <v>0</v>
      </c>
      <c r="M90" s="128">
        <v>0</v>
      </c>
      <c r="N90" s="129">
        <v>0</v>
      </c>
      <c r="O90" s="265">
        <f t="shared" ref="O90:R91" si="109">SUM(C90,G90,K90)</f>
        <v>8</v>
      </c>
      <c r="P90" s="136">
        <f t="shared" si="109"/>
        <v>8</v>
      </c>
      <c r="Q90" s="136">
        <f t="shared" si="109"/>
        <v>68</v>
      </c>
      <c r="R90" s="137">
        <f t="shared" si="109"/>
        <v>21</v>
      </c>
      <c r="S90" s="264">
        <v>1</v>
      </c>
      <c r="T90" s="133">
        <v>3</v>
      </c>
    </row>
    <row r="91" spans="1:21" s="130" customFormat="1" ht="13.2" x14ac:dyDescent="0.25">
      <c r="A91" s="293">
        <v>1</v>
      </c>
      <c r="B91" s="278" t="s">
        <v>56</v>
      </c>
      <c r="C91" s="261">
        <v>6</v>
      </c>
      <c r="D91" s="128">
        <v>17</v>
      </c>
      <c r="E91" s="128">
        <v>1</v>
      </c>
      <c r="F91" s="129">
        <v>1</v>
      </c>
      <c r="G91" s="261">
        <v>1</v>
      </c>
      <c r="H91" s="128">
        <v>2</v>
      </c>
      <c r="I91" s="128">
        <v>2</v>
      </c>
      <c r="J91" s="129">
        <v>2</v>
      </c>
      <c r="K91" s="261">
        <v>0</v>
      </c>
      <c r="L91" s="128">
        <v>6</v>
      </c>
      <c r="M91" s="128">
        <v>0</v>
      </c>
      <c r="N91" s="129">
        <v>0</v>
      </c>
      <c r="O91" s="265">
        <f t="shared" si="109"/>
        <v>7</v>
      </c>
      <c r="P91" s="136">
        <f t="shared" si="109"/>
        <v>25</v>
      </c>
      <c r="Q91" s="136">
        <f t="shared" si="109"/>
        <v>3</v>
      </c>
      <c r="R91" s="137">
        <f t="shared" si="109"/>
        <v>3</v>
      </c>
      <c r="S91" s="264">
        <v>28</v>
      </c>
      <c r="T91" s="133">
        <v>5</v>
      </c>
    </row>
    <row r="92" spans="1:21" s="131" customFormat="1" ht="12" x14ac:dyDescent="0.2">
      <c r="A92" s="293"/>
      <c r="B92" s="286" t="s">
        <v>147</v>
      </c>
      <c r="C92" s="262">
        <f>SUM(C90:C91)</f>
        <v>11</v>
      </c>
      <c r="D92" s="254">
        <f t="shared" ref="D92:T92" si="110">SUM(D90:D91)</f>
        <v>22</v>
      </c>
      <c r="E92" s="254">
        <f t="shared" si="110"/>
        <v>26</v>
      </c>
      <c r="F92" s="255">
        <f t="shared" si="110"/>
        <v>7</v>
      </c>
      <c r="G92" s="262">
        <f t="shared" si="110"/>
        <v>4</v>
      </c>
      <c r="H92" s="254">
        <f t="shared" si="110"/>
        <v>5</v>
      </c>
      <c r="I92" s="254">
        <f t="shared" si="110"/>
        <v>45</v>
      </c>
      <c r="J92" s="255">
        <f t="shared" si="110"/>
        <v>17</v>
      </c>
      <c r="K92" s="262">
        <f t="shared" si="110"/>
        <v>0</v>
      </c>
      <c r="L92" s="254">
        <f t="shared" si="110"/>
        <v>6</v>
      </c>
      <c r="M92" s="254">
        <f t="shared" si="110"/>
        <v>0</v>
      </c>
      <c r="N92" s="255">
        <f t="shared" si="110"/>
        <v>0</v>
      </c>
      <c r="O92" s="262">
        <f t="shared" si="110"/>
        <v>15</v>
      </c>
      <c r="P92" s="254">
        <f t="shared" si="110"/>
        <v>33</v>
      </c>
      <c r="Q92" s="254">
        <f t="shared" si="110"/>
        <v>71</v>
      </c>
      <c r="R92" s="255">
        <f t="shared" si="110"/>
        <v>24</v>
      </c>
      <c r="S92" s="262">
        <f t="shared" si="110"/>
        <v>29</v>
      </c>
      <c r="T92" s="255">
        <f t="shared" si="110"/>
        <v>8</v>
      </c>
    </row>
    <row r="93" spans="1:21" s="131" customFormat="1" ht="11.4" x14ac:dyDescent="0.2">
      <c r="A93" s="293">
        <v>1</v>
      </c>
      <c r="B93" s="287" t="s">
        <v>256</v>
      </c>
      <c r="C93" s="269">
        <v>13</v>
      </c>
      <c r="D93" s="139">
        <v>2</v>
      </c>
      <c r="E93" s="139">
        <v>0</v>
      </c>
      <c r="F93" s="140">
        <v>0</v>
      </c>
      <c r="G93" s="269">
        <v>3</v>
      </c>
      <c r="H93" s="139">
        <v>0</v>
      </c>
      <c r="I93" s="139">
        <v>0</v>
      </c>
      <c r="J93" s="140">
        <v>0</v>
      </c>
      <c r="K93" s="269">
        <v>0</v>
      </c>
      <c r="L93" s="139">
        <v>0</v>
      </c>
      <c r="M93" s="139">
        <v>0</v>
      </c>
      <c r="N93" s="140">
        <v>0</v>
      </c>
      <c r="O93" s="265">
        <f t="shared" ref="O93:O95" si="111">SUM(C93,G93,K93)</f>
        <v>16</v>
      </c>
      <c r="P93" s="136">
        <f t="shared" ref="P93:P95" si="112">SUM(D93,H93,L93)</f>
        <v>2</v>
      </c>
      <c r="Q93" s="136">
        <f t="shared" ref="Q93:Q95" si="113">SUM(E93,I93,M93)</f>
        <v>0</v>
      </c>
      <c r="R93" s="137">
        <f t="shared" ref="R93:R95" si="114">SUM(F93,J93,N93)</f>
        <v>0</v>
      </c>
      <c r="S93" s="269">
        <v>0</v>
      </c>
      <c r="T93" s="140">
        <v>0</v>
      </c>
      <c r="U93" s="214" t="s">
        <v>419</v>
      </c>
    </row>
    <row r="94" spans="1:21" s="131" customFormat="1" ht="11.4" x14ac:dyDescent="0.2">
      <c r="A94" s="293">
        <v>1</v>
      </c>
      <c r="B94" s="287" t="s">
        <v>407</v>
      </c>
      <c r="C94" s="269">
        <v>12</v>
      </c>
      <c r="D94" s="139">
        <v>0</v>
      </c>
      <c r="E94" s="139">
        <v>0</v>
      </c>
      <c r="F94" s="140">
        <v>0</v>
      </c>
      <c r="G94" s="269">
        <v>0</v>
      </c>
      <c r="H94" s="139">
        <v>0</v>
      </c>
      <c r="I94" s="139">
        <v>0</v>
      </c>
      <c r="J94" s="140">
        <v>0</v>
      </c>
      <c r="K94" s="269">
        <v>0</v>
      </c>
      <c r="L94" s="139">
        <v>0</v>
      </c>
      <c r="M94" s="139">
        <v>0</v>
      </c>
      <c r="N94" s="140">
        <v>0</v>
      </c>
      <c r="O94" s="265">
        <f t="shared" ref="O94" si="115">SUM(C94,G94,K94)</f>
        <v>12</v>
      </c>
      <c r="P94" s="136">
        <f t="shared" ref="P94" si="116">SUM(D94,H94,L94)</f>
        <v>0</v>
      </c>
      <c r="Q94" s="136">
        <f t="shared" ref="Q94" si="117">SUM(E94,I94,M94)</f>
        <v>0</v>
      </c>
      <c r="R94" s="137">
        <f t="shared" ref="R94" si="118">SUM(F94,J94,N94)</f>
        <v>0</v>
      </c>
      <c r="S94" s="269">
        <v>1</v>
      </c>
      <c r="T94" s="140">
        <v>0</v>
      </c>
      <c r="U94" s="214" t="s">
        <v>415</v>
      </c>
    </row>
    <row r="95" spans="1:21" s="131" customFormat="1" ht="11.4" x14ac:dyDescent="0.2">
      <c r="A95" s="293">
        <v>1</v>
      </c>
      <c r="B95" s="287" t="s">
        <v>397</v>
      </c>
      <c r="C95" s="269">
        <v>3</v>
      </c>
      <c r="D95" s="139">
        <v>0</v>
      </c>
      <c r="E95" s="139">
        <v>1</v>
      </c>
      <c r="F95" s="140">
        <v>0</v>
      </c>
      <c r="G95" s="269">
        <v>0</v>
      </c>
      <c r="H95" s="139">
        <v>0</v>
      </c>
      <c r="I95" s="139">
        <v>0</v>
      </c>
      <c r="J95" s="140">
        <v>0</v>
      </c>
      <c r="K95" s="269">
        <v>0</v>
      </c>
      <c r="L95" s="139">
        <v>0</v>
      </c>
      <c r="M95" s="139">
        <v>0</v>
      </c>
      <c r="N95" s="140">
        <v>0</v>
      </c>
      <c r="O95" s="265">
        <f t="shared" si="111"/>
        <v>3</v>
      </c>
      <c r="P95" s="136">
        <f t="shared" si="112"/>
        <v>0</v>
      </c>
      <c r="Q95" s="136">
        <f t="shared" si="113"/>
        <v>1</v>
      </c>
      <c r="R95" s="137">
        <f t="shared" si="114"/>
        <v>0</v>
      </c>
      <c r="S95" s="269">
        <v>0</v>
      </c>
      <c r="T95" s="140">
        <v>0</v>
      </c>
    </row>
    <row r="96" spans="1:21" s="131" customFormat="1" ht="12" x14ac:dyDescent="0.2">
      <c r="A96" s="293"/>
      <c r="B96" s="286" t="s">
        <v>256</v>
      </c>
      <c r="C96" s="262">
        <f>SUM(C93:C95)</f>
        <v>28</v>
      </c>
      <c r="D96" s="254">
        <f t="shared" ref="D96:N96" si="119">SUM(D93:D95)</f>
        <v>2</v>
      </c>
      <c r="E96" s="254">
        <f t="shared" si="119"/>
        <v>1</v>
      </c>
      <c r="F96" s="255">
        <f t="shared" si="119"/>
        <v>0</v>
      </c>
      <c r="G96" s="262">
        <f t="shared" si="119"/>
        <v>3</v>
      </c>
      <c r="H96" s="254">
        <f t="shared" si="119"/>
        <v>0</v>
      </c>
      <c r="I96" s="254">
        <f t="shared" si="119"/>
        <v>0</v>
      </c>
      <c r="J96" s="255">
        <f t="shared" si="119"/>
        <v>0</v>
      </c>
      <c r="K96" s="262">
        <f t="shared" si="119"/>
        <v>0</v>
      </c>
      <c r="L96" s="254">
        <f t="shared" si="119"/>
        <v>0</v>
      </c>
      <c r="M96" s="254">
        <f t="shared" si="119"/>
        <v>0</v>
      </c>
      <c r="N96" s="255">
        <f t="shared" si="119"/>
        <v>0</v>
      </c>
      <c r="O96" s="262">
        <f>SUM(O93:O95)</f>
        <v>31</v>
      </c>
      <c r="P96" s="254">
        <f t="shared" ref="P96:R96" si="120">SUM(P93:P95)</f>
        <v>2</v>
      </c>
      <c r="Q96" s="254">
        <f t="shared" si="120"/>
        <v>1</v>
      </c>
      <c r="R96" s="255">
        <f t="shared" si="120"/>
        <v>0</v>
      </c>
      <c r="S96" s="262">
        <f>SUM(S93:S95)</f>
        <v>1</v>
      </c>
      <c r="T96" s="255">
        <f t="shared" ref="T96" si="121">SUM(T93:T95)</f>
        <v>0</v>
      </c>
    </row>
    <row r="97" spans="1:21" s="131" customFormat="1" ht="11.4" x14ac:dyDescent="0.2">
      <c r="A97" s="293">
        <v>1</v>
      </c>
      <c r="B97" s="287" t="s">
        <v>253</v>
      </c>
      <c r="C97" s="269">
        <v>0</v>
      </c>
      <c r="D97" s="139">
        <v>7</v>
      </c>
      <c r="E97" s="139">
        <v>14</v>
      </c>
      <c r="F97" s="140">
        <v>0</v>
      </c>
      <c r="G97" s="269">
        <v>0</v>
      </c>
      <c r="H97" s="139">
        <v>0</v>
      </c>
      <c r="I97" s="139">
        <v>0</v>
      </c>
      <c r="J97" s="140">
        <v>0</v>
      </c>
      <c r="K97" s="269">
        <v>0</v>
      </c>
      <c r="L97" s="139">
        <v>0</v>
      </c>
      <c r="M97" s="139">
        <v>0</v>
      </c>
      <c r="N97" s="140">
        <v>0</v>
      </c>
      <c r="O97" s="265">
        <f t="shared" ref="O97:R102" si="122">SUM(C97,G97,K97)</f>
        <v>0</v>
      </c>
      <c r="P97" s="136">
        <f t="shared" si="122"/>
        <v>7</v>
      </c>
      <c r="Q97" s="136">
        <f t="shared" si="122"/>
        <v>14</v>
      </c>
      <c r="R97" s="137">
        <f t="shared" si="122"/>
        <v>0</v>
      </c>
      <c r="S97" s="269">
        <v>20</v>
      </c>
      <c r="T97" s="140">
        <v>0</v>
      </c>
    </row>
    <row r="98" spans="1:21" s="131" customFormat="1" ht="11.4" x14ac:dyDescent="0.2">
      <c r="A98" s="293"/>
      <c r="B98" s="287" t="s">
        <v>432</v>
      </c>
      <c r="C98" s="269">
        <v>0</v>
      </c>
      <c r="D98" s="139">
        <v>0</v>
      </c>
      <c r="E98" s="139">
        <v>0</v>
      </c>
      <c r="F98" s="140">
        <v>0</v>
      </c>
      <c r="G98" s="269">
        <v>0</v>
      </c>
      <c r="H98" s="139">
        <v>0</v>
      </c>
      <c r="I98" s="139">
        <v>0</v>
      </c>
      <c r="J98" s="140">
        <v>0</v>
      </c>
      <c r="K98" s="269">
        <v>0</v>
      </c>
      <c r="L98" s="139">
        <v>0</v>
      </c>
      <c r="M98" s="139">
        <v>0</v>
      </c>
      <c r="N98" s="140">
        <v>0</v>
      </c>
      <c r="O98" s="265">
        <f t="shared" si="122"/>
        <v>0</v>
      </c>
      <c r="P98" s="136">
        <f t="shared" si="122"/>
        <v>0</v>
      </c>
      <c r="Q98" s="136">
        <f t="shared" si="122"/>
        <v>0</v>
      </c>
      <c r="R98" s="137">
        <f t="shared" si="122"/>
        <v>0</v>
      </c>
      <c r="S98" s="269">
        <v>0</v>
      </c>
      <c r="T98" s="140">
        <v>0</v>
      </c>
    </row>
    <row r="99" spans="1:21" s="131" customFormat="1" ht="11.4" x14ac:dyDescent="0.2">
      <c r="A99" s="293">
        <v>1</v>
      </c>
      <c r="B99" s="287" t="s">
        <v>193</v>
      </c>
      <c r="C99" s="269">
        <v>0</v>
      </c>
      <c r="D99" s="139">
        <v>29</v>
      </c>
      <c r="E99" s="139">
        <v>91</v>
      </c>
      <c r="F99" s="140">
        <v>3</v>
      </c>
      <c r="G99" s="269">
        <v>0</v>
      </c>
      <c r="H99" s="139">
        <v>0</v>
      </c>
      <c r="I99" s="139">
        <v>0</v>
      </c>
      <c r="J99" s="140">
        <v>0</v>
      </c>
      <c r="K99" s="269">
        <v>0</v>
      </c>
      <c r="L99" s="139">
        <v>0</v>
      </c>
      <c r="M99" s="139">
        <v>0</v>
      </c>
      <c r="N99" s="140">
        <v>0</v>
      </c>
      <c r="O99" s="265">
        <f>SUM(C99,G99,K99)</f>
        <v>0</v>
      </c>
      <c r="P99" s="136">
        <f>SUM(D99,H99,L99)</f>
        <v>29</v>
      </c>
      <c r="Q99" s="136">
        <f>SUM(E99,I99,M99)</f>
        <v>91</v>
      </c>
      <c r="R99" s="137">
        <f>SUM(F99,J99,N99)</f>
        <v>3</v>
      </c>
      <c r="S99" s="269">
        <v>0</v>
      </c>
      <c r="T99" s="140">
        <v>0</v>
      </c>
    </row>
    <row r="100" spans="1:21" s="131" customFormat="1" ht="11.4" x14ac:dyDescent="0.2">
      <c r="A100" s="293">
        <v>1</v>
      </c>
      <c r="B100" s="287" t="s">
        <v>458</v>
      </c>
      <c r="C100" s="269">
        <v>1</v>
      </c>
      <c r="D100" s="139">
        <v>3</v>
      </c>
      <c r="E100" s="139">
        <v>7</v>
      </c>
      <c r="F100" s="140">
        <v>0</v>
      </c>
      <c r="G100" s="269">
        <v>0</v>
      </c>
      <c r="H100" s="139">
        <v>0</v>
      </c>
      <c r="I100" s="139">
        <v>0</v>
      </c>
      <c r="J100" s="140">
        <v>0</v>
      </c>
      <c r="K100" s="269">
        <v>0</v>
      </c>
      <c r="L100" s="139">
        <v>0</v>
      </c>
      <c r="M100" s="139">
        <v>0</v>
      </c>
      <c r="N100" s="140">
        <v>0</v>
      </c>
      <c r="O100" s="265">
        <f t="shared" ref="O100" si="123">SUM(C100,G100,K100)</f>
        <v>1</v>
      </c>
      <c r="P100" s="136">
        <f t="shared" ref="P100" si="124">SUM(D100,H100,L100)</f>
        <v>3</v>
      </c>
      <c r="Q100" s="136">
        <f t="shared" ref="Q100" si="125">SUM(E100,I100,M100)</f>
        <v>7</v>
      </c>
      <c r="R100" s="137">
        <f t="shared" ref="R100" si="126">SUM(F100,J100,N100)</f>
        <v>0</v>
      </c>
      <c r="S100" s="269">
        <v>2</v>
      </c>
      <c r="T100" s="140">
        <v>0</v>
      </c>
      <c r="U100" s="214" t="s">
        <v>460</v>
      </c>
    </row>
    <row r="101" spans="1:21" s="131" customFormat="1" ht="11.4" x14ac:dyDescent="0.2">
      <c r="A101" s="293"/>
      <c r="B101" s="287" t="s">
        <v>272</v>
      </c>
      <c r="C101" s="269">
        <v>0</v>
      </c>
      <c r="D101" s="139">
        <v>0</v>
      </c>
      <c r="E101" s="139">
        <v>0</v>
      </c>
      <c r="F101" s="140">
        <v>0</v>
      </c>
      <c r="G101" s="269">
        <v>0</v>
      </c>
      <c r="H101" s="139">
        <v>0</v>
      </c>
      <c r="I101" s="139">
        <v>0</v>
      </c>
      <c r="J101" s="140">
        <v>0</v>
      </c>
      <c r="K101" s="269">
        <v>0</v>
      </c>
      <c r="L101" s="139">
        <v>0</v>
      </c>
      <c r="M101" s="139">
        <v>0</v>
      </c>
      <c r="N101" s="140">
        <v>0</v>
      </c>
      <c r="O101" s="265">
        <f t="shared" si="122"/>
        <v>0</v>
      </c>
      <c r="P101" s="136">
        <f t="shared" si="122"/>
        <v>0</v>
      </c>
      <c r="Q101" s="136">
        <f t="shared" si="122"/>
        <v>0</v>
      </c>
      <c r="R101" s="137">
        <f t="shared" si="122"/>
        <v>0</v>
      </c>
      <c r="S101" s="269">
        <v>0</v>
      </c>
      <c r="T101" s="140">
        <v>0</v>
      </c>
    </row>
    <row r="102" spans="1:21" s="131" customFormat="1" ht="11.4" x14ac:dyDescent="0.2">
      <c r="A102" s="293"/>
      <c r="B102" s="287" t="s">
        <v>201</v>
      </c>
      <c r="C102" s="269">
        <v>0</v>
      </c>
      <c r="D102" s="139">
        <v>42</v>
      </c>
      <c r="E102" s="139">
        <v>1</v>
      </c>
      <c r="F102" s="140">
        <v>9</v>
      </c>
      <c r="G102" s="269">
        <v>0</v>
      </c>
      <c r="H102" s="139">
        <v>0</v>
      </c>
      <c r="I102" s="139">
        <v>0</v>
      </c>
      <c r="J102" s="140">
        <v>0</v>
      </c>
      <c r="K102" s="269">
        <v>0</v>
      </c>
      <c r="L102" s="139">
        <v>0</v>
      </c>
      <c r="M102" s="139">
        <v>0</v>
      </c>
      <c r="N102" s="140">
        <v>0</v>
      </c>
      <c r="O102" s="265">
        <f t="shared" si="122"/>
        <v>0</v>
      </c>
      <c r="P102" s="136">
        <f t="shared" si="122"/>
        <v>42</v>
      </c>
      <c r="Q102" s="136">
        <f t="shared" si="122"/>
        <v>1</v>
      </c>
      <c r="R102" s="137">
        <f t="shared" si="122"/>
        <v>9</v>
      </c>
      <c r="S102" s="269">
        <v>0</v>
      </c>
      <c r="T102" s="140">
        <v>0</v>
      </c>
    </row>
    <row r="103" spans="1:21" s="131" customFormat="1" ht="12" x14ac:dyDescent="0.2">
      <c r="A103" s="293"/>
      <c r="B103" s="284" t="s">
        <v>253</v>
      </c>
      <c r="C103" s="263">
        <f t="shared" ref="C103:T103" si="127">SUM(C97:C102)</f>
        <v>1</v>
      </c>
      <c r="D103" s="236">
        <f t="shared" si="127"/>
        <v>81</v>
      </c>
      <c r="E103" s="236">
        <f t="shared" si="127"/>
        <v>113</v>
      </c>
      <c r="F103" s="237">
        <f t="shared" si="127"/>
        <v>12</v>
      </c>
      <c r="G103" s="263">
        <f t="shared" si="127"/>
        <v>0</v>
      </c>
      <c r="H103" s="236">
        <f t="shared" si="127"/>
        <v>0</v>
      </c>
      <c r="I103" s="236">
        <f t="shared" si="127"/>
        <v>0</v>
      </c>
      <c r="J103" s="237">
        <f t="shared" si="127"/>
        <v>0</v>
      </c>
      <c r="K103" s="263">
        <f t="shared" si="127"/>
        <v>0</v>
      </c>
      <c r="L103" s="236">
        <f t="shared" si="127"/>
        <v>0</v>
      </c>
      <c r="M103" s="236">
        <f t="shared" si="127"/>
        <v>0</v>
      </c>
      <c r="N103" s="237">
        <f t="shared" si="127"/>
        <v>0</v>
      </c>
      <c r="O103" s="263">
        <f t="shared" si="127"/>
        <v>1</v>
      </c>
      <c r="P103" s="236">
        <f t="shared" si="127"/>
        <v>81</v>
      </c>
      <c r="Q103" s="236">
        <f t="shared" si="127"/>
        <v>113</v>
      </c>
      <c r="R103" s="237">
        <f t="shared" si="127"/>
        <v>12</v>
      </c>
      <c r="S103" s="263">
        <f t="shared" si="127"/>
        <v>22</v>
      </c>
      <c r="T103" s="237">
        <f t="shared" si="127"/>
        <v>0</v>
      </c>
    </row>
    <row r="104" spans="1:21" s="134" customFormat="1" ht="11.4" x14ac:dyDescent="0.2">
      <c r="A104" s="294">
        <v>1</v>
      </c>
      <c r="B104" s="285" t="s">
        <v>57</v>
      </c>
      <c r="C104" s="264">
        <v>0</v>
      </c>
      <c r="D104" s="132">
        <v>0</v>
      </c>
      <c r="E104" s="132">
        <v>0</v>
      </c>
      <c r="F104" s="133">
        <v>0</v>
      </c>
      <c r="G104" s="264">
        <v>0</v>
      </c>
      <c r="H104" s="132">
        <v>0</v>
      </c>
      <c r="I104" s="132">
        <v>0</v>
      </c>
      <c r="J104" s="133">
        <v>2</v>
      </c>
      <c r="K104" s="264">
        <v>0</v>
      </c>
      <c r="L104" s="132">
        <v>0</v>
      </c>
      <c r="M104" s="132">
        <v>0</v>
      </c>
      <c r="N104" s="133">
        <v>0</v>
      </c>
      <c r="O104" s="264">
        <f t="shared" ref="O104:O110" si="128">SUM(C104,G104,K104)</f>
        <v>0</v>
      </c>
      <c r="P104" s="132">
        <f t="shared" ref="P104:R104" si="129">SUM(D104,H104,L104)</f>
        <v>0</v>
      </c>
      <c r="Q104" s="132">
        <f t="shared" si="129"/>
        <v>0</v>
      </c>
      <c r="R104" s="133">
        <f t="shared" si="129"/>
        <v>2</v>
      </c>
      <c r="S104" s="264">
        <v>2</v>
      </c>
      <c r="T104" s="133">
        <v>0</v>
      </c>
      <c r="U104" s="207" t="s">
        <v>299</v>
      </c>
    </row>
    <row r="105" spans="1:21" s="134" customFormat="1" ht="11.4" x14ac:dyDescent="0.2">
      <c r="A105" s="294">
        <v>1</v>
      </c>
      <c r="B105" s="285" t="s">
        <v>280</v>
      </c>
      <c r="C105" s="264">
        <v>29</v>
      </c>
      <c r="D105" s="132">
        <v>8</v>
      </c>
      <c r="E105" s="132">
        <v>5</v>
      </c>
      <c r="F105" s="133">
        <v>0</v>
      </c>
      <c r="G105" s="264">
        <v>1</v>
      </c>
      <c r="H105" s="132">
        <v>0</v>
      </c>
      <c r="I105" s="132">
        <v>0</v>
      </c>
      <c r="J105" s="133">
        <v>1</v>
      </c>
      <c r="K105" s="264">
        <v>0</v>
      </c>
      <c r="L105" s="132">
        <v>0</v>
      </c>
      <c r="M105" s="132">
        <v>0</v>
      </c>
      <c r="N105" s="133">
        <v>0</v>
      </c>
      <c r="O105" s="264">
        <f t="shared" si="128"/>
        <v>30</v>
      </c>
      <c r="P105" s="132">
        <f t="shared" ref="P105" si="130">SUM(D105,H105,L105)</f>
        <v>8</v>
      </c>
      <c r="Q105" s="132">
        <f t="shared" ref="Q105" si="131">SUM(E105,I105,M105)</f>
        <v>5</v>
      </c>
      <c r="R105" s="133">
        <f t="shared" ref="R105" si="132">SUM(F105,J105,N105)</f>
        <v>1</v>
      </c>
      <c r="S105" s="264">
        <v>2</v>
      </c>
      <c r="T105" s="133">
        <v>0</v>
      </c>
    </row>
    <row r="106" spans="1:21" s="134" customFormat="1" ht="11.4" x14ac:dyDescent="0.2">
      <c r="A106" s="294">
        <v>1</v>
      </c>
      <c r="B106" s="285" t="s">
        <v>304</v>
      </c>
      <c r="C106" s="264">
        <v>175</v>
      </c>
      <c r="D106" s="132">
        <v>51</v>
      </c>
      <c r="E106" s="132">
        <v>29</v>
      </c>
      <c r="F106" s="133">
        <v>3</v>
      </c>
      <c r="G106" s="264">
        <v>0</v>
      </c>
      <c r="H106" s="132">
        <v>24</v>
      </c>
      <c r="I106" s="132">
        <v>10</v>
      </c>
      <c r="J106" s="133">
        <v>0</v>
      </c>
      <c r="K106" s="264">
        <v>0</v>
      </c>
      <c r="L106" s="132">
        <v>0</v>
      </c>
      <c r="M106" s="132">
        <v>0</v>
      </c>
      <c r="N106" s="133">
        <v>4</v>
      </c>
      <c r="O106" s="264">
        <f t="shared" si="128"/>
        <v>175</v>
      </c>
      <c r="P106" s="132">
        <f t="shared" ref="P106:R107" si="133">SUM(D106,H106,L106)</f>
        <v>75</v>
      </c>
      <c r="Q106" s="132">
        <f t="shared" si="133"/>
        <v>39</v>
      </c>
      <c r="R106" s="133">
        <f t="shared" si="133"/>
        <v>7</v>
      </c>
      <c r="S106" s="264">
        <v>30</v>
      </c>
      <c r="T106" s="133">
        <v>5</v>
      </c>
    </row>
    <row r="107" spans="1:21" s="134" customFormat="1" ht="11.4" x14ac:dyDescent="0.2">
      <c r="A107" s="294">
        <v>1</v>
      </c>
      <c r="B107" s="285" t="s">
        <v>303</v>
      </c>
      <c r="C107" s="264">
        <v>100</v>
      </c>
      <c r="D107" s="132">
        <v>20</v>
      </c>
      <c r="E107" s="132">
        <v>10</v>
      </c>
      <c r="F107" s="133">
        <v>5</v>
      </c>
      <c r="G107" s="264">
        <v>50</v>
      </c>
      <c r="H107" s="132">
        <v>0</v>
      </c>
      <c r="I107" s="132">
        <v>0</v>
      </c>
      <c r="J107" s="133">
        <v>10</v>
      </c>
      <c r="K107" s="264">
        <v>1</v>
      </c>
      <c r="L107" s="132">
        <v>1</v>
      </c>
      <c r="M107" s="132">
        <v>0</v>
      </c>
      <c r="N107" s="133">
        <v>0</v>
      </c>
      <c r="O107" s="264">
        <f t="shared" si="128"/>
        <v>151</v>
      </c>
      <c r="P107" s="132">
        <f t="shared" si="133"/>
        <v>21</v>
      </c>
      <c r="Q107" s="132">
        <f t="shared" si="133"/>
        <v>10</v>
      </c>
      <c r="R107" s="133">
        <f t="shared" si="133"/>
        <v>15</v>
      </c>
      <c r="S107" s="264">
        <v>0</v>
      </c>
      <c r="T107" s="133">
        <v>2</v>
      </c>
    </row>
    <row r="108" spans="1:21" s="134" customFormat="1" ht="11.4" x14ac:dyDescent="0.2">
      <c r="A108" s="294">
        <v>1</v>
      </c>
      <c r="B108" s="285" t="s">
        <v>70</v>
      </c>
      <c r="C108" s="264">
        <v>25</v>
      </c>
      <c r="D108" s="132">
        <v>5</v>
      </c>
      <c r="E108" s="132">
        <v>1</v>
      </c>
      <c r="F108" s="133">
        <v>0</v>
      </c>
      <c r="G108" s="264">
        <v>0</v>
      </c>
      <c r="H108" s="132">
        <v>0</v>
      </c>
      <c r="I108" s="132">
        <v>0</v>
      </c>
      <c r="J108" s="133">
        <v>0</v>
      </c>
      <c r="K108" s="264">
        <v>0</v>
      </c>
      <c r="L108" s="132">
        <v>0</v>
      </c>
      <c r="M108" s="132">
        <v>0</v>
      </c>
      <c r="N108" s="133">
        <v>0</v>
      </c>
      <c r="O108" s="264">
        <f t="shared" si="128"/>
        <v>25</v>
      </c>
      <c r="P108" s="132">
        <f t="shared" ref="P108:P109" si="134">SUM(D108,H108,L108)</f>
        <v>5</v>
      </c>
      <c r="Q108" s="132">
        <f t="shared" ref="Q108:Q109" si="135">SUM(E108,I108,M108)</f>
        <v>1</v>
      </c>
      <c r="R108" s="133">
        <f t="shared" ref="R108:R109" si="136">SUM(F108,J108,N108)</f>
        <v>0</v>
      </c>
      <c r="S108" s="264">
        <v>0</v>
      </c>
      <c r="T108" s="133">
        <v>1</v>
      </c>
    </row>
    <row r="109" spans="1:21" s="134" customFormat="1" ht="11.4" x14ac:dyDescent="0.2">
      <c r="A109" s="294">
        <v>1</v>
      </c>
      <c r="B109" s="285" t="s">
        <v>452</v>
      </c>
      <c r="C109" s="264">
        <v>8</v>
      </c>
      <c r="D109" s="132">
        <v>0</v>
      </c>
      <c r="E109" s="132">
        <v>0</v>
      </c>
      <c r="F109" s="133">
        <v>0</v>
      </c>
      <c r="G109" s="264">
        <v>0</v>
      </c>
      <c r="H109" s="132">
        <v>0</v>
      </c>
      <c r="I109" s="132">
        <v>0</v>
      </c>
      <c r="J109" s="133">
        <v>0</v>
      </c>
      <c r="K109" s="264">
        <v>0</v>
      </c>
      <c r="L109" s="132">
        <v>0</v>
      </c>
      <c r="M109" s="132">
        <v>0</v>
      </c>
      <c r="N109" s="133">
        <v>0</v>
      </c>
      <c r="O109" s="264">
        <f t="shared" si="128"/>
        <v>8</v>
      </c>
      <c r="P109" s="132">
        <f t="shared" si="134"/>
        <v>0</v>
      </c>
      <c r="Q109" s="132">
        <f t="shared" si="135"/>
        <v>0</v>
      </c>
      <c r="R109" s="133">
        <f t="shared" si="136"/>
        <v>0</v>
      </c>
      <c r="S109" s="264">
        <v>1</v>
      </c>
      <c r="T109" s="133">
        <v>0</v>
      </c>
    </row>
    <row r="110" spans="1:21" s="134" customFormat="1" ht="11.4" x14ac:dyDescent="0.2">
      <c r="A110" s="294">
        <v>1</v>
      </c>
      <c r="B110" s="285" t="s">
        <v>301</v>
      </c>
      <c r="C110" s="264">
        <v>0</v>
      </c>
      <c r="D110" s="132">
        <v>1</v>
      </c>
      <c r="E110" s="132">
        <v>0</v>
      </c>
      <c r="F110" s="133">
        <v>0</v>
      </c>
      <c r="G110" s="264">
        <v>0</v>
      </c>
      <c r="H110" s="132">
        <v>0</v>
      </c>
      <c r="I110" s="132">
        <v>0</v>
      </c>
      <c r="J110" s="133">
        <v>0</v>
      </c>
      <c r="K110" s="264">
        <v>0</v>
      </c>
      <c r="L110" s="132">
        <v>0</v>
      </c>
      <c r="M110" s="132">
        <v>0</v>
      </c>
      <c r="N110" s="133">
        <v>0</v>
      </c>
      <c r="O110" s="264">
        <f t="shared" si="128"/>
        <v>0</v>
      </c>
      <c r="P110" s="132">
        <f>SUM(D110,H110,L110)</f>
        <v>1</v>
      </c>
      <c r="Q110" s="132">
        <f>SUM(E110,I110,M110)</f>
        <v>0</v>
      </c>
      <c r="R110" s="133">
        <f>SUM(F110,J110,N110)</f>
        <v>0</v>
      </c>
      <c r="S110" s="264">
        <v>0</v>
      </c>
      <c r="T110" s="133">
        <v>4</v>
      </c>
    </row>
    <row r="111" spans="1:21" s="131" customFormat="1" ht="12" x14ac:dyDescent="0.2">
      <c r="A111" s="293"/>
      <c r="B111" s="286" t="s">
        <v>57</v>
      </c>
      <c r="C111" s="262">
        <f t="shared" ref="C111:S111" si="137">SUM(C104:C110)</f>
        <v>337</v>
      </c>
      <c r="D111" s="254">
        <f t="shared" si="137"/>
        <v>85</v>
      </c>
      <c r="E111" s="254">
        <f t="shared" si="137"/>
        <v>45</v>
      </c>
      <c r="F111" s="255">
        <f t="shared" si="137"/>
        <v>8</v>
      </c>
      <c r="G111" s="262">
        <f t="shared" si="137"/>
        <v>51</v>
      </c>
      <c r="H111" s="254">
        <f t="shared" si="137"/>
        <v>24</v>
      </c>
      <c r="I111" s="254">
        <f t="shared" si="137"/>
        <v>10</v>
      </c>
      <c r="J111" s="255">
        <f t="shared" si="137"/>
        <v>13</v>
      </c>
      <c r="K111" s="262">
        <f t="shared" si="137"/>
        <v>1</v>
      </c>
      <c r="L111" s="254">
        <f t="shared" si="137"/>
        <v>1</v>
      </c>
      <c r="M111" s="254">
        <f t="shared" si="137"/>
        <v>0</v>
      </c>
      <c r="N111" s="255">
        <f t="shared" si="137"/>
        <v>4</v>
      </c>
      <c r="O111" s="262">
        <f t="shared" si="137"/>
        <v>389</v>
      </c>
      <c r="P111" s="254">
        <f t="shared" si="137"/>
        <v>110</v>
      </c>
      <c r="Q111" s="254">
        <f t="shared" si="137"/>
        <v>55</v>
      </c>
      <c r="R111" s="255">
        <f t="shared" si="137"/>
        <v>25</v>
      </c>
      <c r="S111" s="262">
        <f t="shared" si="137"/>
        <v>35</v>
      </c>
      <c r="T111" s="255">
        <f>SUM(T104:T110)</f>
        <v>12</v>
      </c>
    </row>
    <row r="112" spans="1:21" s="131" customFormat="1" ht="11.4" x14ac:dyDescent="0.2">
      <c r="A112" s="293">
        <v>1</v>
      </c>
      <c r="B112" s="285" t="s">
        <v>47</v>
      </c>
      <c r="C112" s="264">
        <v>41</v>
      </c>
      <c r="D112" s="132">
        <v>47</v>
      </c>
      <c r="E112" s="132">
        <v>62</v>
      </c>
      <c r="F112" s="133">
        <v>17</v>
      </c>
      <c r="G112" s="264">
        <v>0</v>
      </c>
      <c r="H112" s="132">
        <v>0</v>
      </c>
      <c r="I112" s="132">
        <v>0</v>
      </c>
      <c r="J112" s="133">
        <v>1</v>
      </c>
      <c r="K112" s="264">
        <v>0</v>
      </c>
      <c r="L112" s="132">
        <v>0</v>
      </c>
      <c r="M112" s="132">
        <v>27</v>
      </c>
      <c r="N112" s="133">
        <v>16</v>
      </c>
      <c r="O112" s="264">
        <f t="shared" ref="O112:R113" si="138">SUM(C112,G112,K112)</f>
        <v>41</v>
      </c>
      <c r="P112" s="132">
        <f t="shared" si="138"/>
        <v>47</v>
      </c>
      <c r="Q112" s="132">
        <f t="shared" si="138"/>
        <v>89</v>
      </c>
      <c r="R112" s="133">
        <f t="shared" si="138"/>
        <v>34</v>
      </c>
      <c r="S112" s="264">
        <v>2</v>
      </c>
      <c r="T112" s="133">
        <v>0</v>
      </c>
    </row>
    <row r="113" spans="1:21" s="131" customFormat="1" ht="11.4" x14ac:dyDescent="0.2">
      <c r="A113" s="293"/>
      <c r="B113" s="285" t="s">
        <v>48</v>
      </c>
      <c r="C113" s="264">
        <v>0</v>
      </c>
      <c r="D113" s="132">
        <v>0</v>
      </c>
      <c r="E113" s="132">
        <v>0</v>
      </c>
      <c r="F113" s="133">
        <v>0</v>
      </c>
      <c r="G113" s="264">
        <v>0</v>
      </c>
      <c r="H113" s="132">
        <v>0</v>
      </c>
      <c r="I113" s="132">
        <v>0</v>
      </c>
      <c r="J113" s="133">
        <v>0</v>
      </c>
      <c r="K113" s="264">
        <v>0</v>
      </c>
      <c r="L113" s="132">
        <v>0</v>
      </c>
      <c r="M113" s="132">
        <v>0</v>
      </c>
      <c r="N113" s="133">
        <v>0</v>
      </c>
      <c r="O113" s="264">
        <f t="shared" si="138"/>
        <v>0</v>
      </c>
      <c r="P113" s="132">
        <f t="shared" si="138"/>
        <v>0</v>
      </c>
      <c r="Q113" s="132">
        <f t="shared" si="138"/>
        <v>0</v>
      </c>
      <c r="R113" s="133">
        <f t="shared" si="138"/>
        <v>0</v>
      </c>
      <c r="S113" s="264">
        <v>0</v>
      </c>
      <c r="T113" s="133">
        <v>0</v>
      </c>
    </row>
    <row r="114" spans="1:21" s="131" customFormat="1" ht="11.4" x14ac:dyDescent="0.2">
      <c r="A114" s="293"/>
      <c r="B114" s="285" t="s">
        <v>418</v>
      </c>
      <c r="C114" s="264">
        <v>0</v>
      </c>
      <c r="D114" s="132">
        <v>0</v>
      </c>
      <c r="E114" s="132">
        <v>0</v>
      </c>
      <c r="F114" s="133">
        <v>0</v>
      </c>
      <c r="G114" s="264">
        <v>0</v>
      </c>
      <c r="H114" s="132">
        <v>0</v>
      </c>
      <c r="I114" s="132">
        <v>0</v>
      </c>
      <c r="J114" s="133">
        <v>0</v>
      </c>
      <c r="K114" s="264">
        <v>0</v>
      </c>
      <c r="L114" s="132">
        <v>0</v>
      </c>
      <c r="M114" s="132">
        <v>0</v>
      </c>
      <c r="N114" s="133">
        <v>0</v>
      </c>
      <c r="O114" s="264">
        <f t="shared" ref="O114" si="139">SUM(C114,G114,K114)</f>
        <v>0</v>
      </c>
      <c r="P114" s="132">
        <f t="shared" ref="P114" si="140">SUM(D114,H114,L114)</f>
        <v>0</v>
      </c>
      <c r="Q114" s="132">
        <f t="shared" ref="Q114" si="141">SUM(E114,I114,M114)</f>
        <v>0</v>
      </c>
      <c r="R114" s="133">
        <f t="shared" ref="R114" si="142">SUM(F114,J114,N114)</f>
        <v>0</v>
      </c>
      <c r="S114" s="264">
        <v>0</v>
      </c>
      <c r="T114" s="133">
        <v>0</v>
      </c>
    </row>
    <row r="115" spans="1:21" s="131" customFormat="1" ht="12" x14ac:dyDescent="0.2">
      <c r="A115" s="293"/>
      <c r="B115" s="286" t="s">
        <v>47</v>
      </c>
      <c r="C115" s="262">
        <f>SUM(C112:C113)</f>
        <v>41</v>
      </c>
      <c r="D115" s="254">
        <f t="shared" ref="D115:R115" si="143">SUM(D112:D113)</f>
        <v>47</v>
      </c>
      <c r="E115" s="254">
        <f t="shared" si="143"/>
        <v>62</v>
      </c>
      <c r="F115" s="255">
        <f t="shared" si="143"/>
        <v>17</v>
      </c>
      <c r="G115" s="262">
        <f t="shared" si="143"/>
        <v>0</v>
      </c>
      <c r="H115" s="254">
        <f t="shared" si="143"/>
        <v>0</v>
      </c>
      <c r="I115" s="254">
        <f t="shared" si="143"/>
        <v>0</v>
      </c>
      <c r="J115" s="255">
        <f t="shared" si="143"/>
        <v>1</v>
      </c>
      <c r="K115" s="262">
        <f t="shared" si="143"/>
        <v>0</v>
      </c>
      <c r="L115" s="254">
        <f t="shared" si="143"/>
        <v>0</v>
      </c>
      <c r="M115" s="254">
        <f t="shared" si="143"/>
        <v>27</v>
      </c>
      <c r="N115" s="255">
        <f t="shared" si="143"/>
        <v>16</v>
      </c>
      <c r="O115" s="262">
        <f t="shared" si="143"/>
        <v>41</v>
      </c>
      <c r="P115" s="254">
        <f t="shared" si="143"/>
        <v>47</v>
      </c>
      <c r="Q115" s="254">
        <f t="shared" si="143"/>
        <v>89</v>
      </c>
      <c r="R115" s="255">
        <f t="shared" si="143"/>
        <v>34</v>
      </c>
      <c r="S115" s="262">
        <f>SUM(S112:S114)</f>
        <v>2</v>
      </c>
      <c r="T115" s="255">
        <f>SUM(T112:T114)</f>
        <v>0</v>
      </c>
    </row>
    <row r="116" spans="1:21" s="131" customFormat="1" ht="11.4" x14ac:dyDescent="0.2">
      <c r="A116" s="293">
        <v>1</v>
      </c>
      <c r="B116" s="285" t="s">
        <v>251</v>
      </c>
      <c r="C116" s="264">
        <v>16</v>
      </c>
      <c r="D116" s="132">
        <v>16</v>
      </c>
      <c r="E116" s="132">
        <v>0</v>
      </c>
      <c r="F116" s="133">
        <v>0</v>
      </c>
      <c r="G116" s="264">
        <v>0</v>
      </c>
      <c r="H116" s="132">
        <v>0</v>
      </c>
      <c r="I116" s="132">
        <v>0</v>
      </c>
      <c r="J116" s="133">
        <v>0</v>
      </c>
      <c r="K116" s="264">
        <v>0</v>
      </c>
      <c r="L116" s="132">
        <v>0</v>
      </c>
      <c r="M116" s="132">
        <v>0</v>
      </c>
      <c r="N116" s="133">
        <v>0</v>
      </c>
      <c r="O116" s="264">
        <f>SUM(C116,G116,K116)</f>
        <v>16</v>
      </c>
      <c r="P116" s="132">
        <f>SUM(D116,H116,L116)</f>
        <v>16</v>
      </c>
      <c r="Q116" s="132">
        <f>SUM(E116,I116,M116)</f>
        <v>0</v>
      </c>
      <c r="R116" s="133">
        <f>SUM(F116,J116,N116)</f>
        <v>0</v>
      </c>
      <c r="S116" s="264">
        <v>4</v>
      </c>
      <c r="T116" s="133">
        <v>0</v>
      </c>
    </row>
    <row r="117" spans="1:21" s="131" customFormat="1" ht="12" x14ac:dyDescent="0.2">
      <c r="A117" s="293"/>
      <c r="B117" s="286" t="s">
        <v>251</v>
      </c>
      <c r="C117" s="262">
        <f>SUM(C116)</f>
        <v>16</v>
      </c>
      <c r="D117" s="254">
        <f t="shared" ref="D117:N117" si="144">SUM(D116)</f>
        <v>16</v>
      </c>
      <c r="E117" s="254">
        <f t="shared" si="144"/>
        <v>0</v>
      </c>
      <c r="F117" s="255">
        <f t="shared" si="144"/>
        <v>0</v>
      </c>
      <c r="G117" s="262">
        <f t="shared" si="144"/>
        <v>0</v>
      </c>
      <c r="H117" s="254">
        <f t="shared" si="144"/>
        <v>0</v>
      </c>
      <c r="I117" s="254">
        <f t="shared" si="144"/>
        <v>0</v>
      </c>
      <c r="J117" s="255">
        <f t="shared" si="144"/>
        <v>0</v>
      </c>
      <c r="K117" s="262">
        <f t="shared" si="144"/>
        <v>0</v>
      </c>
      <c r="L117" s="254">
        <f t="shared" si="144"/>
        <v>0</v>
      </c>
      <c r="M117" s="254">
        <f t="shared" si="144"/>
        <v>0</v>
      </c>
      <c r="N117" s="255">
        <f t="shared" si="144"/>
        <v>0</v>
      </c>
      <c r="O117" s="262">
        <f>SUM(O116)</f>
        <v>16</v>
      </c>
      <c r="P117" s="254">
        <f t="shared" ref="P117:R117" si="145">SUM(P116)</f>
        <v>16</v>
      </c>
      <c r="Q117" s="254">
        <f t="shared" si="145"/>
        <v>0</v>
      </c>
      <c r="R117" s="255">
        <f t="shared" si="145"/>
        <v>0</v>
      </c>
      <c r="S117" s="262">
        <f>SUM(S116)</f>
        <v>4</v>
      </c>
      <c r="T117" s="255">
        <f>SUM(T116)</f>
        <v>0</v>
      </c>
    </row>
    <row r="118" spans="1:21" s="134" customFormat="1" ht="11.4" x14ac:dyDescent="0.2">
      <c r="A118" s="294">
        <v>1</v>
      </c>
      <c r="B118" s="285" t="s">
        <v>247</v>
      </c>
      <c r="C118" s="264">
        <v>60</v>
      </c>
      <c r="D118" s="132">
        <v>5</v>
      </c>
      <c r="E118" s="132">
        <v>2</v>
      </c>
      <c r="F118" s="133">
        <v>0</v>
      </c>
      <c r="G118" s="264">
        <v>0</v>
      </c>
      <c r="H118" s="132">
        <v>0</v>
      </c>
      <c r="I118" s="132">
        <v>0</v>
      </c>
      <c r="J118" s="133">
        <v>0</v>
      </c>
      <c r="K118" s="264">
        <v>0</v>
      </c>
      <c r="L118" s="132">
        <v>0</v>
      </c>
      <c r="M118" s="132">
        <v>0</v>
      </c>
      <c r="N118" s="133">
        <v>0</v>
      </c>
      <c r="O118" s="264">
        <f>SUM(C118,G118,K118)</f>
        <v>60</v>
      </c>
      <c r="P118" s="132">
        <f t="shared" ref="P118:R120" si="146">SUM(D118,H118,L118)</f>
        <v>5</v>
      </c>
      <c r="Q118" s="132">
        <f t="shared" si="146"/>
        <v>2</v>
      </c>
      <c r="R118" s="133">
        <f t="shared" si="146"/>
        <v>0</v>
      </c>
      <c r="S118" s="264">
        <v>3</v>
      </c>
      <c r="T118" s="133">
        <v>0</v>
      </c>
    </row>
    <row r="119" spans="1:21" s="131" customFormat="1" ht="12" x14ac:dyDescent="0.2">
      <c r="A119" s="293"/>
      <c r="B119" s="286" t="s">
        <v>247</v>
      </c>
      <c r="C119" s="262">
        <f>SUM(C118)</f>
        <v>60</v>
      </c>
      <c r="D119" s="254">
        <f t="shared" ref="D119:T119" si="147">SUM(D118)</f>
        <v>5</v>
      </c>
      <c r="E119" s="254">
        <f t="shared" si="147"/>
        <v>2</v>
      </c>
      <c r="F119" s="255">
        <f t="shared" si="147"/>
        <v>0</v>
      </c>
      <c r="G119" s="262">
        <f t="shared" si="147"/>
        <v>0</v>
      </c>
      <c r="H119" s="254">
        <f t="shared" si="147"/>
        <v>0</v>
      </c>
      <c r="I119" s="254">
        <f t="shared" si="147"/>
        <v>0</v>
      </c>
      <c r="J119" s="255">
        <f t="shared" si="147"/>
        <v>0</v>
      </c>
      <c r="K119" s="262">
        <f t="shared" si="147"/>
        <v>0</v>
      </c>
      <c r="L119" s="254">
        <f t="shared" si="147"/>
        <v>0</v>
      </c>
      <c r="M119" s="254">
        <f t="shared" si="147"/>
        <v>0</v>
      </c>
      <c r="N119" s="255">
        <f t="shared" si="147"/>
        <v>0</v>
      </c>
      <c r="O119" s="262">
        <f t="shared" si="147"/>
        <v>60</v>
      </c>
      <c r="P119" s="254">
        <f t="shared" si="147"/>
        <v>5</v>
      </c>
      <c r="Q119" s="254">
        <f t="shared" si="147"/>
        <v>2</v>
      </c>
      <c r="R119" s="255">
        <f t="shared" si="147"/>
        <v>0</v>
      </c>
      <c r="S119" s="262">
        <f t="shared" si="147"/>
        <v>3</v>
      </c>
      <c r="T119" s="255">
        <f t="shared" si="147"/>
        <v>0</v>
      </c>
    </row>
    <row r="120" spans="1:21" s="131" customFormat="1" ht="11.4" x14ac:dyDescent="0.2">
      <c r="A120" s="293">
        <v>1</v>
      </c>
      <c r="B120" s="287" t="s">
        <v>455</v>
      </c>
      <c r="C120" s="269">
        <v>9</v>
      </c>
      <c r="D120" s="139">
        <v>14</v>
      </c>
      <c r="E120" s="139">
        <v>7</v>
      </c>
      <c r="F120" s="140">
        <v>0</v>
      </c>
      <c r="G120" s="269">
        <v>6</v>
      </c>
      <c r="H120" s="139">
        <v>3</v>
      </c>
      <c r="I120" s="139">
        <v>0</v>
      </c>
      <c r="J120" s="140">
        <v>0</v>
      </c>
      <c r="K120" s="269">
        <v>0</v>
      </c>
      <c r="L120" s="139">
        <v>0</v>
      </c>
      <c r="M120" s="139">
        <v>0</v>
      </c>
      <c r="N120" s="140">
        <v>0</v>
      </c>
      <c r="O120" s="269">
        <f>SUM(C120,G120,K120)</f>
        <v>15</v>
      </c>
      <c r="P120" s="139">
        <f>SUM(D120,H120,L120)</f>
        <v>17</v>
      </c>
      <c r="Q120" s="139">
        <f>SUM(E120,I120,M120)</f>
        <v>7</v>
      </c>
      <c r="R120" s="133">
        <f t="shared" si="146"/>
        <v>0</v>
      </c>
      <c r="S120" s="269">
        <v>0</v>
      </c>
      <c r="T120" s="140">
        <v>0</v>
      </c>
    </row>
    <row r="121" spans="1:21" s="131" customFormat="1" ht="12" x14ac:dyDescent="0.2">
      <c r="A121" s="293"/>
      <c r="B121" s="286" t="s">
        <v>455</v>
      </c>
      <c r="C121" s="262">
        <f>SUM(C120)</f>
        <v>9</v>
      </c>
      <c r="D121" s="254">
        <f t="shared" ref="D121:T121" si="148">SUM(D120)</f>
        <v>14</v>
      </c>
      <c r="E121" s="254">
        <f t="shared" si="148"/>
        <v>7</v>
      </c>
      <c r="F121" s="255">
        <f t="shared" si="148"/>
        <v>0</v>
      </c>
      <c r="G121" s="262">
        <f t="shared" si="148"/>
        <v>6</v>
      </c>
      <c r="H121" s="254">
        <f t="shared" si="148"/>
        <v>3</v>
      </c>
      <c r="I121" s="254">
        <f t="shared" si="148"/>
        <v>0</v>
      </c>
      <c r="J121" s="255">
        <f t="shared" si="148"/>
        <v>0</v>
      </c>
      <c r="K121" s="262">
        <f t="shared" si="148"/>
        <v>0</v>
      </c>
      <c r="L121" s="254">
        <f t="shared" si="148"/>
        <v>0</v>
      </c>
      <c r="M121" s="254">
        <f t="shared" si="148"/>
        <v>0</v>
      </c>
      <c r="N121" s="255">
        <f t="shared" si="148"/>
        <v>0</v>
      </c>
      <c r="O121" s="262">
        <f>SUM(O120)</f>
        <v>15</v>
      </c>
      <c r="P121" s="254">
        <f t="shared" si="148"/>
        <v>17</v>
      </c>
      <c r="Q121" s="254">
        <f t="shared" si="148"/>
        <v>7</v>
      </c>
      <c r="R121" s="255">
        <f t="shared" si="148"/>
        <v>0</v>
      </c>
      <c r="S121" s="262">
        <f t="shared" si="148"/>
        <v>0</v>
      </c>
      <c r="T121" s="255">
        <f t="shared" si="148"/>
        <v>0</v>
      </c>
    </row>
    <row r="122" spans="1:21" s="134" customFormat="1" ht="11.4" x14ac:dyDescent="0.2">
      <c r="A122" s="294">
        <v>1</v>
      </c>
      <c r="B122" s="285" t="s">
        <v>278</v>
      </c>
      <c r="C122" s="264">
        <v>5</v>
      </c>
      <c r="D122" s="132">
        <v>8</v>
      </c>
      <c r="E122" s="132">
        <v>19</v>
      </c>
      <c r="F122" s="133">
        <v>0</v>
      </c>
      <c r="G122" s="264">
        <v>0</v>
      </c>
      <c r="H122" s="132">
        <v>0</v>
      </c>
      <c r="I122" s="132">
        <v>7</v>
      </c>
      <c r="J122" s="133">
        <v>0</v>
      </c>
      <c r="K122" s="264">
        <v>66</v>
      </c>
      <c r="L122" s="132">
        <v>0</v>
      </c>
      <c r="M122" s="132">
        <v>24</v>
      </c>
      <c r="N122" s="133">
        <v>0</v>
      </c>
      <c r="O122" s="264">
        <f t="shared" ref="O122:R123" si="149">SUM(C122,G122,K122)</f>
        <v>71</v>
      </c>
      <c r="P122" s="132">
        <f t="shared" si="149"/>
        <v>8</v>
      </c>
      <c r="Q122" s="132">
        <f t="shared" si="149"/>
        <v>50</v>
      </c>
      <c r="R122" s="133">
        <f t="shared" si="149"/>
        <v>0</v>
      </c>
      <c r="S122" s="264">
        <v>0</v>
      </c>
      <c r="T122" s="133">
        <v>0</v>
      </c>
      <c r="U122" s="207" t="s">
        <v>336</v>
      </c>
    </row>
    <row r="123" spans="1:21" s="134" customFormat="1" ht="11.4" x14ac:dyDescent="0.2">
      <c r="A123" s="294">
        <v>1</v>
      </c>
      <c r="B123" s="285" t="s">
        <v>353</v>
      </c>
      <c r="C123" s="264">
        <v>1</v>
      </c>
      <c r="D123" s="132">
        <v>7</v>
      </c>
      <c r="E123" s="132">
        <v>3</v>
      </c>
      <c r="F123" s="133">
        <v>0</v>
      </c>
      <c r="G123" s="264">
        <v>0</v>
      </c>
      <c r="H123" s="132">
        <v>0</v>
      </c>
      <c r="I123" s="132">
        <v>0</v>
      </c>
      <c r="J123" s="133">
        <v>0</v>
      </c>
      <c r="K123" s="264">
        <v>0</v>
      </c>
      <c r="L123" s="132">
        <v>0</v>
      </c>
      <c r="M123" s="132">
        <v>0</v>
      </c>
      <c r="N123" s="133">
        <v>0</v>
      </c>
      <c r="O123" s="264">
        <f t="shared" si="149"/>
        <v>1</v>
      </c>
      <c r="P123" s="132">
        <f t="shared" si="149"/>
        <v>7</v>
      </c>
      <c r="Q123" s="132">
        <f t="shared" si="149"/>
        <v>3</v>
      </c>
      <c r="R123" s="133">
        <f t="shared" si="149"/>
        <v>0</v>
      </c>
      <c r="S123" s="264">
        <v>12</v>
      </c>
      <c r="T123" s="133">
        <v>0</v>
      </c>
      <c r="U123" s="207"/>
    </row>
    <row r="124" spans="1:21" s="131" customFormat="1" ht="12" x14ac:dyDescent="0.2">
      <c r="A124" s="293"/>
      <c r="B124" s="284" t="s">
        <v>278</v>
      </c>
      <c r="C124" s="263">
        <f t="shared" ref="C124:T124" si="150">SUM(C122:C123)</f>
        <v>6</v>
      </c>
      <c r="D124" s="236">
        <f t="shared" si="150"/>
        <v>15</v>
      </c>
      <c r="E124" s="236">
        <f t="shared" si="150"/>
        <v>22</v>
      </c>
      <c r="F124" s="237">
        <f t="shared" si="150"/>
        <v>0</v>
      </c>
      <c r="G124" s="263">
        <f t="shared" si="150"/>
        <v>0</v>
      </c>
      <c r="H124" s="236">
        <f t="shared" si="150"/>
        <v>0</v>
      </c>
      <c r="I124" s="236">
        <f t="shared" si="150"/>
        <v>7</v>
      </c>
      <c r="J124" s="237">
        <f t="shared" si="150"/>
        <v>0</v>
      </c>
      <c r="K124" s="263">
        <f t="shared" si="150"/>
        <v>66</v>
      </c>
      <c r="L124" s="236">
        <f t="shared" si="150"/>
        <v>0</v>
      </c>
      <c r="M124" s="236">
        <f t="shared" si="150"/>
        <v>24</v>
      </c>
      <c r="N124" s="237">
        <f t="shared" si="150"/>
        <v>0</v>
      </c>
      <c r="O124" s="263">
        <f t="shared" si="150"/>
        <v>72</v>
      </c>
      <c r="P124" s="236">
        <f t="shared" si="150"/>
        <v>15</v>
      </c>
      <c r="Q124" s="236">
        <f t="shared" si="150"/>
        <v>53</v>
      </c>
      <c r="R124" s="237">
        <f t="shared" si="150"/>
        <v>0</v>
      </c>
      <c r="S124" s="263">
        <f t="shared" si="150"/>
        <v>12</v>
      </c>
      <c r="T124" s="237">
        <f t="shared" si="150"/>
        <v>0</v>
      </c>
    </row>
    <row r="125" spans="1:21" s="134" customFormat="1" ht="11.4" x14ac:dyDescent="0.2">
      <c r="A125" s="294">
        <v>1</v>
      </c>
      <c r="B125" s="285" t="s">
        <v>220</v>
      </c>
      <c r="C125" s="264">
        <v>2</v>
      </c>
      <c r="D125" s="132">
        <v>3</v>
      </c>
      <c r="E125" s="132">
        <v>1</v>
      </c>
      <c r="F125" s="133">
        <v>2</v>
      </c>
      <c r="G125" s="264">
        <v>0</v>
      </c>
      <c r="H125" s="132">
        <v>0</v>
      </c>
      <c r="I125" s="132">
        <v>15</v>
      </c>
      <c r="J125" s="133">
        <v>12</v>
      </c>
      <c r="K125" s="264">
        <v>0</v>
      </c>
      <c r="L125" s="132">
        <v>0</v>
      </c>
      <c r="M125" s="132">
        <v>0</v>
      </c>
      <c r="N125" s="133">
        <v>0</v>
      </c>
      <c r="O125" s="264">
        <f t="shared" ref="O125:R126" si="151">SUM(C125,G125,K125)</f>
        <v>2</v>
      </c>
      <c r="P125" s="132">
        <f t="shared" si="151"/>
        <v>3</v>
      </c>
      <c r="Q125" s="132">
        <f t="shared" si="151"/>
        <v>16</v>
      </c>
      <c r="R125" s="133">
        <f t="shared" si="151"/>
        <v>14</v>
      </c>
      <c r="S125" s="264">
        <v>1</v>
      </c>
      <c r="T125" s="133">
        <v>0</v>
      </c>
    </row>
    <row r="126" spans="1:21" s="134" customFormat="1" ht="11.4" x14ac:dyDescent="0.2">
      <c r="A126" s="294"/>
      <c r="B126" s="285" t="s">
        <v>339</v>
      </c>
      <c r="C126" s="264">
        <v>0</v>
      </c>
      <c r="D126" s="132">
        <v>0</v>
      </c>
      <c r="E126" s="132">
        <v>0</v>
      </c>
      <c r="F126" s="133">
        <v>0</v>
      </c>
      <c r="G126" s="264">
        <v>0</v>
      </c>
      <c r="H126" s="132">
        <v>0</v>
      </c>
      <c r="I126" s="132">
        <v>0</v>
      </c>
      <c r="J126" s="133">
        <v>0</v>
      </c>
      <c r="K126" s="264">
        <v>0</v>
      </c>
      <c r="L126" s="132">
        <v>0</v>
      </c>
      <c r="M126" s="132">
        <v>0</v>
      </c>
      <c r="N126" s="133">
        <v>0</v>
      </c>
      <c r="O126" s="264">
        <f t="shared" si="151"/>
        <v>0</v>
      </c>
      <c r="P126" s="132">
        <f t="shared" si="151"/>
        <v>0</v>
      </c>
      <c r="Q126" s="132">
        <f t="shared" si="151"/>
        <v>0</v>
      </c>
      <c r="R126" s="133">
        <f t="shared" si="151"/>
        <v>0</v>
      </c>
      <c r="S126" s="264">
        <v>0</v>
      </c>
      <c r="T126" s="133">
        <v>0</v>
      </c>
    </row>
    <row r="127" spans="1:21" s="131" customFormat="1" ht="12" x14ac:dyDescent="0.2">
      <c r="A127" s="293"/>
      <c r="B127" s="284" t="s">
        <v>220</v>
      </c>
      <c r="C127" s="263">
        <f>SUM(C125:C126)</f>
        <v>2</v>
      </c>
      <c r="D127" s="236">
        <f t="shared" ref="D127:R127" si="152">SUM(D125:D126)</f>
        <v>3</v>
      </c>
      <c r="E127" s="236">
        <f t="shared" si="152"/>
        <v>1</v>
      </c>
      <c r="F127" s="237">
        <f t="shared" si="152"/>
        <v>2</v>
      </c>
      <c r="G127" s="263">
        <f t="shared" si="152"/>
        <v>0</v>
      </c>
      <c r="H127" s="236">
        <f t="shared" si="152"/>
        <v>0</v>
      </c>
      <c r="I127" s="236">
        <f t="shared" si="152"/>
        <v>15</v>
      </c>
      <c r="J127" s="237">
        <f t="shared" si="152"/>
        <v>12</v>
      </c>
      <c r="K127" s="263">
        <f t="shared" si="152"/>
        <v>0</v>
      </c>
      <c r="L127" s="236">
        <f t="shared" si="152"/>
        <v>0</v>
      </c>
      <c r="M127" s="236">
        <f t="shared" si="152"/>
        <v>0</v>
      </c>
      <c r="N127" s="237">
        <f t="shared" si="152"/>
        <v>0</v>
      </c>
      <c r="O127" s="263">
        <f t="shared" si="152"/>
        <v>2</v>
      </c>
      <c r="P127" s="236">
        <f t="shared" si="152"/>
        <v>3</v>
      </c>
      <c r="Q127" s="236">
        <f t="shared" si="152"/>
        <v>16</v>
      </c>
      <c r="R127" s="237">
        <f t="shared" si="152"/>
        <v>14</v>
      </c>
      <c r="S127" s="263">
        <f t="shared" ref="S127" si="153">SUM(S125:S126)</f>
        <v>1</v>
      </c>
      <c r="T127" s="237">
        <f t="shared" ref="T127" si="154">SUM(T125:T126)</f>
        <v>0</v>
      </c>
    </row>
    <row r="128" spans="1:21" s="130" customFormat="1" ht="13.2" x14ac:dyDescent="0.25">
      <c r="A128" s="293"/>
      <c r="B128" s="282" t="s">
        <v>143</v>
      </c>
      <c r="C128" s="261">
        <v>0</v>
      </c>
      <c r="D128" s="127">
        <v>0</v>
      </c>
      <c r="E128" s="128">
        <v>0</v>
      </c>
      <c r="F128" s="228">
        <v>0</v>
      </c>
      <c r="G128" s="261">
        <v>0</v>
      </c>
      <c r="H128" s="128">
        <v>0</v>
      </c>
      <c r="I128" s="128">
        <v>0</v>
      </c>
      <c r="J128" s="129">
        <v>0</v>
      </c>
      <c r="K128" s="261">
        <v>0</v>
      </c>
      <c r="L128" s="128">
        <v>0</v>
      </c>
      <c r="M128" s="128">
        <v>0</v>
      </c>
      <c r="N128" s="129">
        <v>0</v>
      </c>
      <c r="O128" s="265">
        <f t="shared" ref="O128:R129" si="155">SUM(C128,G128,K128)</f>
        <v>0</v>
      </c>
      <c r="P128" s="136">
        <f t="shared" si="155"/>
        <v>0</v>
      </c>
      <c r="Q128" s="136">
        <f t="shared" si="155"/>
        <v>0</v>
      </c>
      <c r="R128" s="137">
        <f t="shared" si="155"/>
        <v>0</v>
      </c>
      <c r="S128" s="261">
        <v>0</v>
      </c>
      <c r="T128" s="129">
        <v>0</v>
      </c>
    </row>
    <row r="129" spans="1:20" s="130" customFormat="1" ht="13.2" x14ac:dyDescent="0.25">
      <c r="A129" s="293"/>
      <c r="B129" s="282" t="s">
        <v>165</v>
      </c>
      <c r="C129" s="261">
        <v>0</v>
      </c>
      <c r="D129" s="127">
        <v>0</v>
      </c>
      <c r="E129" s="128">
        <v>0</v>
      </c>
      <c r="F129" s="228">
        <v>0</v>
      </c>
      <c r="G129" s="261">
        <v>0</v>
      </c>
      <c r="H129" s="128">
        <v>0</v>
      </c>
      <c r="I129" s="128">
        <v>0</v>
      </c>
      <c r="J129" s="129">
        <v>0</v>
      </c>
      <c r="K129" s="261">
        <v>0</v>
      </c>
      <c r="L129" s="128">
        <v>0</v>
      </c>
      <c r="M129" s="128">
        <v>0</v>
      </c>
      <c r="N129" s="129">
        <v>0</v>
      </c>
      <c r="O129" s="265">
        <f t="shared" si="155"/>
        <v>0</v>
      </c>
      <c r="P129" s="136">
        <f t="shared" si="155"/>
        <v>0</v>
      </c>
      <c r="Q129" s="136">
        <f t="shared" si="155"/>
        <v>0</v>
      </c>
      <c r="R129" s="137">
        <f t="shared" si="155"/>
        <v>0</v>
      </c>
      <c r="S129" s="261">
        <v>0</v>
      </c>
      <c r="T129" s="129">
        <v>0</v>
      </c>
    </row>
    <row r="130" spans="1:20" s="130" customFormat="1" ht="13.2" x14ac:dyDescent="0.25">
      <c r="A130" s="293"/>
      <c r="B130" s="282" t="s">
        <v>149</v>
      </c>
      <c r="C130" s="261">
        <v>0</v>
      </c>
      <c r="D130" s="127">
        <v>0</v>
      </c>
      <c r="E130" s="128">
        <v>0</v>
      </c>
      <c r="F130" s="228">
        <v>0</v>
      </c>
      <c r="G130" s="261">
        <v>0</v>
      </c>
      <c r="H130" s="128">
        <v>0</v>
      </c>
      <c r="I130" s="128">
        <v>0</v>
      </c>
      <c r="J130" s="129">
        <v>0</v>
      </c>
      <c r="K130" s="261">
        <v>0</v>
      </c>
      <c r="L130" s="128">
        <v>0</v>
      </c>
      <c r="M130" s="128">
        <v>0</v>
      </c>
      <c r="N130" s="129">
        <v>0</v>
      </c>
      <c r="O130" s="265">
        <f t="shared" ref="O130:O135" si="156">SUM(C130,G130,K130)</f>
        <v>0</v>
      </c>
      <c r="P130" s="136">
        <f t="shared" ref="P130:P135" si="157">SUM(D130,H130,L130)</f>
        <v>0</v>
      </c>
      <c r="Q130" s="136">
        <f t="shared" ref="Q130:Q135" si="158">SUM(E130,I130,M130)</f>
        <v>0</v>
      </c>
      <c r="R130" s="137">
        <f t="shared" ref="R130:R135" si="159">SUM(F130,J130,N130)</f>
        <v>0</v>
      </c>
      <c r="S130" s="261">
        <v>0</v>
      </c>
      <c r="T130" s="129">
        <v>0</v>
      </c>
    </row>
    <row r="131" spans="1:20" s="130" customFormat="1" ht="13.2" x14ac:dyDescent="0.25">
      <c r="A131" s="293"/>
      <c r="B131" s="282" t="s">
        <v>166</v>
      </c>
      <c r="C131" s="261">
        <v>0</v>
      </c>
      <c r="D131" s="127">
        <v>0</v>
      </c>
      <c r="E131" s="128">
        <v>0</v>
      </c>
      <c r="F131" s="228">
        <v>0</v>
      </c>
      <c r="G131" s="261">
        <v>0</v>
      </c>
      <c r="H131" s="128">
        <v>0</v>
      </c>
      <c r="I131" s="128">
        <v>0</v>
      </c>
      <c r="J131" s="129">
        <v>0</v>
      </c>
      <c r="K131" s="261">
        <v>0</v>
      </c>
      <c r="L131" s="128">
        <v>0</v>
      </c>
      <c r="M131" s="128">
        <v>0</v>
      </c>
      <c r="N131" s="129">
        <v>0</v>
      </c>
      <c r="O131" s="265">
        <f t="shared" si="156"/>
        <v>0</v>
      </c>
      <c r="P131" s="136">
        <f t="shared" si="157"/>
        <v>0</v>
      </c>
      <c r="Q131" s="136">
        <f t="shared" si="158"/>
        <v>0</v>
      </c>
      <c r="R131" s="137">
        <f t="shared" si="159"/>
        <v>0</v>
      </c>
      <c r="S131" s="261">
        <v>0</v>
      </c>
      <c r="T131" s="129">
        <v>0</v>
      </c>
    </row>
    <row r="132" spans="1:20" s="130" customFormat="1" ht="13.2" x14ac:dyDescent="0.25">
      <c r="A132" s="293"/>
      <c r="B132" s="282" t="s">
        <v>167</v>
      </c>
      <c r="C132" s="261">
        <v>0</v>
      </c>
      <c r="D132" s="127">
        <v>0</v>
      </c>
      <c r="E132" s="128">
        <v>0</v>
      </c>
      <c r="F132" s="228">
        <v>0</v>
      </c>
      <c r="G132" s="261">
        <v>0</v>
      </c>
      <c r="H132" s="128">
        <v>0</v>
      </c>
      <c r="I132" s="128">
        <v>0</v>
      </c>
      <c r="J132" s="129">
        <v>0</v>
      </c>
      <c r="K132" s="261">
        <v>0</v>
      </c>
      <c r="L132" s="128">
        <v>0</v>
      </c>
      <c r="M132" s="128">
        <v>0</v>
      </c>
      <c r="N132" s="129">
        <v>0</v>
      </c>
      <c r="O132" s="265">
        <f t="shared" si="156"/>
        <v>0</v>
      </c>
      <c r="P132" s="136">
        <f t="shared" si="157"/>
        <v>0</v>
      </c>
      <c r="Q132" s="136">
        <f t="shared" si="158"/>
        <v>0</v>
      </c>
      <c r="R132" s="137">
        <f t="shared" si="159"/>
        <v>0</v>
      </c>
      <c r="S132" s="261">
        <v>0</v>
      </c>
      <c r="T132" s="129">
        <v>0</v>
      </c>
    </row>
    <row r="133" spans="1:20" s="130" customFormat="1" ht="13.2" x14ac:dyDescent="0.25">
      <c r="A133" s="293"/>
      <c r="B133" s="282" t="s">
        <v>168</v>
      </c>
      <c r="C133" s="261">
        <v>0</v>
      </c>
      <c r="D133" s="127">
        <v>0</v>
      </c>
      <c r="E133" s="128">
        <v>0</v>
      </c>
      <c r="F133" s="228">
        <v>0</v>
      </c>
      <c r="G133" s="261">
        <v>0</v>
      </c>
      <c r="H133" s="128">
        <v>0</v>
      </c>
      <c r="I133" s="128">
        <v>0</v>
      </c>
      <c r="J133" s="129">
        <v>0</v>
      </c>
      <c r="K133" s="261">
        <v>0</v>
      </c>
      <c r="L133" s="128">
        <v>0</v>
      </c>
      <c r="M133" s="128">
        <v>0</v>
      </c>
      <c r="N133" s="129">
        <v>0</v>
      </c>
      <c r="O133" s="265">
        <f t="shared" si="156"/>
        <v>0</v>
      </c>
      <c r="P133" s="136">
        <f t="shared" si="157"/>
        <v>0</v>
      </c>
      <c r="Q133" s="136">
        <f t="shared" si="158"/>
        <v>0</v>
      </c>
      <c r="R133" s="137">
        <f t="shared" si="159"/>
        <v>0</v>
      </c>
      <c r="S133" s="261">
        <v>0</v>
      </c>
      <c r="T133" s="129">
        <v>0</v>
      </c>
    </row>
    <row r="134" spans="1:20" s="130" customFormat="1" ht="13.2" x14ac:dyDescent="0.25">
      <c r="A134" s="293"/>
      <c r="B134" s="282" t="s">
        <v>169</v>
      </c>
      <c r="C134" s="261">
        <v>0</v>
      </c>
      <c r="D134" s="127">
        <v>0</v>
      </c>
      <c r="E134" s="128">
        <v>0</v>
      </c>
      <c r="F134" s="228">
        <v>0</v>
      </c>
      <c r="G134" s="261">
        <v>0</v>
      </c>
      <c r="H134" s="128">
        <v>0</v>
      </c>
      <c r="I134" s="128">
        <v>0</v>
      </c>
      <c r="J134" s="129">
        <v>0</v>
      </c>
      <c r="K134" s="261">
        <v>0</v>
      </c>
      <c r="L134" s="128">
        <v>0</v>
      </c>
      <c r="M134" s="128">
        <v>0</v>
      </c>
      <c r="N134" s="129">
        <v>0</v>
      </c>
      <c r="O134" s="265">
        <f t="shared" si="156"/>
        <v>0</v>
      </c>
      <c r="P134" s="136">
        <f t="shared" si="157"/>
        <v>0</v>
      </c>
      <c r="Q134" s="136">
        <f t="shared" si="158"/>
        <v>0</v>
      </c>
      <c r="R134" s="137">
        <f t="shared" si="159"/>
        <v>0</v>
      </c>
      <c r="S134" s="261">
        <v>0</v>
      </c>
      <c r="T134" s="129">
        <v>0</v>
      </c>
    </row>
    <row r="135" spans="1:20" s="130" customFormat="1" ht="13.2" x14ac:dyDescent="0.25">
      <c r="A135" s="293"/>
      <c r="B135" s="282" t="s">
        <v>170</v>
      </c>
      <c r="C135" s="261">
        <v>0</v>
      </c>
      <c r="D135" s="127">
        <v>0</v>
      </c>
      <c r="E135" s="128">
        <v>0</v>
      </c>
      <c r="F135" s="228">
        <v>0</v>
      </c>
      <c r="G135" s="261">
        <v>0</v>
      </c>
      <c r="H135" s="128">
        <v>0</v>
      </c>
      <c r="I135" s="128">
        <v>0</v>
      </c>
      <c r="J135" s="129">
        <v>0</v>
      </c>
      <c r="K135" s="261">
        <v>0</v>
      </c>
      <c r="L135" s="128">
        <v>0</v>
      </c>
      <c r="M135" s="128">
        <v>0</v>
      </c>
      <c r="N135" s="129">
        <v>0</v>
      </c>
      <c r="O135" s="265">
        <f t="shared" si="156"/>
        <v>0</v>
      </c>
      <c r="P135" s="136">
        <f t="shared" si="157"/>
        <v>0</v>
      </c>
      <c r="Q135" s="136">
        <f t="shared" si="158"/>
        <v>0</v>
      </c>
      <c r="R135" s="137">
        <f t="shared" si="159"/>
        <v>0</v>
      </c>
      <c r="S135" s="261">
        <v>0</v>
      </c>
      <c r="T135" s="129">
        <v>0</v>
      </c>
    </row>
    <row r="136" spans="1:20" s="130" customFormat="1" ht="13.2" x14ac:dyDescent="0.25">
      <c r="A136" s="293"/>
      <c r="B136" s="283" t="s">
        <v>143</v>
      </c>
      <c r="C136" s="260">
        <f>SUM(C128:C135)</f>
        <v>0</v>
      </c>
      <c r="D136" s="252">
        <f t="shared" ref="D136:T136" si="160">SUM(D128:D135)</f>
        <v>0</v>
      </c>
      <c r="E136" s="252">
        <f t="shared" si="160"/>
        <v>0</v>
      </c>
      <c r="F136" s="253">
        <f t="shared" si="160"/>
        <v>0</v>
      </c>
      <c r="G136" s="260">
        <f t="shared" si="160"/>
        <v>0</v>
      </c>
      <c r="H136" s="252">
        <f t="shared" si="160"/>
        <v>0</v>
      </c>
      <c r="I136" s="252">
        <f t="shared" si="160"/>
        <v>0</v>
      </c>
      <c r="J136" s="253">
        <f t="shared" si="160"/>
        <v>0</v>
      </c>
      <c r="K136" s="260">
        <f t="shared" si="160"/>
        <v>0</v>
      </c>
      <c r="L136" s="252">
        <f t="shared" si="160"/>
        <v>0</v>
      </c>
      <c r="M136" s="252">
        <f t="shared" si="160"/>
        <v>0</v>
      </c>
      <c r="N136" s="253">
        <f t="shared" si="160"/>
        <v>0</v>
      </c>
      <c r="O136" s="260">
        <f t="shared" si="160"/>
        <v>0</v>
      </c>
      <c r="P136" s="252">
        <f t="shared" si="160"/>
        <v>0</v>
      </c>
      <c r="Q136" s="252">
        <f t="shared" si="160"/>
        <v>0</v>
      </c>
      <c r="R136" s="253">
        <f t="shared" si="160"/>
        <v>0</v>
      </c>
      <c r="S136" s="260">
        <f t="shared" si="160"/>
        <v>0</v>
      </c>
      <c r="T136" s="253">
        <f t="shared" si="160"/>
        <v>0</v>
      </c>
    </row>
    <row r="137" spans="1:20" s="138" customFormat="1" ht="13.2" x14ac:dyDescent="0.25">
      <c r="A137" s="293">
        <v>1</v>
      </c>
      <c r="B137" s="288" t="s">
        <v>174</v>
      </c>
      <c r="C137" s="265">
        <v>0</v>
      </c>
      <c r="D137" s="136">
        <v>4</v>
      </c>
      <c r="E137" s="136">
        <v>11</v>
      </c>
      <c r="F137" s="137">
        <v>2</v>
      </c>
      <c r="G137" s="265">
        <v>0</v>
      </c>
      <c r="H137" s="136">
        <v>0</v>
      </c>
      <c r="I137" s="136">
        <v>20</v>
      </c>
      <c r="J137" s="137">
        <v>30</v>
      </c>
      <c r="K137" s="265">
        <v>0</v>
      </c>
      <c r="L137" s="136">
        <v>0</v>
      </c>
      <c r="M137" s="136">
        <v>0</v>
      </c>
      <c r="N137" s="137">
        <v>0</v>
      </c>
      <c r="O137" s="265">
        <f t="shared" ref="O137:R138" si="161">SUM(C137,G137,K137)</f>
        <v>0</v>
      </c>
      <c r="P137" s="136">
        <f t="shared" si="161"/>
        <v>4</v>
      </c>
      <c r="Q137" s="136">
        <f t="shared" si="161"/>
        <v>31</v>
      </c>
      <c r="R137" s="137">
        <f t="shared" si="161"/>
        <v>32</v>
      </c>
      <c r="S137" s="265">
        <v>0</v>
      </c>
      <c r="T137" s="137">
        <v>0</v>
      </c>
    </row>
    <row r="138" spans="1:20" s="138" customFormat="1" ht="13.2" x14ac:dyDescent="0.25">
      <c r="A138" s="293"/>
      <c r="B138" s="288" t="s">
        <v>225</v>
      </c>
      <c r="C138" s="265">
        <v>0</v>
      </c>
      <c r="D138" s="136">
        <v>0</v>
      </c>
      <c r="E138" s="136">
        <v>0</v>
      </c>
      <c r="F138" s="137">
        <v>0</v>
      </c>
      <c r="G138" s="265">
        <v>0</v>
      </c>
      <c r="H138" s="136">
        <v>0</v>
      </c>
      <c r="I138" s="136">
        <v>0</v>
      </c>
      <c r="J138" s="137">
        <v>0</v>
      </c>
      <c r="K138" s="265">
        <v>0</v>
      </c>
      <c r="L138" s="136">
        <v>0</v>
      </c>
      <c r="M138" s="136">
        <v>0</v>
      </c>
      <c r="N138" s="137">
        <v>0</v>
      </c>
      <c r="O138" s="265">
        <f t="shared" si="161"/>
        <v>0</v>
      </c>
      <c r="P138" s="136">
        <f t="shared" si="161"/>
        <v>0</v>
      </c>
      <c r="Q138" s="136">
        <f t="shared" si="161"/>
        <v>0</v>
      </c>
      <c r="R138" s="137">
        <f t="shared" si="161"/>
        <v>0</v>
      </c>
      <c r="S138" s="265">
        <v>0</v>
      </c>
      <c r="T138" s="137">
        <v>0</v>
      </c>
    </row>
    <row r="139" spans="1:20" s="130" customFormat="1" ht="13.2" x14ac:dyDescent="0.25">
      <c r="A139" s="295"/>
      <c r="B139" s="289" t="s">
        <v>174</v>
      </c>
      <c r="C139" s="268">
        <f>SUM(C137:C138)</f>
        <v>0</v>
      </c>
      <c r="D139" s="238">
        <f t="shared" ref="D139:T139" si="162">SUM(D137:D138)</f>
        <v>4</v>
      </c>
      <c r="E139" s="238">
        <f t="shared" si="162"/>
        <v>11</v>
      </c>
      <c r="F139" s="239">
        <f t="shared" si="162"/>
        <v>2</v>
      </c>
      <c r="G139" s="268">
        <f t="shared" si="162"/>
        <v>0</v>
      </c>
      <c r="H139" s="238">
        <f t="shared" si="162"/>
        <v>0</v>
      </c>
      <c r="I139" s="238">
        <f t="shared" si="162"/>
        <v>20</v>
      </c>
      <c r="J139" s="239">
        <f t="shared" si="162"/>
        <v>30</v>
      </c>
      <c r="K139" s="268">
        <f t="shared" si="162"/>
        <v>0</v>
      </c>
      <c r="L139" s="238">
        <f t="shared" si="162"/>
        <v>0</v>
      </c>
      <c r="M139" s="238">
        <f t="shared" si="162"/>
        <v>0</v>
      </c>
      <c r="N139" s="239">
        <f t="shared" si="162"/>
        <v>0</v>
      </c>
      <c r="O139" s="268">
        <f t="shared" si="162"/>
        <v>0</v>
      </c>
      <c r="P139" s="238">
        <f t="shared" si="162"/>
        <v>4</v>
      </c>
      <c r="Q139" s="238">
        <f t="shared" si="162"/>
        <v>31</v>
      </c>
      <c r="R139" s="239">
        <f t="shared" si="162"/>
        <v>32</v>
      </c>
      <c r="S139" s="268">
        <f t="shared" si="162"/>
        <v>0</v>
      </c>
      <c r="T139" s="239">
        <f t="shared" si="162"/>
        <v>0</v>
      </c>
    </row>
    <row r="140" spans="1:20" s="138" customFormat="1" ht="13.2" x14ac:dyDescent="0.25">
      <c r="A140" s="296">
        <v>1</v>
      </c>
      <c r="B140" s="288" t="s">
        <v>288</v>
      </c>
      <c r="C140" s="265">
        <v>5</v>
      </c>
      <c r="D140" s="136">
        <v>1</v>
      </c>
      <c r="E140" s="136">
        <v>0</v>
      </c>
      <c r="F140" s="137">
        <v>0</v>
      </c>
      <c r="G140" s="265">
        <v>1</v>
      </c>
      <c r="H140" s="136">
        <v>1</v>
      </c>
      <c r="I140" s="136">
        <v>0</v>
      </c>
      <c r="J140" s="137">
        <v>0</v>
      </c>
      <c r="K140" s="265">
        <v>0</v>
      </c>
      <c r="L140" s="136">
        <v>0</v>
      </c>
      <c r="M140" s="136">
        <v>0</v>
      </c>
      <c r="N140" s="137">
        <v>0</v>
      </c>
      <c r="O140" s="265">
        <f t="shared" ref="O140" si="163">SUM(C140,G140,K140)</f>
        <v>6</v>
      </c>
      <c r="P140" s="136">
        <f t="shared" ref="P140" si="164">SUM(D140,H140,L140)</f>
        <v>2</v>
      </c>
      <c r="Q140" s="136">
        <f t="shared" ref="Q140" si="165">SUM(E140,I140,M140)</f>
        <v>0</v>
      </c>
      <c r="R140" s="137">
        <f t="shared" ref="R140" si="166">SUM(F140,J140,N140)</f>
        <v>0</v>
      </c>
      <c r="S140" s="265">
        <v>0</v>
      </c>
      <c r="T140" s="137">
        <v>0</v>
      </c>
    </row>
    <row r="141" spans="1:20" s="138" customFormat="1" ht="13.2" x14ac:dyDescent="0.25">
      <c r="A141" s="296"/>
      <c r="B141" s="288" t="s">
        <v>291</v>
      </c>
      <c r="C141" s="265">
        <v>0</v>
      </c>
      <c r="D141" s="136">
        <v>0</v>
      </c>
      <c r="E141" s="136">
        <v>0</v>
      </c>
      <c r="F141" s="137">
        <v>0</v>
      </c>
      <c r="G141" s="265">
        <v>0</v>
      </c>
      <c r="H141" s="136">
        <v>0</v>
      </c>
      <c r="I141" s="136">
        <v>0</v>
      </c>
      <c r="J141" s="137">
        <v>0</v>
      </c>
      <c r="K141" s="265">
        <v>0</v>
      </c>
      <c r="L141" s="136">
        <v>0</v>
      </c>
      <c r="M141" s="136">
        <v>0</v>
      </c>
      <c r="N141" s="137">
        <v>0</v>
      </c>
      <c r="O141" s="265">
        <f t="shared" ref="O141" si="167">SUM(C141,G141,K141)</f>
        <v>0</v>
      </c>
      <c r="P141" s="136">
        <f t="shared" ref="P141" si="168">SUM(D141,H141,L141)</f>
        <v>0</v>
      </c>
      <c r="Q141" s="136">
        <f t="shared" ref="Q141" si="169">SUM(E141,I141,M141)</f>
        <v>0</v>
      </c>
      <c r="R141" s="137">
        <f t="shared" ref="R141" si="170">SUM(F141,J141,N141)</f>
        <v>0</v>
      </c>
      <c r="S141" s="265">
        <v>0</v>
      </c>
      <c r="T141" s="137">
        <v>0</v>
      </c>
    </row>
    <row r="142" spans="1:20" s="131" customFormat="1" ht="12" x14ac:dyDescent="0.2">
      <c r="A142" s="293"/>
      <c r="B142" s="286" t="s">
        <v>288</v>
      </c>
      <c r="C142" s="262">
        <f>SUM(C140:C141)</f>
        <v>5</v>
      </c>
      <c r="D142" s="254">
        <f t="shared" ref="D142:T142" si="171">SUM(D140:D141)</f>
        <v>1</v>
      </c>
      <c r="E142" s="254">
        <f t="shared" si="171"/>
        <v>0</v>
      </c>
      <c r="F142" s="255">
        <f t="shared" si="171"/>
        <v>0</v>
      </c>
      <c r="G142" s="262">
        <f t="shared" si="171"/>
        <v>1</v>
      </c>
      <c r="H142" s="254">
        <f t="shared" si="171"/>
        <v>1</v>
      </c>
      <c r="I142" s="254">
        <f t="shared" si="171"/>
        <v>0</v>
      </c>
      <c r="J142" s="255">
        <f t="shared" si="171"/>
        <v>0</v>
      </c>
      <c r="K142" s="262">
        <f t="shared" si="171"/>
        <v>0</v>
      </c>
      <c r="L142" s="254">
        <f t="shared" si="171"/>
        <v>0</v>
      </c>
      <c r="M142" s="254">
        <f t="shared" si="171"/>
        <v>0</v>
      </c>
      <c r="N142" s="255">
        <f t="shared" si="171"/>
        <v>0</v>
      </c>
      <c r="O142" s="262">
        <f t="shared" si="171"/>
        <v>6</v>
      </c>
      <c r="P142" s="254">
        <f t="shared" si="171"/>
        <v>2</v>
      </c>
      <c r="Q142" s="254">
        <f t="shared" si="171"/>
        <v>0</v>
      </c>
      <c r="R142" s="255">
        <f t="shared" si="171"/>
        <v>0</v>
      </c>
      <c r="S142" s="262">
        <f t="shared" si="171"/>
        <v>0</v>
      </c>
      <c r="T142" s="255">
        <f t="shared" si="171"/>
        <v>0</v>
      </c>
    </row>
    <row r="143" spans="1:20" s="130" customFormat="1" ht="13.2" x14ac:dyDescent="0.25">
      <c r="A143" s="293">
        <v>1</v>
      </c>
      <c r="B143" s="278" t="s">
        <v>135</v>
      </c>
      <c r="C143" s="261">
        <v>1</v>
      </c>
      <c r="D143" s="127">
        <v>0</v>
      </c>
      <c r="E143" s="128">
        <v>250</v>
      </c>
      <c r="F143" s="228">
        <v>40</v>
      </c>
      <c r="G143" s="261">
        <v>0</v>
      </c>
      <c r="H143" s="128">
        <v>0</v>
      </c>
      <c r="I143" s="128">
        <v>0</v>
      </c>
      <c r="J143" s="129">
        <v>0</v>
      </c>
      <c r="K143" s="261">
        <v>0</v>
      </c>
      <c r="L143" s="128">
        <v>23</v>
      </c>
      <c r="M143" s="128">
        <v>44</v>
      </c>
      <c r="N143" s="129">
        <v>0</v>
      </c>
      <c r="O143" s="265">
        <f>SUM(C143,G143,K143)</f>
        <v>1</v>
      </c>
      <c r="P143" s="136">
        <f>SUM(D143,H143,L143)</f>
        <v>23</v>
      </c>
      <c r="Q143" s="136">
        <f>SUM(E143,I143,M143)</f>
        <v>294</v>
      </c>
      <c r="R143" s="137">
        <f>SUM(F143,J143,N143)</f>
        <v>40</v>
      </c>
      <c r="S143" s="261">
        <v>20</v>
      </c>
      <c r="T143" s="129">
        <v>20</v>
      </c>
    </row>
    <row r="144" spans="1:20" s="138" customFormat="1" ht="13.2" x14ac:dyDescent="0.25">
      <c r="A144" s="296">
        <v>1</v>
      </c>
      <c r="B144" s="288" t="s">
        <v>155</v>
      </c>
      <c r="C144" s="265">
        <v>12</v>
      </c>
      <c r="D144" s="136">
        <v>25</v>
      </c>
      <c r="E144" s="136">
        <v>41</v>
      </c>
      <c r="F144" s="137">
        <v>1</v>
      </c>
      <c r="G144" s="265">
        <v>0</v>
      </c>
      <c r="H144" s="136">
        <v>0</v>
      </c>
      <c r="I144" s="136">
        <v>0</v>
      </c>
      <c r="J144" s="137">
        <v>0</v>
      </c>
      <c r="K144" s="265">
        <v>0</v>
      </c>
      <c r="L144" s="136">
        <v>0</v>
      </c>
      <c r="M144" s="136">
        <v>1</v>
      </c>
      <c r="N144" s="137">
        <v>0</v>
      </c>
      <c r="O144" s="265">
        <f t="shared" ref="O144:O160" si="172">SUM(C144,G144,K144)</f>
        <v>12</v>
      </c>
      <c r="P144" s="136">
        <f t="shared" ref="P144:P160" si="173">SUM(D144,H144,L144)</f>
        <v>25</v>
      </c>
      <c r="Q144" s="136">
        <f t="shared" ref="Q144:Q160" si="174">SUM(E144,I144,M144)</f>
        <v>42</v>
      </c>
      <c r="R144" s="137">
        <f t="shared" ref="R144:R160" si="175">SUM(F144,J144,N144)</f>
        <v>1</v>
      </c>
      <c r="S144" s="265">
        <v>19</v>
      </c>
      <c r="T144" s="137">
        <v>0</v>
      </c>
    </row>
    <row r="145" spans="1:20" s="138" customFormat="1" ht="13.2" x14ac:dyDescent="0.25">
      <c r="A145" s="296"/>
      <c r="B145" s="288" t="s">
        <v>185</v>
      </c>
      <c r="C145" s="265">
        <v>0</v>
      </c>
      <c r="D145" s="136">
        <v>0</v>
      </c>
      <c r="E145" s="136">
        <v>0</v>
      </c>
      <c r="F145" s="137">
        <v>0</v>
      </c>
      <c r="G145" s="265">
        <v>0</v>
      </c>
      <c r="H145" s="136">
        <v>0</v>
      </c>
      <c r="I145" s="136">
        <v>0</v>
      </c>
      <c r="J145" s="137">
        <v>0</v>
      </c>
      <c r="K145" s="265">
        <v>0</v>
      </c>
      <c r="L145" s="136">
        <v>0</v>
      </c>
      <c r="M145" s="136">
        <v>0</v>
      </c>
      <c r="N145" s="137">
        <v>0</v>
      </c>
      <c r="O145" s="265">
        <f t="shared" si="172"/>
        <v>0</v>
      </c>
      <c r="P145" s="136">
        <f t="shared" si="173"/>
        <v>0</v>
      </c>
      <c r="Q145" s="136">
        <f t="shared" si="174"/>
        <v>0</v>
      </c>
      <c r="R145" s="137">
        <f t="shared" si="175"/>
        <v>0</v>
      </c>
      <c r="S145" s="265">
        <v>0</v>
      </c>
      <c r="T145" s="137">
        <v>0</v>
      </c>
    </row>
    <row r="146" spans="1:20" s="138" customFormat="1" ht="13.2" x14ac:dyDescent="0.25">
      <c r="A146" s="296"/>
      <c r="B146" s="288" t="s">
        <v>186</v>
      </c>
      <c r="C146" s="265">
        <v>0</v>
      </c>
      <c r="D146" s="136">
        <v>0</v>
      </c>
      <c r="E146" s="136">
        <v>0</v>
      </c>
      <c r="F146" s="137">
        <v>0</v>
      </c>
      <c r="G146" s="265">
        <v>0</v>
      </c>
      <c r="H146" s="136">
        <v>0</v>
      </c>
      <c r="I146" s="136">
        <v>0</v>
      </c>
      <c r="J146" s="137">
        <v>0</v>
      </c>
      <c r="K146" s="265">
        <v>0</v>
      </c>
      <c r="L146" s="136">
        <v>0</v>
      </c>
      <c r="M146" s="136">
        <v>0</v>
      </c>
      <c r="N146" s="137">
        <v>0</v>
      </c>
      <c r="O146" s="265">
        <f t="shared" si="172"/>
        <v>0</v>
      </c>
      <c r="P146" s="136">
        <f t="shared" si="173"/>
        <v>0</v>
      </c>
      <c r="Q146" s="136">
        <f t="shared" si="174"/>
        <v>0</v>
      </c>
      <c r="R146" s="137">
        <f t="shared" si="175"/>
        <v>0</v>
      </c>
      <c r="S146" s="265">
        <v>0</v>
      </c>
      <c r="T146" s="137">
        <v>0</v>
      </c>
    </row>
    <row r="147" spans="1:20" s="138" customFormat="1" ht="13.2" x14ac:dyDescent="0.25">
      <c r="A147" s="296"/>
      <c r="B147" s="288" t="s">
        <v>187</v>
      </c>
      <c r="C147" s="265">
        <v>0</v>
      </c>
      <c r="D147" s="136">
        <v>0</v>
      </c>
      <c r="E147" s="136">
        <v>0</v>
      </c>
      <c r="F147" s="137">
        <v>0</v>
      </c>
      <c r="G147" s="265">
        <v>0</v>
      </c>
      <c r="H147" s="136">
        <v>0</v>
      </c>
      <c r="I147" s="136">
        <v>0</v>
      </c>
      <c r="J147" s="137">
        <v>0</v>
      </c>
      <c r="K147" s="265">
        <v>0</v>
      </c>
      <c r="L147" s="136">
        <v>0</v>
      </c>
      <c r="M147" s="136">
        <v>0</v>
      </c>
      <c r="N147" s="137">
        <v>0</v>
      </c>
      <c r="O147" s="265">
        <f t="shared" si="172"/>
        <v>0</v>
      </c>
      <c r="P147" s="136">
        <f t="shared" si="173"/>
        <v>0</v>
      </c>
      <c r="Q147" s="136">
        <f t="shared" si="174"/>
        <v>0</v>
      </c>
      <c r="R147" s="137">
        <f t="shared" si="175"/>
        <v>0</v>
      </c>
      <c r="S147" s="265">
        <v>0</v>
      </c>
      <c r="T147" s="137">
        <v>0</v>
      </c>
    </row>
    <row r="148" spans="1:20" s="138" customFormat="1" ht="13.2" x14ac:dyDescent="0.25">
      <c r="A148" s="296"/>
      <c r="B148" s="288" t="s">
        <v>188</v>
      </c>
      <c r="C148" s="265">
        <v>0</v>
      </c>
      <c r="D148" s="136">
        <v>0</v>
      </c>
      <c r="E148" s="136">
        <v>0</v>
      </c>
      <c r="F148" s="137">
        <v>0</v>
      </c>
      <c r="G148" s="265">
        <v>0</v>
      </c>
      <c r="H148" s="136">
        <v>0</v>
      </c>
      <c r="I148" s="136">
        <v>0</v>
      </c>
      <c r="J148" s="137">
        <v>0</v>
      </c>
      <c r="K148" s="265">
        <v>0</v>
      </c>
      <c r="L148" s="136">
        <v>0</v>
      </c>
      <c r="M148" s="136">
        <v>0</v>
      </c>
      <c r="N148" s="137">
        <v>0</v>
      </c>
      <c r="O148" s="265">
        <f t="shared" si="172"/>
        <v>0</v>
      </c>
      <c r="P148" s="136">
        <f t="shared" si="173"/>
        <v>0</v>
      </c>
      <c r="Q148" s="136">
        <f t="shared" si="174"/>
        <v>0</v>
      </c>
      <c r="R148" s="137">
        <f t="shared" si="175"/>
        <v>0</v>
      </c>
      <c r="S148" s="265">
        <v>0</v>
      </c>
      <c r="T148" s="137">
        <v>0</v>
      </c>
    </row>
    <row r="149" spans="1:20" s="138" customFormat="1" ht="13.2" x14ac:dyDescent="0.25">
      <c r="A149" s="296"/>
      <c r="B149" s="288" t="s">
        <v>189</v>
      </c>
      <c r="C149" s="265">
        <v>0</v>
      </c>
      <c r="D149" s="136">
        <v>0</v>
      </c>
      <c r="E149" s="136">
        <v>0</v>
      </c>
      <c r="F149" s="137">
        <v>0</v>
      </c>
      <c r="G149" s="265">
        <v>0</v>
      </c>
      <c r="H149" s="136">
        <v>0</v>
      </c>
      <c r="I149" s="136">
        <v>0</v>
      </c>
      <c r="J149" s="137">
        <v>0</v>
      </c>
      <c r="K149" s="265">
        <v>0</v>
      </c>
      <c r="L149" s="136">
        <v>0</v>
      </c>
      <c r="M149" s="136">
        <v>0</v>
      </c>
      <c r="N149" s="137">
        <v>0</v>
      </c>
      <c r="O149" s="265">
        <f t="shared" si="172"/>
        <v>0</v>
      </c>
      <c r="P149" s="136">
        <f t="shared" si="173"/>
        <v>0</v>
      </c>
      <c r="Q149" s="136">
        <f t="shared" si="174"/>
        <v>0</v>
      </c>
      <c r="R149" s="137">
        <f t="shared" si="175"/>
        <v>0</v>
      </c>
      <c r="S149" s="265">
        <v>0</v>
      </c>
      <c r="T149" s="137">
        <v>0</v>
      </c>
    </row>
    <row r="150" spans="1:20" s="138" customFormat="1" ht="13.2" x14ac:dyDescent="0.25">
      <c r="A150" s="296"/>
      <c r="B150" s="288" t="s">
        <v>190</v>
      </c>
      <c r="C150" s="265">
        <v>0</v>
      </c>
      <c r="D150" s="136">
        <v>0</v>
      </c>
      <c r="E150" s="136">
        <v>0</v>
      </c>
      <c r="F150" s="137">
        <v>0</v>
      </c>
      <c r="G150" s="265">
        <v>0</v>
      </c>
      <c r="H150" s="136">
        <v>0</v>
      </c>
      <c r="I150" s="136">
        <v>0</v>
      </c>
      <c r="J150" s="137">
        <v>0</v>
      </c>
      <c r="K150" s="265">
        <v>0</v>
      </c>
      <c r="L150" s="136">
        <v>0</v>
      </c>
      <c r="M150" s="136">
        <v>0</v>
      </c>
      <c r="N150" s="137">
        <v>0</v>
      </c>
      <c r="O150" s="265">
        <f t="shared" si="172"/>
        <v>0</v>
      </c>
      <c r="P150" s="136">
        <f t="shared" si="173"/>
        <v>0</v>
      </c>
      <c r="Q150" s="136">
        <f t="shared" si="174"/>
        <v>0</v>
      </c>
      <c r="R150" s="137">
        <f t="shared" si="175"/>
        <v>0</v>
      </c>
      <c r="S150" s="265">
        <v>0</v>
      </c>
      <c r="T150" s="137">
        <v>0</v>
      </c>
    </row>
    <row r="151" spans="1:20" s="138" customFormat="1" ht="13.2" x14ac:dyDescent="0.25">
      <c r="A151" s="296"/>
      <c r="B151" s="288" t="s">
        <v>191</v>
      </c>
      <c r="C151" s="265">
        <v>0</v>
      </c>
      <c r="D151" s="136">
        <v>0</v>
      </c>
      <c r="E151" s="136">
        <v>0</v>
      </c>
      <c r="F151" s="137">
        <v>0</v>
      </c>
      <c r="G151" s="265">
        <v>0</v>
      </c>
      <c r="H151" s="136">
        <v>0</v>
      </c>
      <c r="I151" s="136">
        <v>0</v>
      </c>
      <c r="J151" s="137">
        <v>0</v>
      </c>
      <c r="K151" s="265">
        <v>0</v>
      </c>
      <c r="L151" s="136">
        <v>0</v>
      </c>
      <c r="M151" s="136">
        <v>0</v>
      </c>
      <c r="N151" s="137">
        <v>0</v>
      </c>
      <c r="O151" s="265">
        <f t="shared" si="172"/>
        <v>0</v>
      </c>
      <c r="P151" s="136">
        <f t="shared" si="173"/>
        <v>0</v>
      </c>
      <c r="Q151" s="136">
        <f t="shared" si="174"/>
        <v>0</v>
      </c>
      <c r="R151" s="137">
        <f t="shared" si="175"/>
        <v>0</v>
      </c>
      <c r="S151" s="265">
        <v>0</v>
      </c>
      <c r="T151" s="137">
        <v>0</v>
      </c>
    </row>
    <row r="152" spans="1:20" s="138" customFormat="1" ht="13.2" x14ac:dyDescent="0.25">
      <c r="A152" s="296"/>
      <c r="B152" s="288" t="s">
        <v>195</v>
      </c>
      <c r="C152" s="265">
        <v>0</v>
      </c>
      <c r="D152" s="136">
        <v>0</v>
      </c>
      <c r="E152" s="136">
        <v>0</v>
      </c>
      <c r="F152" s="137">
        <v>0</v>
      </c>
      <c r="G152" s="265">
        <v>0</v>
      </c>
      <c r="H152" s="136">
        <v>0</v>
      </c>
      <c r="I152" s="136">
        <v>0</v>
      </c>
      <c r="J152" s="137">
        <v>0</v>
      </c>
      <c r="K152" s="265">
        <v>0</v>
      </c>
      <c r="L152" s="136">
        <v>0</v>
      </c>
      <c r="M152" s="136">
        <v>0</v>
      </c>
      <c r="N152" s="137">
        <v>0</v>
      </c>
      <c r="O152" s="265">
        <f t="shared" si="172"/>
        <v>0</v>
      </c>
      <c r="P152" s="136">
        <f t="shared" si="173"/>
        <v>0</v>
      </c>
      <c r="Q152" s="136">
        <f t="shared" si="174"/>
        <v>0</v>
      </c>
      <c r="R152" s="137">
        <f t="shared" si="175"/>
        <v>0</v>
      </c>
      <c r="S152" s="265">
        <v>0</v>
      </c>
      <c r="T152" s="137">
        <v>0</v>
      </c>
    </row>
    <row r="153" spans="1:20" s="138" customFormat="1" ht="13.2" x14ac:dyDescent="0.25">
      <c r="A153" s="296"/>
      <c r="B153" s="288" t="s">
        <v>196</v>
      </c>
      <c r="C153" s="265">
        <v>0</v>
      </c>
      <c r="D153" s="136">
        <v>0</v>
      </c>
      <c r="E153" s="136">
        <v>0</v>
      </c>
      <c r="F153" s="137">
        <v>0</v>
      </c>
      <c r="G153" s="265">
        <v>0</v>
      </c>
      <c r="H153" s="136">
        <v>0</v>
      </c>
      <c r="I153" s="136">
        <v>0</v>
      </c>
      <c r="J153" s="137">
        <v>0</v>
      </c>
      <c r="K153" s="265">
        <v>0</v>
      </c>
      <c r="L153" s="136">
        <v>0</v>
      </c>
      <c r="M153" s="136">
        <v>0</v>
      </c>
      <c r="N153" s="137">
        <v>0</v>
      </c>
      <c r="O153" s="265">
        <f t="shared" si="172"/>
        <v>0</v>
      </c>
      <c r="P153" s="136">
        <f t="shared" si="173"/>
        <v>0</v>
      </c>
      <c r="Q153" s="136">
        <f t="shared" si="174"/>
        <v>0</v>
      </c>
      <c r="R153" s="137">
        <f t="shared" si="175"/>
        <v>0</v>
      </c>
      <c r="S153" s="265">
        <v>0</v>
      </c>
      <c r="T153" s="137">
        <v>0</v>
      </c>
    </row>
    <row r="154" spans="1:20" s="138" customFormat="1" ht="13.2" x14ac:dyDescent="0.25">
      <c r="A154" s="296"/>
      <c r="B154" s="288" t="s">
        <v>197</v>
      </c>
      <c r="C154" s="265">
        <v>0</v>
      </c>
      <c r="D154" s="136">
        <v>0</v>
      </c>
      <c r="E154" s="136">
        <v>0</v>
      </c>
      <c r="F154" s="137">
        <v>0</v>
      </c>
      <c r="G154" s="265">
        <v>0</v>
      </c>
      <c r="H154" s="136">
        <v>0</v>
      </c>
      <c r="I154" s="136">
        <v>0</v>
      </c>
      <c r="J154" s="137">
        <v>0</v>
      </c>
      <c r="K154" s="265">
        <v>0</v>
      </c>
      <c r="L154" s="136">
        <v>0</v>
      </c>
      <c r="M154" s="136">
        <v>0</v>
      </c>
      <c r="N154" s="137">
        <v>0</v>
      </c>
      <c r="O154" s="265">
        <f t="shared" si="172"/>
        <v>0</v>
      </c>
      <c r="P154" s="136">
        <f t="shared" si="173"/>
        <v>0</v>
      </c>
      <c r="Q154" s="136">
        <f t="shared" si="174"/>
        <v>0</v>
      </c>
      <c r="R154" s="137">
        <f t="shared" si="175"/>
        <v>0</v>
      </c>
      <c r="S154" s="265">
        <v>0</v>
      </c>
      <c r="T154" s="137">
        <v>0</v>
      </c>
    </row>
    <row r="155" spans="1:20" s="138" customFormat="1" ht="13.2" x14ac:dyDescent="0.25">
      <c r="A155" s="296"/>
      <c r="B155" s="288" t="s">
        <v>198</v>
      </c>
      <c r="C155" s="265">
        <v>0</v>
      </c>
      <c r="D155" s="136">
        <v>0</v>
      </c>
      <c r="E155" s="136">
        <v>0</v>
      </c>
      <c r="F155" s="137">
        <v>0</v>
      </c>
      <c r="G155" s="265">
        <v>0</v>
      </c>
      <c r="H155" s="136">
        <v>0</v>
      </c>
      <c r="I155" s="136">
        <v>0</v>
      </c>
      <c r="J155" s="137">
        <v>0</v>
      </c>
      <c r="K155" s="265">
        <v>0</v>
      </c>
      <c r="L155" s="136">
        <v>0</v>
      </c>
      <c r="M155" s="136">
        <v>0</v>
      </c>
      <c r="N155" s="137">
        <v>0</v>
      </c>
      <c r="O155" s="265">
        <f t="shared" si="172"/>
        <v>0</v>
      </c>
      <c r="P155" s="136">
        <f t="shared" si="173"/>
        <v>0</v>
      </c>
      <c r="Q155" s="136">
        <f t="shared" si="174"/>
        <v>0</v>
      </c>
      <c r="R155" s="137">
        <f t="shared" si="175"/>
        <v>0</v>
      </c>
      <c r="S155" s="265">
        <v>0</v>
      </c>
      <c r="T155" s="137">
        <v>0</v>
      </c>
    </row>
    <row r="156" spans="1:20" s="138" customFormat="1" ht="13.2" x14ac:dyDescent="0.25">
      <c r="A156" s="296"/>
      <c r="B156" s="288" t="s">
        <v>199</v>
      </c>
      <c r="C156" s="265">
        <v>0</v>
      </c>
      <c r="D156" s="136">
        <v>0</v>
      </c>
      <c r="E156" s="136">
        <v>0</v>
      </c>
      <c r="F156" s="137">
        <v>0</v>
      </c>
      <c r="G156" s="265">
        <v>0</v>
      </c>
      <c r="H156" s="136">
        <v>0</v>
      </c>
      <c r="I156" s="136">
        <v>0</v>
      </c>
      <c r="J156" s="137">
        <v>0</v>
      </c>
      <c r="K156" s="265">
        <v>0</v>
      </c>
      <c r="L156" s="136">
        <v>0</v>
      </c>
      <c r="M156" s="136">
        <v>0</v>
      </c>
      <c r="N156" s="137">
        <v>0</v>
      </c>
      <c r="O156" s="265">
        <f t="shared" si="172"/>
        <v>0</v>
      </c>
      <c r="P156" s="136">
        <f t="shared" si="173"/>
        <v>0</v>
      </c>
      <c r="Q156" s="136">
        <f t="shared" si="174"/>
        <v>0</v>
      </c>
      <c r="R156" s="137">
        <f t="shared" si="175"/>
        <v>0</v>
      </c>
      <c r="S156" s="265">
        <v>0</v>
      </c>
      <c r="T156" s="137">
        <v>0</v>
      </c>
    </row>
    <row r="157" spans="1:20" s="138" customFormat="1" ht="13.2" x14ac:dyDescent="0.25">
      <c r="A157" s="296"/>
      <c r="B157" s="288" t="s">
        <v>201</v>
      </c>
      <c r="C157" s="265">
        <v>0</v>
      </c>
      <c r="D157" s="136">
        <v>0</v>
      </c>
      <c r="E157" s="136">
        <v>0</v>
      </c>
      <c r="F157" s="137">
        <v>0</v>
      </c>
      <c r="G157" s="265">
        <v>0</v>
      </c>
      <c r="H157" s="136">
        <v>0</v>
      </c>
      <c r="I157" s="136">
        <v>0</v>
      </c>
      <c r="J157" s="137">
        <v>0</v>
      </c>
      <c r="K157" s="265">
        <v>0</v>
      </c>
      <c r="L157" s="136">
        <v>0</v>
      </c>
      <c r="M157" s="136">
        <v>0</v>
      </c>
      <c r="N157" s="137">
        <v>0</v>
      </c>
      <c r="O157" s="265">
        <f t="shared" si="172"/>
        <v>0</v>
      </c>
      <c r="P157" s="136">
        <f t="shared" si="173"/>
        <v>0</v>
      </c>
      <c r="Q157" s="136">
        <f t="shared" si="174"/>
        <v>0</v>
      </c>
      <c r="R157" s="137">
        <f t="shared" si="175"/>
        <v>0</v>
      </c>
      <c r="S157" s="265">
        <v>0</v>
      </c>
      <c r="T157" s="137">
        <v>0</v>
      </c>
    </row>
    <row r="158" spans="1:20" s="138" customFormat="1" ht="13.2" x14ac:dyDescent="0.25">
      <c r="A158" s="296">
        <v>1</v>
      </c>
      <c r="B158" s="288" t="s">
        <v>200</v>
      </c>
      <c r="C158" s="265">
        <v>0</v>
      </c>
      <c r="D158" s="136">
        <v>1</v>
      </c>
      <c r="E158" s="136">
        <v>0</v>
      </c>
      <c r="F158" s="137">
        <v>0</v>
      </c>
      <c r="G158" s="265">
        <v>0</v>
      </c>
      <c r="H158" s="136">
        <v>0</v>
      </c>
      <c r="I158" s="136">
        <v>0</v>
      </c>
      <c r="J158" s="137">
        <v>0</v>
      </c>
      <c r="K158" s="265">
        <v>0</v>
      </c>
      <c r="L158" s="136">
        <v>0</v>
      </c>
      <c r="M158" s="136">
        <v>0</v>
      </c>
      <c r="N158" s="137">
        <v>0</v>
      </c>
      <c r="O158" s="265">
        <f t="shared" si="172"/>
        <v>0</v>
      </c>
      <c r="P158" s="136">
        <f t="shared" si="173"/>
        <v>1</v>
      </c>
      <c r="Q158" s="136">
        <f t="shared" si="174"/>
        <v>0</v>
      </c>
      <c r="R158" s="137">
        <f t="shared" si="175"/>
        <v>0</v>
      </c>
      <c r="S158" s="265">
        <v>0</v>
      </c>
      <c r="T158" s="137">
        <v>0</v>
      </c>
    </row>
    <row r="159" spans="1:20" s="138" customFormat="1" ht="13.2" x14ac:dyDescent="0.25">
      <c r="A159" s="296"/>
      <c r="B159" s="288" t="s">
        <v>192</v>
      </c>
      <c r="C159" s="265">
        <v>0</v>
      </c>
      <c r="D159" s="136">
        <v>0</v>
      </c>
      <c r="E159" s="136">
        <v>0</v>
      </c>
      <c r="F159" s="137">
        <v>0</v>
      </c>
      <c r="G159" s="265">
        <v>0</v>
      </c>
      <c r="H159" s="136">
        <v>0</v>
      </c>
      <c r="I159" s="136">
        <v>0</v>
      </c>
      <c r="J159" s="137">
        <v>0</v>
      </c>
      <c r="K159" s="265">
        <v>0</v>
      </c>
      <c r="L159" s="136">
        <v>0</v>
      </c>
      <c r="M159" s="136">
        <v>0</v>
      </c>
      <c r="N159" s="137">
        <v>0</v>
      </c>
      <c r="O159" s="265">
        <f t="shared" si="172"/>
        <v>0</v>
      </c>
      <c r="P159" s="136">
        <f t="shared" si="173"/>
        <v>0</v>
      </c>
      <c r="Q159" s="136">
        <f t="shared" si="174"/>
        <v>0</v>
      </c>
      <c r="R159" s="137">
        <f t="shared" si="175"/>
        <v>0</v>
      </c>
      <c r="S159" s="265">
        <v>0</v>
      </c>
      <c r="T159" s="137">
        <v>0</v>
      </c>
    </row>
    <row r="160" spans="1:20" s="138" customFormat="1" ht="13.2" x14ac:dyDescent="0.25">
      <c r="A160" s="296"/>
      <c r="B160" s="288" t="s">
        <v>203</v>
      </c>
      <c r="C160" s="265">
        <v>0</v>
      </c>
      <c r="D160" s="136">
        <v>0</v>
      </c>
      <c r="E160" s="136">
        <v>0</v>
      </c>
      <c r="F160" s="137">
        <v>0</v>
      </c>
      <c r="G160" s="265">
        <v>0</v>
      </c>
      <c r="H160" s="136">
        <v>0</v>
      </c>
      <c r="I160" s="136">
        <v>0</v>
      </c>
      <c r="J160" s="137">
        <v>0</v>
      </c>
      <c r="K160" s="265">
        <v>0</v>
      </c>
      <c r="L160" s="136">
        <v>0</v>
      </c>
      <c r="M160" s="136">
        <v>0</v>
      </c>
      <c r="N160" s="137">
        <v>0</v>
      </c>
      <c r="O160" s="265">
        <f t="shared" si="172"/>
        <v>0</v>
      </c>
      <c r="P160" s="136">
        <f t="shared" si="173"/>
        <v>0</v>
      </c>
      <c r="Q160" s="136">
        <f t="shared" si="174"/>
        <v>0</v>
      </c>
      <c r="R160" s="137">
        <f t="shared" si="175"/>
        <v>0</v>
      </c>
      <c r="S160" s="265">
        <v>0</v>
      </c>
      <c r="T160" s="137">
        <v>0</v>
      </c>
    </row>
    <row r="161" spans="1:21" s="131" customFormat="1" ht="12" x14ac:dyDescent="0.2">
      <c r="A161" s="293"/>
      <c r="B161" s="284" t="s">
        <v>135</v>
      </c>
      <c r="C161" s="263">
        <f t="shared" ref="C161:R161" si="176">SUM(C143:C160)</f>
        <v>13</v>
      </c>
      <c r="D161" s="236">
        <f t="shared" si="176"/>
        <v>26</v>
      </c>
      <c r="E161" s="236">
        <f t="shared" si="176"/>
        <v>291</v>
      </c>
      <c r="F161" s="237">
        <f t="shared" si="176"/>
        <v>41</v>
      </c>
      <c r="G161" s="263">
        <f t="shared" si="176"/>
        <v>0</v>
      </c>
      <c r="H161" s="236">
        <f t="shared" si="176"/>
        <v>0</v>
      </c>
      <c r="I161" s="236">
        <f t="shared" si="176"/>
        <v>0</v>
      </c>
      <c r="J161" s="237">
        <f t="shared" si="176"/>
        <v>0</v>
      </c>
      <c r="K161" s="263">
        <f t="shared" si="176"/>
        <v>0</v>
      </c>
      <c r="L161" s="236">
        <f t="shared" si="176"/>
        <v>23</v>
      </c>
      <c r="M161" s="236">
        <f t="shared" si="176"/>
        <v>45</v>
      </c>
      <c r="N161" s="237">
        <f t="shared" si="176"/>
        <v>0</v>
      </c>
      <c r="O161" s="263">
        <f t="shared" si="176"/>
        <v>13</v>
      </c>
      <c r="P161" s="236">
        <f t="shared" si="176"/>
        <v>49</v>
      </c>
      <c r="Q161" s="236">
        <f t="shared" si="176"/>
        <v>336</v>
      </c>
      <c r="R161" s="237">
        <f t="shared" si="176"/>
        <v>41</v>
      </c>
      <c r="S161" s="263">
        <f>SUM(S143:S160)</f>
        <v>39</v>
      </c>
      <c r="T161" s="237">
        <f>SUM(T143:T160)</f>
        <v>20</v>
      </c>
    </row>
    <row r="162" spans="1:21" s="134" customFormat="1" ht="11.4" x14ac:dyDescent="0.2">
      <c r="A162" s="294"/>
      <c r="B162" s="285" t="s">
        <v>22</v>
      </c>
      <c r="C162" s="264">
        <v>0</v>
      </c>
      <c r="D162" s="132">
        <v>0</v>
      </c>
      <c r="E162" s="132">
        <v>0</v>
      </c>
      <c r="F162" s="133">
        <v>0</v>
      </c>
      <c r="G162" s="264">
        <v>0</v>
      </c>
      <c r="H162" s="132">
        <v>0</v>
      </c>
      <c r="I162" s="132">
        <v>0</v>
      </c>
      <c r="J162" s="133">
        <v>0</v>
      </c>
      <c r="K162" s="264">
        <v>0</v>
      </c>
      <c r="L162" s="132">
        <v>0</v>
      </c>
      <c r="M162" s="132">
        <v>0</v>
      </c>
      <c r="N162" s="133">
        <v>0</v>
      </c>
      <c r="O162" s="264">
        <f>SUM(C162,G162,K162)</f>
        <v>0</v>
      </c>
      <c r="P162" s="132">
        <f>SUM(D162,H162,L162)</f>
        <v>0</v>
      </c>
      <c r="Q162" s="132">
        <f>SUM(E162,I162,M162)</f>
        <v>0</v>
      </c>
      <c r="R162" s="133">
        <f>SUM(F162,J162,N162)</f>
        <v>0</v>
      </c>
      <c r="S162" s="264">
        <v>0</v>
      </c>
      <c r="T162" s="133">
        <v>0</v>
      </c>
    </row>
    <row r="163" spans="1:21" s="338" customFormat="1" ht="12" x14ac:dyDescent="0.2">
      <c r="A163" s="294"/>
      <c r="B163" s="286" t="s">
        <v>22</v>
      </c>
      <c r="C163" s="262">
        <f>SUM(C162)</f>
        <v>0</v>
      </c>
      <c r="D163" s="262">
        <f t="shared" ref="D163:S163" si="177">SUM(D162)</f>
        <v>0</v>
      </c>
      <c r="E163" s="262">
        <f t="shared" si="177"/>
        <v>0</v>
      </c>
      <c r="F163" s="262">
        <f t="shared" si="177"/>
        <v>0</v>
      </c>
      <c r="G163" s="262">
        <f t="shared" si="177"/>
        <v>0</v>
      </c>
      <c r="H163" s="262">
        <f t="shared" si="177"/>
        <v>0</v>
      </c>
      <c r="I163" s="262">
        <f t="shared" si="177"/>
        <v>0</v>
      </c>
      <c r="J163" s="262">
        <f t="shared" si="177"/>
        <v>0</v>
      </c>
      <c r="K163" s="262">
        <f t="shared" si="177"/>
        <v>0</v>
      </c>
      <c r="L163" s="262">
        <f t="shared" si="177"/>
        <v>0</v>
      </c>
      <c r="M163" s="262">
        <f t="shared" si="177"/>
        <v>0</v>
      </c>
      <c r="N163" s="262">
        <f t="shared" si="177"/>
        <v>0</v>
      </c>
      <c r="O163" s="262">
        <f t="shared" si="177"/>
        <v>0</v>
      </c>
      <c r="P163" s="262">
        <f t="shared" si="177"/>
        <v>0</v>
      </c>
      <c r="Q163" s="262">
        <f t="shared" si="177"/>
        <v>0</v>
      </c>
      <c r="R163" s="262">
        <f t="shared" si="177"/>
        <v>0</v>
      </c>
      <c r="S163" s="262">
        <f t="shared" si="177"/>
        <v>0</v>
      </c>
      <c r="T163" s="255"/>
    </row>
    <row r="164" spans="1:21" s="134" customFormat="1" ht="11.4" x14ac:dyDescent="0.2">
      <c r="A164" s="294">
        <v>1</v>
      </c>
      <c r="B164" s="285" t="s">
        <v>212</v>
      </c>
      <c r="C164" s="264">
        <v>2</v>
      </c>
      <c r="D164" s="132">
        <v>2</v>
      </c>
      <c r="E164" s="132">
        <v>10</v>
      </c>
      <c r="F164" s="133">
        <v>0</v>
      </c>
      <c r="G164" s="264">
        <v>0</v>
      </c>
      <c r="H164" s="132">
        <v>0</v>
      </c>
      <c r="I164" s="132">
        <v>0</v>
      </c>
      <c r="J164" s="133">
        <v>2</v>
      </c>
      <c r="K164" s="264">
        <v>0</v>
      </c>
      <c r="L164" s="132">
        <v>0</v>
      </c>
      <c r="M164" s="132">
        <v>0</v>
      </c>
      <c r="N164" s="133">
        <v>0</v>
      </c>
      <c r="O164" s="264">
        <f>SUM(C164,G164,K164)</f>
        <v>2</v>
      </c>
      <c r="P164" s="132">
        <f t="shared" ref="P164:R164" si="178">SUM(D164,H164,L164)</f>
        <v>2</v>
      </c>
      <c r="Q164" s="132">
        <f t="shared" si="178"/>
        <v>10</v>
      </c>
      <c r="R164" s="133">
        <f t="shared" si="178"/>
        <v>2</v>
      </c>
      <c r="S164" s="264">
        <v>10</v>
      </c>
      <c r="T164" s="133">
        <v>0</v>
      </c>
    </row>
    <row r="165" spans="1:21" s="131" customFormat="1" ht="12" x14ac:dyDescent="0.2">
      <c r="A165" s="293"/>
      <c r="B165" s="284" t="s">
        <v>212</v>
      </c>
      <c r="C165" s="263">
        <f>SUM(C164)</f>
        <v>2</v>
      </c>
      <c r="D165" s="236">
        <f t="shared" ref="D165:T165" si="179">SUM(D164)</f>
        <v>2</v>
      </c>
      <c r="E165" s="236">
        <f t="shared" si="179"/>
        <v>10</v>
      </c>
      <c r="F165" s="237">
        <f t="shared" si="179"/>
        <v>0</v>
      </c>
      <c r="G165" s="263">
        <f t="shared" si="179"/>
        <v>0</v>
      </c>
      <c r="H165" s="236">
        <f t="shared" si="179"/>
        <v>0</v>
      </c>
      <c r="I165" s="236">
        <f t="shared" si="179"/>
        <v>0</v>
      </c>
      <c r="J165" s="237">
        <f t="shared" si="179"/>
        <v>2</v>
      </c>
      <c r="K165" s="263">
        <f t="shared" si="179"/>
        <v>0</v>
      </c>
      <c r="L165" s="236">
        <f t="shared" si="179"/>
        <v>0</v>
      </c>
      <c r="M165" s="236">
        <f t="shared" si="179"/>
        <v>0</v>
      </c>
      <c r="N165" s="237">
        <f t="shared" si="179"/>
        <v>0</v>
      </c>
      <c r="O165" s="263">
        <f t="shared" si="179"/>
        <v>2</v>
      </c>
      <c r="P165" s="236">
        <f t="shared" si="179"/>
        <v>2</v>
      </c>
      <c r="Q165" s="236">
        <f t="shared" si="179"/>
        <v>10</v>
      </c>
      <c r="R165" s="237">
        <f t="shared" si="179"/>
        <v>2</v>
      </c>
      <c r="S165" s="263">
        <f t="shared" si="179"/>
        <v>10</v>
      </c>
      <c r="T165" s="237">
        <f t="shared" si="179"/>
        <v>0</v>
      </c>
    </row>
    <row r="166" spans="1:21" s="134" customFormat="1" ht="11.4" x14ac:dyDescent="0.2">
      <c r="A166" s="294">
        <v>1</v>
      </c>
      <c r="B166" s="285" t="s">
        <v>64</v>
      </c>
      <c r="C166" s="264">
        <v>0</v>
      </c>
      <c r="D166" s="132">
        <v>3</v>
      </c>
      <c r="E166" s="132">
        <v>3</v>
      </c>
      <c r="F166" s="133">
        <v>0</v>
      </c>
      <c r="G166" s="264">
        <v>0</v>
      </c>
      <c r="H166" s="132">
        <v>0</v>
      </c>
      <c r="I166" s="132">
        <v>5</v>
      </c>
      <c r="J166" s="133">
        <v>3</v>
      </c>
      <c r="K166" s="264">
        <v>0</v>
      </c>
      <c r="L166" s="132">
        <v>0</v>
      </c>
      <c r="M166" s="132">
        <v>0</v>
      </c>
      <c r="N166" s="133">
        <v>0</v>
      </c>
      <c r="O166" s="264">
        <f>SUM(C166,G166,K166)</f>
        <v>0</v>
      </c>
      <c r="P166" s="132">
        <f t="shared" ref="P166" si="180">SUM(D166,H166,L166)</f>
        <v>3</v>
      </c>
      <c r="Q166" s="132">
        <f t="shared" ref="Q166" si="181">SUM(E166,I166,M166)</f>
        <v>8</v>
      </c>
      <c r="R166" s="133">
        <f t="shared" ref="R166" si="182">SUM(F166,J166,N166)</f>
        <v>3</v>
      </c>
      <c r="S166" s="264">
        <v>0</v>
      </c>
      <c r="T166" s="133">
        <v>0</v>
      </c>
      <c r="U166" s="207" t="s">
        <v>389</v>
      </c>
    </row>
    <row r="167" spans="1:21" s="131" customFormat="1" ht="12" x14ac:dyDescent="0.2">
      <c r="A167" s="293"/>
      <c r="B167" s="284" t="s">
        <v>64</v>
      </c>
      <c r="C167" s="263">
        <f>SUM(C166)</f>
        <v>0</v>
      </c>
      <c r="D167" s="236">
        <f t="shared" ref="D167:T167" si="183">SUM(D166)</f>
        <v>3</v>
      </c>
      <c r="E167" s="236">
        <f t="shared" si="183"/>
        <v>3</v>
      </c>
      <c r="F167" s="237">
        <f t="shared" si="183"/>
        <v>0</v>
      </c>
      <c r="G167" s="263">
        <f t="shared" si="183"/>
        <v>0</v>
      </c>
      <c r="H167" s="236">
        <f t="shared" si="183"/>
        <v>0</v>
      </c>
      <c r="I167" s="236">
        <f t="shared" si="183"/>
        <v>5</v>
      </c>
      <c r="J167" s="237">
        <f t="shared" si="183"/>
        <v>3</v>
      </c>
      <c r="K167" s="263">
        <f t="shared" si="183"/>
        <v>0</v>
      </c>
      <c r="L167" s="236">
        <f t="shared" si="183"/>
        <v>0</v>
      </c>
      <c r="M167" s="236">
        <f t="shared" si="183"/>
        <v>0</v>
      </c>
      <c r="N167" s="237">
        <f t="shared" si="183"/>
        <v>0</v>
      </c>
      <c r="O167" s="263">
        <f t="shared" si="183"/>
        <v>0</v>
      </c>
      <c r="P167" s="236">
        <f t="shared" si="183"/>
        <v>3</v>
      </c>
      <c r="Q167" s="236">
        <f t="shared" si="183"/>
        <v>8</v>
      </c>
      <c r="R167" s="237">
        <f t="shared" si="183"/>
        <v>3</v>
      </c>
      <c r="S167" s="263">
        <f t="shared" si="183"/>
        <v>0</v>
      </c>
      <c r="T167" s="237">
        <f t="shared" si="183"/>
        <v>0</v>
      </c>
    </row>
    <row r="168" spans="1:21" s="134" customFormat="1" ht="11.4" x14ac:dyDescent="0.2">
      <c r="A168" s="294">
        <v>1</v>
      </c>
      <c r="B168" s="285" t="s">
        <v>176</v>
      </c>
      <c r="C168" s="264">
        <v>5</v>
      </c>
      <c r="D168" s="132">
        <v>0</v>
      </c>
      <c r="E168" s="132">
        <v>2</v>
      </c>
      <c r="F168" s="133">
        <v>1</v>
      </c>
      <c r="G168" s="264">
        <v>0</v>
      </c>
      <c r="H168" s="132">
        <v>1</v>
      </c>
      <c r="I168" s="132">
        <v>0</v>
      </c>
      <c r="J168" s="133">
        <v>0</v>
      </c>
      <c r="K168" s="264">
        <v>0</v>
      </c>
      <c r="L168" s="132">
        <v>0</v>
      </c>
      <c r="M168" s="132">
        <v>0</v>
      </c>
      <c r="N168" s="133">
        <v>0</v>
      </c>
      <c r="O168" s="264">
        <f>SUM(C168,G168,K168)</f>
        <v>5</v>
      </c>
      <c r="P168" s="132">
        <f t="shared" ref="P168:R168" si="184">SUM(D168,H168,L168)</f>
        <v>1</v>
      </c>
      <c r="Q168" s="132">
        <f t="shared" si="184"/>
        <v>2</v>
      </c>
      <c r="R168" s="133">
        <f t="shared" si="184"/>
        <v>1</v>
      </c>
      <c r="S168" s="264">
        <v>0</v>
      </c>
      <c r="T168" s="133">
        <v>0</v>
      </c>
    </row>
    <row r="169" spans="1:21" s="131" customFormat="1" ht="12" x14ac:dyDescent="0.2">
      <c r="A169" s="293"/>
      <c r="B169" s="286" t="s">
        <v>176</v>
      </c>
      <c r="C169" s="262">
        <f>SUM(C168)</f>
        <v>5</v>
      </c>
      <c r="D169" s="254">
        <f t="shared" ref="D169:T169" si="185">SUM(D168)</f>
        <v>0</v>
      </c>
      <c r="E169" s="254">
        <f t="shared" si="185"/>
        <v>2</v>
      </c>
      <c r="F169" s="255">
        <f t="shared" si="185"/>
        <v>1</v>
      </c>
      <c r="G169" s="262">
        <f t="shared" si="185"/>
        <v>0</v>
      </c>
      <c r="H169" s="254">
        <f t="shared" si="185"/>
        <v>1</v>
      </c>
      <c r="I169" s="254">
        <f t="shared" si="185"/>
        <v>0</v>
      </c>
      <c r="J169" s="255">
        <f t="shared" si="185"/>
        <v>0</v>
      </c>
      <c r="K169" s="262">
        <f t="shared" si="185"/>
        <v>0</v>
      </c>
      <c r="L169" s="254">
        <f t="shared" si="185"/>
        <v>0</v>
      </c>
      <c r="M169" s="254">
        <f t="shared" si="185"/>
        <v>0</v>
      </c>
      <c r="N169" s="255">
        <f t="shared" si="185"/>
        <v>0</v>
      </c>
      <c r="O169" s="262">
        <f t="shared" si="185"/>
        <v>5</v>
      </c>
      <c r="P169" s="254">
        <f t="shared" si="185"/>
        <v>1</v>
      </c>
      <c r="Q169" s="254">
        <f t="shared" si="185"/>
        <v>2</v>
      </c>
      <c r="R169" s="255">
        <f t="shared" si="185"/>
        <v>1</v>
      </c>
      <c r="S169" s="262">
        <f t="shared" si="185"/>
        <v>0</v>
      </c>
      <c r="T169" s="255">
        <f t="shared" si="185"/>
        <v>0</v>
      </c>
    </row>
    <row r="170" spans="1:21" s="131" customFormat="1" ht="11.4" x14ac:dyDescent="0.2">
      <c r="A170" s="293"/>
      <c r="B170" s="287" t="s">
        <v>136</v>
      </c>
      <c r="C170" s="261">
        <v>0</v>
      </c>
      <c r="D170" s="127">
        <v>0</v>
      </c>
      <c r="E170" s="128">
        <v>0</v>
      </c>
      <c r="F170" s="228">
        <v>0</v>
      </c>
      <c r="G170" s="261">
        <v>0</v>
      </c>
      <c r="H170" s="128">
        <v>0</v>
      </c>
      <c r="I170" s="128">
        <v>0</v>
      </c>
      <c r="J170" s="129">
        <v>0</v>
      </c>
      <c r="K170" s="261">
        <v>0</v>
      </c>
      <c r="L170" s="128">
        <v>0</v>
      </c>
      <c r="M170" s="128">
        <v>0</v>
      </c>
      <c r="N170" s="129">
        <v>0</v>
      </c>
      <c r="O170" s="265">
        <f>SUM(C170,G170,K170)</f>
        <v>0</v>
      </c>
      <c r="P170" s="136">
        <f>SUM(D170,H170,L170)</f>
        <v>0</v>
      </c>
      <c r="Q170" s="136">
        <f>SUM(E170,I170,M170)</f>
        <v>0</v>
      </c>
      <c r="R170" s="137">
        <f>SUM(F170,J170,N170)</f>
        <v>0</v>
      </c>
      <c r="S170" s="264">
        <v>0</v>
      </c>
      <c r="T170" s="133">
        <v>0</v>
      </c>
    </row>
    <row r="171" spans="1:21" s="131" customFormat="1" ht="12" x14ac:dyDescent="0.2">
      <c r="A171" s="293"/>
      <c r="B171" s="286" t="s">
        <v>136</v>
      </c>
      <c r="C171" s="262">
        <f>SUM(C170:C170)</f>
        <v>0</v>
      </c>
      <c r="D171" s="254">
        <f t="shared" ref="D171" si="186">SUM(D170:D170)</f>
        <v>0</v>
      </c>
      <c r="E171" s="254">
        <f t="shared" ref="E171" si="187">SUM(E170:E170)</f>
        <v>0</v>
      </c>
      <c r="F171" s="255">
        <f t="shared" ref="F171" si="188">SUM(F170:F170)</f>
        <v>0</v>
      </c>
      <c r="G171" s="262">
        <f t="shared" ref="G171" si="189">SUM(G170:G170)</f>
        <v>0</v>
      </c>
      <c r="H171" s="254">
        <f t="shared" ref="H171" si="190">SUM(H170:H170)</f>
        <v>0</v>
      </c>
      <c r="I171" s="254">
        <f t="shared" ref="I171" si="191">SUM(I170:I170)</f>
        <v>0</v>
      </c>
      <c r="J171" s="255">
        <f t="shared" ref="J171" si="192">SUM(J170:J170)</f>
        <v>0</v>
      </c>
      <c r="K171" s="262">
        <f t="shared" ref="K171" si="193">SUM(K170:K170)</f>
        <v>0</v>
      </c>
      <c r="L171" s="254">
        <f t="shared" ref="L171" si="194">SUM(L170:L170)</f>
        <v>0</v>
      </c>
      <c r="M171" s="254">
        <f t="shared" ref="M171" si="195">SUM(M170:M170)</f>
        <v>0</v>
      </c>
      <c r="N171" s="255">
        <f t="shared" ref="N171" si="196">SUM(N170:N170)</f>
        <v>0</v>
      </c>
      <c r="O171" s="262">
        <f t="shared" ref="O171" si="197">SUM(O170:O170)</f>
        <v>0</v>
      </c>
      <c r="P171" s="254">
        <f t="shared" ref="P171" si="198">SUM(P170:P170)</f>
        <v>0</v>
      </c>
      <c r="Q171" s="254">
        <f t="shared" ref="Q171" si="199">SUM(Q170:Q170)</f>
        <v>0</v>
      </c>
      <c r="R171" s="255">
        <f t="shared" ref="R171" si="200">SUM(R170:R170)</f>
        <v>0</v>
      </c>
      <c r="S171" s="262">
        <f t="shared" ref="S171" si="201">SUM(S170:S170)</f>
        <v>0</v>
      </c>
      <c r="T171" s="255">
        <f t="shared" ref="T171" si="202">SUM(T170:T170)</f>
        <v>0</v>
      </c>
    </row>
    <row r="172" spans="1:21" s="130" customFormat="1" ht="13.2" x14ac:dyDescent="0.25">
      <c r="A172" s="293">
        <v>1</v>
      </c>
      <c r="B172" s="290" t="s">
        <v>154</v>
      </c>
      <c r="C172" s="261">
        <v>0</v>
      </c>
      <c r="D172" s="127">
        <v>2</v>
      </c>
      <c r="E172" s="128">
        <v>7</v>
      </c>
      <c r="F172" s="228">
        <v>0</v>
      </c>
      <c r="G172" s="261">
        <v>0</v>
      </c>
      <c r="H172" s="128">
        <v>4</v>
      </c>
      <c r="I172" s="128">
        <v>12</v>
      </c>
      <c r="J172" s="129">
        <v>30</v>
      </c>
      <c r="K172" s="261">
        <v>0</v>
      </c>
      <c r="L172" s="128">
        <v>0</v>
      </c>
      <c r="M172" s="128">
        <v>0</v>
      </c>
      <c r="N172" s="129">
        <v>0</v>
      </c>
      <c r="O172" s="265">
        <f>SUM(C172,G172,K172)</f>
        <v>0</v>
      </c>
      <c r="P172" s="136">
        <f>SUM(D172,H172,L172)</f>
        <v>6</v>
      </c>
      <c r="Q172" s="136">
        <f>SUM(E172,I172,M172)</f>
        <v>19</v>
      </c>
      <c r="R172" s="137">
        <f>SUM(F172,J172,N172)</f>
        <v>30</v>
      </c>
      <c r="S172" s="264">
        <v>0</v>
      </c>
      <c r="T172" s="133">
        <v>0</v>
      </c>
    </row>
    <row r="173" spans="1:21" s="130" customFormat="1" ht="13.2" x14ac:dyDescent="0.25">
      <c r="A173" s="293"/>
      <c r="B173" s="290" t="s">
        <v>281</v>
      </c>
      <c r="C173" s="261">
        <v>0</v>
      </c>
      <c r="D173" s="127">
        <v>0</v>
      </c>
      <c r="E173" s="128">
        <v>0</v>
      </c>
      <c r="F173" s="228">
        <v>0</v>
      </c>
      <c r="G173" s="261">
        <v>0</v>
      </c>
      <c r="H173" s="128">
        <v>0</v>
      </c>
      <c r="I173" s="128">
        <v>0</v>
      </c>
      <c r="J173" s="129">
        <v>0</v>
      </c>
      <c r="K173" s="261">
        <v>0</v>
      </c>
      <c r="L173" s="128">
        <v>0</v>
      </c>
      <c r="M173" s="128">
        <v>0</v>
      </c>
      <c r="N173" s="129">
        <v>0</v>
      </c>
      <c r="O173" s="265">
        <f t="shared" ref="O173:O175" si="203">SUM(C173,G173,K173)</f>
        <v>0</v>
      </c>
      <c r="P173" s="136">
        <f t="shared" ref="P173:P175" si="204">SUM(D173,H173,L173)</f>
        <v>0</v>
      </c>
      <c r="Q173" s="136">
        <f t="shared" ref="Q173:Q175" si="205">SUM(E173,I173,M173)</f>
        <v>0</v>
      </c>
      <c r="R173" s="137">
        <f t="shared" ref="R173:R175" si="206">SUM(F173,J173,N173)</f>
        <v>0</v>
      </c>
      <c r="S173" s="264">
        <v>0</v>
      </c>
      <c r="T173" s="133">
        <v>0</v>
      </c>
    </row>
    <row r="174" spans="1:21" s="130" customFormat="1" ht="13.2" x14ac:dyDescent="0.25">
      <c r="A174" s="293"/>
      <c r="B174" s="290" t="s">
        <v>282</v>
      </c>
      <c r="C174" s="261">
        <v>0</v>
      </c>
      <c r="D174" s="127">
        <v>0</v>
      </c>
      <c r="E174" s="128">
        <v>0</v>
      </c>
      <c r="F174" s="228">
        <v>0</v>
      </c>
      <c r="G174" s="261">
        <v>0</v>
      </c>
      <c r="H174" s="128">
        <v>0</v>
      </c>
      <c r="I174" s="128">
        <v>0</v>
      </c>
      <c r="J174" s="129">
        <v>0</v>
      </c>
      <c r="K174" s="261">
        <v>0</v>
      </c>
      <c r="L174" s="128">
        <v>0</v>
      </c>
      <c r="M174" s="128">
        <v>0</v>
      </c>
      <c r="N174" s="129">
        <v>0</v>
      </c>
      <c r="O174" s="265">
        <f t="shared" si="203"/>
        <v>0</v>
      </c>
      <c r="P174" s="136">
        <f t="shared" si="204"/>
        <v>0</v>
      </c>
      <c r="Q174" s="136">
        <f t="shared" si="205"/>
        <v>0</v>
      </c>
      <c r="R174" s="137">
        <f t="shared" si="206"/>
        <v>0</v>
      </c>
      <c r="S174" s="264">
        <v>0</v>
      </c>
      <c r="T174" s="133">
        <v>0</v>
      </c>
    </row>
    <row r="175" spans="1:21" s="130" customFormat="1" ht="13.2" x14ac:dyDescent="0.25">
      <c r="A175" s="293"/>
      <c r="B175" s="290" t="s">
        <v>283</v>
      </c>
      <c r="C175" s="261">
        <v>0</v>
      </c>
      <c r="D175" s="127">
        <v>0</v>
      </c>
      <c r="E175" s="128">
        <v>0</v>
      </c>
      <c r="F175" s="228">
        <v>0</v>
      </c>
      <c r="G175" s="261">
        <v>0</v>
      </c>
      <c r="H175" s="128">
        <v>0</v>
      </c>
      <c r="I175" s="128">
        <v>0</v>
      </c>
      <c r="J175" s="129">
        <v>0</v>
      </c>
      <c r="K175" s="261">
        <v>0</v>
      </c>
      <c r="L175" s="128">
        <v>0</v>
      </c>
      <c r="M175" s="128">
        <v>0</v>
      </c>
      <c r="N175" s="129">
        <v>0</v>
      </c>
      <c r="O175" s="265">
        <f t="shared" si="203"/>
        <v>0</v>
      </c>
      <c r="P175" s="136">
        <f t="shared" si="204"/>
        <v>0</v>
      </c>
      <c r="Q175" s="136">
        <f t="shared" si="205"/>
        <v>0</v>
      </c>
      <c r="R175" s="137">
        <f t="shared" si="206"/>
        <v>0</v>
      </c>
      <c r="S175" s="264">
        <v>0</v>
      </c>
      <c r="T175" s="133">
        <v>0</v>
      </c>
    </row>
    <row r="176" spans="1:21" s="130" customFormat="1" ht="13.2" x14ac:dyDescent="0.25">
      <c r="A176" s="293"/>
      <c r="B176" s="289" t="s">
        <v>154</v>
      </c>
      <c r="C176" s="263">
        <f>SUM(C172:C175)</f>
        <v>0</v>
      </c>
      <c r="D176" s="236">
        <f t="shared" ref="D176:T176" si="207">SUM(D172:D175)</f>
        <v>2</v>
      </c>
      <c r="E176" s="236">
        <f t="shared" si="207"/>
        <v>7</v>
      </c>
      <c r="F176" s="237">
        <f t="shared" si="207"/>
        <v>0</v>
      </c>
      <c r="G176" s="263">
        <f t="shared" si="207"/>
        <v>0</v>
      </c>
      <c r="H176" s="236">
        <f t="shared" si="207"/>
        <v>4</v>
      </c>
      <c r="I176" s="236">
        <f t="shared" si="207"/>
        <v>12</v>
      </c>
      <c r="J176" s="237">
        <f t="shared" si="207"/>
        <v>30</v>
      </c>
      <c r="K176" s="263">
        <f t="shared" si="207"/>
        <v>0</v>
      </c>
      <c r="L176" s="236">
        <f t="shared" si="207"/>
        <v>0</v>
      </c>
      <c r="M176" s="236">
        <f t="shared" si="207"/>
        <v>0</v>
      </c>
      <c r="N176" s="237">
        <f t="shared" si="207"/>
        <v>0</v>
      </c>
      <c r="O176" s="263">
        <f t="shared" si="207"/>
        <v>0</v>
      </c>
      <c r="P176" s="236">
        <f t="shared" si="207"/>
        <v>6</v>
      </c>
      <c r="Q176" s="236">
        <f t="shared" si="207"/>
        <v>19</v>
      </c>
      <c r="R176" s="237">
        <f t="shared" si="207"/>
        <v>30</v>
      </c>
      <c r="S176" s="263">
        <f t="shared" si="207"/>
        <v>0</v>
      </c>
      <c r="T176" s="237">
        <f t="shared" si="207"/>
        <v>0</v>
      </c>
    </row>
    <row r="177" spans="1:21" s="138" customFormat="1" ht="13.2" x14ac:dyDescent="0.25">
      <c r="A177" s="294">
        <v>1</v>
      </c>
      <c r="B177" s="288" t="s">
        <v>285</v>
      </c>
      <c r="C177" s="264">
        <v>10</v>
      </c>
      <c r="D177" s="132">
        <v>3</v>
      </c>
      <c r="E177" s="132">
        <v>0</v>
      </c>
      <c r="F177" s="133">
        <v>0</v>
      </c>
      <c r="G177" s="264">
        <v>0</v>
      </c>
      <c r="H177" s="132">
        <v>0</v>
      </c>
      <c r="I177" s="132">
        <v>0</v>
      </c>
      <c r="J177" s="133">
        <v>0</v>
      </c>
      <c r="K177" s="264">
        <v>0</v>
      </c>
      <c r="L177" s="132">
        <v>0</v>
      </c>
      <c r="M177" s="132">
        <v>0</v>
      </c>
      <c r="N177" s="133">
        <v>0</v>
      </c>
      <c r="O177" s="264">
        <f>SUM(C177,G177,K177)</f>
        <v>10</v>
      </c>
      <c r="P177" s="132">
        <f t="shared" ref="P177:R177" si="208">SUM(D177,H177,L177)</f>
        <v>3</v>
      </c>
      <c r="Q177" s="132">
        <f t="shared" si="208"/>
        <v>0</v>
      </c>
      <c r="R177" s="133">
        <f t="shared" si="208"/>
        <v>0</v>
      </c>
      <c r="S177" s="264">
        <v>0</v>
      </c>
      <c r="T177" s="133">
        <v>0</v>
      </c>
    </row>
    <row r="178" spans="1:21" s="138" customFormat="1" ht="13.2" x14ac:dyDescent="0.25">
      <c r="A178" s="294"/>
      <c r="B178" s="288" t="s">
        <v>287</v>
      </c>
      <c r="C178" s="264">
        <v>0</v>
      </c>
      <c r="D178" s="132">
        <v>0</v>
      </c>
      <c r="E178" s="132">
        <v>0</v>
      </c>
      <c r="F178" s="133">
        <v>0</v>
      </c>
      <c r="G178" s="264">
        <v>0</v>
      </c>
      <c r="H178" s="132">
        <v>0</v>
      </c>
      <c r="I178" s="132">
        <v>0</v>
      </c>
      <c r="J178" s="133">
        <v>0</v>
      </c>
      <c r="K178" s="264">
        <v>0</v>
      </c>
      <c r="L178" s="132">
        <v>0</v>
      </c>
      <c r="M178" s="132">
        <v>0</v>
      </c>
      <c r="N178" s="133">
        <v>0</v>
      </c>
      <c r="O178" s="264">
        <f>SUM(C178,G178,K178)</f>
        <v>0</v>
      </c>
      <c r="P178" s="132">
        <f t="shared" ref="P178" si="209">SUM(D178,H178,L178)</f>
        <v>0</v>
      </c>
      <c r="Q178" s="132">
        <f t="shared" ref="Q178" si="210">SUM(E178,I178,M178)</f>
        <v>0</v>
      </c>
      <c r="R178" s="133">
        <f t="shared" ref="R178" si="211">SUM(F178,J178,N178)</f>
        <v>0</v>
      </c>
      <c r="S178" s="264">
        <v>0</v>
      </c>
      <c r="T178" s="133">
        <v>0</v>
      </c>
    </row>
    <row r="179" spans="1:21" s="130" customFormat="1" ht="13.2" x14ac:dyDescent="0.25">
      <c r="A179" s="293"/>
      <c r="B179" s="283" t="s">
        <v>285</v>
      </c>
      <c r="C179" s="262">
        <f>SUM(C177:C178)</f>
        <v>10</v>
      </c>
      <c r="D179" s="254">
        <f t="shared" ref="D179:T179" si="212">SUM(D177:D178)</f>
        <v>3</v>
      </c>
      <c r="E179" s="254">
        <f t="shared" si="212"/>
        <v>0</v>
      </c>
      <c r="F179" s="255">
        <f t="shared" si="212"/>
        <v>0</v>
      </c>
      <c r="G179" s="262">
        <f t="shared" si="212"/>
        <v>0</v>
      </c>
      <c r="H179" s="254">
        <f t="shared" si="212"/>
        <v>0</v>
      </c>
      <c r="I179" s="254">
        <f t="shared" si="212"/>
        <v>0</v>
      </c>
      <c r="J179" s="255">
        <f t="shared" si="212"/>
        <v>0</v>
      </c>
      <c r="K179" s="262">
        <f t="shared" si="212"/>
        <v>0</v>
      </c>
      <c r="L179" s="254">
        <f t="shared" si="212"/>
        <v>0</v>
      </c>
      <c r="M179" s="254">
        <f t="shared" si="212"/>
        <v>0</v>
      </c>
      <c r="N179" s="255">
        <f t="shared" si="212"/>
        <v>0</v>
      </c>
      <c r="O179" s="262">
        <f t="shared" si="212"/>
        <v>10</v>
      </c>
      <c r="P179" s="254">
        <f t="shared" si="212"/>
        <v>3</v>
      </c>
      <c r="Q179" s="254">
        <f t="shared" si="212"/>
        <v>0</v>
      </c>
      <c r="R179" s="255">
        <f t="shared" si="212"/>
        <v>0</v>
      </c>
      <c r="S179" s="262">
        <f t="shared" si="212"/>
        <v>0</v>
      </c>
      <c r="T179" s="255">
        <f t="shared" si="212"/>
        <v>0</v>
      </c>
    </row>
    <row r="180" spans="1:21" s="138" customFormat="1" ht="13.2" x14ac:dyDescent="0.25">
      <c r="A180" s="296"/>
      <c r="B180" s="288" t="s">
        <v>351</v>
      </c>
      <c r="C180" s="264">
        <v>0</v>
      </c>
      <c r="D180" s="132">
        <v>0</v>
      </c>
      <c r="E180" s="132">
        <v>0</v>
      </c>
      <c r="F180" s="133">
        <v>0</v>
      </c>
      <c r="G180" s="264">
        <v>0</v>
      </c>
      <c r="H180" s="132">
        <v>0</v>
      </c>
      <c r="I180" s="132">
        <v>0</v>
      </c>
      <c r="J180" s="133">
        <v>0</v>
      </c>
      <c r="K180" s="264">
        <v>0</v>
      </c>
      <c r="L180" s="132">
        <v>0</v>
      </c>
      <c r="M180" s="132">
        <v>0</v>
      </c>
      <c r="N180" s="133">
        <v>0</v>
      </c>
      <c r="O180" s="264">
        <f t="shared" ref="O180:R181" si="213">SUM(C180,G180,K180)</f>
        <v>0</v>
      </c>
      <c r="P180" s="132">
        <f t="shared" si="213"/>
        <v>0</v>
      </c>
      <c r="Q180" s="132">
        <f t="shared" si="213"/>
        <v>0</v>
      </c>
      <c r="R180" s="133">
        <f t="shared" si="213"/>
        <v>0</v>
      </c>
      <c r="S180" s="264">
        <v>0</v>
      </c>
      <c r="T180" s="133">
        <v>0</v>
      </c>
    </row>
    <row r="181" spans="1:21" s="138" customFormat="1" ht="13.2" x14ac:dyDescent="0.25">
      <c r="A181" s="296">
        <v>1</v>
      </c>
      <c r="B181" s="288" t="s">
        <v>352</v>
      </c>
      <c r="C181" s="264">
        <v>0</v>
      </c>
      <c r="D181" s="132">
        <v>2</v>
      </c>
      <c r="E181" s="132">
        <v>22</v>
      </c>
      <c r="F181" s="133">
        <v>3</v>
      </c>
      <c r="G181" s="264">
        <v>0</v>
      </c>
      <c r="H181" s="132">
        <v>0</v>
      </c>
      <c r="I181" s="132">
        <v>0</v>
      </c>
      <c r="J181" s="133">
        <v>0</v>
      </c>
      <c r="K181" s="264">
        <v>0</v>
      </c>
      <c r="L181" s="132">
        <v>0</v>
      </c>
      <c r="M181" s="132">
        <v>0</v>
      </c>
      <c r="N181" s="133">
        <v>0</v>
      </c>
      <c r="O181" s="264">
        <f t="shared" si="213"/>
        <v>0</v>
      </c>
      <c r="P181" s="132">
        <f t="shared" si="213"/>
        <v>2</v>
      </c>
      <c r="Q181" s="132">
        <f t="shared" si="213"/>
        <v>22</v>
      </c>
      <c r="R181" s="133">
        <f t="shared" si="213"/>
        <v>3</v>
      </c>
      <c r="S181" s="264">
        <v>0</v>
      </c>
      <c r="T181" s="133">
        <v>14</v>
      </c>
      <c r="U181" s="206" t="s">
        <v>358</v>
      </c>
    </row>
    <row r="182" spans="1:21" s="130" customFormat="1" ht="13.2" x14ac:dyDescent="0.25">
      <c r="A182" s="295"/>
      <c r="B182" s="289" t="s">
        <v>351</v>
      </c>
      <c r="C182" s="263">
        <f t="shared" ref="C182:T182" si="214">SUM(C180:C181)</f>
        <v>0</v>
      </c>
      <c r="D182" s="236">
        <f t="shared" si="214"/>
        <v>2</v>
      </c>
      <c r="E182" s="236">
        <f t="shared" si="214"/>
        <v>22</v>
      </c>
      <c r="F182" s="237">
        <f t="shared" si="214"/>
        <v>3</v>
      </c>
      <c r="G182" s="263">
        <f t="shared" si="214"/>
        <v>0</v>
      </c>
      <c r="H182" s="236">
        <f t="shared" si="214"/>
        <v>0</v>
      </c>
      <c r="I182" s="236">
        <f t="shared" si="214"/>
        <v>0</v>
      </c>
      <c r="J182" s="237">
        <f t="shared" si="214"/>
        <v>0</v>
      </c>
      <c r="K182" s="263">
        <f t="shared" si="214"/>
        <v>0</v>
      </c>
      <c r="L182" s="236">
        <f t="shared" si="214"/>
        <v>0</v>
      </c>
      <c r="M182" s="236">
        <f t="shared" si="214"/>
        <v>0</v>
      </c>
      <c r="N182" s="237">
        <f t="shared" si="214"/>
        <v>0</v>
      </c>
      <c r="O182" s="263">
        <f t="shared" si="214"/>
        <v>0</v>
      </c>
      <c r="P182" s="236">
        <f t="shared" si="214"/>
        <v>2</v>
      </c>
      <c r="Q182" s="236">
        <f t="shared" si="214"/>
        <v>22</v>
      </c>
      <c r="R182" s="237">
        <f t="shared" si="214"/>
        <v>3</v>
      </c>
      <c r="S182" s="263">
        <f t="shared" si="214"/>
        <v>0</v>
      </c>
      <c r="T182" s="237">
        <f t="shared" si="214"/>
        <v>14</v>
      </c>
    </row>
    <row r="183" spans="1:21" s="138" customFormat="1" ht="13.2" x14ac:dyDescent="0.25">
      <c r="A183" s="294">
        <v>1</v>
      </c>
      <c r="B183" s="288" t="s">
        <v>249</v>
      </c>
      <c r="C183" s="264">
        <v>16</v>
      </c>
      <c r="D183" s="132">
        <v>33</v>
      </c>
      <c r="E183" s="132">
        <v>45</v>
      </c>
      <c r="F183" s="133">
        <v>0</v>
      </c>
      <c r="G183" s="264">
        <v>0</v>
      </c>
      <c r="H183" s="132">
        <v>0</v>
      </c>
      <c r="I183" s="132">
        <v>0</v>
      </c>
      <c r="J183" s="133">
        <v>0</v>
      </c>
      <c r="K183" s="264">
        <v>0</v>
      </c>
      <c r="L183" s="132">
        <v>0</v>
      </c>
      <c r="M183" s="132">
        <v>0</v>
      </c>
      <c r="N183" s="133">
        <v>0</v>
      </c>
      <c r="O183" s="264">
        <f>SUM(C183,G183,K183)</f>
        <v>16</v>
      </c>
      <c r="P183" s="132">
        <f t="shared" ref="P183" si="215">SUM(D183,H183,L183)</f>
        <v>33</v>
      </c>
      <c r="Q183" s="132">
        <f t="shared" ref="Q183" si="216">SUM(E183,I183,M183)</f>
        <v>45</v>
      </c>
      <c r="R183" s="133">
        <f t="shared" ref="R183" si="217">SUM(F183,J183,N183)</f>
        <v>0</v>
      </c>
      <c r="S183" s="264">
        <v>15</v>
      </c>
      <c r="T183" s="133">
        <v>0</v>
      </c>
      <c r="U183" s="206" t="s">
        <v>338</v>
      </c>
    </row>
    <row r="184" spans="1:21" s="138" customFormat="1" ht="13.2" x14ac:dyDescent="0.25">
      <c r="A184" s="294"/>
      <c r="B184" s="288" t="s">
        <v>337</v>
      </c>
      <c r="C184" s="264">
        <v>0</v>
      </c>
      <c r="D184" s="132">
        <v>0</v>
      </c>
      <c r="E184" s="132">
        <v>0</v>
      </c>
      <c r="F184" s="133">
        <v>0</v>
      </c>
      <c r="G184" s="264">
        <v>0</v>
      </c>
      <c r="H184" s="132">
        <v>0</v>
      </c>
      <c r="I184" s="132">
        <v>0</v>
      </c>
      <c r="J184" s="133">
        <v>0</v>
      </c>
      <c r="K184" s="264">
        <v>0</v>
      </c>
      <c r="L184" s="132">
        <v>0</v>
      </c>
      <c r="M184" s="132">
        <v>0</v>
      </c>
      <c r="N184" s="133">
        <v>0</v>
      </c>
      <c r="O184" s="264">
        <f>SUM(C184,G184,K184)</f>
        <v>0</v>
      </c>
      <c r="P184" s="132">
        <f t="shared" ref="P184" si="218">SUM(D184,H184,L184)</f>
        <v>0</v>
      </c>
      <c r="Q184" s="132">
        <f t="shared" ref="Q184" si="219">SUM(E184,I184,M184)</f>
        <v>0</v>
      </c>
      <c r="R184" s="133">
        <f t="shared" ref="R184" si="220">SUM(F184,J184,N184)</f>
        <v>0</v>
      </c>
      <c r="S184" s="264">
        <v>0</v>
      </c>
      <c r="T184" s="133">
        <v>0</v>
      </c>
    </row>
    <row r="185" spans="1:21" s="130" customFormat="1" ht="13.2" x14ac:dyDescent="0.25">
      <c r="A185" s="293"/>
      <c r="B185" s="283" t="s">
        <v>249</v>
      </c>
      <c r="C185" s="262">
        <f>SUM(C183:C184)</f>
        <v>16</v>
      </c>
      <c r="D185" s="254">
        <f t="shared" ref="D185:T185" si="221">SUM(D183:D184)</f>
        <v>33</v>
      </c>
      <c r="E185" s="254">
        <f t="shared" si="221"/>
        <v>45</v>
      </c>
      <c r="F185" s="255">
        <f t="shared" si="221"/>
        <v>0</v>
      </c>
      <c r="G185" s="262">
        <f t="shared" si="221"/>
        <v>0</v>
      </c>
      <c r="H185" s="254">
        <f t="shared" si="221"/>
        <v>0</v>
      </c>
      <c r="I185" s="254">
        <f t="shared" si="221"/>
        <v>0</v>
      </c>
      <c r="J185" s="255">
        <f t="shared" si="221"/>
        <v>0</v>
      </c>
      <c r="K185" s="262">
        <f t="shared" si="221"/>
        <v>0</v>
      </c>
      <c r="L185" s="254">
        <f t="shared" si="221"/>
        <v>0</v>
      </c>
      <c r="M185" s="254">
        <f t="shared" si="221"/>
        <v>0</v>
      </c>
      <c r="N185" s="255">
        <f t="shared" si="221"/>
        <v>0</v>
      </c>
      <c r="O185" s="262">
        <f t="shared" si="221"/>
        <v>16</v>
      </c>
      <c r="P185" s="254">
        <f t="shared" si="221"/>
        <v>33</v>
      </c>
      <c r="Q185" s="254">
        <f t="shared" si="221"/>
        <v>45</v>
      </c>
      <c r="R185" s="255">
        <f t="shared" si="221"/>
        <v>0</v>
      </c>
      <c r="S185" s="262">
        <f t="shared" si="221"/>
        <v>15</v>
      </c>
      <c r="T185" s="255">
        <f t="shared" si="221"/>
        <v>0</v>
      </c>
    </row>
    <row r="186" spans="1:21" s="138" customFormat="1" ht="13.2" x14ac:dyDescent="0.25">
      <c r="A186" s="294">
        <v>1</v>
      </c>
      <c r="B186" s="288" t="s">
        <v>297</v>
      </c>
      <c r="C186" s="264">
        <v>75</v>
      </c>
      <c r="D186" s="132">
        <v>75</v>
      </c>
      <c r="E186" s="132">
        <v>0</v>
      </c>
      <c r="F186" s="133">
        <v>0</v>
      </c>
      <c r="G186" s="264">
        <v>10</v>
      </c>
      <c r="H186" s="132">
        <v>0</v>
      </c>
      <c r="I186" s="132">
        <v>0</v>
      </c>
      <c r="J186" s="133">
        <v>0</v>
      </c>
      <c r="K186" s="264">
        <v>0</v>
      </c>
      <c r="L186" s="132">
        <v>0</v>
      </c>
      <c r="M186" s="132">
        <v>0</v>
      </c>
      <c r="N186" s="133">
        <v>0</v>
      </c>
      <c r="O186" s="264">
        <f>SUM(C186,G186,K186)</f>
        <v>85</v>
      </c>
      <c r="P186" s="132">
        <f t="shared" ref="P186" si="222">SUM(D186,H186,L186)</f>
        <v>75</v>
      </c>
      <c r="Q186" s="132">
        <f t="shared" ref="Q186" si="223">SUM(E186,I186,M186)</f>
        <v>0</v>
      </c>
      <c r="R186" s="133">
        <f t="shared" ref="R186" si="224">SUM(F186,J186,N186)</f>
        <v>0</v>
      </c>
      <c r="S186" s="264">
        <v>0</v>
      </c>
      <c r="T186" s="133">
        <v>0</v>
      </c>
    </row>
    <row r="187" spans="1:21" s="130" customFormat="1" ht="13.2" x14ac:dyDescent="0.25">
      <c r="A187" s="293"/>
      <c r="B187" s="283" t="s">
        <v>297</v>
      </c>
      <c r="C187" s="262">
        <f>SUM(C186)</f>
        <v>75</v>
      </c>
      <c r="D187" s="254">
        <f t="shared" ref="D187:T187" si="225">SUM(D186)</f>
        <v>75</v>
      </c>
      <c r="E187" s="254">
        <f t="shared" si="225"/>
        <v>0</v>
      </c>
      <c r="F187" s="255">
        <f t="shared" si="225"/>
        <v>0</v>
      </c>
      <c r="G187" s="262">
        <f t="shared" si="225"/>
        <v>10</v>
      </c>
      <c r="H187" s="254">
        <f t="shared" si="225"/>
        <v>0</v>
      </c>
      <c r="I187" s="254">
        <f t="shared" si="225"/>
        <v>0</v>
      </c>
      <c r="J187" s="255">
        <f t="shared" si="225"/>
        <v>0</v>
      </c>
      <c r="K187" s="262">
        <f t="shared" si="225"/>
        <v>0</v>
      </c>
      <c r="L187" s="254">
        <f t="shared" si="225"/>
        <v>0</v>
      </c>
      <c r="M187" s="254">
        <f t="shared" si="225"/>
        <v>0</v>
      </c>
      <c r="N187" s="255">
        <f t="shared" si="225"/>
        <v>0</v>
      </c>
      <c r="O187" s="262">
        <f t="shared" si="225"/>
        <v>85</v>
      </c>
      <c r="P187" s="254">
        <f t="shared" si="225"/>
        <v>75</v>
      </c>
      <c r="Q187" s="254">
        <f t="shared" si="225"/>
        <v>0</v>
      </c>
      <c r="R187" s="255">
        <f t="shared" si="225"/>
        <v>0</v>
      </c>
      <c r="S187" s="262">
        <f t="shared" si="225"/>
        <v>0</v>
      </c>
      <c r="T187" s="255">
        <f t="shared" si="225"/>
        <v>0</v>
      </c>
    </row>
    <row r="188" spans="1:21" s="138" customFormat="1" ht="13.2" x14ac:dyDescent="0.25">
      <c r="A188" s="294">
        <v>1</v>
      </c>
      <c r="B188" s="288" t="s">
        <v>222</v>
      </c>
      <c r="C188" s="264">
        <v>7</v>
      </c>
      <c r="D188" s="132">
        <v>3</v>
      </c>
      <c r="E188" s="132">
        <v>9</v>
      </c>
      <c r="F188" s="133">
        <v>0</v>
      </c>
      <c r="G188" s="264">
        <v>0</v>
      </c>
      <c r="H188" s="132">
        <v>0</v>
      </c>
      <c r="I188" s="132">
        <v>2</v>
      </c>
      <c r="J188" s="133">
        <v>2</v>
      </c>
      <c r="K188" s="264">
        <v>0</v>
      </c>
      <c r="L188" s="132">
        <v>0</v>
      </c>
      <c r="M188" s="132">
        <v>0</v>
      </c>
      <c r="N188" s="133">
        <v>0</v>
      </c>
      <c r="O188" s="264">
        <f>SUM(C188,G188,K188)</f>
        <v>7</v>
      </c>
      <c r="P188" s="132">
        <f t="shared" ref="P188:R189" si="226">SUM(D188,H188,L188)</f>
        <v>3</v>
      </c>
      <c r="Q188" s="132">
        <f t="shared" si="226"/>
        <v>11</v>
      </c>
      <c r="R188" s="133">
        <f t="shared" si="226"/>
        <v>2</v>
      </c>
      <c r="S188" s="264">
        <v>0</v>
      </c>
      <c r="T188" s="133">
        <v>0</v>
      </c>
      <c r="U188" s="206" t="s">
        <v>381</v>
      </c>
    </row>
    <row r="189" spans="1:21" s="138" customFormat="1" ht="13.2" x14ac:dyDescent="0.25">
      <c r="A189" s="294"/>
      <c r="B189" s="288" t="s">
        <v>224</v>
      </c>
      <c r="C189" s="264">
        <v>0</v>
      </c>
      <c r="D189" s="132">
        <v>0</v>
      </c>
      <c r="E189" s="132">
        <v>0</v>
      </c>
      <c r="F189" s="133">
        <v>0</v>
      </c>
      <c r="G189" s="264">
        <v>0</v>
      </c>
      <c r="H189" s="132">
        <v>0</v>
      </c>
      <c r="I189" s="132">
        <v>0</v>
      </c>
      <c r="J189" s="133">
        <v>0</v>
      </c>
      <c r="K189" s="264">
        <v>0</v>
      </c>
      <c r="L189" s="132">
        <v>0</v>
      </c>
      <c r="M189" s="132">
        <v>0</v>
      </c>
      <c r="N189" s="133">
        <v>0</v>
      </c>
      <c r="O189" s="264">
        <f>SUM(C189,G189,K189)</f>
        <v>0</v>
      </c>
      <c r="P189" s="132">
        <f t="shared" si="226"/>
        <v>0</v>
      </c>
      <c r="Q189" s="132">
        <f t="shared" si="226"/>
        <v>0</v>
      </c>
      <c r="R189" s="133">
        <f t="shared" si="226"/>
        <v>0</v>
      </c>
      <c r="S189" s="264">
        <v>0</v>
      </c>
      <c r="T189" s="133">
        <v>0</v>
      </c>
    </row>
    <row r="190" spans="1:21" s="130" customFormat="1" ht="13.2" x14ac:dyDescent="0.25">
      <c r="A190" s="293"/>
      <c r="B190" s="289" t="s">
        <v>222</v>
      </c>
      <c r="C190" s="263">
        <f t="shared" ref="C190:T190" si="227">SUM(C188:C189)</f>
        <v>7</v>
      </c>
      <c r="D190" s="236">
        <f t="shared" si="227"/>
        <v>3</v>
      </c>
      <c r="E190" s="236">
        <f t="shared" si="227"/>
        <v>9</v>
      </c>
      <c r="F190" s="237">
        <f t="shared" si="227"/>
        <v>0</v>
      </c>
      <c r="G190" s="263">
        <f t="shared" si="227"/>
        <v>0</v>
      </c>
      <c r="H190" s="236">
        <f t="shared" si="227"/>
        <v>0</v>
      </c>
      <c r="I190" s="236">
        <f t="shared" si="227"/>
        <v>2</v>
      </c>
      <c r="J190" s="237">
        <f t="shared" si="227"/>
        <v>2</v>
      </c>
      <c r="K190" s="263">
        <f t="shared" si="227"/>
        <v>0</v>
      </c>
      <c r="L190" s="236">
        <f t="shared" si="227"/>
        <v>0</v>
      </c>
      <c r="M190" s="236">
        <f t="shared" si="227"/>
        <v>0</v>
      </c>
      <c r="N190" s="237">
        <f t="shared" si="227"/>
        <v>0</v>
      </c>
      <c r="O190" s="263">
        <f t="shared" si="227"/>
        <v>7</v>
      </c>
      <c r="P190" s="236">
        <f t="shared" si="227"/>
        <v>3</v>
      </c>
      <c r="Q190" s="236">
        <f t="shared" si="227"/>
        <v>11</v>
      </c>
      <c r="R190" s="237">
        <f t="shared" si="227"/>
        <v>2</v>
      </c>
      <c r="S190" s="263">
        <f t="shared" si="227"/>
        <v>0</v>
      </c>
      <c r="T190" s="237">
        <f t="shared" si="227"/>
        <v>0</v>
      </c>
    </row>
    <row r="191" spans="1:21" x14ac:dyDescent="0.25">
      <c r="A191" s="293">
        <v>1</v>
      </c>
      <c r="B191" s="290" t="s">
        <v>54</v>
      </c>
      <c r="C191" s="261">
        <v>60</v>
      </c>
      <c r="D191" s="127">
        <v>0</v>
      </c>
      <c r="E191" s="128">
        <v>0</v>
      </c>
      <c r="F191" s="228">
        <v>0</v>
      </c>
      <c r="G191" s="261">
        <v>30</v>
      </c>
      <c r="H191" s="128">
        <v>0</v>
      </c>
      <c r="I191" s="128">
        <v>0</v>
      </c>
      <c r="J191" s="129">
        <v>0</v>
      </c>
      <c r="K191" s="261">
        <v>0</v>
      </c>
      <c r="L191" s="128">
        <v>0</v>
      </c>
      <c r="M191" s="128">
        <v>0</v>
      </c>
      <c r="N191" s="129">
        <v>0</v>
      </c>
      <c r="O191" s="265">
        <f t="shared" ref="O191" si="228">SUM(C191,G191,K191)</f>
        <v>90</v>
      </c>
      <c r="P191" s="136">
        <f t="shared" ref="P191" si="229">SUM(D191,H191,L191)</f>
        <v>0</v>
      </c>
      <c r="Q191" s="136">
        <f t="shared" ref="Q191" si="230">SUM(E191,I191,M191)</f>
        <v>0</v>
      </c>
      <c r="R191" s="137">
        <f t="shared" ref="R191" si="231">SUM(F191,J191,N191)</f>
        <v>0</v>
      </c>
      <c r="S191" s="264">
        <v>2</v>
      </c>
      <c r="T191" s="133">
        <v>0</v>
      </c>
      <c r="U191" s="213" t="s">
        <v>383</v>
      </c>
    </row>
    <row r="192" spans="1:21" x14ac:dyDescent="0.25">
      <c r="A192" s="293"/>
      <c r="B192" s="283" t="s">
        <v>54</v>
      </c>
      <c r="C192" s="262">
        <f t="shared" ref="C192:R192" si="232">SUM(C191)</f>
        <v>60</v>
      </c>
      <c r="D192" s="254">
        <f t="shared" si="232"/>
        <v>0</v>
      </c>
      <c r="E192" s="254">
        <f t="shared" si="232"/>
        <v>0</v>
      </c>
      <c r="F192" s="255">
        <f t="shared" si="232"/>
        <v>0</v>
      </c>
      <c r="G192" s="262">
        <f t="shared" si="232"/>
        <v>30</v>
      </c>
      <c r="H192" s="254">
        <f t="shared" si="232"/>
        <v>0</v>
      </c>
      <c r="I192" s="254">
        <f t="shared" si="232"/>
        <v>0</v>
      </c>
      <c r="J192" s="255">
        <f t="shared" si="232"/>
        <v>0</v>
      </c>
      <c r="K192" s="262">
        <f t="shared" si="232"/>
        <v>0</v>
      </c>
      <c r="L192" s="254">
        <f t="shared" si="232"/>
        <v>0</v>
      </c>
      <c r="M192" s="254">
        <f t="shared" si="232"/>
        <v>0</v>
      </c>
      <c r="N192" s="255">
        <f t="shared" si="232"/>
        <v>0</v>
      </c>
      <c r="O192" s="262">
        <f t="shared" si="232"/>
        <v>90</v>
      </c>
      <c r="P192" s="254">
        <f t="shared" si="232"/>
        <v>0</v>
      </c>
      <c r="Q192" s="254">
        <f t="shared" si="232"/>
        <v>0</v>
      </c>
      <c r="R192" s="255">
        <f t="shared" si="232"/>
        <v>0</v>
      </c>
      <c r="S192" s="262">
        <f t="shared" ref="S192:T192" si="233">SUM(S191)</f>
        <v>2</v>
      </c>
      <c r="T192" s="255">
        <f t="shared" si="233"/>
        <v>0</v>
      </c>
    </row>
    <row r="193" spans="1:20" x14ac:dyDescent="0.25">
      <c r="A193" s="293">
        <v>1</v>
      </c>
      <c r="B193" s="290" t="s">
        <v>178</v>
      </c>
      <c r="C193" s="261">
        <v>4</v>
      </c>
      <c r="D193" s="127">
        <v>6</v>
      </c>
      <c r="E193" s="128">
        <v>16</v>
      </c>
      <c r="F193" s="228">
        <v>0</v>
      </c>
      <c r="G193" s="261">
        <v>0</v>
      </c>
      <c r="H193" s="128">
        <v>0</v>
      </c>
      <c r="I193" s="128">
        <v>30</v>
      </c>
      <c r="J193" s="129">
        <v>19</v>
      </c>
      <c r="K193" s="261">
        <v>0</v>
      </c>
      <c r="L193" s="128">
        <v>0</v>
      </c>
      <c r="M193" s="128">
        <v>0</v>
      </c>
      <c r="N193" s="129">
        <v>0</v>
      </c>
      <c r="O193" s="265">
        <f t="shared" ref="O193" si="234">SUM(C193,G193,K193)</f>
        <v>4</v>
      </c>
      <c r="P193" s="136">
        <f t="shared" ref="P193" si="235">SUM(D193,H193,L193)</f>
        <v>6</v>
      </c>
      <c r="Q193" s="136">
        <f t="shared" ref="Q193" si="236">SUM(E193,I193,M193)</f>
        <v>46</v>
      </c>
      <c r="R193" s="137">
        <f t="shared" ref="R193" si="237">SUM(F193,J193,N193)</f>
        <v>19</v>
      </c>
      <c r="S193" s="264">
        <v>3</v>
      </c>
      <c r="T193" s="133">
        <v>1</v>
      </c>
    </row>
    <row r="194" spans="1:20" x14ac:dyDescent="0.25">
      <c r="A194" s="293"/>
      <c r="B194" s="289" t="s">
        <v>178</v>
      </c>
      <c r="C194" s="263">
        <f t="shared" ref="C194:T194" si="238">SUM(C193)</f>
        <v>4</v>
      </c>
      <c r="D194" s="236">
        <f t="shared" si="238"/>
        <v>6</v>
      </c>
      <c r="E194" s="236">
        <f t="shared" si="238"/>
        <v>16</v>
      </c>
      <c r="F194" s="237">
        <f t="shared" si="238"/>
        <v>0</v>
      </c>
      <c r="G194" s="263">
        <f t="shared" si="238"/>
        <v>0</v>
      </c>
      <c r="H194" s="236">
        <f t="shared" si="238"/>
        <v>0</v>
      </c>
      <c r="I194" s="236">
        <f t="shared" si="238"/>
        <v>30</v>
      </c>
      <c r="J194" s="237">
        <f t="shared" si="238"/>
        <v>19</v>
      </c>
      <c r="K194" s="263">
        <f t="shared" si="238"/>
        <v>0</v>
      </c>
      <c r="L194" s="236">
        <f t="shared" si="238"/>
        <v>0</v>
      </c>
      <c r="M194" s="236">
        <f t="shared" si="238"/>
        <v>0</v>
      </c>
      <c r="N194" s="237">
        <f t="shared" si="238"/>
        <v>0</v>
      </c>
      <c r="O194" s="263">
        <f t="shared" si="238"/>
        <v>4</v>
      </c>
      <c r="P194" s="236">
        <f t="shared" si="238"/>
        <v>6</v>
      </c>
      <c r="Q194" s="236">
        <f t="shared" si="238"/>
        <v>46</v>
      </c>
      <c r="R194" s="237">
        <f t="shared" si="238"/>
        <v>19</v>
      </c>
      <c r="S194" s="263">
        <f t="shared" si="238"/>
        <v>3</v>
      </c>
      <c r="T194" s="237">
        <f t="shared" si="238"/>
        <v>1</v>
      </c>
    </row>
    <row r="195" spans="1:20" x14ac:dyDescent="0.25">
      <c r="A195" s="293">
        <v>1</v>
      </c>
      <c r="B195" s="290" t="s">
        <v>159</v>
      </c>
      <c r="C195" s="261">
        <v>24</v>
      </c>
      <c r="D195" s="127">
        <v>53</v>
      </c>
      <c r="E195" s="128">
        <v>24</v>
      </c>
      <c r="F195" s="228">
        <v>8</v>
      </c>
      <c r="G195" s="261">
        <v>7</v>
      </c>
      <c r="H195" s="128">
        <v>12</v>
      </c>
      <c r="I195" s="128">
        <v>7</v>
      </c>
      <c r="J195" s="129">
        <v>8</v>
      </c>
      <c r="K195" s="261">
        <v>0</v>
      </c>
      <c r="L195" s="128">
        <v>7</v>
      </c>
      <c r="M195" s="128">
        <v>2</v>
      </c>
      <c r="N195" s="129">
        <v>0</v>
      </c>
      <c r="O195" s="265">
        <f>SUM(C195,G195,K195)</f>
        <v>31</v>
      </c>
      <c r="P195" s="136">
        <f>SUM(D195,H195,L195)</f>
        <v>72</v>
      </c>
      <c r="Q195" s="136">
        <f>SUM(E195,I195,M195)</f>
        <v>33</v>
      </c>
      <c r="R195" s="137">
        <f>SUM(F195,J195,N195)</f>
        <v>16</v>
      </c>
      <c r="S195" s="264">
        <v>4</v>
      </c>
      <c r="T195" s="133">
        <v>2</v>
      </c>
    </row>
    <row r="196" spans="1:20" s="100" customFormat="1" x14ac:dyDescent="0.25">
      <c r="A196" s="297">
        <v>1</v>
      </c>
      <c r="B196" s="278" t="s">
        <v>184</v>
      </c>
      <c r="C196" s="269">
        <v>57</v>
      </c>
      <c r="D196" s="139">
        <v>8</v>
      </c>
      <c r="E196" s="139">
        <v>6</v>
      </c>
      <c r="F196" s="140">
        <v>2</v>
      </c>
      <c r="G196" s="269">
        <v>0</v>
      </c>
      <c r="H196" s="139">
        <v>0</v>
      </c>
      <c r="I196" s="139">
        <v>0</v>
      </c>
      <c r="J196" s="140">
        <v>0</v>
      </c>
      <c r="K196" s="269">
        <v>1</v>
      </c>
      <c r="L196" s="139">
        <v>1</v>
      </c>
      <c r="M196" s="139">
        <v>0</v>
      </c>
      <c r="N196" s="140">
        <v>0</v>
      </c>
      <c r="O196" s="265">
        <f t="shared" ref="O196:R196" si="239">SUM(C196,G196,K196)</f>
        <v>58</v>
      </c>
      <c r="P196" s="136">
        <f t="shared" si="239"/>
        <v>9</v>
      </c>
      <c r="Q196" s="136">
        <f t="shared" si="239"/>
        <v>6</v>
      </c>
      <c r="R196" s="137">
        <f t="shared" si="239"/>
        <v>2</v>
      </c>
      <c r="S196" s="269">
        <v>7</v>
      </c>
      <c r="T196" s="140">
        <v>3</v>
      </c>
    </row>
    <row r="197" spans="1:20" x14ac:dyDescent="0.25">
      <c r="A197" s="293"/>
      <c r="B197" s="283" t="s">
        <v>159</v>
      </c>
      <c r="C197" s="262">
        <f>SUM(C195:C196)</f>
        <v>81</v>
      </c>
      <c r="D197" s="254">
        <f t="shared" ref="D197:T197" si="240">SUM(D195:D196)</f>
        <v>61</v>
      </c>
      <c r="E197" s="254">
        <f t="shared" si="240"/>
        <v>30</v>
      </c>
      <c r="F197" s="255">
        <f t="shared" si="240"/>
        <v>10</v>
      </c>
      <c r="G197" s="262">
        <f t="shared" si="240"/>
        <v>7</v>
      </c>
      <c r="H197" s="254">
        <f t="shared" si="240"/>
        <v>12</v>
      </c>
      <c r="I197" s="254">
        <f t="shared" si="240"/>
        <v>7</v>
      </c>
      <c r="J197" s="255">
        <f t="shared" si="240"/>
        <v>8</v>
      </c>
      <c r="K197" s="262">
        <f t="shared" si="240"/>
        <v>1</v>
      </c>
      <c r="L197" s="254">
        <f t="shared" si="240"/>
        <v>8</v>
      </c>
      <c r="M197" s="254">
        <f t="shared" si="240"/>
        <v>2</v>
      </c>
      <c r="N197" s="255">
        <f t="shared" si="240"/>
        <v>0</v>
      </c>
      <c r="O197" s="262">
        <f t="shared" si="240"/>
        <v>89</v>
      </c>
      <c r="P197" s="254">
        <f t="shared" si="240"/>
        <v>81</v>
      </c>
      <c r="Q197" s="254">
        <f t="shared" si="240"/>
        <v>39</v>
      </c>
      <c r="R197" s="255">
        <f t="shared" si="240"/>
        <v>18</v>
      </c>
      <c r="S197" s="262">
        <f t="shared" si="240"/>
        <v>11</v>
      </c>
      <c r="T197" s="255">
        <f t="shared" si="240"/>
        <v>5</v>
      </c>
    </row>
    <row r="198" spans="1:20" x14ac:dyDescent="0.25">
      <c r="A198" s="293">
        <v>1</v>
      </c>
      <c r="B198" s="290" t="s">
        <v>157</v>
      </c>
      <c r="C198" s="261">
        <v>5</v>
      </c>
      <c r="D198" s="127">
        <v>2</v>
      </c>
      <c r="E198" s="128">
        <v>0</v>
      </c>
      <c r="F198" s="228">
        <v>0</v>
      </c>
      <c r="G198" s="261">
        <v>0</v>
      </c>
      <c r="H198" s="128">
        <v>0</v>
      </c>
      <c r="I198" s="128">
        <v>1</v>
      </c>
      <c r="J198" s="129">
        <v>0</v>
      </c>
      <c r="K198" s="261">
        <v>0</v>
      </c>
      <c r="L198" s="128">
        <v>0</v>
      </c>
      <c r="M198" s="128">
        <v>0</v>
      </c>
      <c r="N198" s="129">
        <v>0</v>
      </c>
      <c r="O198" s="265">
        <f t="shared" ref="O198:O199" si="241">SUM(C198,G198,K198)</f>
        <v>5</v>
      </c>
      <c r="P198" s="136">
        <f t="shared" ref="P198:P199" si="242">SUM(D198,H198,L198)</f>
        <v>2</v>
      </c>
      <c r="Q198" s="136">
        <f t="shared" ref="Q198:Q199" si="243">SUM(E198,I198,M198)</f>
        <v>1</v>
      </c>
      <c r="R198" s="137">
        <f t="shared" ref="R198:R199" si="244">SUM(F198,J198,N198)</f>
        <v>0</v>
      </c>
      <c r="S198" s="264">
        <v>0</v>
      </c>
      <c r="T198" s="133">
        <v>0</v>
      </c>
    </row>
    <row r="199" spans="1:20" x14ac:dyDescent="0.25">
      <c r="A199" s="293">
        <v>1</v>
      </c>
      <c r="B199" s="290" t="s">
        <v>158</v>
      </c>
      <c r="C199" s="261">
        <v>22</v>
      </c>
      <c r="D199" s="127">
        <v>22</v>
      </c>
      <c r="E199" s="128">
        <v>0</v>
      </c>
      <c r="F199" s="228">
        <v>0</v>
      </c>
      <c r="G199" s="261">
        <v>3</v>
      </c>
      <c r="H199" s="128">
        <v>3</v>
      </c>
      <c r="I199" s="128">
        <v>0</v>
      </c>
      <c r="J199" s="129">
        <v>0</v>
      </c>
      <c r="K199" s="261">
        <v>3</v>
      </c>
      <c r="L199" s="128">
        <v>3</v>
      </c>
      <c r="M199" s="128">
        <v>0</v>
      </c>
      <c r="N199" s="129">
        <v>0</v>
      </c>
      <c r="O199" s="265">
        <f t="shared" si="241"/>
        <v>28</v>
      </c>
      <c r="P199" s="136">
        <f t="shared" si="242"/>
        <v>28</v>
      </c>
      <c r="Q199" s="136">
        <f t="shared" si="243"/>
        <v>0</v>
      </c>
      <c r="R199" s="137">
        <f t="shared" si="244"/>
        <v>0</v>
      </c>
      <c r="S199" s="264">
        <v>0</v>
      </c>
      <c r="T199" s="133">
        <v>0</v>
      </c>
    </row>
    <row r="200" spans="1:20" s="130" customFormat="1" ht="13.2" x14ac:dyDescent="0.25">
      <c r="A200" s="293"/>
      <c r="B200" s="283" t="s">
        <v>157</v>
      </c>
      <c r="C200" s="262">
        <f>SUM(C198:C199)</f>
        <v>27</v>
      </c>
      <c r="D200" s="254">
        <f t="shared" ref="D200:T200" si="245">SUM(D198:D199)</f>
        <v>24</v>
      </c>
      <c r="E200" s="254">
        <f t="shared" si="245"/>
        <v>0</v>
      </c>
      <c r="F200" s="255">
        <f t="shared" si="245"/>
        <v>0</v>
      </c>
      <c r="G200" s="262">
        <f t="shared" si="245"/>
        <v>3</v>
      </c>
      <c r="H200" s="254">
        <f t="shared" si="245"/>
        <v>3</v>
      </c>
      <c r="I200" s="254">
        <f t="shared" si="245"/>
        <v>1</v>
      </c>
      <c r="J200" s="255">
        <f t="shared" si="245"/>
        <v>0</v>
      </c>
      <c r="K200" s="262">
        <f t="shared" si="245"/>
        <v>3</v>
      </c>
      <c r="L200" s="254">
        <f t="shared" si="245"/>
        <v>3</v>
      </c>
      <c r="M200" s="254">
        <f t="shared" si="245"/>
        <v>0</v>
      </c>
      <c r="N200" s="255">
        <f t="shared" si="245"/>
        <v>0</v>
      </c>
      <c r="O200" s="262">
        <f t="shared" si="245"/>
        <v>33</v>
      </c>
      <c r="P200" s="254">
        <f t="shared" si="245"/>
        <v>30</v>
      </c>
      <c r="Q200" s="254">
        <f t="shared" si="245"/>
        <v>1</v>
      </c>
      <c r="R200" s="255">
        <f t="shared" si="245"/>
        <v>0</v>
      </c>
      <c r="S200" s="262">
        <f t="shared" si="245"/>
        <v>0</v>
      </c>
      <c r="T200" s="255">
        <f t="shared" si="245"/>
        <v>0</v>
      </c>
    </row>
    <row r="201" spans="1:20" ht="14.4" thickBot="1" x14ac:dyDescent="0.3">
      <c r="A201" s="298">
        <f>A4</f>
        <v>68</v>
      </c>
      <c r="B201" s="291" t="s">
        <v>5</v>
      </c>
      <c r="C201" s="270">
        <f>SUM(C6,C8,C10,C14,C24,C30,C36,C39,C41,C46,C48,C53,C56,C61,C67,C71,C73,C76,C87,C89,C92,C96,C103,C111,C115,C117,C119,C121,C124,C127,C136,C139,C142,C161,C165,C167,C169,C171,C176,C179,C182,C185,C187,C190,C192,C194,C197,C200)</f>
        <v>1319</v>
      </c>
      <c r="D201" s="336">
        <f t="shared" ref="D201:T201" si="246">SUM(D6,D8,D10,D14,D24,D30,D36,D39,D41,D46,D48,D53,D56,D61,D67,D71,D73,D76,D87,D89,D92,D96,D103,D111,D115,D117,D119,D121,D124,D127,D136,D139,D142,D161,D165,D167,D169,D171,D176,D179,D182,D185,D187,D190,D192,D194,D197,D200)</f>
        <v>1238</v>
      </c>
      <c r="E201" s="336">
        <f t="shared" si="246"/>
        <v>1677</v>
      </c>
      <c r="F201" s="335">
        <f t="shared" si="246"/>
        <v>455</v>
      </c>
      <c r="G201" s="270">
        <f t="shared" si="246"/>
        <v>240</v>
      </c>
      <c r="H201" s="336">
        <f t="shared" si="246"/>
        <v>123</v>
      </c>
      <c r="I201" s="336">
        <f t="shared" si="246"/>
        <v>277</v>
      </c>
      <c r="J201" s="335">
        <f t="shared" si="246"/>
        <v>472</v>
      </c>
      <c r="K201" s="270">
        <f t="shared" si="246"/>
        <v>71</v>
      </c>
      <c r="L201" s="336">
        <f t="shared" si="246"/>
        <v>45</v>
      </c>
      <c r="M201" s="336">
        <f t="shared" si="246"/>
        <v>100</v>
      </c>
      <c r="N201" s="335">
        <f t="shared" si="246"/>
        <v>20</v>
      </c>
      <c r="O201" s="270">
        <f t="shared" si="246"/>
        <v>1630</v>
      </c>
      <c r="P201" s="336">
        <f t="shared" si="246"/>
        <v>1406</v>
      </c>
      <c r="Q201" s="336">
        <f t="shared" si="246"/>
        <v>2054</v>
      </c>
      <c r="R201" s="335">
        <f t="shared" si="246"/>
        <v>947</v>
      </c>
      <c r="S201" s="270">
        <f t="shared" si="246"/>
        <v>266</v>
      </c>
      <c r="T201" s="335">
        <f t="shared" si="246"/>
        <v>88</v>
      </c>
    </row>
    <row r="202" spans="1:20" x14ac:dyDescent="0.25">
      <c r="B202" s="141"/>
      <c r="C202" s="141"/>
      <c r="D202" s="142"/>
      <c r="E202" s="142"/>
      <c r="F202" s="142"/>
      <c r="G202" s="142"/>
      <c r="H202" s="142"/>
      <c r="I202" s="142"/>
      <c r="J202" s="142"/>
      <c r="K202" s="141"/>
      <c r="L202" s="142"/>
      <c r="M202" s="142"/>
      <c r="N202" s="142"/>
      <c r="O202" s="143"/>
      <c r="P202" s="142"/>
      <c r="Q202" s="142"/>
      <c r="R202" s="142"/>
    </row>
    <row r="203" spans="1:20" s="121" customFormat="1" x14ac:dyDescent="0.25">
      <c r="B203" s="141"/>
      <c r="C203" s="141"/>
      <c r="D203" s="142"/>
      <c r="E203" s="142"/>
      <c r="F203" s="142"/>
      <c r="G203" s="142"/>
      <c r="H203" s="142"/>
      <c r="I203" s="142"/>
      <c r="J203" s="142"/>
      <c r="K203" s="141"/>
      <c r="L203" s="142"/>
      <c r="M203" s="142"/>
      <c r="N203" s="142"/>
      <c r="O203" s="143"/>
      <c r="P203" s="142"/>
      <c r="Q203" s="142"/>
      <c r="R203" s="142"/>
    </row>
    <row r="204" spans="1:20" s="121" customFormat="1" x14ac:dyDescent="0.25">
      <c r="B204" s="141"/>
      <c r="C204" s="141"/>
      <c r="D204" s="142"/>
      <c r="E204" s="142"/>
      <c r="F204" s="142"/>
      <c r="G204" s="142"/>
      <c r="H204" s="142"/>
      <c r="I204" s="142"/>
      <c r="J204" s="142"/>
      <c r="K204" s="141"/>
      <c r="L204" s="142"/>
      <c r="M204" s="142"/>
      <c r="N204" s="142"/>
      <c r="O204" s="143"/>
      <c r="P204" s="142"/>
      <c r="Q204" s="142"/>
      <c r="R204" s="142"/>
    </row>
    <row r="205" spans="1:20" s="121" customFormat="1" x14ac:dyDescent="0.25">
      <c r="B205" s="144"/>
      <c r="C205" s="141"/>
      <c r="D205" s="142"/>
      <c r="E205" s="142"/>
      <c r="F205" s="142"/>
      <c r="G205" s="142"/>
      <c r="H205" s="142"/>
      <c r="I205" s="142"/>
      <c r="J205" s="142"/>
      <c r="K205" s="144"/>
      <c r="L205" s="142"/>
      <c r="M205" s="142"/>
      <c r="N205" s="142"/>
      <c r="O205" s="99"/>
      <c r="P205" s="142"/>
      <c r="Q205" s="142"/>
      <c r="R205" s="142"/>
    </row>
    <row r="206" spans="1:20" s="121" customFormat="1" x14ac:dyDescent="0.25">
      <c r="B206" s="144"/>
      <c r="C206" s="141"/>
      <c r="D206" s="142"/>
      <c r="E206" s="142"/>
      <c r="F206" s="142"/>
      <c r="G206" s="142"/>
      <c r="H206" s="142"/>
      <c r="I206" s="142"/>
      <c r="J206" s="142"/>
      <c r="K206" s="144"/>
      <c r="L206" s="142"/>
      <c r="M206" s="142"/>
      <c r="N206" s="142"/>
      <c r="O206" s="99"/>
      <c r="P206" s="142"/>
      <c r="Q206" s="142"/>
      <c r="R206" s="142"/>
    </row>
    <row r="207" spans="1:20" s="121" customFormat="1" x14ac:dyDescent="0.25">
      <c r="B207" s="144"/>
      <c r="C207" s="141"/>
      <c r="D207" s="142"/>
      <c r="E207" s="142"/>
      <c r="F207" s="142"/>
      <c r="G207" s="142"/>
      <c r="H207" s="142"/>
      <c r="I207" s="142"/>
      <c r="J207" s="142"/>
      <c r="K207" s="144"/>
      <c r="L207" s="142"/>
      <c r="M207" s="142"/>
      <c r="N207" s="142"/>
      <c r="O207" s="99"/>
      <c r="P207" s="142"/>
      <c r="Q207" s="142"/>
      <c r="R207" s="142"/>
    </row>
    <row r="208" spans="1:20" s="121" customFormat="1" x14ac:dyDescent="0.25">
      <c r="B208" s="144"/>
      <c r="C208" s="141"/>
      <c r="D208" s="142"/>
      <c r="E208" s="142"/>
      <c r="F208" s="142"/>
      <c r="G208" s="142"/>
      <c r="H208" s="142"/>
      <c r="I208" s="142"/>
      <c r="J208" s="142"/>
      <c r="K208" s="144"/>
      <c r="L208" s="142"/>
      <c r="M208" s="142"/>
      <c r="N208" s="142"/>
      <c r="O208" s="99"/>
      <c r="P208" s="142"/>
      <c r="Q208" s="142"/>
      <c r="R208" s="142"/>
    </row>
    <row r="209" spans="2:18" s="121" customFormat="1" x14ac:dyDescent="0.25">
      <c r="B209" s="144"/>
      <c r="C209" s="141"/>
      <c r="D209" s="142"/>
      <c r="E209" s="142"/>
      <c r="F209" s="142"/>
      <c r="G209" s="142"/>
      <c r="H209" s="142"/>
      <c r="I209" s="142"/>
      <c r="J209" s="142"/>
      <c r="K209" s="144"/>
      <c r="L209" s="142"/>
      <c r="M209" s="142"/>
      <c r="N209" s="142"/>
      <c r="O209" s="99"/>
      <c r="P209" s="142"/>
      <c r="Q209" s="142"/>
      <c r="R209" s="142"/>
    </row>
    <row r="210" spans="2:18" s="121" customFormat="1" x14ac:dyDescent="0.25">
      <c r="B210" s="145"/>
      <c r="C210" s="1"/>
      <c r="D210" s="1"/>
      <c r="E210" s="1"/>
      <c r="F210" s="1"/>
      <c r="G210" s="1"/>
      <c r="H210" s="1"/>
      <c r="I210" s="1"/>
      <c r="J210" s="100"/>
      <c r="K210" s="100"/>
      <c r="L210" s="1"/>
      <c r="M210" s="143"/>
      <c r="N210" s="146"/>
      <c r="O210" s="124"/>
    </row>
  </sheetData>
  <autoFilter ref="B3:R201"/>
  <sortState ref="B5:N10">
    <sortCondition ref="B5"/>
  </sortState>
  <customSheetViews>
    <customSheetView guid="{2C212597-9436-426E-96DC-833A2D6C5EF9}" scale="150" showPageBreaks="1" fitToPage="1" printArea="1" showAutoFilter="1">
      <pageMargins left="0.25" right="0.25" top="1.17" bottom="0.75" header="0.3" footer="0.3"/>
      <printOptions horizontalCentered="1"/>
      <pageSetup paperSize="5" scale="93" fitToHeight="0" orientation="landscape" r:id="rId1"/>
      <headerFooter>
        <oddFooter>&amp;C&amp;D &amp;T</oddFooter>
      </headerFooter>
      <autoFilter ref="B3:R201"/>
    </customSheetView>
    <customSheetView guid="{FB7653C2-A1CE-49D4-B78B-31B799ACC95B}" showPageBreaks="1" fitToPage="1" printArea="1" showAutoFilter="1" topLeftCell="A28">
      <selection activeCell="B162" sqref="B162"/>
      <pageMargins left="0.25" right="0.25" top="1.17" bottom="0.75" header="0.3" footer="0.3"/>
      <printOptions horizontalCentered="1"/>
      <pageSetup scale="72" fitToHeight="0" orientation="landscape" r:id="rId2"/>
      <headerFooter>
        <oddFooter>&amp;C&amp;D &amp;T</oddFooter>
      </headerFooter>
      <autoFilter ref="B3:R201"/>
    </customSheetView>
    <customSheetView guid="{B2F7E33D-BF77-4A16-AA5F-046D8D318C98}" showPageBreaks="1" fitToPage="1" printArea="1" showAutoFilter="1" topLeftCell="B1">
      <pane ySplit="3" topLeftCell="A10" activePane="bottomLeft" state="frozen"/>
      <selection pane="bottomLeft" activeCell="B110" sqref="A110:XFD110"/>
      <pageMargins left="0.25" right="0.25" top="1.17" bottom="0.75" header="0.3" footer="0.3"/>
      <printOptions horizontalCentered="1"/>
      <pageSetup scale="72" fitToHeight="0" orientation="landscape" r:id="rId3"/>
      <autoFilter ref="B3:R199"/>
    </customSheetView>
    <customSheetView guid="{CC751953-71B2-438A-9D5A-D22994FCECB7}" scale="80" showPageBreaks="1" fitToPage="1" printArea="1" topLeftCell="A37">
      <selection activeCell="S47" sqref="S47"/>
      <pageMargins left="0.25" right="0.25" top="1.17" bottom="0.75" header="0.3" footer="0.3"/>
      <printOptions horizontalCentered="1"/>
      <pageSetup scale="72" fitToHeight="0" orientation="landscape" r:id="rId4"/>
      <headerFooter>
        <oddHeader>&amp;C&amp;"Arial,Bold"&amp;12 16-0008 May Severe Weather Spreadsheet</oddHeader>
      </headerFooter>
    </customSheetView>
    <customSheetView guid="{50D643F0-17F8-42A3-BF58-60FC556E7E41}" scale="150" showPageBreaks="1" fitToPage="1" printArea="1" showAutoFilter="1">
      <selection activeCell="A192" sqref="A192"/>
      <pageMargins left="0.25" right="0.25" top="1.17" bottom="0.75" header="0.3" footer="0.3"/>
      <printOptions horizontalCentered="1"/>
      <pageSetup paperSize="5" scale="93" fitToHeight="0" orientation="landscape" r:id="rId5"/>
      <headerFooter>
        <oddFooter>&amp;C&amp;D &amp;T</oddFooter>
      </headerFooter>
      <autoFilter ref="B3:R199"/>
    </customSheetView>
    <customSheetView guid="{CF528A58-4F66-4BF0-BA87-BE1793614284}" scale="150" showPageBreaks="1" fitToPage="1" printArea="1" showAutoFilter="1">
      <selection activeCell="A3" sqref="A3"/>
      <pageMargins left="0.25" right="0.25" top="1.17" bottom="0.75" header="0.3" footer="0.3"/>
      <printOptions horizontalCentered="1"/>
      <pageSetup scale="72" fitToHeight="0" orientation="landscape" r:id="rId6"/>
      <headerFooter>
        <oddFooter>&amp;C&amp;D &amp;T</oddFooter>
      </headerFooter>
      <autoFilter ref="B3:R197"/>
    </customSheetView>
    <customSheetView guid="{F97888D6-46FD-41CE-BF2E-857C6DF7BBE0}" scale="120" showPageBreaks="1" fitToPage="1" printArea="1" showAutoFilter="1" topLeftCell="A10">
      <selection activeCell="B23" sqref="B15:B23"/>
      <pageMargins left="0.25" right="0.25" top="1.17" bottom="0.75" header="0.3" footer="0.3"/>
      <printOptions horizontalCentered="1"/>
      <pageSetup scale="72" fitToHeight="0" orientation="landscape" r:id="rId7"/>
      <headerFooter>
        <oddFooter>&amp;C&amp;D &amp;T</oddFooter>
      </headerFooter>
      <autoFilter ref="B3:R197"/>
    </customSheetView>
    <customSheetView guid="{A86631EE-767D-4E76-A1F3-570D5FE1BC2D}" scale="150" showPageBreaks="1" fitToPage="1" printArea="1" showAutoFilter="1">
      <pane xSplit="4" ySplit="7" topLeftCell="E38" activePane="bottomRight" state="frozen"/>
      <selection pane="bottomRight" activeCell="T53" sqref="T53"/>
      <pageMargins left="0.25" right="0.25" top="1.17" bottom="0.75" header="0.3" footer="0.3"/>
      <printOptions horizontalCentered="1"/>
      <pageSetup scale="72" fitToHeight="0" orientation="landscape" r:id="rId8"/>
      <headerFooter>
        <oddFooter>&amp;C&amp;D &amp;T</oddFooter>
      </headerFooter>
      <autoFilter ref="B3:R161"/>
    </customSheetView>
    <customSheetView guid="{013B56B5-2D37-48A0-883D-3EBE068223A1}" scale="120" showPageBreaks="1" fitToPage="1" printArea="1" showAutoFilter="1">
      <selection activeCell="B6" sqref="B6:B16"/>
      <pageMargins left="0.25" right="0.25" top="1.17" bottom="0.75" header="0.3" footer="0.3"/>
      <printOptions horizontalCentered="1"/>
      <pageSetup scale="72" fitToHeight="0" orientation="landscape" r:id="rId9"/>
      <headerFooter>
        <oddFooter>&amp;C&amp;D &amp;T</oddFooter>
      </headerFooter>
      <autoFilter ref="B3:R49"/>
    </customSheetView>
    <customSheetView guid="{E41992EA-0612-4974-959D-CC2FD3BF09BE}" showPageBreaks="1" fitToPage="1" printArea="1" showAutoFilter="1" topLeftCell="A22">
      <selection activeCell="A3" sqref="A3"/>
      <pageMargins left="0.25" right="0.25" top="1.17" bottom="0.75" header="0.3" footer="0.3"/>
      <printOptions horizontalCentered="1"/>
      <pageSetup scale="72" fitToHeight="0" orientation="landscape" r:id="rId10"/>
      <headerFooter>
        <oddFooter>&amp;C&amp;D &amp;T</oddFooter>
      </headerFooter>
      <autoFilter ref="B3:R116"/>
    </customSheetView>
    <customSheetView guid="{B9DD5EC1-4417-46A2-876B-C97268D74B4D}" scale="70" showPageBreaks="1" fitToPage="1" printArea="1" showAutoFilter="1">
      <selection activeCell="T191" sqref="A1:T191"/>
      <pageMargins left="0.25" right="0.25" top="1.17" bottom="0.75" header="0.3" footer="0.3"/>
      <printOptions horizontalCentered="1"/>
      <pageSetup paperSize="5" scale="93" fitToHeight="0" orientation="landscape" r:id="rId11"/>
      <headerFooter>
        <oddFooter>&amp;C&amp;D  &amp;T</oddFooter>
      </headerFooter>
      <autoFilter ref="B3:R191"/>
    </customSheetView>
    <customSheetView guid="{A03D4DAF-8851-49C9-A33A-AE4BE16DC976}" showPageBreaks="1" fitToPage="1" printArea="1" showAutoFilter="1">
      <pageMargins left="0.25" right="0.25" top="1.17" bottom="0.75" header="0.3" footer="0.3"/>
      <printOptions horizontalCentered="1"/>
      <pageSetup paperSize="5" scale="93" fitToHeight="0" orientation="landscape" r:id="rId12"/>
      <headerFooter>
        <oddFooter>&amp;C&amp;D  &amp;T</oddFooter>
      </headerFooter>
      <autoFilter ref="B3:R193"/>
    </customSheetView>
    <customSheetView guid="{40FB5372-7ABF-4054-BCF4-6D6F4719F112}" scale="90" showPageBreaks="1" fitToPage="1" printArea="1" showAutoFilter="1">
      <selection activeCell="H16" sqref="H16"/>
      <pageMargins left="0.25" right="0.25" top="1.17" bottom="0.75" header="0.3" footer="0.3"/>
      <printOptions horizontalCentered="1"/>
      <pageSetup paperSize="5" scale="93" fitToHeight="0" orientation="landscape" r:id="rId13"/>
      <headerFooter>
        <oddFooter>&amp;C&amp;D  &amp;T</oddFooter>
      </headerFooter>
      <autoFilter ref="B3:R197"/>
    </customSheetView>
    <customSheetView guid="{72264F19-A2F9-42B5-89CE-BE294AF21B29}" showPageBreaks="1" fitToPage="1" printArea="1" showAutoFilter="1">
      <selection sqref="A1:T199"/>
      <pageMargins left="0.25" right="0.25" top="1.17" bottom="0.75" header="0.3" footer="0.3"/>
      <printOptions horizontalCentered="1"/>
      <pageSetup paperSize="5" scale="93" fitToHeight="0" orientation="landscape" r:id="rId14"/>
      <headerFooter>
        <oddFooter>&amp;C&amp;D &amp;T</oddFooter>
      </headerFooter>
      <autoFilter ref="B3:R199"/>
    </customSheetView>
    <customSheetView guid="{17D2FF6F-CF45-44DD-A947-7C73AEFE8532}" scale="120" showPageBreaks="1" fitToPage="1" printArea="1" showAutoFilter="1">
      <selection activeCell="K9" sqref="K9"/>
      <pageMargins left="0.25" right="0.25" top="1.17" bottom="0.75" header="0.3" footer="0.3"/>
      <printOptions horizontalCentered="1"/>
      <pageSetup scale="72" fitToHeight="0" orientation="landscape" r:id="rId15"/>
      <headerFooter>
        <oddFooter>&amp;C&amp;D &amp;T</oddFooter>
      </headerFooter>
      <autoFilter ref="B3:R199"/>
    </customSheetView>
    <customSheetView guid="{F79C12D0-3E69-4FFC-8755-4A92C65C6266}" showPageBreaks="1" fitToPage="1" printArea="1" showAutoFilter="1">
      <selection activeCell="A82" sqref="A82"/>
      <pageMargins left="0.25" right="0.25" top="1.17" bottom="0.75" header="0.3" footer="0.3"/>
      <printOptions horizontalCentered="1"/>
      <pageSetup scale="72" fitToHeight="0" orientation="landscape" r:id="rId16"/>
      <headerFooter>
        <oddFooter>&amp;C&amp;D &amp;T</oddFooter>
      </headerFooter>
      <autoFilter ref="B3:R199"/>
    </customSheetView>
    <customSheetView guid="{5728F087-56DC-4B5D-B002-0B8A3431755C}" showPageBreaks="1" fitToPage="1" printArea="1" showAutoFilter="1" topLeftCell="B1">
      <pane ySplit="3" topLeftCell="A4" activePane="bottomLeft" state="frozen"/>
      <selection pane="bottomLeft" activeCell="T9" sqref="T9"/>
      <pageMargins left="0.25" right="0.25" top="1.17" bottom="0.75" header="0.3" footer="0.3"/>
      <printOptions horizontalCentered="1"/>
      <pageSetup scale="72" fitToHeight="0" orientation="landscape" r:id="rId17"/>
      <autoFilter ref="B3:R199"/>
    </customSheetView>
    <customSheetView guid="{24CB243A-C58E-4BC5-9ECC-F38B0F6BC135}" showPageBreaks="1" fitToPage="1" printArea="1" showAutoFilter="1" topLeftCell="A124">
      <selection activeCell="B162" sqref="B162"/>
      <pageMargins left="0.25" right="0.25" top="1.17" bottom="0.75" header="0.3" footer="0.3"/>
      <printOptions horizontalCentered="1"/>
      <pageSetup scale="72" fitToHeight="0" orientation="landscape" r:id="rId18"/>
      <headerFooter>
        <oddFooter>&amp;C&amp;D &amp;T</oddFooter>
      </headerFooter>
      <autoFilter ref="B3:R201"/>
    </customSheetView>
    <customSheetView guid="{2A6958CA-31B2-49D5-BA21-CAD29AE415BD}" scale="150" fitToPage="1" showAutoFilter="1">
      <pageMargins left="0.25" right="0.25" top="1.17" bottom="0.75" header="0.3" footer="0.3"/>
      <printOptions horizontalCentered="1"/>
      <pageSetup paperSize="5" scale="93" fitToHeight="0" orientation="landscape" r:id="rId19"/>
      <headerFooter>
        <oddFooter>&amp;C&amp;D &amp;T</oddFooter>
      </headerFooter>
      <autoFilter ref="B3:R201"/>
    </customSheetView>
  </customSheetViews>
  <mergeCells count="5">
    <mergeCell ref="C2:F2"/>
    <mergeCell ref="S2:T2"/>
    <mergeCell ref="O2:R2"/>
    <mergeCell ref="K2:N2"/>
    <mergeCell ref="G2:J2"/>
  </mergeCells>
  <phoneticPr fontId="0" type="noConversion"/>
  <printOptions horizontalCentered="1"/>
  <pageMargins left="0.25" right="0.25" top="1.17" bottom="0.75" header="0.3" footer="0.3"/>
  <pageSetup paperSize="5" scale="93" fitToHeight="0" orientation="landscape" r:id="rId20"/>
  <headerFooter>
    <oddFooter>&amp;C&amp;D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U251"/>
  <sheetViews>
    <sheetView tabSelected="1" zoomScale="125" zoomScaleNormal="125" workbookViewId="0">
      <selection activeCell="N3" sqref="N3"/>
    </sheetView>
  </sheetViews>
  <sheetFormatPr defaultColWidth="14" defaultRowHeight="13.8" x14ac:dyDescent="0.25"/>
  <cols>
    <col min="1" max="1" width="11.5546875" style="200" bestFit="1" customWidth="1"/>
    <col min="2" max="2" width="20.88671875" style="156" customWidth="1"/>
    <col min="3" max="3" width="11.109375" style="194" customWidth="1"/>
    <col min="4" max="4" width="9.6640625" style="194" customWidth="1"/>
    <col min="5" max="9" width="11.109375" style="194" customWidth="1"/>
    <col min="10" max="10" width="13" style="194" bestFit="1" customWidth="1"/>
    <col min="11" max="11" width="11.6640625" style="156" customWidth="1"/>
    <col min="12" max="12" width="5.5546875" style="154" customWidth="1"/>
    <col min="13" max="13" width="6.5546875" style="154" customWidth="1"/>
    <col min="14" max="14" width="14" style="156" customWidth="1"/>
    <col min="15" max="16384" width="14" style="156"/>
  </cols>
  <sheetData>
    <row r="1" spans="1:307" ht="15" customHeight="1" thickBot="1" x14ac:dyDescent="0.3">
      <c r="A1" s="148"/>
      <c r="B1" s="82"/>
      <c r="C1" s="149" t="s">
        <v>7</v>
      </c>
      <c r="D1" s="150"/>
      <c r="E1" s="150"/>
      <c r="F1" s="151"/>
      <c r="G1" s="151"/>
      <c r="H1" s="151"/>
      <c r="I1" s="151"/>
      <c r="J1" s="152"/>
      <c r="K1" s="153"/>
      <c r="M1" s="155"/>
    </row>
    <row r="2" spans="1:307" s="158" customFormat="1" ht="27" thickBot="1" x14ac:dyDescent="0.3">
      <c r="A2" s="157"/>
      <c r="B2" s="218" t="s">
        <v>120</v>
      </c>
      <c r="C2" s="219" t="s">
        <v>8</v>
      </c>
      <c r="D2" s="219" t="s">
        <v>9</v>
      </c>
      <c r="E2" s="220" t="s">
        <v>10</v>
      </c>
      <c r="F2" s="219" t="s">
        <v>11</v>
      </c>
      <c r="G2" s="219" t="s">
        <v>12</v>
      </c>
      <c r="H2" s="219" t="s">
        <v>13</v>
      </c>
      <c r="I2" s="219" t="s">
        <v>14</v>
      </c>
      <c r="J2" s="221"/>
      <c r="K2" s="222"/>
      <c r="L2" s="223"/>
      <c r="M2" s="224"/>
    </row>
    <row r="3" spans="1:307" ht="36" x14ac:dyDescent="0.2">
      <c r="A3" s="306" t="s">
        <v>119</v>
      </c>
      <c r="B3" s="314" t="s">
        <v>15</v>
      </c>
      <c r="C3" s="159" t="s">
        <v>41</v>
      </c>
      <c r="D3" s="159" t="s">
        <v>180</v>
      </c>
      <c r="E3" s="159" t="s">
        <v>132</v>
      </c>
      <c r="F3" s="159" t="s">
        <v>38</v>
      </c>
      <c r="G3" s="159" t="s">
        <v>39</v>
      </c>
      <c r="H3" s="159" t="s">
        <v>40</v>
      </c>
      <c r="I3" s="159" t="s">
        <v>17</v>
      </c>
      <c r="J3" s="159" t="s">
        <v>42</v>
      </c>
      <c r="K3" s="160" t="s">
        <v>58</v>
      </c>
      <c r="L3" s="161" t="s">
        <v>114</v>
      </c>
      <c r="M3" s="162" t="s">
        <v>115</v>
      </c>
    </row>
    <row r="4" spans="1:307" s="166" customFormat="1" ht="12" x14ac:dyDescent="0.2">
      <c r="A4" s="307">
        <f>A246</f>
        <v>98</v>
      </c>
      <c r="B4" s="315" t="s">
        <v>20</v>
      </c>
      <c r="C4" s="163">
        <f t="shared" ref="C4:I4" si="0">+C246</f>
        <v>4214814.2300000004</v>
      </c>
      <c r="D4" s="163">
        <f t="shared" si="0"/>
        <v>5331558.18</v>
      </c>
      <c r="E4" s="163">
        <f t="shared" si="0"/>
        <v>43145540.509999998</v>
      </c>
      <c r="F4" s="163">
        <f t="shared" si="0"/>
        <v>9640949</v>
      </c>
      <c r="G4" s="163">
        <f t="shared" si="0"/>
        <v>6186975</v>
      </c>
      <c r="H4" s="163">
        <f t="shared" si="0"/>
        <v>15886082.119999999</v>
      </c>
      <c r="I4" s="163">
        <f t="shared" si="0"/>
        <v>3021308.25</v>
      </c>
      <c r="J4" s="163">
        <f>SUM(C4:I4)</f>
        <v>87427227.290000007</v>
      </c>
      <c r="K4" s="163">
        <f>+K246</f>
        <v>33506308</v>
      </c>
      <c r="L4" s="164"/>
      <c r="M4" s="165"/>
    </row>
    <row r="5" spans="1:307" s="166" customFormat="1" ht="12" x14ac:dyDescent="0.2">
      <c r="A5" s="348">
        <v>1</v>
      </c>
      <c r="B5" s="316" t="s">
        <v>173</v>
      </c>
      <c r="C5" s="167">
        <v>0</v>
      </c>
      <c r="D5" s="167">
        <v>0</v>
      </c>
      <c r="E5" s="167">
        <v>2370000</v>
      </c>
      <c r="F5" s="167">
        <v>0</v>
      </c>
      <c r="G5" s="167">
        <v>0</v>
      </c>
      <c r="H5" s="167">
        <v>0</v>
      </c>
      <c r="I5" s="167">
        <v>0</v>
      </c>
      <c r="J5" s="167">
        <f>SUM(C5:I5)</f>
        <v>2370000</v>
      </c>
      <c r="K5" s="167"/>
      <c r="L5" s="168"/>
      <c r="M5" s="165"/>
    </row>
    <row r="6" spans="1:307" s="166" customFormat="1" ht="24" x14ac:dyDescent="0.2">
      <c r="A6" s="347">
        <v>1</v>
      </c>
      <c r="B6" s="317" t="s">
        <v>254</v>
      </c>
      <c r="C6" s="167">
        <v>50000</v>
      </c>
      <c r="D6" s="167">
        <v>0</v>
      </c>
      <c r="E6" s="167">
        <v>10000</v>
      </c>
      <c r="F6" s="167">
        <v>500000</v>
      </c>
      <c r="G6" s="167">
        <v>2000000</v>
      </c>
      <c r="H6" s="167">
        <v>500000</v>
      </c>
      <c r="I6" s="167">
        <v>500000</v>
      </c>
      <c r="J6" s="167">
        <f>SUM(C6:I6)</f>
        <v>3560000</v>
      </c>
      <c r="K6" s="167"/>
      <c r="L6" s="168"/>
      <c r="M6" s="165"/>
    </row>
    <row r="7" spans="1:307" s="166" customFormat="1" ht="12" x14ac:dyDescent="0.2">
      <c r="A7" s="307"/>
      <c r="B7" s="318" t="s">
        <v>173</v>
      </c>
      <c r="C7" s="242">
        <f t="shared" ref="C7:J7" si="1">SUM(C5:C6)</f>
        <v>50000</v>
      </c>
      <c r="D7" s="242">
        <f t="shared" si="1"/>
        <v>0</v>
      </c>
      <c r="E7" s="242">
        <f t="shared" si="1"/>
        <v>2380000</v>
      </c>
      <c r="F7" s="242">
        <f t="shared" si="1"/>
        <v>500000</v>
      </c>
      <c r="G7" s="242">
        <f t="shared" si="1"/>
        <v>2000000</v>
      </c>
      <c r="H7" s="242">
        <f t="shared" si="1"/>
        <v>500000</v>
      </c>
      <c r="I7" s="242">
        <f t="shared" si="1"/>
        <v>500000</v>
      </c>
      <c r="J7" s="242">
        <f t="shared" si="1"/>
        <v>5930000</v>
      </c>
      <c r="K7" s="242">
        <v>101449</v>
      </c>
      <c r="L7" s="240" t="s">
        <v>141</v>
      </c>
      <c r="M7" s="230" t="s">
        <v>141</v>
      </c>
    </row>
    <row r="8" spans="1:307" s="166" customFormat="1" ht="15" customHeight="1" x14ac:dyDescent="0.2">
      <c r="A8" s="348">
        <v>1</v>
      </c>
      <c r="B8" s="319" t="s">
        <v>240</v>
      </c>
      <c r="C8" s="169">
        <v>76000</v>
      </c>
      <c r="D8" s="169">
        <v>2963</v>
      </c>
      <c r="E8" s="169">
        <v>125000</v>
      </c>
      <c r="F8" s="169">
        <v>500000</v>
      </c>
      <c r="G8" s="169">
        <v>800000</v>
      </c>
      <c r="H8" s="169">
        <v>2500</v>
      </c>
      <c r="I8" s="169">
        <v>4700</v>
      </c>
      <c r="J8" s="170">
        <f>SUM(C8:I8)</f>
        <v>1511163</v>
      </c>
      <c r="K8" s="171"/>
      <c r="L8" s="172"/>
      <c r="M8" s="173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BY8" s="174"/>
      <c r="BZ8" s="174"/>
      <c r="CA8" s="174"/>
      <c r="CB8" s="174"/>
      <c r="CC8" s="174"/>
      <c r="CD8" s="174"/>
      <c r="CE8" s="174"/>
      <c r="CF8" s="174"/>
      <c r="CG8" s="174"/>
      <c r="CH8" s="174"/>
      <c r="CI8" s="174"/>
      <c r="CJ8" s="174"/>
      <c r="CK8" s="174"/>
      <c r="CL8" s="174"/>
      <c r="CM8" s="174"/>
      <c r="CN8" s="174"/>
      <c r="CO8" s="174"/>
      <c r="CP8" s="174"/>
      <c r="CQ8" s="174"/>
      <c r="CR8" s="174"/>
      <c r="CS8" s="174"/>
      <c r="CT8" s="174"/>
      <c r="CU8" s="174"/>
      <c r="CV8" s="174"/>
      <c r="CW8" s="174"/>
      <c r="CX8" s="174"/>
      <c r="CY8" s="174"/>
      <c r="CZ8" s="174"/>
      <c r="DA8" s="174"/>
      <c r="DB8" s="174"/>
      <c r="DC8" s="174"/>
      <c r="DD8" s="174"/>
      <c r="DE8" s="174"/>
      <c r="DF8" s="174"/>
      <c r="DG8" s="174"/>
      <c r="DH8" s="174"/>
      <c r="DI8" s="174"/>
      <c r="DJ8" s="174"/>
      <c r="DK8" s="174"/>
      <c r="DL8" s="174"/>
      <c r="DM8" s="174"/>
      <c r="DN8" s="174"/>
      <c r="DO8" s="174"/>
      <c r="DP8" s="174"/>
      <c r="DQ8" s="174"/>
      <c r="DR8" s="174"/>
      <c r="DS8" s="174"/>
      <c r="DT8" s="174"/>
      <c r="DU8" s="174"/>
      <c r="DV8" s="174"/>
      <c r="DW8" s="174"/>
      <c r="DX8" s="174"/>
      <c r="DY8" s="174"/>
      <c r="DZ8" s="174"/>
      <c r="EA8" s="174"/>
      <c r="EB8" s="174"/>
      <c r="EC8" s="174"/>
      <c r="ED8" s="174"/>
      <c r="EE8" s="174"/>
      <c r="EF8" s="174"/>
      <c r="EG8" s="174"/>
      <c r="EH8" s="174"/>
      <c r="EI8" s="174"/>
      <c r="EJ8" s="174"/>
      <c r="EK8" s="174"/>
      <c r="EL8" s="174"/>
      <c r="EM8" s="174"/>
      <c r="EN8" s="174"/>
      <c r="EO8" s="174"/>
      <c r="EP8" s="174"/>
      <c r="EQ8" s="174"/>
      <c r="ER8" s="174"/>
      <c r="ES8" s="174"/>
      <c r="ET8" s="174"/>
      <c r="EU8" s="174"/>
      <c r="EV8" s="174"/>
      <c r="EW8" s="174"/>
      <c r="EX8" s="174"/>
      <c r="EY8" s="174"/>
      <c r="EZ8" s="174"/>
      <c r="FA8" s="174"/>
      <c r="FB8" s="174"/>
      <c r="FC8" s="174"/>
      <c r="FD8" s="174"/>
      <c r="FE8" s="174"/>
      <c r="FF8" s="174"/>
      <c r="FG8" s="174"/>
      <c r="FH8" s="174"/>
      <c r="FI8" s="174"/>
      <c r="FJ8" s="174"/>
      <c r="FK8" s="174"/>
      <c r="FL8" s="174"/>
      <c r="FM8" s="174"/>
      <c r="FN8" s="174"/>
      <c r="FO8" s="174"/>
      <c r="FP8" s="174"/>
      <c r="FQ8" s="174"/>
      <c r="FR8" s="174"/>
      <c r="FS8" s="174"/>
      <c r="FT8" s="174"/>
      <c r="FU8" s="174"/>
      <c r="FV8" s="174"/>
      <c r="FW8" s="174"/>
      <c r="FX8" s="174"/>
      <c r="FY8" s="174"/>
      <c r="FZ8" s="174"/>
      <c r="GA8" s="174"/>
      <c r="GB8" s="174"/>
      <c r="GC8" s="174"/>
      <c r="GD8" s="174"/>
      <c r="GE8" s="174"/>
      <c r="GF8" s="174"/>
      <c r="GG8" s="174"/>
      <c r="GH8" s="174"/>
      <c r="GI8" s="174"/>
      <c r="GJ8" s="174"/>
      <c r="GK8" s="174"/>
      <c r="GL8" s="174"/>
      <c r="GM8" s="174"/>
      <c r="GN8" s="174"/>
      <c r="GO8" s="174"/>
      <c r="GP8" s="174"/>
      <c r="GQ8" s="174"/>
      <c r="GR8" s="174"/>
      <c r="GS8" s="174"/>
      <c r="GT8" s="174"/>
      <c r="GU8" s="174"/>
      <c r="GV8" s="174"/>
      <c r="GW8" s="174"/>
      <c r="GX8" s="174"/>
      <c r="GY8" s="174"/>
      <c r="GZ8" s="174"/>
      <c r="HA8" s="174"/>
      <c r="HB8" s="174"/>
      <c r="HC8" s="174"/>
      <c r="HD8" s="174"/>
      <c r="HE8" s="174"/>
      <c r="HF8" s="174"/>
      <c r="HG8" s="174"/>
      <c r="HH8" s="174"/>
      <c r="HI8" s="174"/>
      <c r="HJ8" s="174"/>
      <c r="HK8" s="174"/>
      <c r="HL8" s="174"/>
      <c r="HM8" s="174"/>
      <c r="HN8" s="174"/>
      <c r="HO8" s="174"/>
      <c r="HP8" s="174"/>
      <c r="HQ8" s="174"/>
      <c r="HR8" s="174"/>
      <c r="HS8" s="174"/>
      <c r="HT8" s="174"/>
      <c r="HU8" s="174"/>
      <c r="HV8" s="174"/>
      <c r="HW8" s="174"/>
      <c r="HX8" s="174"/>
      <c r="HY8" s="174"/>
      <c r="HZ8" s="174"/>
      <c r="IA8" s="174"/>
      <c r="IB8" s="174"/>
      <c r="IC8" s="174"/>
      <c r="ID8" s="174"/>
      <c r="IE8" s="174"/>
      <c r="IF8" s="174"/>
      <c r="IG8" s="174"/>
      <c r="IH8" s="174"/>
      <c r="II8" s="174"/>
      <c r="IJ8" s="174"/>
      <c r="IK8" s="174"/>
      <c r="IL8" s="174"/>
      <c r="IM8" s="174"/>
      <c r="IN8" s="174"/>
      <c r="IO8" s="174"/>
      <c r="IP8" s="174"/>
      <c r="IQ8" s="174"/>
      <c r="IR8" s="174"/>
      <c r="IS8" s="174"/>
      <c r="IT8" s="174"/>
      <c r="IU8" s="174"/>
      <c r="IV8" s="174"/>
      <c r="IW8" s="174"/>
      <c r="IX8" s="174"/>
      <c r="IY8" s="174"/>
      <c r="IZ8" s="174"/>
      <c r="JA8" s="174"/>
      <c r="JB8" s="174"/>
      <c r="JC8" s="174"/>
      <c r="JD8" s="174"/>
      <c r="JE8" s="174"/>
      <c r="JF8" s="174"/>
      <c r="JG8" s="174"/>
      <c r="JH8" s="174"/>
      <c r="JI8" s="174"/>
      <c r="JJ8" s="174"/>
      <c r="JK8" s="174"/>
      <c r="JL8" s="174"/>
      <c r="JM8" s="174"/>
      <c r="JN8" s="174"/>
      <c r="JO8" s="174"/>
      <c r="JP8" s="174"/>
      <c r="JQ8" s="174"/>
      <c r="JR8" s="174"/>
      <c r="JS8" s="174"/>
      <c r="JT8" s="174"/>
      <c r="JU8" s="174"/>
      <c r="JV8" s="174"/>
      <c r="JW8" s="174"/>
      <c r="JX8" s="174"/>
      <c r="JY8" s="174"/>
      <c r="JZ8" s="174"/>
      <c r="KA8" s="174"/>
      <c r="KB8" s="174"/>
      <c r="KC8" s="174"/>
      <c r="KD8" s="174"/>
      <c r="KE8" s="174"/>
      <c r="KF8" s="174"/>
      <c r="KG8" s="174"/>
      <c r="KH8" s="174"/>
      <c r="KI8" s="174"/>
      <c r="KJ8" s="174"/>
      <c r="KK8" s="174"/>
      <c r="KL8" s="174"/>
      <c r="KM8" s="174"/>
      <c r="KN8" s="174"/>
      <c r="KO8" s="174"/>
      <c r="KP8" s="174"/>
      <c r="KQ8" s="174"/>
      <c r="KR8" s="174"/>
      <c r="KS8" s="174"/>
      <c r="KT8" s="174"/>
      <c r="KU8" s="174"/>
    </row>
    <row r="9" spans="1:307" s="166" customFormat="1" ht="15" customHeight="1" x14ac:dyDescent="0.2">
      <c r="A9" s="347">
        <v>1</v>
      </c>
      <c r="B9" s="319" t="s">
        <v>238</v>
      </c>
      <c r="C9" s="169">
        <v>1000</v>
      </c>
      <c r="D9" s="169">
        <v>0</v>
      </c>
      <c r="E9" s="169">
        <v>0</v>
      </c>
      <c r="F9" s="169">
        <v>0</v>
      </c>
      <c r="G9" s="169">
        <v>0</v>
      </c>
      <c r="H9" s="169">
        <v>0</v>
      </c>
      <c r="I9" s="169">
        <v>0</v>
      </c>
      <c r="J9" s="170">
        <f>SUM(C9:I9)</f>
        <v>1000</v>
      </c>
      <c r="K9" s="171"/>
      <c r="L9" s="172"/>
      <c r="M9" s="173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74"/>
      <c r="DP9" s="174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  <c r="FV9" s="174"/>
      <c r="FW9" s="174"/>
      <c r="FX9" s="174"/>
      <c r="FY9" s="174"/>
      <c r="FZ9" s="174"/>
      <c r="GA9" s="174"/>
      <c r="GB9" s="174"/>
      <c r="GC9" s="174"/>
      <c r="GD9" s="174"/>
      <c r="GE9" s="174"/>
      <c r="GF9" s="174"/>
      <c r="GG9" s="174"/>
      <c r="GH9" s="174"/>
      <c r="GI9" s="174"/>
      <c r="GJ9" s="174"/>
      <c r="GK9" s="174"/>
      <c r="GL9" s="174"/>
      <c r="GM9" s="174"/>
      <c r="GN9" s="174"/>
      <c r="GO9" s="174"/>
      <c r="GP9" s="174"/>
      <c r="GQ9" s="174"/>
      <c r="GR9" s="174"/>
      <c r="GS9" s="174"/>
      <c r="GT9" s="174"/>
      <c r="GU9" s="174"/>
      <c r="GV9" s="174"/>
      <c r="GW9" s="174"/>
      <c r="GX9" s="174"/>
      <c r="GY9" s="174"/>
      <c r="GZ9" s="174"/>
      <c r="HA9" s="174"/>
      <c r="HB9" s="174"/>
      <c r="HC9" s="174"/>
      <c r="HD9" s="174"/>
      <c r="HE9" s="174"/>
      <c r="HF9" s="174"/>
      <c r="HG9" s="174"/>
      <c r="HH9" s="174"/>
      <c r="HI9" s="174"/>
      <c r="HJ9" s="174"/>
      <c r="HK9" s="174"/>
      <c r="HL9" s="174"/>
      <c r="HM9" s="174"/>
      <c r="HN9" s="174"/>
      <c r="HO9" s="174"/>
      <c r="HP9" s="174"/>
      <c r="HQ9" s="174"/>
      <c r="HR9" s="174"/>
      <c r="HS9" s="174"/>
      <c r="HT9" s="174"/>
      <c r="HU9" s="174"/>
      <c r="HV9" s="174"/>
      <c r="HW9" s="174"/>
      <c r="HX9" s="174"/>
      <c r="HY9" s="174"/>
      <c r="HZ9" s="174"/>
      <c r="IA9" s="174"/>
      <c r="IB9" s="174"/>
      <c r="IC9" s="174"/>
      <c r="ID9" s="174"/>
      <c r="IE9" s="174"/>
      <c r="IF9" s="174"/>
      <c r="IG9" s="174"/>
      <c r="IH9" s="174"/>
      <c r="II9" s="174"/>
      <c r="IJ9" s="174"/>
      <c r="IK9" s="174"/>
      <c r="IL9" s="174"/>
      <c r="IM9" s="174"/>
      <c r="IN9" s="174"/>
      <c r="IO9" s="174"/>
      <c r="IP9" s="174"/>
      <c r="IQ9" s="174"/>
      <c r="IR9" s="174"/>
      <c r="IS9" s="174"/>
      <c r="IT9" s="174"/>
      <c r="IU9" s="174"/>
      <c r="IV9" s="174"/>
      <c r="IW9" s="174"/>
      <c r="IX9" s="174"/>
      <c r="IY9" s="174"/>
      <c r="IZ9" s="174"/>
      <c r="JA9" s="174"/>
      <c r="JB9" s="174"/>
      <c r="JC9" s="174"/>
      <c r="JD9" s="174"/>
      <c r="JE9" s="174"/>
      <c r="JF9" s="174"/>
      <c r="JG9" s="174"/>
      <c r="JH9" s="174"/>
      <c r="JI9" s="174"/>
      <c r="JJ9" s="174"/>
      <c r="JK9" s="174"/>
      <c r="JL9" s="174"/>
      <c r="JM9" s="174"/>
      <c r="JN9" s="174"/>
      <c r="JO9" s="174"/>
      <c r="JP9" s="174"/>
      <c r="JQ9" s="174"/>
      <c r="JR9" s="174"/>
      <c r="JS9" s="174"/>
      <c r="JT9" s="174"/>
      <c r="JU9" s="174"/>
      <c r="JV9" s="174"/>
      <c r="JW9" s="174"/>
      <c r="JX9" s="174"/>
      <c r="JY9" s="174"/>
      <c r="JZ9" s="174"/>
      <c r="KA9" s="174"/>
      <c r="KB9" s="174"/>
      <c r="KC9" s="174"/>
      <c r="KD9" s="174"/>
      <c r="KE9" s="174"/>
      <c r="KF9" s="174"/>
      <c r="KG9" s="174"/>
      <c r="KH9" s="174"/>
      <c r="KI9" s="174"/>
      <c r="KJ9" s="174"/>
      <c r="KK9" s="174"/>
      <c r="KL9" s="174"/>
      <c r="KM9" s="174"/>
      <c r="KN9" s="174"/>
      <c r="KO9" s="174"/>
      <c r="KP9" s="174"/>
      <c r="KQ9" s="174"/>
      <c r="KR9" s="174"/>
      <c r="KS9" s="174"/>
      <c r="KT9" s="174"/>
      <c r="KU9" s="174"/>
    </row>
    <row r="10" spans="1:307" s="166" customFormat="1" ht="15" customHeight="1" x14ac:dyDescent="0.2">
      <c r="A10" s="347">
        <v>1</v>
      </c>
      <c r="B10" s="319" t="s">
        <v>239</v>
      </c>
      <c r="C10" s="169">
        <v>500</v>
      </c>
      <c r="D10" s="169">
        <v>0</v>
      </c>
      <c r="E10" s="169">
        <v>0</v>
      </c>
      <c r="F10" s="169">
        <v>0</v>
      </c>
      <c r="G10" s="169">
        <v>0</v>
      </c>
      <c r="H10" s="169">
        <v>0</v>
      </c>
      <c r="I10" s="169">
        <v>0</v>
      </c>
      <c r="J10" s="170">
        <f>SUM(C10:I10)</f>
        <v>500</v>
      </c>
      <c r="K10" s="171"/>
      <c r="L10" s="172"/>
      <c r="M10" s="173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  <c r="BW10" s="174"/>
      <c r="BX10" s="174"/>
      <c r="BY10" s="174"/>
      <c r="BZ10" s="174"/>
      <c r="CA10" s="174"/>
      <c r="CB10" s="174"/>
      <c r="CC10" s="174"/>
      <c r="CD10" s="174"/>
      <c r="CE10" s="174"/>
      <c r="CF10" s="174"/>
      <c r="CG10" s="174"/>
      <c r="CH10" s="174"/>
      <c r="CI10" s="174"/>
      <c r="CJ10" s="174"/>
      <c r="CK10" s="174"/>
      <c r="CL10" s="174"/>
      <c r="CM10" s="174"/>
      <c r="CN10" s="174"/>
      <c r="CO10" s="174"/>
      <c r="CP10" s="174"/>
      <c r="CQ10" s="174"/>
      <c r="CR10" s="174"/>
      <c r="CS10" s="174"/>
      <c r="CT10" s="174"/>
      <c r="CU10" s="174"/>
      <c r="CV10" s="174"/>
      <c r="CW10" s="174"/>
      <c r="CX10" s="174"/>
      <c r="CY10" s="174"/>
      <c r="CZ10" s="174"/>
      <c r="DA10" s="174"/>
      <c r="DB10" s="174"/>
      <c r="DC10" s="174"/>
      <c r="DD10" s="174"/>
      <c r="DE10" s="174"/>
      <c r="DF10" s="174"/>
      <c r="DG10" s="174"/>
      <c r="DH10" s="174"/>
      <c r="DI10" s="174"/>
      <c r="DJ10" s="174"/>
      <c r="DK10" s="174"/>
      <c r="DL10" s="174"/>
      <c r="DM10" s="174"/>
      <c r="DN10" s="174"/>
      <c r="DO10" s="174"/>
      <c r="DP10" s="174"/>
      <c r="DQ10" s="174"/>
      <c r="DR10" s="174"/>
      <c r="DS10" s="174"/>
      <c r="DT10" s="174"/>
      <c r="DU10" s="174"/>
      <c r="DV10" s="174"/>
      <c r="DW10" s="174"/>
      <c r="DX10" s="174"/>
      <c r="DY10" s="174"/>
      <c r="DZ10" s="174"/>
      <c r="EA10" s="174"/>
      <c r="EB10" s="174"/>
      <c r="EC10" s="174"/>
      <c r="ED10" s="174"/>
      <c r="EE10" s="174"/>
      <c r="EF10" s="174"/>
      <c r="EG10" s="174"/>
      <c r="EH10" s="174"/>
      <c r="EI10" s="174"/>
      <c r="EJ10" s="174"/>
      <c r="EK10" s="174"/>
      <c r="EL10" s="174"/>
      <c r="EM10" s="174"/>
      <c r="EN10" s="174"/>
      <c r="EO10" s="174"/>
      <c r="EP10" s="174"/>
      <c r="EQ10" s="174"/>
      <c r="ER10" s="174"/>
      <c r="ES10" s="174"/>
      <c r="ET10" s="174"/>
      <c r="EU10" s="174"/>
      <c r="EV10" s="174"/>
      <c r="EW10" s="174"/>
      <c r="EX10" s="174"/>
      <c r="EY10" s="174"/>
      <c r="EZ10" s="174"/>
      <c r="FA10" s="174"/>
      <c r="FB10" s="174"/>
      <c r="FC10" s="174"/>
      <c r="FD10" s="174"/>
      <c r="FE10" s="174"/>
      <c r="FF10" s="174"/>
      <c r="FG10" s="174"/>
      <c r="FH10" s="174"/>
      <c r="FI10" s="174"/>
      <c r="FJ10" s="174"/>
      <c r="FK10" s="174"/>
      <c r="FL10" s="174"/>
      <c r="FM10" s="174"/>
      <c r="FN10" s="174"/>
      <c r="FO10" s="174"/>
      <c r="FP10" s="174"/>
      <c r="FQ10" s="174"/>
      <c r="FR10" s="174"/>
      <c r="FS10" s="174"/>
      <c r="FT10" s="174"/>
      <c r="FU10" s="174"/>
      <c r="FV10" s="174"/>
      <c r="FW10" s="174"/>
      <c r="FX10" s="174"/>
      <c r="FY10" s="174"/>
      <c r="FZ10" s="174"/>
      <c r="GA10" s="174"/>
      <c r="GB10" s="174"/>
      <c r="GC10" s="174"/>
      <c r="GD10" s="174"/>
      <c r="GE10" s="174"/>
      <c r="GF10" s="174"/>
      <c r="GG10" s="174"/>
      <c r="GH10" s="174"/>
      <c r="GI10" s="174"/>
      <c r="GJ10" s="174"/>
      <c r="GK10" s="174"/>
      <c r="GL10" s="174"/>
      <c r="GM10" s="174"/>
      <c r="GN10" s="174"/>
      <c r="GO10" s="174"/>
      <c r="GP10" s="174"/>
      <c r="GQ10" s="174"/>
      <c r="GR10" s="174"/>
      <c r="GS10" s="174"/>
      <c r="GT10" s="174"/>
      <c r="GU10" s="174"/>
      <c r="GV10" s="174"/>
      <c r="GW10" s="174"/>
      <c r="GX10" s="174"/>
      <c r="GY10" s="174"/>
      <c r="GZ10" s="174"/>
      <c r="HA10" s="174"/>
      <c r="HB10" s="174"/>
      <c r="HC10" s="174"/>
      <c r="HD10" s="174"/>
      <c r="HE10" s="174"/>
      <c r="HF10" s="174"/>
      <c r="HG10" s="174"/>
      <c r="HH10" s="174"/>
      <c r="HI10" s="174"/>
      <c r="HJ10" s="174"/>
      <c r="HK10" s="174"/>
      <c r="HL10" s="174"/>
      <c r="HM10" s="174"/>
      <c r="HN10" s="174"/>
      <c r="HO10" s="174"/>
      <c r="HP10" s="174"/>
      <c r="HQ10" s="174"/>
      <c r="HR10" s="174"/>
      <c r="HS10" s="174"/>
      <c r="HT10" s="174"/>
      <c r="HU10" s="174"/>
      <c r="HV10" s="174"/>
      <c r="HW10" s="174"/>
      <c r="HX10" s="174"/>
      <c r="HY10" s="174"/>
      <c r="HZ10" s="174"/>
      <c r="IA10" s="174"/>
      <c r="IB10" s="174"/>
      <c r="IC10" s="174"/>
      <c r="ID10" s="174"/>
      <c r="IE10" s="174"/>
      <c r="IF10" s="174"/>
      <c r="IG10" s="174"/>
      <c r="IH10" s="174"/>
      <c r="II10" s="174"/>
      <c r="IJ10" s="174"/>
      <c r="IK10" s="174"/>
      <c r="IL10" s="174"/>
      <c r="IM10" s="174"/>
      <c r="IN10" s="174"/>
      <c r="IO10" s="174"/>
      <c r="IP10" s="174"/>
      <c r="IQ10" s="174"/>
      <c r="IR10" s="174"/>
      <c r="IS10" s="174"/>
      <c r="IT10" s="174"/>
      <c r="IU10" s="174"/>
      <c r="IV10" s="174"/>
      <c r="IW10" s="174"/>
      <c r="IX10" s="174"/>
      <c r="IY10" s="174"/>
      <c r="IZ10" s="174"/>
      <c r="JA10" s="174"/>
      <c r="JB10" s="174"/>
      <c r="JC10" s="174"/>
      <c r="JD10" s="174"/>
      <c r="JE10" s="174"/>
      <c r="JF10" s="174"/>
      <c r="JG10" s="174"/>
      <c r="JH10" s="174"/>
      <c r="JI10" s="174"/>
      <c r="JJ10" s="174"/>
      <c r="JK10" s="174"/>
      <c r="JL10" s="174"/>
      <c r="JM10" s="174"/>
      <c r="JN10" s="174"/>
      <c r="JO10" s="174"/>
      <c r="JP10" s="174"/>
      <c r="JQ10" s="174"/>
      <c r="JR10" s="174"/>
      <c r="JS10" s="174"/>
      <c r="JT10" s="174"/>
      <c r="JU10" s="174"/>
      <c r="JV10" s="174"/>
      <c r="JW10" s="174"/>
      <c r="JX10" s="174"/>
      <c r="JY10" s="174"/>
      <c r="JZ10" s="174"/>
      <c r="KA10" s="174"/>
      <c r="KB10" s="174"/>
      <c r="KC10" s="174"/>
      <c r="KD10" s="174"/>
      <c r="KE10" s="174"/>
      <c r="KF10" s="174"/>
      <c r="KG10" s="174"/>
      <c r="KH10" s="174"/>
      <c r="KI10" s="174"/>
      <c r="KJ10" s="174"/>
      <c r="KK10" s="174"/>
      <c r="KL10" s="174"/>
      <c r="KM10" s="174"/>
      <c r="KN10" s="174"/>
      <c r="KO10" s="174"/>
      <c r="KP10" s="174"/>
      <c r="KQ10" s="174"/>
      <c r="KR10" s="174"/>
      <c r="KS10" s="174"/>
      <c r="KT10" s="174"/>
      <c r="KU10" s="174"/>
    </row>
    <row r="11" spans="1:307" s="176" customFormat="1" ht="12" x14ac:dyDescent="0.2">
      <c r="A11" s="308"/>
      <c r="B11" s="320" t="s">
        <v>240</v>
      </c>
      <c r="C11" s="243">
        <f>SUM(C8:C10)</f>
        <v>77500</v>
      </c>
      <c r="D11" s="243">
        <f t="shared" ref="D11:J11" si="2">SUM(D8:D10)</f>
        <v>2963</v>
      </c>
      <c r="E11" s="243">
        <f t="shared" si="2"/>
        <v>125000</v>
      </c>
      <c r="F11" s="243">
        <f t="shared" si="2"/>
        <v>500000</v>
      </c>
      <c r="G11" s="243">
        <f t="shared" si="2"/>
        <v>800000</v>
      </c>
      <c r="H11" s="243">
        <f t="shared" si="2"/>
        <v>2500</v>
      </c>
      <c r="I11" s="243">
        <f t="shared" si="2"/>
        <v>4700</v>
      </c>
      <c r="J11" s="243">
        <f t="shared" si="2"/>
        <v>1512663</v>
      </c>
      <c r="K11" s="241">
        <v>73131</v>
      </c>
      <c r="L11" s="240" t="s">
        <v>141</v>
      </c>
      <c r="M11" s="244" t="s">
        <v>141</v>
      </c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175"/>
      <c r="BZ11" s="175"/>
      <c r="CA11" s="175"/>
      <c r="CB11" s="175"/>
      <c r="CC11" s="175"/>
      <c r="CD11" s="175"/>
      <c r="CE11" s="175"/>
      <c r="CF11" s="175"/>
      <c r="CG11" s="175"/>
      <c r="CH11" s="175"/>
      <c r="CI11" s="175"/>
      <c r="CJ11" s="175"/>
      <c r="CK11" s="175"/>
      <c r="CL11" s="175"/>
      <c r="CM11" s="175"/>
      <c r="CN11" s="175"/>
      <c r="CO11" s="175"/>
      <c r="CP11" s="175"/>
      <c r="CQ11" s="175"/>
      <c r="CR11" s="175"/>
      <c r="CS11" s="175"/>
      <c r="CT11" s="175"/>
      <c r="CU11" s="175"/>
      <c r="CV11" s="175"/>
      <c r="CW11" s="175"/>
      <c r="CX11" s="175"/>
      <c r="CY11" s="175"/>
      <c r="CZ11" s="175"/>
      <c r="DA11" s="175"/>
      <c r="DB11" s="175"/>
      <c r="DC11" s="175"/>
      <c r="DD11" s="175"/>
      <c r="DE11" s="175"/>
      <c r="DF11" s="175"/>
      <c r="DG11" s="175"/>
      <c r="DH11" s="175"/>
      <c r="DI11" s="175"/>
      <c r="DJ11" s="175"/>
      <c r="DK11" s="175"/>
      <c r="DL11" s="175"/>
      <c r="DM11" s="175"/>
      <c r="DN11" s="175"/>
      <c r="DO11" s="175"/>
      <c r="DP11" s="175"/>
      <c r="DQ11" s="175"/>
      <c r="DR11" s="175"/>
      <c r="DS11" s="175"/>
      <c r="DT11" s="175"/>
      <c r="DU11" s="175"/>
      <c r="DV11" s="175"/>
      <c r="DW11" s="175"/>
      <c r="DX11" s="175"/>
      <c r="DY11" s="175"/>
      <c r="DZ11" s="175"/>
      <c r="EA11" s="175"/>
      <c r="EB11" s="175"/>
      <c r="EC11" s="175"/>
      <c r="ED11" s="175"/>
      <c r="EE11" s="175"/>
      <c r="EF11" s="175"/>
      <c r="EG11" s="175"/>
      <c r="EH11" s="175"/>
      <c r="EI11" s="175"/>
      <c r="EJ11" s="175"/>
      <c r="EK11" s="175"/>
      <c r="EL11" s="175"/>
      <c r="EM11" s="175"/>
      <c r="EN11" s="175"/>
      <c r="EO11" s="175"/>
      <c r="EP11" s="175"/>
      <c r="EQ11" s="175"/>
      <c r="ER11" s="175"/>
      <c r="ES11" s="175"/>
      <c r="ET11" s="175"/>
      <c r="EU11" s="175"/>
      <c r="EV11" s="175"/>
      <c r="EW11" s="175"/>
      <c r="EX11" s="175"/>
      <c r="EY11" s="175"/>
      <c r="EZ11" s="175"/>
      <c r="FA11" s="175"/>
      <c r="FB11" s="175"/>
      <c r="FC11" s="175"/>
      <c r="FD11" s="175"/>
      <c r="FE11" s="175"/>
      <c r="FF11" s="175"/>
      <c r="FG11" s="175"/>
      <c r="FH11" s="175"/>
      <c r="FI11" s="175"/>
      <c r="FJ11" s="175"/>
      <c r="FK11" s="175"/>
      <c r="FL11" s="175"/>
      <c r="FM11" s="175"/>
      <c r="FN11" s="175"/>
      <c r="FO11" s="175"/>
      <c r="FP11" s="175"/>
      <c r="FQ11" s="175"/>
      <c r="FR11" s="175"/>
      <c r="FS11" s="175"/>
      <c r="FT11" s="175"/>
      <c r="FU11" s="175"/>
      <c r="FV11" s="175"/>
      <c r="FW11" s="175"/>
      <c r="FX11" s="175"/>
      <c r="FY11" s="175"/>
      <c r="FZ11" s="175"/>
      <c r="GA11" s="175"/>
      <c r="GB11" s="175"/>
      <c r="GC11" s="175"/>
      <c r="GD11" s="175"/>
      <c r="GE11" s="175"/>
      <c r="GF11" s="175"/>
      <c r="GG11" s="175"/>
      <c r="GH11" s="175"/>
      <c r="GI11" s="175"/>
      <c r="GJ11" s="175"/>
      <c r="GK11" s="175"/>
      <c r="GL11" s="175"/>
      <c r="GM11" s="175"/>
      <c r="GN11" s="175"/>
      <c r="GO11" s="175"/>
      <c r="GP11" s="175"/>
      <c r="GQ11" s="175"/>
      <c r="GR11" s="175"/>
      <c r="GS11" s="175"/>
      <c r="GT11" s="175"/>
      <c r="GU11" s="175"/>
      <c r="GV11" s="175"/>
      <c r="GW11" s="175"/>
      <c r="GX11" s="175"/>
      <c r="GY11" s="175"/>
      <c r="GZ11" s="175"/>
      <c r="HA11" s="175"/>
      <c r="HB11" s="175"/>
      <c r="HC11" s="175"/>
      <c r="HD11" s="175"/>
      <c r="HE11" s="175"/>
      <c r="HF11" s="175"/>
      <c r="HG11" s="175"/>
      <c r="HH11" s="175"/>
      <c r="HI11" s="175"/>
      <c r="HJ11" s="175"/>
      <c r="HK11" s="175"/>
      <c r="HL11" s="175"/>
      <c r="HM11" s="175"/>
      <c r="HN11" s="175"/>
      <c r="HO11" s="175"/>
      <c r="HP11" s="175"/>
      <c r="HQ11" s="175"/>
      <c r="HR11" s="175"/>
      <c r="HS11" s="175"/>
      <c r="HT11" s="175"/>
      <c r="HU11" s="175"/>
      <c r="HV11" s="175"/>
      <c r="HW11" s="175"/>
      <c r="HX11" s="175"/>
      <c r="HY11" s="175"/>
      <c r="HZ11" s="175"/>
      <c r="IA11" s="175"/>
      <c r="IB11" s="175"/>
      <c r="IC11" s="175"/>
      <c r="ID11" s="175"/>
      <c r="IE11" s="175"/>
      <c r="IF11" s="175"/>
      <c r="IG11" s="175"/>
      <c r="IH11" s="175"/>
      <c r="II11" s="175"/>
      <c r="IJ11" s="175"/>
      <c r="IK11" s="175"/>
      <c r="IL11" s="175"/>
      <c r="IM11" s="175"/>
      <c r="IN11" s="175"/>
      <c r="IO11" s="175"/>
      <c r="IP11" s="175"/>
      <c r="IQ11" s="175"/>
      <c r="IR11" s="175"/>
      <c r="IS11" s="175"/>
      <c r="IT11" s="175"/>
      <c r="IU11" s="175"/>
      <c r="IV11" s="175"/>
      <c r="IW11" s="175"/>
      <c r="IX11" s="175"/>
      <c r="IY11" s="175"/>
      <c r="IZ11" s="175"/>
      <c r="JA11" s="175"/>
      <c r="JB11" s="175"/>
      <c r="JC11" s="175"/>
      <c r="JD11" s="175"/>
      <c r="JE11" s="175"/>
      <c r="JF11" s="175"/>
      <c r="JG11" s="175"/>
      <c r="JH11" s="175"/>
      <c r="JI11" s="175"/>
      <c r="JJ11" s="175"/>
      <c r="JK11" s="175"/>
      <c r="JL11" s="175"/>
      <c r="JM11" s="175"/>
      <c r="JN11" s="175"/>
      <c r="JO11" s="175"/>
      <c r="JP11" s="175"/>
      <c r="JQ11" s="175"/>
      <c r="JR11" s="175"/>
      <c r="JS11" s="175"/>
      <c r="JT11" s="175"/>
      <c r="JU11" s="175"/>
      <c r="JV11" s="175"/>
      <c r="JW11" s="175"/>
      <c r="JX11" s="175"/>
      <c r="JY11" s="175"/>
      <c r="JZ11" s="175"/>
      <c r="KA11" s="175"/>
      <c r="KB11" s="175"/>
      <c r="KC11" s="175"/>
      <c r="KD11" s="175"/>
      <c r="KE11" s="175"/>
      <c r="KF11" s="175"/>
      <c r="KG11" s="175"/>
      <c r="KH11" s="175"/>
      <c r="KI11" s="175"/>
      <c r="KJ11" s="175"/>
      <c r="KK11" s="175"/>
      <c r="KL11" s="175"/>
      <c r="KM11" s="175"/>
      <c r="KN11" s="175"/>
      <c r="KO11" s="175"/>
      <c r="KP11" s="175"/>
      <c r="KQ11" s="175"/>
      <c r="KR11" s="175"/>
      <c r="KS11" s="175"/>
      <c r="KT11" s="175"/>
      <c r="KU11" s="175"/>
    </row>
    <row r="12" spans="1:307" s="166" customFormat="1" ht="15" customHeight="1" x14ac:dyDescent="0.2">
      <c r="A12" s="348">
        <v>1</v>
      </c>
      <c r="B12" s="319" t="s">
        <v>108</v>
      </c>
      <c r="C12" s="169">
        <v>50000</v>
      </c>
      <c r="D12" s="169">
        <v>50000</v>
      </c>
      <c r="E12" s="169">
        <v>2395000</v>
      </c>
      <c r="F12" s="169">
        <v>0</v>
      </c>
      <c r="G12" s="169">
        <v>0</v>
      </c>
      <c r="H12" s="169">
        <v>0</v>
      </c>
      <c r="I12" s="169">
        <v>0</v>
      </c>
      <c r="J12" s="170">
        <f>SUM(C12:I12)</f>
        <v>2495000</v>
      </c>
      <c r="K12" s="171"/>
      <c r="L12" s="172"/>
      <c r="M12" s="173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4"/>
      <c r="BT12" s="174"/>
      <c r="BU12" s="174"/>
      <c r="BV12" s="174"/>
      <c r="BW12" s="174"/>
      <c r="BX12" s="174"/>
      <c r="BY12" s="174"/>
      <c r="BZ12" s="174"/>
      <c r="CA12" s="174"/>
      <c r="CB12" s="174"/>
      <c r="CC12" s="174"/>
      <c r="CD12" s="174"/>
      <c r="CE12" s="174"/>
      <c r="CF12" s="174"/>
      <c r="CG12" s="174"/>
      <c r="CH12" s="174"/>
      <c r="CI12" s="174"/>
      <c r="CJ12" s="174"/>
      <c r="CK12" s="174"/>
      <c r="CL12" s="174"/>
      <c r="CM12" s="174"/>
      <c r="CN12" s="174"/>
      <c r="CO12" s="174"/>
      <c r="CP12" s="174"/>
      <c r="CQ12" s="174"/>
      <c r="CR12" s="174"/>
      <c r="CS12" s="174"/>
      <c r="CT12" s="174"/>
      <c r="CU12" s="174"/>
      <c r="CV12" s="174"/>
      <c r="CW12" s="174"/>
      <c r="CX12" s="174"/>
      <c r="CY12" s="174"/>
      <c r="CZ12" s="174"/>
      <c r="DA12" s="174"/>
      <c r="DB12" s="174"/>
      <c r="DC12" s="174"/>
      <c r="DD12" s="174"/>
      <c r="DE12" s="174"/>
      <c r="DF12" s="174"/>
      <c r="DG12" s="174"/>
      <c r="DH12" s="174"/>
      <c r="DI12" s="174"/>
      <c r="DJ12" s="174"/>
      <c r="DK12" s="174"/>
      <c r="DL12" s="174"/>
      <c r="DM12" s="174"/>
      <c r="DN12" s="174"/>
      <c r="DO12" s="174"/>
      <c r="DP12" s="174"/>
      <c r="DQ12" s="174"/>
      <c r="DR12" s="174"/>
      <c r="DS12" s="174"/>
      <c r="DT12" s="174"/>
      <c r="DU12" s="174"/>
      <c r="DV12" s="174"/>
      <c r="DW12" s="174"/>
      <c r="DX12" s="174"/>
      <c r="DY12" s="174"/>
      <c r="DZ12" s="174"/>
      <c r="EA12" s="174"/>
      <c r="EB12" s="174"/>
      <c r="EC12" s="174"/>
      <c r="ED12" s="174"/>
      <c r="EE12" s="174"/>
      <c r="EF12" s="174"/>
      <c r="EG12" s="174"/>
      <c r="EH12" s="174"/>
      <c r="EI12" s="174"/>
      <c r="EJ12" s="174"/>
      <c r="EK12" s="174"/>
      <c r="EL12" s="174"/>
      <c r="EM12" s="174"/>
      <c r="EN12" s="174"/>
      <c r="EO12" s="174"/>
      <c r="EP12" s="174"/>
      <c r="EQ12" s="174"/>
      <c r="ER12" s="174"/>
      <c r="ES12" s="174"/>
      <c r="ET12" s="174"/>
      <c r="EU12" s="174"/>
      <c r="EV12" s="174"/>
      <c r="EW12" s="174"/>
      <c r="EX12" s="174"/>
      <c r="EY12" s="174"/>
      <c r="EZ12" s="174"/>
      <c r="FA12" s="174"/>
      <c r="FB12" s="174"/>
      <c r="FC12" s="174"/>
      <c r="FD12" s="174"/>
      <c r="FE12" s="174"/>
      <c r="FF12" s="174"/>
      <c r="FG12" s="174"/>
      <c r="FH12" s="174"/>
      <c r="FI12" s="174"/>
      <c r="FJ12" s="174"/>
      <c r="FK12" s="174"/>
      <c r="FL12" s="174"/>
      <c r="FM12" s="174"/>
      <c r="FN12" s="174"/>
      <c r="FO12" s="174"/>
      <c r="FP12" s="174"/>
      <c r="FQ12" s="174"/>
      <c r="FR12" s="174"/>
      <c r="FS12" s="174"/>
      <c r="FT12" s="174"/>
      <c r="FU12" s="174"/>
      <c r="FV12" s="174"/>
      <c r="FW12" s="174"/>
      <c r="FX12" s="174"/>
      <c r="FY12" s="174"/>
      <c r="FZ12" s="174"/>
      <c r="GA12" s="174"/>
      <c r="GB12" s="174"/>
      <c r="GC12" s="174"/>
      <c r="GD12" s="174"/>
      <c r="GE12" s="174"/>
      <c r="GF12" s="174"/>
      <c r="GG12" s="174"/>
      <c r="GH12" s="174"/>
      <c r="GI12" s="174"/>
      <c r="GJ12" s="174"/>
      <c r="GK12" s="174"/>
      <c r="GL12" s="174"/>
      <c r="GM12" s="174"/>
      <c r="GN12" s="174"/>
      <c r="GO12" s="174"/>
      <c r="GP12" s="174"/>
      <c r="GQ12" s="174"/>
      <c r="GR12" s="174"/>
      <c r="GS12" s="174"/>
      <c r="GT12" s="174"/>
      <c r="GU12" s="174"/>
      <c r="GV12" s="174"/>
      <c r="GW12" s="174"/>
      <c r="GX12" s="174"/>
      <c r="GY12" s="174"/>
      <c r="GZ12" s="174"/>
      <c r="HA12" s="174"/>
      <c r="HB12" s="174"/>
      <c r="HC12" s="174"/>
      <c r="HD12" s="174"/>
      <c r="HE12" s="174"/>
      <c r="HF12" s="174"/>
      <c r="HG12" s="174"/>
      <c r="HH12" s="174"/>
      <c r="HI12" s="174"/>
      <c r="HJ12" s="174"/>
      <c r="HK12" s="174"/>
      <c r="HL12" s="174"/>
      <c r="HM12" s="174"/>
      <c r="HN12" s="174"/>
      <c r="HO12" s="174"/>
      <c r="HP12" s="174"/>
      <c r="HQ12" s="174"/>
      <c r="HR12" s="174"/>
      <c r="HS12" s="174"/>
      <c r="HT12" s="174"/>
      <c r="HU12" s="174"/>
      <c r="HV12" s="174"/>
      <c r="HW12" s="174"/>
      <c r="HX12" s="174"/>
      <c r="HY12" s="174"/>
      <c r="HZ12" s="174"/>
      <c r="IA12" s="174"/>
      <c r="IB12" s="174"/>
      <c r="IC12" s="174"/>
      <c r="ID12" s="174"/>
      <c r="IE12" s="174"/>
      <c r="IF12" s="174"/>
      <c r="IG12" s="174"/>
      <c r="IH12" s="174"/>
      <c r="II12" s="174"/>
      <c r="IJ12" s="174"/>
      <c r="IK12" s="174"/>
      <c r="IL12" s="174"/>
      <c r="IM12" s="174"/>
      <c r="IN12" s="174"/>
      <c r="IO12" s="174"/>
      <c r="IP12" s="174"/>
      <c r="IQ12" s="174"/>
      <c r="IR12" s="174"/>
      <c r="IS12" s="174"/>
      <c r="IT12" s="174"/>
      <c r="IU12" s="174"/>
      <c r="IV12" s="174"/>
      <c r="IW12" s="174"/>
      <c r="IX12" s="174"/>
      <c r="IY12" s="174"/>
      <c r="IZ12" s="174"/>
      <c r="JA12" s="174"/>
      <c r="JB12" s="174"/>
      <c r="JC12" s="174"/>
      <c r="JD12" s="174"/>
      <c r="JE12" s="174"/>
      <c r="JF12" s="174"/>
      <c r="JG12" s="174"/>
      <c r="JH12" s="174"/>
      <c r="JI12" s="174"/>
      <c r="JJ12" s="174"/>
      <c r="JK12" s="174"/>
      <c r="JL12" s="174"/>
      <c r="JM12" s="174"/>
      <c r="JN12" s="174"/>
      <c r="JO12" s="174"/>
      <c r="JP12" s="174"/>
      <c r="JQ12" s="174"/>
      <c r="JR12" s="174"/>
      <c r="JS12" s="174"/>
      <c r="JT12" s="174"/>
      <c r="JU12" s="174"/>
      <c r="JV12" s="174"/>
      <c r="JW12" s="174"/>
      <c r="JX12" s="174"/>
      <c r="JY12" s="174"/>
      <c r="JZ12" s="174"/>
      <c r="KA12" s="174"/>
      <c r="KB12" s="174"/>
      <c r="KC12" s="174"/>
      <c r="KD12" s="174"/>
      <c r="KE12" s="174"/>
      <c r="KF12" s="174"/>
      <c r="KG12" s="174"/>
      <c r="KH12" s="174"/>
      <c r="KI12" s="174"/>
      <c r="KJ12" s="174"/>
      <c r="KK12" s="174"/>
      <c r="KL12" s="174"/>
      <c r="KM12" s="174"/>
      <c r="KN12" s="174"/>
      <c r="KO12" s="174"/>
      <c r="KP12" s="174"/>
      <c r="KQ12" s="174"/>
      <c r="KR12" s="174"/>
      <c r="KS12" s="174"/>
      <c r="KT12" s="174"/>
      <c r="KU12" s="174"/>
    </row>
    <row r="13" spans="1:307" s="166" customFormat="1" ht="15" customHeight="1" x14ac:dyDescent="0.2">
      <c r="A13" s="347">
        <v>1</v>
      </c>
      <c r="B13" s="319" t="s">
        <v>227</v>
      </c>
      <c r="C13" s="169">
        <v>6200</v>
      </c>
      <c r="D13" s="169">
        <v>0</v>
      </c>
      <c r="E13" s="169">
        <v>0</v>
      </c>
      <c r="F13" s="169">
        <v>0</v>
      </c>
      <c r="G13" s="169">
        <v>0</v>
      </c>
      <c r="H13" s="169">
        <v>0</v>
      </c>
      <c r="I13" s="169">
        <v>10000</v>
      </c>
      <c r="J13" s="170">
        <f>SUM(C13:I13)</f>
        <v>16200</v>
      </c>
      <c r="K13" s="171"/>
      <c r="L13" s="172"/>
      <c r="M13" s="173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  <c r="BX13" s="174"/>
      <c r="BY13" s="174"/>
      <c r="BZ13" s="174"/>
      <c r="CA13" s="174"/>
      <c r="CB13" s="174"/>
      <c r="CC13" s="174"/>
      <c r="CD13" s="174"/>
      <c r="CE13" s="174"/>
      <c r="CF13" s="174"/>
      <c r="CG13" s="174"/>
      <c r="CH13" s="174"/>
      <c r="CI13" s="174"/>
      <c r="CJ13" s="174"/>
      <c r="CK13" s="174"/>
      <c r="CL13" s="174"/>
      <c r="CM13" s="174"/>
      <c r="CN13" s="174"/>
      <c r="CO13" s="174"/>
      <c r="CP13" s="174"/>
      <c r="CQ13" s="174"/>
      <c r="CR13" s="174"/>
      <c r="CS13" s="174"/>
      <c r="CT13" s="174"/>
      <c r="CU13" s="174"/>
      <c r="CV13" s="174"/>
      <c r="CW13" s="174"/>
      <c r="CX13" s="174"/>
      <c r="CY13" s="174"/>
      <c r="CZ13" s="174"/>
      <c r="DA13" s="174"/>
      <c r="DB13" s="174"/>
      <c r="DC13" s="174"/>
      <c r="DD13" s="174"/>
      <c r="DE13" s="174"/>
      <c r="DF13" s="174"/>
      <c r="DG13" s="174"/>
      <c r="DH13" s="174"/>
      <c r="DI13" s="174"/>
      <c r="DJ13" s="174"/>
      <c r="DK13" s="174"/>
      <c r="DL13" s="174"/>
      <c r="DM13" s="174"/>
      <c r="DN13" s="174"/>
      <c r="DO13" s="174"/>
      <c r="DP13" s="174"/>
      <c r="DQ13" s="174"/>
      <c r="DR13" s="174"/>
      <c r="DS13" s="174"/>
      <c r="DT13" s="174"/>
      <c r="DU13" s="174"/>
      <c r="DV13" s="174"/>
      <c r="DW13" s="174"/>
      <c r="DX13" s="174"/>
      <c r="DY13" s="174"/>
      <c r="DZ13" s="174"/>
      <c r="EA13" s="174"/>
      <c r="EB13" s="174"/>
      <c r="EC13" s="174"/>
      <c r="ED13" s="174"/>
      <c r="EE13" s="174"/>
      <c r="EF13" s="174"/>
      <c r="EG13" s="174"/>
      <c r="EH13" s="174"/>
      <c r="EI13" s="174"/>
      <c r="EJ13" s="174"/>
      <c r="EK13" s="174"/>
      <c r="EL13" s="174"/>
      <c r="EM13" s="174"/>
      <c r="EN13" s="174"/>
      <c r="EO13" s="174"/>
      <c r="EP13" s="174"/>
      <c r="EQ13" s="174"/>
      <c r="ER13" s="174"/>
      <c r="ES13" s="174"/>
      <c r="ET13" s="174"/>
      <c r="EU13" s="174"/>
      <c r="EV13" s="174"/>
      <c r="EW13" s="174"/>
      <c r="EX13" s="174"/>
      <c r="EY13" s="174"/>
      <c r="EZ13" s="174"/>
      <c r="FA13" s="174"/>
      <c r="FB13" s="174"/>
      <c r="FC13" s="174"/>
      <c r="FD13" s="174"/>
      <c r="FE13" s="174"/>
      <c r="FF13" s="174"/>
      <c r="FG13" s="174"/>
      <c r="FH13" s="174"/>
      <c r="FI13" s="174"/>
      <c r="FJ13" s="174"/>
      <c r="FK13" s="174"/>
      <c r="FL13" s="174"/>
      <c r="FM13" s="174"/>
      <c r="FN13" s="174"/>
      <c r="FO13" s="174"/>
      <c r="FP13" s="174"/>
      <c r="FQ13" s="174"/>
      <c r="FR13" s="174"/>
      <c r="FS13" s="174"/>
      <c r="FT13" s="174"/>
      <c r="FU13" s="174"/>
      <c r="FV13" s="174"/>
      <c r="FW13" s="174"/>
      <c r="FX13" s="174"/>
      <c r="FY13" s="174"/>
      <c r="FZ13" s="174"/>
      <c r="GA13" s="174"/>
      <c r="GB13" s="174"/>
      <c r="GC13" s="174"/>
      <c r="GD13" s="174"/>
      <c r="GE13" s="174"/>
      <c r="GF13" s="174"/>
      <c r="GG13" s="174"/>
      <c r="GH13" s="174"/>
      <c r="GI13" s="174"/>
      <c r="GJ13" s="174"/>
      <c r="GK13" s="174"/>
      <c r="GL13" s="174"/>
      <c r="GM13" s="174"/>
      <c r="GN13" s="174"/>
      <c r="GO13" s="174"/>
      <c r="GP13" s="174"/>
      <c r="GQ13" s="174"/>
      <c r="GR13" s="174"/>
      <c r="GS13" s="174"/>
      <c r="GT13" s="174"/>
      <c r="GU13" s="174"/>
      <c r="GV13" s="174"/>
      <c r="GW13" s="174"/>
      <c r="GX13" s="174"/>
      <c r="GY13" s="174"/>
      <c r="GZ13" s="174"/>
      <c r="HA13" s="174"/>
      <c r="HB13" s="174"/>
      <c r="HC13" s="174"/>
      <c r="HD13" s="174"/>
      <c r="HE13" s="174"/>
      <c r="HF13" s="174"/>
      <c r="HG13" s="174"/>
      <c r="HH13" s="174"/>
      <c r="HI13" s="174"/>
      <c r="HJ13" s="174"/>
      <c r="HK13" s="174"/>
      <c r="HL13" s="174"/>
      <c r="HM13" s="174"/>
      <c r="HN13" s="174"/>
      <c r="HO13" s="174"/>
      <c r="HP13" s="174"/>
      <c r="HQ13" s="174"/>
      <c r="HR13" s="174"/>
      <c r="HS13" s="174"/>
      <c r="HT13" s="174"/>
      <c r="HU13" s="174"/>
      <c r="HV13" s="174"/>
      <c r="HW13" s="174"/>
      <c r="HX13" s="174"/>
      <c r="HY13" s="174"/>
      <c r="HZ13" s="174"/>
      <c r="IA13" s="174"/>
      <c r="IB13" s="174"/>
      <c r="IC13" s="174"/>
      <c r="ID13" s="174"/>
      <c r="IE13" s="174"/>
      <c r="IF13" s="174"/>
      <c r="IG13" s="174"/>
      <c r="IH13" s="174"/>
      <c r="II13" s="174"/>
      <c r="IJ13" s="174"/>
      <c r="IK13" s="174"/>
      <c r="IL13" s="174"/>
      <c r="IM13" s="174"/>
      <c r="IN13" s="174"/>
      <c r="IO13" s="174"/>
      <c r="IP13" s="174"/>
      <c r="IQ13" s="174"/>
      <c r="IR13" s="174"/>
      <c r="IS13" s="174"/>
      <c r="IT13" s="174"/>
      <c r="IU13" s="174"/>
      <c r="IV13" s="174"/>
      <c r="IW13" s="174"/>
      <c r="IX13" s="174"/>
      <c r="IY13" s="174"/>
      <c r="IZ13" s="174"/>
      <c r="JA13" s="174"/>
      <c r="JB13" s="174"/>
      <c r="JC13" s="174"/>
      <c r="JD13" s="174"/>
      <c r="JE13" s="174"/>
      <c r="JF13" s="174"/>
      <c r="JG13" s="174"/>
      <c r="JH13" s="174"/>
      <c r="JI13" s="174"/>
      <c r="JJ13" s="174"/>
      <c r="JK13" s="174"/>
      <c r="JL13" s="174"/>
      <c r="JM13" s="174"/>
      <c r="JN13" s="174"/>
      <c r="JO13" s="174"/>
      <c r="JP13" s="174"/>
      <c r="JQ13" s="174"/>
      <c r="JR13" s="174"/>
      <c r="JS13" s="174"/>
      <c r="JT13" s="174"/>
      <c r="JU13" s="174"/>
      <c r="JV13" s="174"/>
      <c r="JW13" s="174"/>
      <c r="JX13" s="174"/>
      <c r="JY13" s="174"/>
      <c r="JZ13" s="174"/>
      <c r="KA13" s="174"/>
      <c r="KB13" s="174"/>
      <c r="KC13" s="174"/>
      <c r="KD13" s="174"/>
      <c r="KE13" s="174"/>
      <c r="KF13" s="174"/>
      <c r="KG13" s="174"/>
      <c r="KH13" s="174"/>
      <c r="KI13" s="174"/>
      <c r="KJ13" s="174"/>
      <c r="KK13" s="174"/>
      <c r="KL13" s="174"/>
      <c r="KM13" s="174"/>
      <c r="KN13" s="174"/>
      <c r="KO13" s="174"/>
      <c r="KP13" s="174"/>
      <c r="KQ13" s="174"/>
      <c r="KR13" s="174"/>
      <c r="KS13" s="174"/>
      <c r="KT13" s="174"/>
      <c r="KU13" s="174"/>
    </row>
    <row r="14" spans="1:307" s="166" customFormat="1" ht="15" customHeight="1" x14ac:dyDescent="0.2">
      <c r="A14" s="347">
        <v>1</v>
      </c>
      <c r="B14" s="319" t="s">
        <v>228</v>
      </c>
      <c r="C14" s="169">
        <v>1000</v>
      </c>
      <c r="D14" s="169">
        <v>0</v>
      </c>
      <c r="E14" s="169">
        <v>0</v>
      </c>
      <c r="F14" s="169">
        <v>0</v>
      </c>
      <c r="G14" s="169">
        <v>0</v>
      </c>
      <c r="H14" s="169">
        <v>0</v>
      </c>
      <c r="I14" s="169">
        <v>0</v>
      </c>
      <c r="J14" s="170">
        <f>SUM(C14:I14)</f>
        <v>1000</v>
      </c>
      <c r="K14" s="171"/>
      <c r="L14" s="172"/>
      <c r="M14" s="173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4"/>
      <c r="BT14" s="174"/>
      <c r="BU14" s="174"/>
      <c r="BV14" s="174"/>
      <c r="BW14" s="174"/>
      <c r="BX14" s="174"/>
      <c r="BY14" s="174"/>
      <c r="BZ14" s="174"/>
      <c r="CA14" s="174"/>
      <c r="CB14" s="174"/>
      <c r="CC14" s="174"/>
      <c r="CD14" s="174"/>
      <c r="CE14" s="174"/>
      <c r="CF14" s="174"/>
      <c r="CG14" s="174"/>
      <c r="CH14" s="174"/>
      <c r="CI14" s="174"/>
      <c r="CJ14" s="174"/>
      <c r="CK14" s="174"/>
      <c r="CL14" s="174"/>
      <c r="CM14" s="174"/>
      <c r="CN14" s="174"/>
      <c r="CO14" s="174"/>
      <c r="CP14" s="174"/>
      <c r="CQ14" s="174"/>
      <c r="CR14" s="174"/>
      <c r="CS14" s="174"/>
      <c r="CT14" s="174"/>
      <c r="CU14" s="174"/>
      <c r="CV14" s="174"/>
      <c r="CW14" s="174"/>
      <c r="CX14" s="174"/>
      <c r="CY14" s="174"/>
      <c r="CZ14" s="174"/>
      <c r="DA14" s="174"/>
      <c r="DB14" s="174"/>
      <c r="DC14" s="174"/>
      <c r="DD14" s="174"/>
      <c r="DE14" s="174"/>
      <c r="DF14" s="174"/>
      <c r="DG14" s="174"/>
      <c r="DH14" s="174"/>
      <c r="DI14" s="174"/>
      <c r="DJ14" s="174"/>
      <c r="DK14" s="174"/>
      <c r="DL14" s="174"/>
      <c r="DM14" s="174"/>
      <c r="DN14" s="174"/>
      <c r="DO14" s="174"/>
      <c r="DP14" s="174"/>
      <c r="DQ14" s="174"/>
      <c r="DR14" s="174"/>
      <c r="DS14" s="174"/>
      <c r="DT14" s="174"/>
      <c r="DU14" s="174"/>
      <c r="DV14" s="174"/>
      <c r="DW14" s="174"/>
      <c r="DX14" s="174"/>
      <c r="DY14" s="174"/>
      <c r="DZ14" s="174"/>
      <c r="EA14" s="174"/>
      <c r="EB14" s="174"/>
      <c r="EC14" s="174"/>
      <c r="ED14" s="174"/>
      <c r="EE14" s="174"/>
      <c r="EF14" s="174"/>
      <c r="EG14" s="174"/>
      <c r="EH14" s="174"/>
      <c r="EI14" s="174"/>
      <c r="EJ14" s="174"/>
      <c r="EK14" s="174"/>
      <c r="EL14" s="174"/>
      <c r="EM14" s="174"/>
      <c r="EN14" s="174"/>
      <c r="EO14" s="174"/>
      <c r="EP14" s="174"/>
      <c r="EQ14" s="174"/>
      <c r="ER14" s="174"/>
      <c r="ES14" s="174"/>
      <c r="ET14" s="174"/>
      <c r="EU14" s="174"/>
      <c r="EV14" s="174"/>
      <c r="EW14" s="174"/>
      <c r="EX14" s="174"/>
      <c r="EY14" s="174"/>
      <c r="EZ14" s="174"/>
      <c r="FA14" s="174"/>
      <c r="FB14" s="174"/>
      <c r="FC14" s="174"/>
      <c r="FD14" s="174"/>
      <c r="FE14" s="174"/>
      <c r="FF14" s="174"/>
      <c r="FG14" s="174"/>
      <c r="FH14" s="174"/>
      <c r="FI14" s="174"/>
      <c r="FJ14" s="174"/>
      <c r="FK14" s="174"/>
      <c r="FL14" s="174"/>
      <c r="FM14" s="174"/>
      <c r="FN14" s="174"/>
      <c r="FO14" s="174"/>
      <c r="FP14" s="174"/>
      <c r="FQ14" s="174"/>
      <c r="FR14" s="174"/>
      <c r="FS14" s="174"/>
      <c r="FT14" s="174"/>
      <c r="FU14" s="174"/>
      <c r="FV14" s="174"/>
      <c r="FW14" s="174"/>
      <c r="FX14" s="174"/>
      <c r="FY14" s="174"/>
      <c r="FZ14" s="174"/>
      <c r="GA14" s="174"/>
      <c r="GB14" s="174"/>
      <c r="GC14" s="174"/>
      <c r="GD14" s="174"/>
      <c r="GE14" s="174"/>
      <c r="GF14" s="174"/>
      <c r="GG14" s="174"/>
      <c r="GH14" s="174"/>
      <c r="GI14" s="174"/>
      <c r="GJ14" s="174"/>
      <c r="GK14" s="174"/>
      <c r="GL14" s="174"/>
      <c r="GM14" s="174"/>
      <c r="GN14" s="174"/>
      <c r="GO14" s="174"/>
      <c r="GP14" s="174"/>
      <c r="GQ14" s="174"/>
      <c r="GR14" s="174"/>
      <c r="GS14" s="174"/>
      <c r="GT14" s="174"/>
      <c r="GU14" s="174"/>
      <c r="GV14" s="174"/>
      <c r="GW14" s="174"/>
      <c r="GX14" s="174"/>
      <c r="GY14" s="174"/>
      <c r="GZ14" s="174"/>
      <c r="HA14" s="174"/>
      <c r="HB14" s="174"/>
      <c r="HC14" s="174"/>
      <c r="HD14" s="174"/>
      <c r="HE14" s="174"/>
      <c r="HF14" s="174"/>
      <c r="HG14" s="174"/>
      <c r="HH14" s="174"/>
      <c r="HI14" s="174"/>
      <c r="HJ14" s="174"/>
      <c r="HK14" s="174"/>
      <c r="HL14" s="174"/>
      <c r="HM14" s="174"/>
      <c r="HN14" s="174"/>
      <c r="HO14" s="174"/>
      <c r="HP14" s="174"/>
      <c r="HQ14" s="174"/>
      <c r="HR14" s="174"/>
      <c r="HS14" s="174"/>
      <c r="HT14" s="174"/>
      <c r="HU14" s="174"/>
      <c r="HV14" s="174"/>
      <c r="HW14" s="174"/>
      <c r="HX14" s="174"/>
      <c r="HY14" s="174"/>
      <c r="HZ14" s="174"/>
      <c r="IA14" s="174"/>
      <c r="IB14" s="174"/>
      <c r="IC14" s="174"/>
      <c r="ID14" s="174"/>
      <c r="IE14" s="174"/>
      <c r="IF14" s="174"/>
      <c r="IG14" s="174"/>
      <c r="IH14" s="174"/>
      <c r="II14" s="174"/>
      <c r="IJ14" s="174"/>
      <c r="IK14" s="174"/>
      <c r="IL14" s="174"/>
      <c r="IM14" s="174"/>
      <c r="IN14" s="174"/>
      <c r="IO14" s="174"/>
      <c r="IP14" s="174"/>
      <c r="IQ14" s="174"/>
      <c r="IR14" s="174"/>
      <c r="IS14" s="174"/>
      <c r="IT14" s="174"/>
      <c r="IU14" s="174"/>
      <c r="IV14" s="174"/>
      <c r="IW14" s="174"/>
      <c r="IX14" s="174"/>
      <c r="IY14" s="174"/>
      <c r="IZ14" s="174"/>
      <c r="JA14" s="174"/>
      <c r="JB14" s="174"/>
      <c r="JC14" s="174"/>
      <c r="JD14" s="174"/>
      <c r="JE14" s="174"/>
      <c r="JF14" s="174"/>
      <c r="JG14" s="174"/>
      <c r="JH14" s="174"/>
      <c r="JI14" s="174"/>
      <c r="JJ14" s="174"/>
      <c r="JK14" s="174"/>
      <c r="JL14" s="174"/>
      <c r="JM14" s="174"/>
      <c r="JN14" s="174"/>
      <c r="JO14" s="174"/>
      <c r="JP14" s="174"/>
      <c r="JQ14" s="174"/>
      <c r="JR14" s="174"/>
      <c r="JS14" s="174"/>
      <c r="JT14" s="174"/>
      <c r="JU14" s="174"/>
      <c r="JV14" s="174"/>
      <c r="JW14" s="174"/>
      <c r="JX14" s="174"/>
      <c r="JY14" s="174"/>
      <c r="JZ14" s="174"/>
      <c r="KA14" s="174"/>
      <c r="KB14" s="174"/>
      <c r="KC14" s="174"/>
      <c r="KD14" s="174"/>
      <c r="KE14" s="174"/>
      <c r="KF14" s="174"/>
      <c r="KG14" s="174"/>
      <c r="KH14" s="174"/>
      <c r="KI14" s="174"/>
      <c r="KJ14" s="174"/>
      <c r="KK14" s="174"/>
      <c r="KL14" s="174"/>
      <c r="KM14" s="174"/>
      <c r="KN14" s="174"/>
      <c r="KO14" s="174"/>
      <c r="KP14" s="174"/>
      <c r="KQ14" s="174"/>
      <c r="KR14" s="174"/>
      <c r="KS14" s="174"/>
      <c r="KT14" s="174"/>
      <c r="KU14" s="174"/>
    </row>
    <row r="15" spans="1:307" s="176" customFormat="1" ht="12" x14ac:dyDescent="0.2">
      <c r="A15" s="308"/>
      <c r="B15" s="320" t="s">
        <v>108</v>
      </c>
      <c r="C15" s="243">
        <f t="shared" ref="C15:J15" si="3">SUM(C12:C14)</f>
        <v>57200</v>
      </c>
      <c r="D15" s="243">
        <f t="shared" si="3"/>
        <v>50000</v>
      </c>
      <c r="E15" s="243">
        <f t="shared" si="3"/>
        <v>2395000</v>
      </c>
      <c r="F15" s="243">
        <f t="shared" si="3"/>
        <v>0</v>
      </c>
      <c r="G15" s="243">
        <f t="shared" si="3"/>
        <v>0</v>
      </c>
      <c r="H15" s="243">
        <f t="shared" si="3"/>
        <v>0</v>
      </c>
      <c r="I15" s="243">
        <f t="shared" si="3"/>
        <v>10000</v>
      </c>
      <c r="J15" s="243">
        <f t="shared" si="3"/>
        <v>2512200</v>
      </c>
      <c r="K15" s="241">
        <v>264790</v>
      </c>
      <c r="L15" s="231" t="s">
        <v>141</v>
      </c>
      <c r="M15" s="244" t="s">
        <v>141</v>
      </c>
      <c r="N15" s="174" t="s">
        <v>478</v>
      </c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5"/>
      <c r="CB15" s="175"/>
      <c r="CC15" s="175"/>
      <c r="CD15" s="175"/>
      <c r="CE15" s="175"/>
      <c r="CF15" s="175"/>
      <c r="CG15" s="175"/>
      <c r="CH15" s="175"/>
      <c r="CI15" s="175"/>
      <c r="CJ15" s="175"/>
      <c r="CK15" s="175"/>
      <c r="CL15" s="175"/>
      <c r="CM15" s="175"/>
      <c r="CN15" s="175"/>
      <c r="CO15" s="175"/>
      <c r="CP15" s="175"/>
      <c r="CQ15" s="175"/>
      <c r="CR15" s="175"/>
      <c r="CS15" s="175"/>
      <c r="CT15" s="175"/>
      <c r="CU15" s="175"/>
      <c r="CV15" s="175"/>
      <c r="CW15" s="175"/>
      <c r="CX15" s="175"/>
      <c r="CY15" s="175"/>
      <c r="CZ15" s="175"/>
      <c r="DA15" s="175"/>
      <c r="DB15" s="175"/>
      <c r="DC15" s="175"/>
      <c r="DD15" s="175"/>
      <c r="DE15" s="175"/>
      <c r="DF15" s="175"/>
      <c r="DG15" s="175"/>
      <c r="DH15" s="175"/>
      <c r="DI15" s="175"/>
      <c r="DJ15" s="175"/>
      <c r="DK15" s="175"/>
      <c r="DL15" s="175"/>
      <c r="DM15" s="175"/>
      <c r="DN15" s="175"/>
      <c r="DO15" s="175"/>
      <c r="DP15" s="175"/>
      <c r="DQ15" s="175"/>
      <c r="DR15" s="175"/>
      <c r="DS15" s="175"/>
      <c r="DT15" s="175"/>
      <c r="DU15" s="175"/>
      <c r="DV15" s="175"/>
      <c r="DW15" s="175"/>
      <c r="DX15" s="175"/>
      <c r="DY15" s="175"/>
      <c r="DZ15" s="175"/>
      <c r="EA15" s="175"/>
      <c r="EB15" s="175"/>
      <c r="EC15" s="175"/>
      <c r="ED15" s="175"/>
      <c r="EE15" s="175"/>
      <c r="EF15" s="175"/>
      <c r="EG15" s="175"/>
      <c r="EH15" s="175"/>
      <c r="EI15" s="175"/>
      <c r="EJ15" s="175"/>
      <c r="EK15" s="175"/>
      <c r="EL15" s="175"/>
      <c r="EM15" s="175"/>
      <c r="EN15" s="175"/>
      <c r="EO15" s="175"/>
      <c r="EP15" s="175"/>
      <c r="EQ15" s="175"/>
      <c r="ER15" s="175"/>
      <c r="ES15" s="175"/>
      <c r="ET15" s="175"/>
      <c r="EU15" s="175"/>
      <c r="EV15" s="175"/>
      <c r="EW15" s="175"/>
      <c r="EX15" s="175"/>
      <c r="EY15" s="175"/>
      <c r="EZ15" s="175"/>
      <c r="FA15" s="175"/>
      <c r="FB15" s="175"/>
      <c r="FC15" s="175"/>
      <c r="FD15" s="175"/>
      <c r="FE15" s="175"/>
      <c r="FF15" s="175"/>
      <c r="FG15" s="175"/>
      <c r="FH15" s="175"/>
      <c r="FI15" s="175"/>
      <c r="FJ15" s="175"/>
      <c r="FK15" s="175"/>
      <c r="FL15" s="175"/>
      <c r="FM15" s="175"/>
      <c r="FN15" s="175"/>
      <c r="FO15" s="175"/>
      <c r="FP15" s="175"/>
      <c r="FQ15" s="175"/>
      <c r="FR15" s="175"/>
      <c r="FS15" s="175"/>
      <c r="FT15" s="175"/>
      <c r="FU15" s="175"/>
      <c r="FV15" s="175"/>
      <c r="FW15" s="175"/>
      <c r="FX15" s="175"/>
      <c r="FY15" s="175"/>
      <c r="FZ15" s="175"/>
      <c r="GA15" s="175"/>
      <c r="GB15" s="175"/>
      <c r="GC15" s="175"/>
      <c r="GD15" s="175"/>
      <c r="GE15" s="175"/>
      <c r="GF15" s="175"/>
      <c r="GG15" s="175"/>
      <c r="GH15" s="175"/>
      <c r="GI15" s="175"/>
      <c r="GJ15" s="175"/>
      <c r="GK15" s="175"/>
      <c r="GL15" s="175"/>
      <c r="GM15" s="175"/>
      <c r="GN15" s="175"/>
      <c r="GO15" s="175"/>
      <c r="GP15" s="175"/>
      <c r="GQ15" s="175"/>
      <c r="GR15" s="175"/>
      <c r="GS15" s="175"/>
      <c r="GT15" s="175"/>
      <c r="GU15" s="175"/>
      <c r="GV15" s="175"/>
      <c r="GW15" s="175"/>
      <c r="GX15" s="175"/>
      <c r="GY15" s="175"/>
      <c r="GZ15" s="175"/>
      <c r="HA15" s="175"/>
      <c r="HB15" s="175"/>
      <c r="HC15" s="175"/>
      <c r="HD15" s="175"/>
      <c r="HE15" s="175"/>
      <c r="HF15" s="175"/>
      <c r="HG15" s="175"/>
      <c r="HH15" s="175"/>
      <c r="HI15" s="175"/>
      <c r="HJ15" s="175"/>
      <c r="HK15" s="175"/>
      <c r="HL15" s="175"/>
      <c r="HM15" s="175"/>
      <c r="HN15" s="175"/>
      <c r="HO15" s="175"/>
      <c r="HP15" s="175"/>
      <c r="HQ15" s="175"/>
      <c r="HR15" s="175"/>
      <c r="HS15" s="175"/>
      <c r="HT15" s="175"/>
      <c r="HU15" s="175"/>
      <c r="HV15" s="175"/>
      <c r="HW15" s="175"/>
      <c r="HX15" s="175"/>
      <c r="HY15" s="175"/>
      <c r="HZ15" s="175"/>
      <c r="IA15" s="175"/>
      <c r="IB15" s="175"/>
      <c r="IC15" s="175"/>
      <c r="ID15" s="175"/>
      <c r="IE15" s="175"/>
      <c r="IF15" s="175"/>
      <c r="IG15" s="175"/>
      <c r="IH15" s="175"/>
      <c r="II15" s="175"/>
      <c r="IJ15" s="175"/>
      <c r="IK15" s="175"/>
      <c r="IL15" s="175"/>
      <c r="IM15" s="175"/>
      <c r="IN15" s="175"/>
      <c r="IO15" s="175"/>
      <c r="IP15" s="175"/>
      <c r="IQ15" s="175"/>
      <c r="IR15" s="175"/>
      <c r="IS15" s="175"/>
      <c r="IT15" s="175"/>
      <c r="IU15" s="175"/>
      <c r="IV15" s="175"/>
      <c r="IW15" s="175"/>
      <c r="IX15" s="175"/>
      <c r="IY15" s="175"/>
      <c r="IZ15" s="175"/>
      <c r="JA15" s="175"/>
      <c r="JB15" s="175"/>
      <c r="JC15" s="175"/>
      <c r="JD15" s="175"/>
      <c r="JE15" s="175"/>
      <c r="JF15" s="175"/>
      <c r="JG15" s="175"/>
      <c r="JH15" s="175"/>
      <c r="JI15" s="175"/>
      <c r="JJ15" s="175"/>
      <c r="JK15" s="175"/>
      <c r="JL15" s="175"/>
      <c r="JM15" s="175"/>
      <c r="JN15" s="175"/>
      <c r="JO15" s="175"/>
      <c r="JP15" s="175"/>
      <c r="JQ15" s="175"/>
      <c r="JR15" s="175"/>
      <c r="JS15" s="175"/>
      <c r="JT15" s="175"/>
      <c r="JU15" s="175"/>
      <c r="JV15" s="175"/>
      <c r="JW15" s="175"/>
      <c r="JX15" s="175"/>
      <c r="JY15" s="175"/>
      <c r="JZ15" s="175"/>
      <c r="KA15" s="175"/>
      <c r="KB15" s="175"/>
      <c r="KC15" s="175"/>
      <c r="KD15" s="175"/>
      <c r="KE15" s="175"/>
      <c r="KF15" s="175"/>
      <c r="KG15" s="175"/>
      <c r="KH15" s="175"/>
      <c r="KI15" s="175"/>
      <c r="KJ15" s="175"/>
      <c r="KK15" s="175"/>
      <c r="KL15" s="175"/>
      <c r="KM15" s="175"/>
      <c r="KN15" s="175"/>
      <c r="KO15" s="175"/>
      <c r="KP15" s="175"/>
      <c r="KQ15" s="175"/>
      <c r="KR15" s="175"/>
      <c r="KS15" s="175"/>
      <c r="KT15" s="175"/>
      <c r="KU15" s="175"/>
    </row>
    <row r="16" spans="1:307" s="180" customFormat="1" ht="12" x14ac:dyDescent="0.2">
      <c r="A16" s="348">
        <v>1</v>
      </c>
      <c r="B16" s="321" t="s">
        <v>31</v>
      </c>
      <c r="C16" s="177">
        <v>10000</v>
      </c>
      <c r="D16" s="177">
        <v>0</v>
      </c>
      <c r="E16" s="177">
        <v>50000</v>
      </c>
      <c r="F16" s="177">
        <v>75000</v>
      </c>
      <c r="G16" s="177">
        <v>0</v>
      </c>
      <c r="H16" s="177">
        <v>0</v>
      </c>
      <c r="I16" s="177">
        <v>0</v>
      </c>
      <c r="J16" s="177">
        <f>SUM(C16:I16)</f>
        <v>135000</v>
      </c>
      <c r="K16" s="178"/>
      <c r="L16" s="168"/>
      <c r="M16" s="179"/>
    </row>
    <row r="17" spans="1:307" s="180" customFormat="1" ht="11.4" x14ac:dyDescent="0.2">
      <c r="A17" s="309"/>
      <c r="B17" s="321" t="s">
        <v>374</v>
      </c>
      <c r="C17" s="177">
        <v>0</v>
      </c>
      <c r="D17" s="177">
        <v>0</v>
      </c>
      <c r="E17" s="177">
        <v>0</v>
      </c>
      <c r="F17" s="177">
        <v>0</v>
      </c>
      <c r="G17" s="177">
        <v>0</v>
      </c>
      <c r="H17" s="177">
        <v>0</v>
      </c>
      <c r="I17" s="177">
        <v>0</v>
      </c>
      <c r="J17" s="177">
        <f t="shared" ref="J17:J18" si="4">SUM(C17:I17)</f>
        <v>0</v>
      </c>
      <c r="K17" s="178"/>
      <c r="L17" s="168"/>
      <c r="M17" s="179"/>
    </row>
    <row r="18" spans="1:307" s="180" customFormat="1" ht="11.4" x14ac:dyDescent="0.2">
      <c r="A18" s="309"/>
      <c r="B18" s="321" t="s">
        <v>375</v>
      </c>
      <c r="C18" s="177">
        <v>0</v>
      </c>
      <c r="D18" s="177">
        <v>0</v>
      </c>
      <c r="E18" s="177">
        <v>0</v>
      </c>
      <c r="F18" s="177">
        <v>0</v>
      </c>
      <c r="G18" s="177">
        <v>0</v>
      </c>
      <c r="H18" s="177">
        <v>0</v>
      </c>
      <c r="I18" s="177">
        <v>0</v>
      </c>
      <c r="J18" s="177">
        <f t="shared" si="4"/>
        <v>0</v>
      </c>
      <c r="K18" s="178"/>
      <c r="L18" s="168"/>
      <c r="M18" s="179"/>
    </row>
    <row r="19" spans="1:307" s="176" customFormat="1" ht="12" x14ac:dyDescent="0.2">
      <c r="A19" s="308"/>
      <c r="B19" s="320" t="s">
        <v>31</v>
      </c>
      <c r="C19" s="243">
        <f>SUM(C16:C18)</f>
        <v>10000</v>
      </c>
      <c r="D19" s="243">
        <f t="shared" ref="D19:J19" si="5">SUM(D16:D18)</f>
        <v>0</v>
      </c>
      <c r="E19" s="243">
        <f t="shared" si="5"/>
        <v>50000</v>
      </c>
      <c r="F19" s="243">
        <f t="shared" si="5"/>
        <v>75000</v>
      </c>
      <c r="G19" s="243">
        <f t="shared" si="5"/>
        <v>0</v>
      </c>
      <c r="H19" s="243">
        <f t="shared" si="5"/>
        <v>0</v>
      </c>
      <c r="I19" s="243">
        <f t="shared" si="5"/>
        <v>0</v>
      </c>
      <c r="J19" s="243">
        <f t="shared" si="5"/>
        <v>135000</v>
      </c>
      <c r="K19" s="241">
        <v>65017</v>
      </c>
      <c r="L19" s="231" t="s">
        <v>141</v>
      </c>
      <c r="M19" s="232" t="s">
        <v>141</v>
      </c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75"/>
      <c r="CA19" s="175"/>
      <c r="CB19" s="175"/>
      <c r="CC19" s="175"/>
      <c r="CD19" s="175"/>
      <c r="CE19" s="175"/>
      <c r="CF19" s="175"/>
      <c r="CG19" s="175"/>
      <c r="CH19" s="175"/>
      <c r="CI19" s="175"/>
      <c r="CJ19" s="175"/>
      <c r="CK19" s="175"/>
      <c r="CL19" s="175"/>
      <c r="CM19" s="175"/>
      <c r="CN19" s="175"/>
      <c r="CO19" s="175"/>
      <c r="CP19" s="175"/>
      <c r="CQ19" s="175"/>
      <c r="CR19" s="175"/>
      <c r="CS19" s="175"/>
      <c r="CT19" s="175"/>
      <c r="CU19" s="175"/>
      <c r="CV19" s="175"/>
      <c r="CW19" s="175"/>
      <c r="CX19" s="175"/>
      <c r="CY19" s="175"/>
      <c r="CZ19" s="175"/>
      <c r="DA19" s="175"/>
      <c r="DB19" s="175"/>
      <c r="DC19" s="175"/>
      <c r="DD19" s="175"/>
      <c r="DE19" s="175"/>
      <c r="DF19" s="175"/>
      <c r="DG19" s="175"/>
      <c r="DH19" s="175"/>
      <c r="DI19" s="175"/>
      <c r="DJ19" s="175"/>
      <c r="DK19" s="175"/>
      <c r="DL19" s="175"/>
      <c r="DM19" s="175"/>
      <c r="DN19" s="175"/>
      <c r="DO19" s="175"/>
      <c r="DP19" s="175"/>
      <c r="DQ19" s="175"/>
      <c r="DR19" s="175"/>
      <c r="DS19" s="175"/>
      <c r="DT19" s="175"/>
      <c r="DU19" s="175"/>
      <c r="DV19" s="175"/>
      <c r="DW19" s="175"/>
      <c r="DX19" s="175"/>
      <c r="DY19" s="175"/>
      <c r="DZ19" s="175"/>
      <c r="EA19" s="175"/>
      <c r="EB19" s="175"/>
      <c r="EC19" s="175"/>
      <c r="ED19" s="175"/>
      <c r="EE19" s="175"/>
      <c r="EF19" s="175"/>
      <c r="EG19" s="175"/>
      <c r="EH19" s="175"/>
      <c r="EI19" s="175"/>
      <c r="EJ19" s="175"/>
      <c r="EK19" s="175"/>
      <c r="EL19" s="175"/>
      <c r="EM19" s="175"/>
      <c r="EN19" s="175"/>
      <c r="EO19" s="175"/>
      <c r="EP19" s="175"/>
      <c r="EQ19" s="175"/>
      <c r="ER19" s="175"/>
      <c r="ES19" s="175"/>
      <c r="ET19" s="175"/>
      <c r="EU19" s="175"/>
      <c r="EV19" s="175"/>
      <c r="EW19" s="175"/>
      <c r="EX19" s="175"/>
      <c r="EY19" s="175"/>
      <c r="EZ19" s="175"/>
      <c r="FA19" s="175"/>
      <c r="FB19" s="175"/>
      <c r="FC19" s="175"/>
      <c r="FD19" s="175"/>
      <c r="FE19" s="175"/>
      <c r="FF19" s="175"/>
      <c r="FG19" s="175"/>
      <c r="FH19" s="175"/>
      <c r="FI19" s="175"/>
      <c r="FJ19" s="175"/>
      <c r="FK19" s="175"/>
      <c r="FL19" s="175"/>
      <c r="FM19" s="175"/>
      <c r="FN19" s="175"/>
      <c r="FO19" s="175"/>
      <c r="FP19" s="175"/>
      <c r="FQ19" s="175"/>
      <c r="FR19" s="175"/>
      <c r="FS19" s="175"/>
      <c r="FT19" s="175"/>
      <c r="FU19" s="175"/>
      <c r="FV19" s="175"/>
      <c r="FW19" s="175"/>
      <c r="FX19" s="175"/>
      <c r="FY19" s="175"/>
      <c r="FZ19" s="175"/>
      <c r="GA19" s="175"/>
      <c r="GB19" s="175"/>
      <c r="GC19" s="175"/>
      <c r="GD19" s="175"/>
      <c r="GE19" s="175"/>
      <c r="GF19" s="175"/>
      <c r="GG19" s="175"/>
      <c r="GH19" s="175"/>
      <c r="GI19" s="175"/>
      <c r="GJ19" s="175"/>
      <c r="GK19" s="175"/>
      <c r="GL19" s="175"/>
      <c r="GM19" s="175"/>
      <c r="GN19" s="175"/>
      <c r="GO19" s="175"/>
      <c r="GP19" s="175"/>
      <c r="GQ19" s="175"/>
      <c r="GR19" s="175"/>
      <c r="GS19" s="175"/>
      <c r="GT19" s="175"/>
      <c r="GU19" s="175"/>
      <c r="GV19" s="175"/>
      <c r="GW19" s="175"/>
      <c r="GX19" s="175"/>
      <c r="GY19" s="175"/>
      <c r="GZ19" s="175"/>
      <c r="HA19" s="175"/>
      <c r="HB19" s="175"/>
      <c r="HC19" s="175"/>
      <c r="HD19" s="175"/>
      <c r="HE19" s="175"/>
      <c r="HF19" s="175"/>
      <c r="HG19" s="175"/>
      <c r="HH19" s="175"/>
      <c r="HI19" s="175"/>
      <c r="HJ19" s="175"/>
      <c r="HK19" s="175"/>
      <c r="HL19" s="175"/>
      <c r="HM19" s="175"/>
      <c r="HN19" s="175"/>
      <c r="HO19" s="175"/>
      <c r="HP19" s="175"/>
      <c r="HQ19" s="175"/>
      <c r="HR19" s="175"/>
      <c r="HS19" s="175"/>
      <c r="HT19" s="175"/>
      <c r="HU19" s="175"/>
      <c r="HV19" s="175"/>
      <c r="HW19" s="175"/>
      <c r="HX19" s="175"/>
      <c r="HY19" s="175"/>
      <c r="HZ19" s="175"/>
      <c r="IA19" s="175"/>
      <c r="IB19" s="175"/>
      <c r="IC19" s="175"/>
      <c r="ID19" s="175"/>
      <c r="IE19" s="175"/>
      <c r="IF19" s="175"/>
      <c r="IG19" s="175"/>
      <c r="IH19" s="175"/>
      <c r="II19" s="175"/>
      <c r="IJ19" s="175"/>
      <c r="IK19" s="175"/>
      <c r="IL19" s="175"/>
      <c r="IM19" s="175"/>
      <c r="IN19" s="175"/>
      <c r="IO19" s="175"/>
      <c r="IP19" s="175"/>
      <c r="IQ19" s="175"/>
      <c r="IR19" s="175"/>
      <c r="IS19" s="175"/>
      <c r="IT19" s="175"/>
      <c r="IU19" s="175"/>
      <c r="IV19" s="175"/>
      <c r="IW19" s="175"/>
      <c r="IX19" s="175"/>
      <c r="IY19" s="175"/>
      <c r="IZ19" s="175"/>
      <c r="JA19" s="175"/>
      <c r="JB19" s="175"/>
      <c r="JC19" s="175"/>
      <c r="JD19" s="175"/>
      <c r="JE19" s="175"/>
      <c r="JF19" s="175"/>
      <c r="JG19" s="175"/>
      <c r="JH19" s="175"/>
      <c r="JI19" s="175"/>
      <c r="JJ19" s="175"/>
      <c r="JK19" s="175"/>
      <c r="JL19" s="175"/>
      <c r="JM19" s="175"/>
      <c r="JN19" s="175"/>
      <c r="JO19" s="175"/>
      <c r="JP19" s="175"/>
      <c r="JQ19" s="175"/>
      <c r="JR19" s="175"/>
      <c r="JS19" s="175"/>
      <c r="JT19" s="175"/>
      <c r="JU19" s="175"/>
      <c r="JV19" s="175"/>
      <c r="JW19" s="175"/>
      <c r="JX19" s="175"/>
      <c r="JY19" s="175"/>
      <c r="JZ19" s="175"/>
      <c r="KA19" s="175"/>
      <c r="KB19" s="175"/>
      <c r="KC19" s="175"/>
      <c r="KD19" s="175"/>
      <c r="KE19" s="175"/>
      <c r="KF19" s="175"/>
      <c r="KG19" s="175"/>
      <c r="KH19" s="175"/>
      <c r="KI19" s="175"/>
      <c r="KJ19" s="175"/>
      <c r="KK19" s="175"/>
      <c r="KL19" s="175"/>
      <c r="KM19" s="175"/>
      <c r="KN19" s="175"/>
      <c r="KO19" s="175"/>
      <c r="KP19" s="175"/>
      <c r="KQ19" s="175"/>
      <c r="KR19" s="175"/>
      <c r="KS19" s="175"/>
      <c r="KT19" s="175"/>
      <c r="KU19" s="175"/>
    </row>
    <row r="20" spans="1:307" s="180" customFormat="1" ht="11.4" x14ac:dyDescent="0.2">
      <c r="A20" s="309"/>
      <c r="B20" s="321" t="s">
        <v>63</v>
      </c>
      <c r="C20" s="177">
        <v>0</v>
      </c>
      <c r="D20" s="177">
        <v>0</v>
      </c>
      <c r="E20" s="177">
        <v>0</v>
      </c>
      <c r="F20" s="177">
        <v>0</v>
      </c>
      <c r="G20" s="177">
        <v>0</v>
      </c>
      <c r="H20" s="177">
        <v>0</v>
      </c>
      <c r="I20" s="177">
        <v>0</v>
      </c>
      <c r="J20" s="177">
        <f>SUM(C20:I20)</f>
        <v>0</v>
      </c>
      <c r="K20" s="178"/>
      <c r="L20" s="168"/>
      <c r="M20" s="179"/>
    </row>
    <row r="21" spans="1:307" s="180" customFormat="1" ht="11.4" x14ac:dyDescent="0.2">
      <c r="A21" s="309"/>
      <c r="B21" s="321" t="s">
        <v>382</v>
      </c>
      <c r="C21" s="177">
        <v>0</v>
      </c>
      <c r="D21" s="177">
        <v>0</v>
      </c>
      <c r="E21" s="177">
        <v>0</v>
      </c>
      <c r="F21" s="177">
        <v>0</v>
      </c>
      <c r="G21" s="177">
        <v>0</v>
      </c>
      <c r="H21" s="177">
        <v>0</v>
      </c>
      <c r="I21" s="177">
        <v>0</v>
      </c>
      <c r="J21" s="177">
        <f>SUM(C21:I21)</f>
        <v>0</v>
      </c>
      <c r="K21" s="178"/>
      <c r="L21" s="168"/>
      <c r="M21" s="179"/>
    </row>
    <row r="22" spans="1:307" s="180" customFormat="1" ht="11.4" x14ac:dyDescent="0.2">
      <c r="A22" s="309"/>
      <c r="B22" s="321" t="s">
        <v>356</v>
      </c>
      <c r="C22" s="177">
        <v>0</v>
      </c>
      <c r="D22" s="177">
        <v>0</v>
      </c>
      <c r="E22" s="177">
        <v>0</v>
      </c>
      <c r="F22" s="177">
        <v>0</v>
      </c>
      <c r="G22" s="177">
        <v>0</v>
      </c>
      <c r="H22" s="177">
        <v>0</v>
      </c>
      <c r="I22" s="177">
        <v>0</v>
      </c>
      <c r="J22" s="177">
        <f>SUM(C22:I22)</f>
        <v>0</v>
      </c>
      <c r="K22" s="178"/>
      <c r="L22" s="168"/>
      <c r="M22" s="179"/>
    </row>
    <row r="23" spans="1:307" s="180" customFormat="1" ht="11.4" x14ac:dyDescent="0.2">
      <c r="A23" s="309">
        <v>1</v>
      </c>
      <c r="B23" s="321" t="s">
        <v>482</v>
      </c>
      <c r="C23" s="177">
        <v>0</v>
      </c>
      <c r="D23" s="177">
        <v>200000</v>
      </c>
      <c r="E23" s="177">
        <v>0</v>
      </c>
      <c r="F23" s="177">
        <v>0</v>
      </c>
      <c r="G23" s="177">
        <v>0</v>
      </c>
      <c r="H23" s="177">
        <v>0</v>
      </c>
      <c r="I23" s="177">
        <v>535000</v>
      </c>
      <c r="J23" s="177">
        <f>SUM(C23:I23)</f>
        <v>735000</v>
      </c>
      <c r="K23" s="178"/>
      <c r="L23" s="168"/>
      <c r="M23" s="179"/>
      <c r="N23" s="184" t="s">
        <v>487</v>
      </c>
    </row>
    <row r="24" spans="1:307" s="180" customFormat="1" ht="11.4" x14ac:dyDescent="0.2">
      <c r="A24" s="309"/>
      <c r="B24" s="321" t="s">
        <v>483</v>
      </c>
      <c r="C24" s="177">
        <v>0</v>
      </c>
      <c r="D24" s="177">
        <v>0</v>
      </c>
      <c r="E24" s="177">
        <v>0</v>
      </c>
      <c r="F24" s="177">
        <v>0</v>
      </c>
      <c r="G24" s="177">
        <v>0</v>
      </c>
      <c r="H24" s="177">
        <v>0</v>
      </c>
      <c r="I24" s="177">
        <v>0</v>
      </c>
      <c r="J24" s="177">
        <f t="shared" ref="J24:J26" si="6">SUM(C24:I24)</f>
        <v>0</v>
      </c>
      <c r="K24" s="178"/>
      <c r="L24" s="168"/>
      <c r="M24" s="179"/>
    </row>
    <row r="25" spans="1:307" s="180" customFormat="1" ht="11.4" x14ac:dyDescent="0.2">
      <c r="A25" s="309">
        <v>1</v>
      </c>
      <c r="B25" s="321" t="s">
        <v>384</v>
      </c>
      <c r="C25" s="177">
        <v>5000</v>
      </c>
      <c r="D25" s="177">
        <v>190000</v>
      </c>
      <c r="E25" s="177">
        <v>0</v>
      </c>
      <c r="F25" s="177">
        <v>0</v>
      </c>
      <c r="G25" s="177">
        <v>0</v>
      </c>
      <c r="H25" s="177">
        <v>5000</v>
      </c>
      <c r="I25" s="177">
        <v>0</v>
      </c>
      <c r="J25" s="177">
        <f t="shared" si="6"/>
        <v>200000</v>
      </c>
      <c r="K25" s="178"/>
      <c r="L25" s="168"/>
      <c r="M25" s="179"/>
    </row>
    <row r="26" spans="1:307" s="180" customFormat="1" ht="11.4" x14ac:dyDescent="0.2">
      <c r="A26" s="309"/>
      <c r="B26" s="321" t="s">
        <v>481</v>
      </c>
      <c r="C26" s="177">
        <v>0</v>
      </c>
      <c r="D26" s="177">
        <v>0</v>
      </c>
      <c r="E26" s="177">
        <v>0</v>
      </c>
      <c r="F26" s="177">
        <v>0</v>
      </c>
      <c r="G26" s="177">
        <v>0</v>
      </c>
      <c r="H26" s="177">
        <v>0</v>
      </c>
      <c r="I26" s="177">
        <v>0</v>
      </c>
      <c r="J26" s="177">
        <f t="shared" si="6"/>
        <v>0</v>
      </c>
      <c r="K26" s="178"/>
      <c r="L26" s="168"/>
      <c r="M26" s="179"/>
    </row>
    <row r="27" spans="1:307" s="180" customFormat="1" ht="11.4" x14ac:dyDescent="0.2">
      <c r="A27" s="309">
        <v>1</v>
      </c>
      <c r="B27" s="321" t="s">
        <v>341</v>
      </c>
      <c r="C27" s="177">
        <v>2000</v>
      </c>
      <c r="D27" s="177">
        <v>0</v>
      </c>
      <c r="E27" s="177">
        <v>0</v>
      </c>
      <c r="F27" s="177">
        <v>0</v>
      </c>
      <c r="G27" s="177">
        <v>0</v>
      </c>
      <c r="H27" s="177">
        <v>0</v>
      </c>
      <c r="I27" s="177">
        <v>0</v>
      </c>
      <c r="J27" s="177">
        <f>SUM(C27:I27)</f>
        <v>2000</v>
      </c>
      <c r="K27" s="178"/>
      <c r="L27" s="168"/>
      <c r="M27" s="179"/>
    </row>
    <row r="28" spans="1:307" s="180" customFormat="1" ht="11.4" x14ac:dyDescent="0.2">
      <c r="A28" s="309">
        <v>1</v>
      </c>
      <c r="B28" s="321" t="s">
        <v>340</v>
      </c>
      <c r="C28" s="177">
        <v>0</v>
      </c>
      <c r="D28" s="177">
        <v>0</v>
      </c>
      <c r="E28" s="177">
        <v>250000</v>
      </c>
      <c r="F28" s="177">
        <v>0</v>
      </c>
      <c r="G28" s="177">
        <v>0</v>
      </c>
      <c r="H28" s="177">
        <v>0</v>
      </c>
      <c r="I28" s="177">
        <v>0</v>
      </c>
      <c r="J28" s="177">
        <f t="shared" ref="J28" si="7">SUM(C28:I28)</f>
        <v>250000</v>
      </c>
      <c r="K28" s="178"/>
      <c r="L28" s="168"/>
      <c r="M28" s="179"/>
    </row>
    <row r="29" spans="1:307" s="166" customFormat="1" ht="13.95" customHeight="1" x14ac:dyDescent="0.2">
      <c r="A29" s="308">
        <v>1</v>
      </c>
      <c r="B29" s="322" t="s">
        <v>453</v>
      </c>
      <c r="C29" s="177">
        <v>0</v>
      </c>
      <c r="D29" s="177">
        <v>165412</v>
      </c>
      <c r="E29" s="177">
        <v>0</v>
      </c>
      <c r="F29" s="177">
        <v>0</v>
      </c>
      <c r="G29" s="177">
        <v>0</v>
      </c>
      <c r="H29" s="177">
        <v>0</v>
      </c>
      <c r="I29" s="177">
        <v>116338.25</v>
      </c>
      <c r="J29" s="170">
        <f>SUM(C29:I29)</f>
        <v>281750.25</v>
      </c>
      <c r="K29" s="171"/>
      <c r="L29" s="172"/>
      <c r="M29" s="173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4"/>
      <c r="DJ29" s="174"/>
      <c r="DK29" s="174"/>
      <c r="DL29" s="174"/>
      <c r="DM29" s="174"/>
      <c r="DN29" s="174"/>
      <c r="DO29" s="174"/>
      <c r="DP29" s="174"/>
      <c r="DQ29" s="174"/>
      <c r="DR29" s="174"/>
      <c r="DS29" s="174"/>
      <c r="DT29" s="174"/>
      <c r="DU29" s="174"/>
      <c r="DV29" s="174"/>
      <c r="DW29" s="174"/>
      <c r="DX29" s="174"/>
      <c r="DY29" s="174"/>
      <c r="DZ29" s="174"/>
      <c r="EA29" s="174"/>
      <c r="EB29" s="174"/>
      <c r="EC29" s="174"/>
      <c r="ED29" s="174"/>
      <c r="EE29" s="174"/>
      <c r="EF29" s="174"/>
      <c r="EG29" s="174"/>
      <c r="EH29" s="174"/>
      <c r="EI29" s="174"/>
      <c r="EJ29" s="174"/>
      <c r="EK29" s="174"/>
      <c r="EL29" s="174"/>
      <c r="EM29" s="174"/>
      <c r="EN29" s="174"/>
      <c r="EO29" s="174"/>
      <c r="EP29" s="174"/>
      <c r="EQ29" s="174"/>
      <c r="ER29" s="174"/>
      <c r="ES29" s="174"/>
      <c r="ET29" s="174"/>
      <c r="EU29" s="174"/>
      <c r="EV29" s="174"/>
      <c r="EW29" s="174"/>
      <c r="EX29" s="174"/>
      <c r="EY29" s="174"/>
      <c r="EZ29" s="174"/>
      <c r="FA29" s="174"/>
      <c r="FB29" s="174"/>
      <c r="FC29" s="174"/>
      <c r="FD29" s="174"/>
      <c r="FE29" s="174"/>
      <c r="FF29" s="174"/>
      <c r="FG29" s="174"/>
      <c r="FH29" s="174"/>
      <c r="FI29" s="174"/>
      <c r="FJ29" s="174"/>
      <c r="FK29" s="174"/>
      <c r="FL29" s="174"/>
      <c r="FM29" s="174"/>
      <c r="FN29" s="174"/>
      <c r="FO29" s="174"/>
      <c r="FP29" s="174"/>
      <c r="FQ29" s="174"/>
      <c r="FR29" s="174"/>
      <c r="FS29" s="174"/>
      <c r="FT29" s="174"/>
      <c r="FU29" s="174"/>
      <c r="FV29" s="174"/>
      <c r="FW29" s="174"/>
      <c r="FX29" s="174"/>
      <c r="FY29" s="174"/>
      <c r="FZ29" s="174"/>
      <c r="GA29" s="174"/>
      <c r="GB29" s="174"/>
      <c r="GC29" s="174"/>
      <c r="GD29" s="174"/>
      <c r="GE29" s="174"/>
      <c r="GF29" s="174"/>
      <c r="GG29" s="174"/>
      <c r="GH29" s="174"/>
      <c r="GI29" s="174"/>
      <c r="GJ29" s="174"/>
      <c r="GK29" s="174"/>
      <c r="GL29" s="174"/>
      <c r="GM29" s="174"/>
      <c r="GN29" s="174"/>
      <c r="GO29" s="174"/>
      <c r="GP29" s="174"/>
      <c r="GQ29" s="174"/>
      <c r="GR29" s="174"/>
      <c r="GS29" s="174"/>
      <c r="GT29" s="174"/>
      <c r="GU29" s="174"/>
      <c r="GV29" s="174"/>
      <c r="GW29" s="174"/>
      <c r="GX29" s="174"/>
      <c r="GY29" s="174"/>
      <c r="GZ29" s="174"/>
      <c r="HA29" s="174"/>
      <c r="HB29" s="174"/>
      <c r="HC29" s="174"/>
      <c r="HD29" s="174"/>
      <c r="HE29" s="174"/>
      <c r="HF29" s="174"/>
      <c r="HG29" s="174"/>
      <c r="HH29" s="174"/>
      <c r="HI29" s="174"/>
      <c r="HJ29" s="174"/>
      <c r="HK29" s="174"/>
      <c r="HL29" s="174"/>
      <c r="HM29" s="174"/>
      <c r="HN29" s="174"/>
      <c r="HO29" s="174"/>
      <c r="HP29" s="174"/>
      <c r="HQ29" s="174"/>
      <c r="HR29" s="174"/>
      <c r="HS29" s="174"/>
      <c r="HT29" s="174"/>
      <c r="HU29" s="174"/>
      <c r="HV29" s="174"/>
      <c r="HW29" s="174"/>
      <c r="HX29" s="174"/>
      <c r="HY29" s="174"/>
      <c r="HZ29" s="174"/>
      <c r="IA29" s="174"/>
      <c r="IB29" s="174"/>
      <c r="IC29" s="174"/>
      <c r="ID29" s="174"/>
      <c r="IE29" s="174"/>
      <c r="IF29" s="174"/>
      <c r="IG29" s="174"/>
      <c r="IH29" s="174"/>
      <c r="II29" s="174"/>
      <c r="IJ29" s="174"/>
      <c r="IK29" s="174"/>
      <c r="IL29" s="174"/>
      <c r="IM29" s="174"/>
      <c r="IN29" s="174"/>
      <c r="IO29" s="174"/>
      <c r="IP29" s="174"/>
      <c r="IQ29" s="174"/>
      <c r="IR29" s="174"/>
      <c r="IS29" s="174"/>
      <c r="IT29" s="174"/>
      <c r="IU29" s="174"/>
      <c r="IV29" s="174"/>
      <c r="IW29" s="174"/>
      <c r="IX29" s="174"/>
      <c r="IY29" s="174"/>
      <c r="IZ29" s="174"/>
      <c r="JA29" s="174"/>
      <c r="JB29" s="174"/>
      <c r="JC29" s="174"/>
      <c r="JD29" s="174"/>
      <c r="JE29" s="174"/>
      <c r="JF29" s="174"/>
      <c r="JG29" s="174"/>
      <c r="JH29" s="174"/>
      <c r="JI29" s="174"/>
      <c r="JJ29" s="174"/>
      <c r="JK29" s="174"/>
      <c r="JL29" s="174"/>
      <c r="JM29" s="174"/>
      <c r="JN29" s="174"/>
      <c r="JO29" s="174"/>
      <c r="JP29" s="174"/>
      <c r="JQ29" s="174"/>
      <c r="JR29" s="174"/>
      <c r="JS29" s="174"/>
      <c r="JT29" s="174"/>
      <c r="JU29" s="174"/>
      <c r="JV29" s="174"/>
      <c r="JW29" s="174"/>
      <c r="JX29" s="174"/>
      <c r="JY29" s="174"/>
      <c r="JZ29" s="174"/>
      <c r="KA29" s="174"/>
      <c r="KB29" s="174"/>
      <c r="KC29" s="174"/>
      <c r="KD29" s="174"/>
      <c r="KE29" s="174"/>
      <c r="KF29" s="174"/>
      <c r="KG29" s="174"/>
      <c r="KH29" s="174"/>
      <c r="KI29" s="174"/>
      <c r="KJ29" s="174"/>
      <c r="KK29" s="174"/>
      <c r="KL29" s="174"/>
      <c r="KM29" s="174"/>
      <c r="KN29" s="174"/>
      <c r="KO29" s="174"/>
      <c r="KP29" s="174"/>
      <c r="KQ29" s="174"/>
      <c r="KR29" s="174"/>
      <c r="KS29" s="174"/>
      <c r="KT29" s="174"/>
      <c r="KU29" s="174"/>
    </row>
    <row r="30" spans="1:307" s="176" customFormat="1" ht="12" x14ac:dyDescent="0.2">
      <c r="A30" s="308"/>
      <c r="B30" s="320" t="s">
        <v>63</v>
      </c>
      <c r="C30" s="243">
        <f>SUM(C20:C29)</f>
        <v>7000</v>
      </c>
      <c r="D30" s="243">
        <f t="shared" ref="D30:J30" si="8">SUM(D20:D29)</f>
        <v>555412</v>
      </c>
      <c r="E30" s="243">
        <f t="shared" si="8"/>
        <v>250000</v>
      </c>
      <c r="F30" s="243">
        <f t="shared" si="8"/>
        <v>0</v>
      </c>
      <c r="G30" s="243">
        <f t="shared" si="8"/>
        <v>0</v>
      </c>
      <c r="H30" s="243">
        <f t="shared" si="8"/>
        <v>5000</v>
      </c>
      <c r="I30" s="243">
        <f t="shared" si="8"/>
        <v>651338.25</v>
      </c>
      <c r="J30" s="243">
        <f t="shared" si="8"/>
        <v>1468750.25</v>
      </c>
      <c r="K30" s="241">
        <v>1118003</v>
      </c>
      <c r="L30" s="240" t="s">
        <v>141</v>
      </c>
      <c r="M30" s="244" t="s">
        <v>141</v>
      </c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75"/>
      <c r="BO30" s="175"/>
      <c r="BP30" s="175"/>
      <c r="BQ30" s="175"/>
      <c r="BR30" s="175"/>
      <c r="BS30" s="175"/>
      <c r="BT30" s="175"/>
      <c r="BU30" s="175"/>
      <c r="BV30" s="175"/>
      <c r="BW30" s="175"/>
      <c r="BX30" s="175"/>
      <c r="BY30" s="175"/>
      <c r="BZ30" s="175"/>
      <c r="CA30" s="175"/>
      <c r="CB30" s="175"/>
      <c r="CC30" s="175"/>
      <c r="CD30" s="175"/>
      <c r="CE30" s="175"/>
      <c r="CF30" s="175"/>
      <c r="CG30" s="175"/>
      <c r="CH30" s="175"/>
      <c r="CI30" s="175"/>
      <c r="CJ30" s="175"/>
      <c r="CK30" s="175"/>
      <c r="CL30" s="175"/>
      <c r="CM30" s="175"/>
      <c r="CN30" s="175"/>
      <c r="CO30" s="175"/>
      <c r="CP30" s="175"/>
      <c r="CQ30" s="175"/>
      <c r="CR30" s="175"/>
      <c r="CS30" s="175"/>
      <c r="CT30" s="175"/>
      <c r="CU30" s="175"/>
      <c r="CV30" s="175"/>
      <c r="CW30" s="175"/>
      <c r="CX30" s="175"/>
      <c r="CY30" s="175"/>
      <c r="CZ30" s="175"/>
      <c r="DA30" s="175"/>
      <c r="DB30" s="175"/>
      <c r="DC30" s="175"/>
      <c r="DD30" s="175"/>
      <c r="DE30" s="175"/>
      <c r="DF30" s="175"/>
      <c r="DG30" s="175"/>
      <c r="DH30" s="175"/>
      <c r="DI30" s="175"/>
      <c r="DJ30" s="175"/>
      <c r="DK30" s="175"/>
      <c r="DL30" s="175"/>
      <c r="DM30" s="175"/>
      <c r="DN30" s="175"/>
      <c r="DO30" s="175"/>
      <c r="DP30" s="175"/>
      <c r="DQ30" s="175"/>
      <c r="DR30" s="175"/>
      <c r="DS30" s="175"/>
      <c r="DT30" s="175"/>
      <c r="DU30" s="175"/>
      <c r="DV30" s="175"/>
      <c r="DW30" s="175"/>
      <c r="DX30" s="175"/>
      <c r="DY30" s="175"/>
      <c r="DZ30" s="175"/>
      <c r="EA30" s="175"/>
      <c r="EB30" s="175"/>
      <c r="EC30" s="175"/>
      <c r="ED30" s="175"/>
      <c r="EE30" s="175"/>
      <c r="EF30" s="175"/>
      <c r="EG30" s="175"/>
      <c r="EH30" s="175"/>
      <c r="EI30" s="175"/>
      <c r="EJ30" s="175"/>
      <c r="EK30" s="175"/>
      <c r="EL30" s="175"/>
      <c r="EM30" s="175"/>
      <c r="EN30" s="175"/>
      <c r="EO30" s="175"/>
      <c r="EP30" s="175"/>
      <c r="EQ30" s="175"/>
      <c r="ER30" s="175"/>
      <c r="ES30" s="175"/>
      <c r="ET30" s="175"/>
      <c r="EU30" s="175"/>
      <c r="EV30" s="175"/>
      <c r="EW30" s="175"/>
      <c r="EX30" s="175"/>
      <c r="EY30" s="175"/>
      <c r="EZ30" s="175"/>
      <c r="FA30" s="175"/>
      <c r="FB30" s="175"/>
      <c r="FC30" s="175"/>
      <c r="FD30" s="175"/>
      <c r="FE30" s="175"/>
      <c r="FF30" s="175"/>
      <c r="FG30" s="175"/>
      <c r="FH30" s="175"/>
      <c r="FI30" s="175"/>
      <c r="FJ30" s="175"/>
      <c r="FK30" s="175"/>
      <c r="FL30" s="175"/>
      <c r="FM30" s="175"/>
      <c r="FN30" s="175"/>
      <c r="FO30" s="175"/>
      <c r="FP30" s="175"/>
      <c r="FQ30" s="175"/>
      <c r="FR30" s="175"/>
      <c r="FS30" s="175"/>
      <c r="FT30" s="175"/>
      <c r="FU30" s="175"/>
      <c r="FV30" s="175"/>
      <c r="FW30" s="175"/>
      <c r="FX30" s="175"/>
      <c r="FY30" s="175"/>
      <c r="FZ30" s="175"/>
      <c r="GA30" s="175"/>
      <c r="GB30" s="175"/>
      <c r="GC30" s="175"/>
      <c r="GD30" s="175"/>
      <c r="GE30" s="175"/>
      <c r="GF30" s="175"/>
      <c r="GG30" s="175"/>
      <c r="GH30" s="175"/>
      <c r="GI30" s="175"/>
      <c r="GJ30" s="175"/>
      <c r="GK30" s="175"/>
      <c r="GL30" s="175"/>
      <c r="GM30" s="175"/>
      <c r="GN30" s="175"/>
      <c r="GO30" s="175"/>
      <c r="GP30" s="175"/>
      <c r="GQ30" s="175"/>
      <c r="GR30" s="175"/>
      <c r="GS30" s="175"/>
      <c r="GT30" s="175"/>
      <c r="GU30" s="175"/>
      <c r="GV30" s="175"/>
      <c r="GW30" s="175"/>
      <c r="GX30" s="175"/>
      <c r="GY30" s="175"/>
      <c r="GZ30" s="175"/>
      <c r="HA30" s="175"/>
      <c r="HB30" s="175"/>
      <c r="HC30" s="175"/>
      <c r="HD30" s="175"/>
      <c r="HE30" s="175"/>
      <c r="HF30" s="175"/>
      <c r="HG30" s="175"/>
      <c r="HH30" s="175"/>
      <c r="HI30" s="175"/>
      <c r="HJ30" s="175"/>
      <c r="HK30" s="175"/>
      <c r="HL30" s="175"/>
      <c r="HM30" s="175"/>
      <c r="HN30" s="175"/>
      <c r="HO30" s="175"/>
      <c r="HP30" s="175"/>
      <c r="HQ30" s="175"/>
      <c r="HR30" s="175"/>
      <c r="HS30" s="175"/>
      <c r="HT30" s="175"/>
      <c r="HU30" s="175"/>
      <c r="HV30" s="175"/>
      <c r="HW30" s="175"/>
      <c r="HX30" s="175"/>
      <c r="HY30" s="175"/>
      <c r="HZ30" s="175"/>
      <c r="IA30" s="175"/>
      <c r="IB30" s="175"/>
      <c r="IC30" s="175"/>
      <c r="ID30" s="175"/>
      <c r="IE30" s="175"/>
      <c r="IF30" s="175"/>
      <c r="IG30" s="175"/>
      <c r="IH30" s="175"/>
      <c r="II30" s="175"/>
      <c r="IJ30" s="175"/>
      <c r="IK30" s="175"/>
      <c r="IL30" s="175"/>
      <c r="IM30" s="175"/>
      <c r="IN30" s="175"/>
      <c r="IO30" s="175"/>
      <c r="IP30" s="175"/>
      <c r="IQ30" s="175"/>
      <c r="IR30" s="175"/>
      <c r="IS30" s="175"/>
      <c r="IT30" s="175"/>
      <c r="IU30" s="175"/>
      <c r="IV30" s="175"/>
      <c r="IW30" s="175"/>
      <c r="IX30" s="175"/>
      <c r="IY30" s="175"/>
      <c r="IZ30" s="175"/>
      <c r="JA30" s="175"/>
      <c r="JB30" s="175"/>
      <c r="JC30" s="175"/>
      <c r="JD30" s="175"/>
      <c r="JE30" s="175"/>
      <c r="JF30" s="175"/>
      <c r="JG30" s="175"/>
      <c r="JH30" s="175"/>
      <c r="JI30" s="175"/>
      <c r="JJ30" s="175"/>
      <c r="JK30" s="175"/>
      <c r="JL30" s="175"/>
      <c r="JM30" s="175"/>
      <c r="JN30" s="175"/>
      <c r="JO30" s="175"/>
      <c r="JP30" s="175"/>
      <c r="JQ30" s="175"/>
      <c r="JR30" s="175"/>
      <c r="JS30" s="175"/>
      <c r="JT30" s="175"/>
      <c r="JU30" s="175"/>
      <c r="JV30" s="175"/>
      <c r="JW30" s="175"/>
      <c r="JX30" s="175"/>
      <c r="JY30" s="175"/>
      <c r="JZ30" s="175"/>
      <c r="KA30" s="175"/>
      <c r="KB30" s="175"/>
      <c r="KC30" s="175"/>
      <c r="KD30" s="175"/>
      <c r="KE30" s="175"/>
      <c r="KF30" s="175"/>
      <c r="KG30" s="175"/>
      <c r="KH30" s="175"/>
      <c r="KI30" s="175"/>
      <c r="KJ30" s="175"/>
      <c r="KK30" s="175"/>
      <c r="KL30" s="175"/>
      <c r="KM30" s="175"/>
      <c r="KN30" s="175"/>
      <c r="KO30" s="175"/>
      <c r="KP30" s="175"/>
      <c r="KQ30" s="175"/>
      <c r="KR30" s="175"/>
      <c r="KS30" s="175"/>
      <c r="KT30" s="175"/>
      <c r="KU30" s="175"/>
    </row>
    <row r="31" spans="1:307" s="166" customFormat="1" ht="11.4" x14ac:dyDescent="0.2">
      <c r="A31" s="308">
        <v>1</v>
      </c>
      <c r="B31" s="321" t="s">
        <v>134</v>
      </c>
      <c r="C31" s="181">
        <v>0</v>
      </c>
      <c r="D31" s="181">
        <v>153689</v>
      </c>
      <c r="E31" s="181">
        <v>787710</v>
      </c>
      <c r="F31" s="181">
        <v>0</v>
      </c>
      <c r="G31" s="181">
        <v>0</v>
      </c>
      <c r="H31" s="181">
        <v>0</v>
      </c>
      <c r="I31" s="181">
        <v>0</v>
      </c>
      <c r="J31" s="170">
        <f t="shared" ref="J31:J35" si="9">SUM(C31:I31)</f>
        <v>941399</v>
      </c>
      <c r="K31" s="182"/>
      <c r="L31" s="182"/>
      <c r="M31" s="183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  <c r="BX31" s="174"/>
      <c r="BY31" s="174"/>
      <c r="BZ31" s="174"/>
      <c r="CA31" s="174"/>
      <c r="CB31" s="174"/>
      <c r="CC31" s="174"/>
      <c r="CD31" s="174"/>
      <c r="CE31" s="174"/>
      <c r="CF31" s="174"/>
      <c r="CG31" s="174"/>
      <c r="CH31" s="174"/>
      <c r="CI31" s="174"/>
      <c r="CJ31" s="174"/>
      <c r="CK31" s="174"/>
      <c r="CL31" s="174"/>
      <c r="CM31" s="174"/>
      <c r="CN31" s="174"/>
      <c r="CO31" s="174"/>
      <c r="CP31" s="174"/>
      <c r="CQ31" s="174"/>
      <c r="CR31" s="174"/>
      <c r="CS31" s="174"/>
      <c r="CT31" s="174"/>
      <c r="CU31" s="174"/>
      <c r="CV31" s="174"/>
      <c r="CW31" s="174"/>
      <c r="CX31" s="174"/>
      <c r="CY31" s="174"/>
      <c r="CZ31" s="174"/>
      <c r="DA31" s="174"/>
      <c r="DB31" s="174"/>
      <c r="DC31" s="174"/>
      <c r="DD31" s="174"/>
      <c r="DE31" s="174"/>
      <c r="DF31" s="174"/>
      <c r="DG31" s="174"/>
      <c r="DH31" s="174"/>
      <c r="DI31" s="174"/>
      <c r="DJ31" s="174"/>
      <c r="DK31" s="174"/>
      <c r="DL31" s="174"/>
      <c r="DM31" s="174"/>
      <c r="DN31" s="174"/>
      <c r="DO31" s="174"/>
      <c r="DP31" s="174"/>
      <c r="DQ31" s="174"/>
      <c r="DR31" s="174"/>
      <c r="DS31" s="174"/>
      <c r="DT31" s="174"/>
      <c r="DU31" s="174"/>
      <c r="DV31" s="174"/>
      <c r="DW31" s="174"/>
      <c r="DX31" s="174"/>
      <c r="DY31" s="174"/>
      <c r="DZ31" s="174"/>
      <c r="EA31" s="174"/>
      <c r="EB31" s="174"/>
      <c r="EC31" s="174"/>
      <c r="ED31" s="174"/>
      <c r="EE31" s="174"/>
      <c r="EF31" s="174"/>
      <c r="EG31" s="174"/>
      <c r="EH31" s="174"/>
      <c r="EI31" s="174"/>
      <c r="EJ31" s="174"/>
      <c r="EK31" s="174"/>
      <c r="EL31" s="174"/>
      <c r="EM31" s="174"/>
      <c r="EN31" s="174"/>
      <c r="EO31" s="174"/>
      <c r="EP31" s="174"/>
      <c r="EQ31" s="174"/>
      <c r="ER31" s="174"/>
      <c r="ES31" s="174"/>
      <c r="ET31" s="174"/>
      <c r="EU31" s="174"/>
      <c r="EV31" s="174"/>
      <c r="EW31" s="174"/>
      <c r="EX31" s="174"/>
      <c r="EY31" s="174"/>
      <c r="EZ31" s="174"/>
      <c r="FA31" s="174"/>
      <c r="FB31" s="174"/>
      <c r="FC31" s="174"/>
      <c r="FD31" s="174"/>
      <c r="FE31" s="174"/>
      <c r="FF31" s="174"/>
      <c r="FG31" s="174"/>
      <c r="FH31" s="174"/>
      <c r="FI31" s="174"/>
      <c r="FJ31" s="174"/>
      <c r="FK31" s="174"/>
      <c r="FL31" s="174"/>
      <c r="FM31" s="174"/>
      <c r="FN31" s="174"/>
      <c r="FO31" s="174"/>
      <c r="FP31" s="174"/>
      <c r="FQ31" s="174"/>
      <c r="FR31" s="174"/>
      <c r="FS31" s="174"/>
      <c r="FT31" s="174"/>
      <c r="FU31" s="174"/>
      <c r="FV31" s="174"/>
      <c r="FW31" s="174"/>
      <c r="FX31" s="174"/>
      <c r="FY31" s="174"/>
      <c r="FZ31" s="174"/>
      <c r="GA31" s="174"/>
      <c r="GB31" s="174"/>
      <c r="GC31" s="174"/>
      <c r="GD31" s="174"/>
      <c r="GE31" s="174"/>
      <c r="GF31" s="174"/>
      <c r="GG31" s="174"/>
      <c r="GH31" s="174"/>
      <c r="GI31" s="174"/>
      <c r="GJ31" s="174"/>
      <c r="GK31" s="174"/>
      <c r="GL31" s="174"/>
      <c r="GM31" s="174"/>
      <c r="GN31" s="174"/>
      <c r="GO31" s="174"/>
      <c r="GP31" s="174"/>
      <c r="GQ31" s="174"/>
      <c r="GR31" s="174"/>
      <c r="GS31" s="174"/>
      <c r="GT31" s="174"/>
      <c r="GU31" s="174"/>
      <c r="GV31" s="174"/>
      <c r="GW31" s="174"/>
      <c r="GX31" s="174"/>
      <c r="GY31" s="174"/>
      <c r="GZ31" s="174"/>
      <c r="HA31" s="174"/>
      <c r="HB31" s="174"/>
      <c r="HC31" s="174"/>
      <c r="HD31" s="174"/>
      <c r="HE31" s="174"/>
      <c r="HF31" s="174"/>
      <c r="HG31" s="174"/>
      <c r="HH31" s="174"/>
      <c r="HI31" s="174"/>
      <c r="HJ31" s="174"/>
      <c r="HK31" s="174"/>
      <c r="HL31" s="174"/>
      <c r="HM31" s="174"/>
      <c r="HN31" s="174"/>
      <c r="HO31" s="174"/>
      <c r="HP31" s="174"/>
      <c r="HQ31" s="174"/>
      <c r="HR31" s="174"/>
      <c r="HS31" s="174"/>
      <c r="HT31" s="174"/>
      <c r="HU31" s="174"/>
      <c r="HV31" s="174"/>
      <c r="HW31" s="174"/>
      <c r="HX31" s="174"/>
      <c r="HY31" s="174"/>
      <c r="HZ31" s="174"/>
      <c r="IA31" s="174"/>
      <c r="IB31" s="174"/>
      <c r="IC31" s="174"/>
      <c r="ID31" s="174"/>
      <c r="IE31" s="174"/>
      <c r="IF31" s="174"/>
      <c r="IG31" s="174"/>
      <c r="IH31" s="174"/>
      <c r="II31" s="174"/>
      <c r="IJ31" s="174"/>
      <c r="IK31" s="174"/>
      <c r="IL31" s="174"/>
      <c r="IM31" s="174"/>
      <c r="IN31" s="174"/>
      <c r="IO31" s="174"/>
      <c r="IP31" s="174"/>
      <c r="IQ31" s="174"/>
      <c r="IR31" s="174"/>
      <c r="IS31" s="174"/>
      <c r="IT31" s="174"/>
      <c r="IU31" s="174"/>
      <c r="IV31" s="174"/>
      <c r="IW31" s="174"/>
      <c r="IX31" s="174"/>
      <c r="IY31" s="174"/>
      <c r="IZ31" s="174"/>
      <c r="JA31" s="174"/>
      <c r="JB31" s="174"/>
      <c r="JC31" s="174"/>
      <c r="JD31" s="174"/>
      <c r="JE31" s="174"/>
      <c r="JF31" s="174"/>
      <c r="JG31" s="174"/>
      <c r="JH31" s="174"/>
      <c r="JI31" s="174"/>
      <c r="JJ31" s="174"/>
      <c r="JK31" s="174"/>
      <c r="JL31" s="174"/>
      <c r="JM31" s="174"/>
      <c r="JN31" s="174"/>
      <c r="JO31" s="174"/>
      <c r="JP31" s="174"/>
      <c r="JQ31" s="174"/>
      <c r="JR31" s="174"/>
      <c r="JS31" s="174"/>
      <c r="JT31" s="174"/>
      <c r="JU31" s="174"/>
      <c r="JV31" s="174"/>
      <c r="JW31" s="174"/>
      <c r="JX31" s="174"/>
      <c r="JY31" s="174"/>
      <c r="JZ31" s="174"/>
      <c r="KA31" s="174"/>
      <c r="KB31" s="174"/>
      <c r="KC31" s="174"/>
      <c r="KD31" s="174"/>
      <c r="KE31" s="174"/>
      <c r="KF31" s="174"/>
      <c r="KG31" s="174"/>
      <c r="KH31" s="174"/>
      <c r="KI31" s="174"/>
      <c r="KJ31" s="174"/>
      <c r="KK31" s="174"/>
      <c r="KL31" s="174"/>
      <c r="KM31" s="174"/>
      <c r="KN31" s="174"/>
      <c r="KO31" s="174"/>
      <c r="KP31" s="174"/>
      <c r="KQ31" s="174"/>
      <c r="KR31" s="174"/>
      <c r="KS31" s="174"/>
      <c r="KT31" s="174"/>
      <c r="KU31" s="174"/>
    </row>
    <row r="32" spans="1:307" s="166" customFormat="1" ht="11.4" x14ac:dyDescent="0.2">
      <c r="A32" s="308"/>
      <c r="B32" s="322" t="s">
        <v>137</v>
      </c>
      <c r="C32" s="177">
        <v>0</v>
      </c>
      <c r="D32" s="177">
        <v>0</v>
      </c>
      <c r="E32" s="177">
        <v>0</v>
      </c>
      <c r="F32" s="177">
        <v>0</v>
      </c>
      <c r="G32" s="177">
        <v>0</v>
      </c>
      <c r="H32" s="177">
        <v>0</v>
      </c>
      <c r="I32" s="177">
        <v>0</v>
      </c>
      <c r="J32" s="170">
        <f t="shared" si="9"/>
        <v>0</v>
      </c>
      <c r="K32" s="171"/>
      <c r="L32" s="172"/>
      <c r="M32" s="173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4"/>
      <c r="BT32" s="174"/>
      <c r="BU32" s="174"/>
      <c r="BV32" s="174"/>
      <c r="BW32" s="174"/>
      <c r="BX32" s="174"/>
      <c r="BY32" s="174"/>
      <c r="BZ32" s="174"/>
      <c r="CA32" s="174"/>
      <c r="CB32" s="174"/>
      <c r="CC32" s="174"/>
      <c r="CD32" s="174"/>
      <c r="CE32" s="174"/>
      <c r="CF32" s="174"/>
      <c r="CG32" s="174"/>
      <c r="CH32" s="174"/>
      <c r="CI32" s="174"/>
      <c r="CJ32" s="174"/>
      <c r="CK32" s="174"/>
      <c r="CL32" s="174"/>
      <c r="CM32" s="174"/>
      <c r="CN32" s="174"/>
      <c r="CO32" s="174"/>
      <c r="CP32" s="174"/>
      <c r="CQ32" s="174"/>
      <c r="CR32" s="174"/>
      <c r="CS32" s="174"/>
      <c r="CT32" s="174"/>
      <c r="CU32" s="174"/>
      <c r="CV32" s="174"/>
      <c r="CW32" s="174"/>
      <c r="CX32" s="174"/>
      <c r="CY32" s="174"/>
      <c r="CZ32" s="174"/>
      <c r="DA32" s="174"/>
      <c r="DB32" s="174"/>
      <c r="DC32" s="174"/>
      <c r="DD32" s="174"/>
      <c r="DE32" s="174"/>
      <c r="DF32" s="174"/>
      <c r="DG32" s="174"/>
      <c r="DH32" s="174"/>
      <c r="DI32" s="174"/>
      <c r="DJ32" s="174"/>
      <c r="DK32" s="174"/>
      <c r="DL32" s="174"/>
      <c r="DM32" s="174"/>
      <c r="DN32" s="174"/>
      <c r="DO32" s="174"/>
      <c r="DP32" s="174"/>
      <c r="DQ32" s="174"/>
      <c r="DR32" s="174"/>
      <c r="DS32" s="174"/>
      <c r="DT32" s="174"/>
      <c r="DU32" s="174"/>
      <c r="DV32" s="174"/>
      <c r="DW32" s="174"/>
      <c r="DX32" s="174"/>
      <c r="DY32" s="174"/>
      <c r="DZ32" s="174"/>
      <c r="EA32" s="174"/>
      <c r="EB32" s="174"/>
      <c r="EC32" s="174"/>
      <c r="ED32" s="174"/>
      <c r="EE32" s="174"/>
      <c r="EF32" s="174"/>
      <c r="EG32" s="174"/>
      <c r="EH32" s="174"/>
      <c r="EI32" s="174"/>
      <c r="EJ32" s="174"/>
      <c r="EK32" s="174"/>
      <c r="EL32" s="174"/>
      <c r="EM32" s="174"/>
      <c r="EN32" s="174"/>
      <c r="EO32" s="174"/>
      <c r="EP32" s="174"/>
      <c r="EQ32" s="174"/>
      <c r="ER32" s="174"/>
      <c r="ES32" s="174"/>
      <c r="ET32" s="174"/>
      <c r="EU32" s="174"/>
      <c r="EV32" s="174"/>
      <c r="EW32" s="174"/>
      <c r="EX32" s="174"/>
      <c r="EY32" s="174"/>
      <c r="EZ32" s="174"/>
      <c r="FA32" s="174"/>
      <c r="FB32" s="174"/>
      <c r="FC32" s="174"/>
      <c r="FD32" s="174"/>
      <c r="FE32" s="174"/>
      <c r="FF32" s="174"/>
      <c r="FG32" s="174"/>
      <c r="FH32" s="174"/>
      <c r="FI32" s="174"/>
      <c r="FJ32" s="174"/>
      <c r="FK32" s="174"/>
      <c r="FL32" s="174"/>
      <c r="FM32" s="174"/>
      <c r="FN32" s="174"/>
      <c r="FO32" s="174"/>
      <c r="FP32" s="174"/>
      <c r="FQ32" s="174"/>
      <c r="FR32" s="174"/>
      <c r="FS32" s="174"/>
      <c r="FT32" s="174"/>
      <c r="FU32" s="174"/>
      <c r="FV32" s="174"/>
      <c r="FW32" s="174"/>
      <c r="FX32" s="174"/>
      <c r="FY32" s="174"/>
      <c r="FZ32" s="174"/>
      <c r="GA32" s="174"/>
      <c r="GB32" s="174"/>
      <c r="GC32" s="174"/>
      <c r="GD32" s="174"/>
      <c r="GE32" s="174"/>
      <c r="GF32" s="174"/>
      <c r="GG32" s="174"/>
      <c r="GH32" s="174"/>
      <c r="GI32" s="174"/>
      <c r="GJ32" s="174"/>
      <c r="GK32" s="174"/>
      <c r="GL32" s="174"/>
      <c r="GM32" s="174"/>
      <c r="GN32" s="174"/>
      <c r="GO32" s="174"/>
      <c r="GP32" s="174"/>
      <c r="GQ32" s="174"/>
      <c r="GR32" s="174"/>
      <c r="GS32" s="174"/>
      <c r="GT32" s="174"/>
      <c r="GU32" s="174"/>
      <c r="GV32" s="174"/>
      <c r="GW32" s="174"/>
      <c r="GX32" s="174"/>
      <c r="GY32" s="174"/>
      <c r="GZ32" s="174"/>
      <c r="HA32" s="174"/>
      <c r="HB32" s="174"/>
      <c r="HC32" s="174"/>
      <c r="HD32" s="174"/>
      <c r="HE32" s="174"/>
      <c r="HF32" s="174"/>
      <c r="HG32" s="174"/>
      <c r="HH32" s="174"/>
      <c r="HI32" s="174"/>
      <c r="HJ32" s="174"/>
      <c r="HK32" s="174"/>
      <c r="HL32" s="174"/>
      <c r="HM32" s="174"/>
      <c r="HN32" s="174"/>
      <c r="HO32" s="174"/>
      <c r="HP32" s="174"/>
      <c r="HQ32" s="174"/>
      <c r="HR32" s="174"/>
      <c r="HS32" s="174"/>
      <c r="HT32" s="174"/>
      <c r="HU32" s="174"/>
      <c r="HV32" s="174"/>
      <c r="HW32" s="174"/>
      <c r="HX32" s="174"/>
      <c r="HY32" s="174"/>
      <c r="HZ32" s="174"/>
      <c r="IA32" s="174"/>
      <c r="IB32" s="174"/>
      <c r="IC32" s="174"/>
      <c r="ID32" s="174"/>
      <c r="IE32" s="174"/>
      <c r="IF32" s="174"/>
      <c r="IG32" s="174"/>
      <c r="IH32" s="174"/>
      <c r="II32" s="174"/>
      <c r="IJ32" s="174"/>
      <c r="IK32" s="174"/>
      <c r="IL32" s="174"/>
      <c r="IM32" s="174"/>
      <c r="IN32" s="174"/>
      <c r="IO32" s="174"/>
      <c r="IP32" s="174"/>
      <c r="IQ32" s="174"/>
      <c r="IR32" s="174"/>
      <c r="IS32" s="174"/>
      <c r="IT32" s="174"/>
      <c r="IU32" s="174"/>
      <c r="IV32" s="174"/>
      <c r="IW32" s="174"/>
      <c r="IX32" s="174"/>
      <c r="IY32" s="174"/>
      <c r="IZ32" s="174"/>
      <c r="JA32" s="174"/>
      <c r="JB32" s="174"/>
      <c r="JC32" s="174"/>
      <c r="JD32" s="174"/>
      <c r="JE32" s="174"/>
      <c r="JF32" s="174"/>
      <c r="JG32" s="174"/>
      <c r="JH32" s="174"/>
      <c r="JI32" s="174"/>
      <c r="JJ32" s="174"/>
      <c r="JK32" s="174"/>
      <c r="JL32" s="174"/>
      <c r="JM32" s="174"/>
      <c r="JN32" s="174"/>
      <c r="JO32" s="174"/>
      <c r="JP32" s="174"/>
      <c r="JQ32" s="174"/>
      <c r="JR32" s="174"/>
      <c r="JS32" s="174"/>
      <c r="JT32" s="174"/>
      <c r="JU32" s="174"/>
      <c r="JV32" s="174"/>
      <c r="JW32" s="174"/>
      <c r="JX32" s="174"/>
      <c r="JY32" s="174"/>
      <c r="JZ32" s="174"/>
      <c r="KA32" s="174"/>
      <c r="KB32" s="174"/>
      <c r="KC32" s="174"/>
      <c r="KD32" s="174"/>
      <c r="KE32" s="174"/>
      <c r="KF32" s="174"/>
      <c r="KG32" s="174"/>
      <c r="KH32" s="174"/>
      <c r="KI32" s="174"/>
      <c r="KJ32" s="174"/>
      <c r="KK32" s="174"/>
      <c r="KL32" s="174"/>
      <c r="KM32" s="174"/>
      <c r="KN32" s="174"/>
      <c r="KO32" s="174"/>
      <c r="KP32" s="174"/>
      <c r="KQ32" s="174"/>
      <c r="KR32" s="174"/>
      <c r="KS32" s="174"/>
      <c r="KT32" s="174"/>
      <c r="KU32" s="174"/>
    </row>
    <row r="33" spans="1:307" s="166" customFormat="1" ht="13.95" customHeight="1" x14ac:dyDescent="0.2">
      <c r="A33" s="308"/>
      <c r="B33" s="322" t="s">
        <v>162</v>
      </c>
      <c r="C33" s="177">
        <v>0</v>
      </c>
      <c r="D33" s="177">
        <v>0</v>
      </c>
      <c r="E33" s="177">
        <v>0</v>
      </c>
      <c r="F33" s="177">
        <v>0</v>
      </c>
      <c r="G33" s="177">
        <v>0</v>
      </c>
      <c r="H33" s="177">
        <v>0</v>
      </c>
      <c r="I33" s="177">
        <v>0</v>
      </c>
      <c r="J33" s="170">
        <f t="shared" si="9"/>
        <v>0</v>
      </c>
      <c r="K33" s="171"/>
      <c r="L33" s="172"/>
      <c r="M33" s="173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/>
      <c r="BQ33" s="174"/>
      <c r="BR33" s="174"/>
      <c r="BS33" s="174"/>
      <c r="BT33" s="174"/>
      <c r="BU33" s="174"/>
      <c r="BV33" s="174"/>
      <c r="BW33" s="174"/>
      <c r="BX33" s="174"/>
      <c r="BY33" s="174"/>
      <c r="BZ33" s="174"/>
      <c r="CA33" s="174"/>
      <c r="CB33" s="174"/>
      <c r="CC33" s="174"/>
      <c r="CD33" s="174"/>
      <c r="CE33" s="174"/>
      <c r="CF33" s="174"/>
      <c r="CG33" s="174"/>
      <c r="CH33" s="174"/>
      <c r="CI33" s="174"/>
      <c r="CJ33" s="174"/>
      <c r="CK33" s="174"/>
      <c r="CL33" s="174"/>
      <c r="CM33" s="174"/>
      <c r="CN33" s="174"/>
      <c r="CO33" s="174"/>
      <c r="CP33" s="174"/>
      <c r="CQ33" s="174"/>
      <c r="CR33" s="174"/>
      <c r="CS33" s="174"/>
      <c r="CT33" s="174"/>
      <c r="CU33" s="174"/>
      <c r="CV33" s="174"/>
      <c r="CW33" s="174"/>
      <c r="CX33" s="174"/>
      <c r="CY33" s="174"/>
      <c r="CZ33" s="174"/>
      <c r="DA33" s="174"/>
      <c r="DB33" s="174"/>
      <c r="DC33" s="174"/>
      <c r="DD33" s="174"/>
      <c r="DE33" s="174"/>
      <c r="DF33" s="174"/>
      <c r="DG33" s="174"/>
      <c r="DH33" s="174"/>
      <c r="DI33" s="174"/>
      <c r="DJ33" s="174"/>
      <c r="DK33" s="174"/>
      <c r="DL33" s="174"/>
      <c r="DM33" s="174"/>
      <c r="DN33" s="174"/>
      <c r="DO33" s="174"/>
      <c r="DP33" s="174"/>
      <c r="DQ33" s="174"/>
      <c r="DR33" s="174"/>
      <c r="DS33" s="174"/>
      <c r="DT33" s="174"/>
      <c r="DU33" s="174"/>
      <c r="DV33" s="174"/>
      <c r="DW33" s="174"/>
      <c r="DX33" s="174"/>
      <c r="DY33" s="174"/>
      <c r="DZ33" s="174"/>
      <c r="EA33" s="174"/>
      <c r="EB33" s="174"/>
      <c r="EC33" s="174"/>
      <c r="ED33" s="174"/>
      <c r="EE33" s="174"/>
      <c r="EF33" s="174"/>
      <c r="EG33" s="174"/>
      <c r="EH33" s="174"/>
      <c r="EI33" s="174"/>
      <c r="EJ33" s="174"/>
      <c r="EK33" s="174"/>
      <c r="EL33" s="174"/>
      <c r="EM33" s="174"/>
      <c r="EN33" s="174"/>
      <c r="EO33" s="174"/>
      <c r="EP33" s="174"/>
      <c r="EQ33" s="174"/>
      <c r="ER33" s="174"/>
      <c r="ES33" s="174"/>
      <c r="ET33" s="174"/>
      <c r="EU33" s="174"/>
      <c r="EV33" s="174"/>
      <c r="EW33" s="174"/>
      <c r="EX33" s="174"/>
      <c r="EY33" s="174"/>
      <c r="EZ33" s="174"/>
      <c r="FA33" s="174"/>
      <c r="FB33" s="174"/>
      <c r="FC33" s="174"/>
      <c r="FD33" s="174"/>
      <c r="FE33" s="174"/>
      <c r="FF33" s="174"/>
      <c r="FG33" s="174"/>
      <c r="FH33" s="174"/>
      <c r="FI33" s="174"/>
      <c r="FJ33" s="174"/>
      <c r="FK33" s="174"/>
      <c r="FL33" s="174"/>
      <c r="FM33" s="174"/>
      <c r="FN33" s="174"/>
      <c r="FO33" s="174"/>
      <c r="FP33" s="174"/>
      <c r="FQ33" s="174"/>
      <c r="FR33" s="174"/>
      <c r="FS33" s="174"/>
      <c r="FT33" s="174"/>
      <c r="FU33" s="174"/>
      <c r="FV33" s="174"/>
      <c r="FW33" s="174"/>
      <c r="FX33" s="174"/>
      <c r="FY33" s="174"/>
      <c r="FZ33" s="174"/>
      <c r="GA33" s="174"/>
      <c r="GB33" s="174"/>
      <c r="GC33" s="174"/>
      <c r="GD33" s="174"/>
      <c r="GE33" s="174"/>
      <c r="GF33" s="174"/>
      <c r="GG33" s="174"/>
      <c r="GH33" s="174"/>
      <c r="GI33" s="174"/>
      <c r="GJ33" s="174"/>
      <c r="GK33" s="174"/>
      <c r="GL33" s="174"/>
      <c r="GM33" s="174"/>
      <c r="GN33" s="174"/>
      <c r="GO33" s="174"/>
      <c r="GP33" s="174"/>
      <c r="GQ33" s="174"/>
      <c r="GR33" s="174"/>
      <c r="GS33" s="174"/>
      <c r="GT33" s="174"/>
      <c r="GU33" s="174"/>
      <c r="GV33" s="174"/>
      <c r="GW33" s="174"/>
      <c r="GX33" s="174"/>
      <c r="GY33" s="174"/>
      <c r="GZ33" s="174"/>
      <c r="HA33" s="174"/>
      <c r="HB33" s="174"/>
      <c r="HC33" s="174"/>
      <c r="HD33" s="174"/>
      <c r="HE33" s="174"/>
      <c r="HF33" s="174"/>
      <c r="HG33" s="174"/>
      <c r="HH33" s="174"/>
      <c r="HI33" s="174"/>
      <c r="HJ33" s="174"/>
      <c r="HK33" s="174"/>
      <c r="HL33" s="174"/>
      <c r="HM33" s="174"/>
      <c r="HN33" s="174"/>
      <c r="HO33" s="174"/>
      <c r="HP33" s="174"/>
      <c r="HQ33" s="174"/>
      <c r="HR33" s="174"/>
      <c r="HS33" s="174"/>
      <c r="HT33" s="174"/>
      <c r="HU33" s="174"/>
      <c r="HV33" s="174"/>
      <c r="HW33" s="174"/>
      <c r="HX33" s="174"/>
      <c r="HY33" s="174"/>
      <c r="HZ33" s="174"/>
      <c r="IA33" s="174"/>
      <c r="IB33" s="174"/>
      <c r="IC33" s="174"/>
      <c r="ID33" s="174"/>
      <c r="IE33" s="174"/>
      <c r="IF33" s="174"/>
      <c r="IG33" s="174"/>
      <c r="IH33" s="174"/>
      <c r="II33" s="174"/>
      <c r="IJ33" s="174"/>
      <c r="IK33" s="174"/>
      <c r="IL33" s="174"/>
      <c r="IM33" s="174"/>
      <c r="IN33" s="174"/>
      <c r="IO33" s="174"/>
      <c r="IP33" s="174"/>
      <c r="IQ33" s="174"/>
      <c r="IR33" s="174"/>
      <c r="IS33" s="174"/>
      <c r="IT33" s="174"/>
      <c r="IU33" s="174"/>
      <c r="IV33" s="174"/>
      <c r="IW33" s="174"/>
      <c r="IX33" s="174"/>
      <c r="IY33" s="174"/>
      <c r="IZ33" s="174"/>
      <c r="JA33" s="174"/>
      <c r="JB33" s="174"/>
      <c r="JC33" s="174"/>
      <c r="JD33" s="174"/>
      <c r="JE33" s="174"/>
      <c r="JF33" s="174"/>
      <c r="JG33" s="174"/>
      <c r="JH33" s="174"/>
      <c r="JI33" s="174"/>
      <c r="JJ33" s="174"/>
      <c r="JK33" s="174"/>
      <c r="JL33" s="174"/>
      <c r="JM33" s="174"/>
      <c r="JN33" s="174"/>
      <c r="JO33" s="174"/>
      <c r="JP33" s="174"/>
      <c r="JQ33" s="174"/>
      <c r="JR33" s="174"/>
      <c r="JS33" s="174"/>
      <c r="JT33" s="174"/>
      <c r="JU33" s="174"/>
      <c r="JV33" s="174"/>
      <c r="JW33" s="174"/>
      <c r="JX33" s="174"/>
      <c r="JY33" s="174"/>
      <c r="JZ33" s="174"/>
      <c r="KA33" s="174"/>
      <c r="KB33" s="174"/>
      <c r="KC33" s="174"/>
      <c r="KD33" s="174"/>
      <c r="KE33" s="174"/>
      <c r="KF33" s="174"/>
      <c r="KG33" s="174"/>
      <c r="KH33" s="174"/>
      <c r="KI33" s="174"/>
      <c r="KJ33" s="174"/>
      <c r="KK33" s="174"/>
      <c r="KL33" s="174"/>
      <c r="KM33" s="174"/>
      <c r="KN33" s="174"/>
      <c r="KO33" s="174"/>
      <c r="KP33" s="174"/>
      <c r="KQ33" s="174"/>
      <c r="KR33" s="174"/>
      <c r="KS33" s="174"/>
      <c r="KT33" s="174"/>
      <c r="KU33" s="174"/>
    </row>
    <row r="34" spans="1:307" s="166" customFormat="1" ht="11.4" x14ac:dyDescent="0.2">
      <c r="A34" s="308"/>
      <c r="B34" s="322" t="s">
        <v>172</v>
      </c>
      <c r="C34" s="177">
        <v>0</v>
      </c>
      <c r="D34" s="177">
        <v>0</v>
      </c>
      <c r="E34" s="177">
        <v>0</v>
      </c>
      <c r="F34" s="177">
        <v>0</v>
      </c>
      <c r="G34" s="177">
        <v>0</v>
      </c>
      <c r="H34" s="177">
        <v>0</v>
      </c>
      <c r="I34" s="177">
        <v>0</v>
      </c>
      <c r="J34" s="170">
        <f t="shared" si="9"/>
        <v>0</v>
      </c>
      <c r="K34" s="171"/>
      <c r="L34" s="172"/>
      <c r="M34" s="173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4"/>
      <c r="BD34" s="174"/>
      <c r="BE34" s="174"/>
      <c r="BF34" s="174"/>
      <c r="BG34" s="174"/>
      <c r="BH34" s="174"/>
      <c r="BI34" s="174"/>
      <c r="BJ34" s="174"/>
      <c r="BK34" s="174"/>
      <c r="BL34" s="174"/>
      <c r="BM34" s="174"/>
      <c r="BN34" s="174"/>
      <c r="BO34" s="174"/>
      <c r="BP34" s="174"/>
      <c r="BQ34" s="174"/>
      <c r="BR34" s="174"/>
      <c r="BS34" s="174"/>
      <c r="BT34" s="174"/>
      <c r="BU34" s="174"/>
      <c r="BV34" s="174"/>
      <c r="BW34" s="174"/>
      <c r="BX34" s="174"/>
      <c r="BY34" s="174"/>
      <c r="BZ34" s="174"/>
      <c r="CA34" s="174"/>
      <c r="CB34" s="174"/>
      <c r="CC34" s="174"/>
      <c r="CD34" s="174"/>
      <c r="CE34" s="174"/>
      <c r="CF34" s="174"/>
      <c r="CG34" s="174"/>
      <c r="CH34" s="174"/>
      <c r="CI34" s="174"/>
      <c r="CJ34" s="174"/>
      <c r="CK34" s="174"/>
      <c r="CL34" s="174"/>
      <c r="CM34" s="174"/>
      <c r="CN34" s="174"/>
      <c r="CO34" s="174"/>
      <c r="CP34" s="174"/>
      <c r="CQ34" s="174"/>
      <c r="CR34" s="174"/>
      <c r="CS34" s="174"/>
      <c r="CT34" s="174"/>
      <c r="CU34" s="174"/>
      <c r="CV34" s="174"/>
      <c r="CW34" s="174"/>
      <c r="CX34" s="174"/>
      <c r="CY34" s="174"/>
      <c r="CZ34" s="174"/>
      <c r="DA34" s="174"/>
      <c r="DB34" s="174"/>
      <c r="DC34" s="174"/>
      <c r="DD34" s="174"/>
      <c r="DE34" s="174"/>
      <c r="DF34" s="174"/>
      <c r="DG34" s="174"/>
      <c r="DH34" s="174"/>
      <c r="DI34" s="174"/>
      <c r="DJ34" s="174"/>
      <c r="DK34" s="174"/>
      <c r="DL34" s="174"/>
      <c r="DM34" s="174"/>
      <c r="DN34" s="174"/>
      <c r="DO34" s="174"/>
      <c r="DP34" s="174"/>
      <c r="DQ34" s="174"/>
      <c r="DR34" s="174"/>
      <c r="DS34" s="174"/>
      <c r="DT34" s="174"/>
      <c r="DU34" s="174"/>
      <c r="DV34" s="174"/>
      <c r="DW34" s="174"/>
      <c r="DX34" s="174"/>
      <c r="DY34" s="174"/>
      <c r="DZ34" s="174"/>
      <c r="EA34" s="174"/>
      <c r="EB34" s="174"/>
      <c r="EC34" s="174"/>
      <c r="ED34" s="174"/>
      <c r="EE34" s="174"/>
      <c r="EF34" s="174"/>
      <c r="EG34" s="174"/>
      <c r="EH34" s="174"/>
      <c r="EI34" s="174"/>
      <c r="EJ34" s="174"/>
      <c r="EK34" s="174"/>
      <c r="EL34" s="174"/>
      <c r="EM34" s="174"/>
      <c r="EN34" s="174"/>
      <c r="EO34" s="174"/>
      <c r="EP34" s="174"/>
      <c r="EQ34" s="174"/>
      <c r="ER34" s="174"/>
      <c r="ES34" s="174"/>
      <c r="ET34" s="174"/>
      <c r="EU34" s="174"/>
      <c r="EV34" s="174"/>
      <c r="EW34" s="174"/>
      <c r="EX34" s="174"/>
      <c r="EY34" s="174"/>
      <c r="EZ34" s="174"/>
      <c r="FA34" s="174"/>
      <c r="FB34" s="174"/>
      <c r="FC34" s="174"/>
      <c r="FD34" s="174"/>
      <c r="FE34" s="174"/>
      <c r="FF34" s="174"/>
      <c r="FG34" s="174"/>
      <c r="FH34" s="174"/>
      <c r="FI34" s="174"/>
      <c r="FJ34" s="174"/>
      <c r="FK34" s="174"/>
      <c r="FL34" s="174"/>
      <c r="FM34" s="174"/>
      <c r="FN34" s="174"/>
      <c r="FO34" s="174"/>
      <c r="FP34" s="174"/>
      <c r="FQ34" s="174"/>
      <c r="FR34" s="174"/>
      <c r="FS34" s="174"/>
      <c r="FT34" s="174"/>
      <c r="FU34" s="174"/>
      <c r="FV34" s="174"/>
      <c r="FW34" s="174"/>
      <c r="FX34" s="174"/>
      <c r="FY34" s="174"/>
      <c r="FZ34" s="174"/>
      <c r="GA34" s="174"/>
      <c r="GB34" s="174"/>
      <c r="GC34" s="174"/>
      <c r="GD34" s="174"/>
      <c r="GE34" s="174"/>
      <c r="GF34" s="174"/>
      <c r="GG34" s="174"/>
      <c r="GH34" s="174"/>
      <c r="GI34" s="174"/>
      <c r="GJ34" s="174"/>
      <c r="GK34" s="174"/>
      <c r="GL34" s="174"/>
      <c r="GM34" s="174"/>
      <c r="GN34" s="174"/>
      <c r="GO34" s="174"/>
      <c r="GP34" s="174"/>
      <c r="GQ34" s="174"/>
      <c r="GR34" s="174"/>
      <c r="GS34" s="174"/>
      <c r="GT34" s="174"/>
      <c r="GU34" s="174"/>
      <c r="GV34" s="174"/>
      <c r="GW34" s="174"/>
      <c r="GX34" s="174"/>
      <c r="GY34" s="174"/>
      <c r="GZ34" s="174"/>
      <c r="HA34" s="174"/>
      <c r="HB34" s="174"/>
      <c r="HC34" s="174"/>
      <c r="HD34" s="174"/>
      <c r="HE34" s="174"/>
      <c r="HF34" s="174"/>
      <c r="HG34" s="174"/>
      <c r="HH34" s="174"/>
      <c r="HI34" s="174"/>
      <c r="HJ34" s="174"/>
      <c r="HK34" s="174"/>
      <c r="HL34" s="174"/>
      <c r="HM34" s="174"/>
      <c r="HN34" s="174"/>
      <c r="HO34" s="174"/>
      <c r="HP34" s="174"/>
      <c r="HQ34" s="174"/>
      <c r="HR34" s="174"/>
      <c r="HS34" s="174"/>
      <c r="HT34" s="174"/>
      <c r="HU34" s="174"/>
      <c r="HV34" s="174"/>
      <c r="HW34" s="174"/>
      <c r="HX34" s="174"/>
      <c r="HY34" s="174"/>
      <c r="HZ34" s="174"/>
      <c r="IA34" s="174"/>
      <c r="IB34" s="174"/>
      <c r="IC34" s="174"/>
      <c r="ID34" s="174"/>
      <c r="IE34" s="174"/>
      <c r="IF34" s="174"/>
      <c r="IG34" s="174"/>
      <c r="IH34" s="174"/>
      <c r="II34" s="174"/>
      <c r="IJ34" s="174"/>
      <c r="IK34" s="174"/>
      <c r="IL34" s="174"/>
      <c r="IM34" s="174"/>
      <c r="IN34" s="174"/>
      <c r="IO34" s="174"/>
      <c r="IP34" s="174"/>
      <c r="IQ34" s="174"/>
      <c r="IR34" s="174"/>
      <c r="IS34" s="174"/>
      <c r="IT34" s="174"/>
      <c r="IU34" s="174"/>
      <c r="IV34" s="174"/>
      <c r="IW34" s="174"/>
      <c r="IX34" s="174"/>
      <c r="IY34" s="174"/>
      <c r="IZ34" s="174"/>
      <c r="JA34" s="174"/>
      <c r="JB34" s="174"/>
      <c r="JC34" s="174"/>
      <c r="JD34" s="174"/>
      <c r="JE34" s="174"/>
      <c r="JF34" s="174"/>
      <c r="JG34" s="174"/>
      <c r="JH34" s="174"/>
      <c r="JI34" s="174"/>
      <c r="JJ34" s="174"/>
      <c r="JK34" s="174"/>
      <c r="JL34" s="174"/>
      <c r="JM34" s="174"/>
      <c r="JN34" s="174"/>
      <c r="JO34" s="174"/>
      <c r="JP34" s="174"/>
      <c r="JQ34" s="174"/>
      <c r="JR34" s="174"/>
      <c r="JS34" s="174"/>
      <c r="JT34" s="174"/>
      <c r="JU34" s="174"/>
      <c r="JV34" s="174"/>
      <c r="JW34" s="174"/>
      <c r="JX34" s="174"/>
      <c r="JY34" s="174"/>
      <c r="JZ34" s="174"/>
      <c r="KA34" s="174"/>
      <c r="KB34" s="174"/>
      <c r="KC34" s="174"/>
      <c r="KD34" s="174"/>
      <c r="KE34" s="174"/>
      <c r="KF34" s="174"/>
      <c r="KG34" s="174"/>
      <c r="KH34" s="174"/>
      <c r="KI34" s="174"/>
      <c r="KJ34" s="174"/>
      <c r="KK34" s="174"/>
      <c r="KL34" s="174"/>
      <c r="KM34" s="174"/>
      <c r="KN34" s="174"/>
      <c r="KO34" s="174"/>
      <c r="KP34" s="174"/>
      <c r="KQ34" s="174"/>
      <c r="KR34" s="174"/>
      <c r="KS34" s="174"/>
      <c r="KT34" s="174"/>
      <c r="KU34" s="174"/>
    </row>
    <row r="35" spans="1:307" s="166" customFormat="1" ht="13.95" customHeight="1" x14ac:dyDescent="0.2">
      <c r="A35" s="308"/>
      <c r="B35" s="322" t="s">
        <v>163</v>
      </c>
      <c r="C35" s="177">
        <v>0</v>
      </c>
      <c r="D35" s="177">
        <v>0</v>
      </c>
      <c r="E35" s="177">
        <v>0</v>
      </c>
      <c r="F35" s="177">
        <v>0</v>
      </c>
      <c r="G35" s="177">
        <v>0</v>
      </c>
      <c r="H35" s="177">
        <v>0</v>
      </c>
      <c r="I35" s="177">
        <v>0</v>
      </c>
      <c r="J35" s="170">
        <f t="shared" si="9"/>
        <v>0</v>
      </c>
      <c r="K35" s="171"/>
      <c r="L35" s="172"/>
      <c r="M35" s="173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  <c r="BX35" s="174"/>
      <c r="BY35" s="174"/>
      <c r="BZ35" s="174"/>
      <c r="CA35" s="174"/>
      <c r="CB35" s="174"/>
      <c r="CC35" s="174"/>
      <c r="CD35" s="174"/>
      <c r="CE35" s="174"/>
      <c r="CF35" s="174"/>
      <c r="CG35" s="174"/>
      <c r="CH35" s="174"/>
      <c r="CI35" s="174"/>
      <c r="CJ35" s="174"/>
      <c r="CK35" s="174"/>
      <c r="CL35" s="174"/>
      <c r="CM35" s="174"/>
      <c r="CN35" s="174"/>
      <c r="CO35" s="174"/>
      <c r="CP35" s="174"/>
      <c r="CQ35" s="174"/>
      <c r="CR35" s="174"/>
      <c r="CS35" s="174"/>
      <c r="CT35" s="174"/>
      <c r="CU35" s="174"/>
      <c r="CV35" s="174"/>
      <c r="CW35" s="174"/>
      <c r="CX35" s="174"/>
      <c r="CY35" s="174"/>
      <c r="CZ35" s="174"/>
      <c r="DA35" s="174"/>
      <c r="DB35" s="174"/>
      <c r="DC35" s="174"/>
      <c r="DD35" s="174"/>
      <c r="DE35" s="174"/>
      <c r="DF35" s="174"/>
      <c r="DG35" s="174"/>
      <c r="DH35" s="174"/>
      <c r="DI35" s="174"/>
      <c r="DJ35" s="174"/>
      <c r="DK35" s="174"/>
      <c r="DL35" s="174"/>
      <c r="DM35" s="174"/>
      <c r="DN35" s="174"/>
      <c r="DO35" s="174"/>
      <c r="DP35" s="174"/>
      <c r="DQ35" s="174"/>
      <c r="DR35" s="174"/>
      <c r="DS35" s="174"/>
      <c r="DT35" s="174"/>
      <c r="DU35" s="174"/>
      <c r="DV35" s="174"/>
      <c r="DW35" s="174"/>
      <c r="DX35" s="174"/>
      <c r="DY35" s="174"/>
      <c r="DZ35" s="174"/>
      <c r="EA35" s="174"/>
      <c r="EB35" s="174"/>
      <c r="EC35" s="174"/>
      <c r="ED35" s="174"/>
      <c r="EE35" s="174"/>
      <c r="EF35" s="174"/>
      <c r="EG35" s="174"/>
      <c r="EH35" s="174"/>
      <c r="EI35" s="174"/>
      <c r="EJ35" s="174"/>
      <c r="EK35" s="174"/>
      <c r="EL35" s="174"/>
      <c r="EM35" s="174"/>
      <c r="EN35" s="174"/>
      <c r="EO35" s="174"/>
      <c r="EP35" s="174"/>
      <c r="EQ35" s="174"/>
      <c r="ER35" s="174"/>
      <c r="ES35" s="174"/>
      <c r="ET35" s="174"/>
      <c r="EU35" s="174"/>
      <c r="EV35" s="174"/>
      <c r="EW35" s="174"/>
      <c r="EX35" s="174"/>
      <c r="EY35" s="174"/>
      <c r="EZ35" s="174"/>
      <c r="FA35" s="174"/>
      <c r="FB35" s="174"/>
      <c r="FC35" s="174"/>
      <c r="FD35" s="174"/>
      <c r="FE35" s="174"/>
      <c r="FF35" s="174"/>
      <c r="FG35" s="174"/>
      <c r="FH35" s="174"/>
      <c r="FI35" s="174"/>
      <c r="FJ35" s="174"/>
      <c r="FK35" s="174"/>
      <c r="FL35" s="174"/>
      <c r="FM35" s="174"/>
      <c r="FN35" s="174"/>
      <c r="FO35" s="174"/>
      <c r="FP35" s="174"/>
      <c r="FQ35" s="174"/>
      <c r="FR35" s="174"/>
      <c r="FS35" s="174"/>
      <c r="FT35" s="174"/>
      <c r="FU35" s="174"/>
      <c r="FV35" s="174"/>
      <c r="FW35" s="174"/>
      <c r="FX35" s="174"/>
      <c r="FY35" s="174"/>
      <c r="FZ35" s="174"/>
      <c r="GA35" s="174"/>
      <c r="GB35" s="174"/>
      <c r="GC35" s="174"/>
      <c r="GD35" s="174"/>
      <c r="GE35" s="174"/>
      <c r="GF35" s="174"/>
      <c r="GG35" s="174"/>
      <c r="GH35" s="174"/>
      <c r="GI35" s="174"/>
      <c r="GJ35" s="174"/>
      <c r="GK35" s="174"/>
      <c r="GL35" s="174"/>
      <c r="GM35" s="174"/>
      <c r="GN35" s="174"/>
      <c r="GO35" s="174"/>
      <c r="GP35" s="174"/>
      <c r="GQ35" s="174"/>
      <c r="GR35" s="174"/>
      <c r="GS35" s="174"/>
      <c r="GT35" s="174"/>
      <c r="GU35" s="174"/>
      <c r="GV35" s="174"/>
      <c r="GW35" s="174"/>
      <c r="GX35" s="174"/>
      <c r="GY35" s="174"/>
      <c r="GZ35" s="174"/>
      <c r="HA35" s="174"/>
      <c r="HB35" s="174"/>
      <c r="HC35" s="174"/>
      <c r="HD35" s="174"/>
      <c r="HE35" s="174"/>
      <c r="HF35" s="174"/>
      <c r="HG35" s="174"/>
      <c r="HH35" s="174"/>
      <c r="HI35" s="174"/>
      <c r="HJ35" s="174"/>
      <c r="HK35" s="174"/>
      <c r="HL35" s="174"/>
      <c r="HM35" s="174"/>
      <c r="HN35" s="174"/>
      <c r="HO35" s="174"/>
      <c r="HP35" s="174"/>
      <c r="HQ35" s="174"/>
      <c r="HR35" s="174"/>
      <c r="HS35" s="174"/>
      <c r="HT35" s="174"/>
      <c r="HU35" s="174"/>
      <c r="HV35" s="174"/>
      <c r="HW35" s="174"/>
      <c r="HX35" s="174"/>
      <c r="HY35" s="174"/>
      <c r="HZ35" s="174"/>
      <c r="IA35" s="174"/>
      <c r="IB35" s="174"/>
      <c r="IC35" s="174"/>
      <c r="ID35" s="174"/>
      <c r="IE35" s="174"/>
      <c r="IF35" s="174"/>
      <c r="IG35" s="174"/>
      <c r="IH35" s="174"/>
      <c r="II35" s="174"/>
      <c r="IJ35" s="174"/>
      <c r="IK35" s="174"/>
      <c r="IL35" s="174"/>
      <c r="IM35" s="174"/>
      <c r="IN35" s="174"/>
      <c r="IO35" s="174"/>
      <c r="IP35" s="174"/>
      <c r="IQ35" s="174"/>
      <c r="IR35" s="174"/>
      <c r="IS35" s="174"/>
      <c r="IT35" s="174"/>
      <c r="IU35" s="174"/>
      <c r="IV35" s="174"/>
      <c r="IW35" s="174"/>
      <c r="IX35" s="174"/>
      <c r="IY35" s="174"/>
      <c r="IZ35" s="174"/>
      <c r="JA35" s="174"/>
      <c r="JB35" s="174"/>
      <c r="JC35" s="174"/>
      <c r="JD35" s="174"/>
      <c r="JE35" s="174"/>
      <c r="JF35" s="174"/>
      <c r="JG35" s="174"/>
      <c r="JH35" s="174"/>
      <c r="JI35" s="174"/>
      <c r="JJ35" s="174"/>
      <c r="JK35" s="174"/>
      <c r="JL35" s="174"/>
      <c r="JM35" s="174"/>
      <c r="JN35" s="174"/>
      <c r="JO35" s="174"/>
      <c r="JP35" s="174"/>
      <c r="JQ35" s="174"/>
      <c r="JR35" s="174"/>
      <c r="JS35" s="174"/>
      <c r="JT35" s="174"/>
      <c r="JU35" s="174"/>
      <c r="JV35" s="174"/>
      <c r="JW35" s="174"/>
      <c r="JX35" s="174"/>
      <c r="JY35" s="174"/>
      <c r="JZ35" s="174"/>
      <c r="KA35" s="174"/>
      <c r="KB35" s="174"/>
      <c r="KC35" s="174"/>
      <c r="KD35" s="174"/>
      <c r="KE35" s="174"/>
      <c r="KF35" s="174"/>
      <c r="KG35" s="174"/>
      <c r="KH35" s="174"/>
      <c r="KI35" s="174"/>
      <c r="KJ35" s="174"/>
      <c r="KK35" s="174"/>
      <c r="KL35" s="174"/>
      <c r="KM35" s="174"/>
      <c r="KN35" s="174"/>
      <c r="KO35" s="174"/>
      <c r="KP35" s="174"/>
      <c r="KQ35" s="174"/>
      <c r="KR35" s="174"/>
      <c r="KS35" s="174"/>
      <c r="KT35" s="174"/>
      <c r="KU35" s="174"/>
    </row>
    <row r="36" spans="1:307" s="166" customFormat="1" ht="12" x14ac:dyDescent="0.25">
      <c r="A36" s="308"/>
      <c r="B36" s="323" t="s">
        <v>134</v>
      </c>
      <c r="C36" s="243">
        <f t="shared" ref="C36:J36" si="10">SUM(C31:C35)</f>
        <v>0</v>
      </c>
      <c r="D36" s="243">
        <f t="shared" si="10"/>
        <v>153689</v>
      </c>
      <c r="E36" s="243">
        <f t="shared" si="10"/>
        <v>787710</v>
      </c>
      <c r="F36" s="243">
        <f t="shared" si="10"/>
        <v>0</v>
      </c>
      <c r="G36" s="243">
        <f t="shared" si="10"/>
        <v>0</v>
      </c>
      <c r="H36" s="243">
        <f t="shared" si="10"/>
        <v>0</v>
      </c>
      <c r="I36" s="243">
        <f t="shared" si="10"/>
        <v>0</v>
      </c>
      <c r="J36" s="243">
        <f t="shared" si="10"/>
        <v>941399</v>
      </c>
      <c r="K36" s="241">
        <v>695618</v>
      </c>
      <c r="L36" s="231" t="s">
        <v>141</v>
      </c>
      <c r="M36" s="230" t="s">
        <v>141</v>
      </c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  <c r="BX36" s="174"/>
      <c r="BY36" s="174"/>
      <c r="BZ36" s="174"/>
      <c r="CA36" s="174"/>
      <c r="CB36" s="174"/>
      <c r="CC36" s="174"/>
      <c r="CD36" s="174"/>
      <c r="CE36" s="174"/>
      <c r="CF36" s="174"/>
      <c r="CG36" s="174"/>
      <c r="CH36" s="174"/>
      <c r="CI36" s="174"/>
      <c r="CJ36" s="174"/>
      <c r="CK36" s="174"/>
      <c r="CL36" s="174"/>
      <c r="CM36" s="174"/>
      <c r="CN36" s="174"/>
      <c r="CO36" s="174"/>
      <c r="CP36" s="174"/>
      <c r="CQ36" s="174"/>
      <c r="CR36" s="174"/>
      <c r="CS36" s="174"/>
      <c r="CT36" s="174"/>
      <c r="CU36" s="174"/>
      <c r="CV36" s="174"/>
      <c r="CW36" s="174"/>
      <c r="CX36" s="174"/>
      <c r="CY36" s="174"/>
      <c r="CZ36" s="174"/>
      <c r="DA36" s="174"/>
      <c r="DB36" s="174"/>
      <c r="DC36" s="174"/>
      <c r="DD36" s="174"/>
      <c r="DE36" s="174"/>
      <c r="DF36" s="174"/>
      <c r="DG36" s="174"/>
      <c r="DH36" s="174"/>
      <c r="DI36" s="174"/>
      <c r="DJ36" s="174"/>
      <c r="DK36" s="174"/>
      <c r="DL36" s="174"/>
      <c r="DM36" s="174"/>
      <c r="DN36" s="174"/>
      <c r="DO36" s="174"/>
      <c r="DP36" s="174"/>
      <c r="DQ36" s="174"/>
      <c r="DR36" s="174"/>
      <c r="DS36" s="174"/>
      <c r="DT36" s="174"/>
      <c r="DU36" s="174"/>
      <c r="DV36" s="174"/>
      <c r="DW36" s="174"/>
      <c r="DX36" s="174"/>
      <c r="DY36" s="174"/>
      <c r="DZ36" s="174"/>
      <c r="EA36" s="174"/>
      <c r="EB36" s="174"/>
      <c r="EC36" s="174"/>
      <c r="ED36" s="174"/>
      <c r="EE36" s="174"/>
      <c r="EF36" s="174"/>
      <c r="EG36" s="174"/>
      <c r="EH36" s="174"/>
      <c r="EI36" s="174"/>
      <c r="EJ36" s="174"/>
      <c r="EK36" s="174"/>
      <c r="EL36" s="174"/>
      <c r="EM36" s="174"/>
      <c r="EN36" s="174"/>
      <c r="EO36" s="174"/>
      <c r="EP36" s="174"/>
      <c r="EQ36" s="174"/>
      <c r="ER36" s="174"/>
      <c r="ES36" s="174"/>
      <c r="ET36" s="174"/>
      <c r="EU36" s="174"/>
      <c r="EV36" s="174"/>
      <c r="EW36" s="174"/>
      <c r="EX36" s="174"/>
      <c r="EY36" s="174"/>
      <c r="EZ36" s="174"/>
      <c r="FA36" s="174"/>
      <c r="FB36" s="174"/>
      <c r="FC36" s="174"/>
      <c r="FD36" s="174"/>
      <c r="FE36" s="174"/>
      <c r="FF36" s="174"/>
      <c r="FG36" s="174"/>
      <c r="FH36" s="174"/>
      <c r="FI36" s="174"/>
      <c r="FJ36" s="174"/>
      <c r="FK36" s="174"/>
      <c r="FL36" s="174"/>
      <c r="FM36" s="174"/>
      <c r="FN36" s="174"/>
      <c r="FO36" s="174"/>
      <c r="FP36" s="174"/>
      <c r="FQ36" s="174"/>
      <c r="FR36" s="174"/>
      <c r="FS36" s="174"/>
      <c r="FT36" s="174"/>
      <c r="FU36" s="174"/>
      <c r="FV36" s="174"/>
      <c r="FW36" s="174"/>
      <c r="FX36" s="174"/>
      <c r="FY36" s="174"/>
      <c r="FZ36" s="174"/>
      <c r="GA36" s="174"/>
      <c r="GB36" s="174"/>
      <c r="GC36" s="174"/>
      <c r="GD36" s="174"/>
      <c r="GE36" s="174"/>
      <c r="GF36" s="174"/>
      <c r="GG36" s="174"/>
      <c r="GH36" s="174"/>
      <c r="GI36" s="174"/>
      <c r="GJ36" s="174"/>
      <c r="GK36" s="174"/>
      <c r="GL36" s="174"/>
      <c r="GM36" s="174"/>
      <c r="GN36" s="174"/>
      <c r="GO36" s="174"/>
      <c r="GP36" s="174"/>
      <c r="GQ36" s="174"/>
      <c r="GR36" s="174"/>
      <c r="GS36" s="174"/>
      <c r="GT36" s="174"/>
      <c r="GU36" s="174"/>
      <c r="GV36" s="174"/>
      <c r="GW36" s="174"/>
      <c r="GX36" s="174"/>
      <c r="GY36" s="174"/>
      <c r="GZ36" s="174"/>
      <c r="HA36" s="174"/>
      <c r="HB36" s="174"/>
      <c r="HC36" s="174"/>
      <c r="HD36" s="174"/>
      <c r="HE36" s="174"/>
      <c r="HF36" s="174"/>
      <c r="HG36" s="174"/>
      <c r="HH36" s="174"/>
      <c r="HI36" s="174"/>
      <c r="HJ36" s="174"/>
      <c r="HK36" s="174"/>
      <c r="HL36" s="174"/>
      <c r="HM36" s="174"/>
      <c r="HN36" s="174"/>
      <c r="HO36" s="174"/>
      <c r="HP36" s="174"/>
      <c r="HQ36" s="174"/>
      <c r="HR36" s="174"/>
      <c r="HS36" s="174"/>
      <c r="HT36" s="174"/>
      <c r="HU36" s="174"/>
      <c r="HV36" s="174"/>
      <c r="HW36" s="174"/>
      <c r="HX36" s="174"/>
      <c r="HY36" s="174"/>
      <c r="HZ36" s="174"/>
      <c r="IA36" s="174"/>
      <c r="IB36" s="174"/>
      <c r="IC36" s="174"/>
      <c r="ID36" s="174"/>
      <c r="IE36" s="174"/>
      <c r="IF36" s="174"/>
      <c r="IG36" s="174"/>
      <c r="IH36" s="174"/>
      <c r="II36" s="174"/>
      <c r="IJ36" s="174"/>
      <c r="IK36" s="174"/>
      <c r="IL36" s="174"/>
      <c r="IM36" s="174"/>
      <c r="IN36" s="174"/>
      <c r="IO36" s="174"/>
      <c r="IP36" s="174"/>
      <c r="IQ36" s="174"/>
      <c r="IR36" s="174"/>
      <c r="IS36" s="174"/>
      <c r="IT36" s="174"/>
      <c r="IU36" s="174"/>
      <c r="IV36" s="174"/>
      <c r="IW36" s="174"/>
      <c r="IX36" s="174"/>
      <c r="IY36" s="174"/>
      <c r="IZ36" s="174"/>
      <c r="JA36" s="174"/>
      <c r="JB36" s="174"/>
      <c r="JC36" s="174"/>
      <c r="JD36" s="174"/>
      <c r="JE36" s="174"/>
      <c r="JF36" s="174"/>
      <c r="JG36" s="174"/>
      <c r="JH36" s="174"/>
      <c r="JI36" s="174"/>
      <c r="JJ36" s="174"/>
      <c r="JK36" s="174"/>
      <c r="JL36" s="174"/>
      <c r="JM36" s="174"/>
      <c r="JN36" s="174"/>
      <c r="JO36" s="174"/>
      <c r="JP36" s="174"/>
      <c r="JQ36" s="174"/>
      <c r="JR36" s="174"/>
      <c r="JS36" s="174"/>
      <c r="JT36" s="174"/>
      <c r="JU36" s="174"/>
      <c r="JV36" s="174"/>
      <c r="JW36" s="174"/>
      <c r="JX36" s="174"/>
      <c r="JY36" s="174"/>
      <c r="JZ36" s="174"/>
      <c r="KA36" s="174"/>
      <c r="KB36" s="174"/>
      <c r="KC36" s="174"/>
      <c r="KD36" s="174"/>
      <c r="KE36" s="174"/>
      <c r="KF36" s="174"/>
      <c r="KG36" s="174"/>
      <c r="KH36" s="174"/>
      <c r="KI36" s="174"/>
      <c r="KJ36" s="174"/>
      <c r="KK36" s="174"/>
      <c r="KL36" s="174"/>
      <c r="KM36" s="174"/>
      <c r="KN36" s="174"/>
      <c r="KO36" s="174"/>
      <c r="KP36" s="174"/>
      <c r="KQ36" s="174"/>
      <c r="KR36" s="174"/>
      <c r="KS36" s="174"/>
      <c r="KT36" s="174"/>
      <c r="KU36" s="174"/>
    </row>
    <row r="37" spans="1:307" s="166" customFormat="1" ht="11.4" x14ac:dyDescent="0.2">
      <c r="A37" s="308">
        <v>1</v>
      </c>
      <c r="B37" s="317" t="s">
        <v>243</v>
      </c>
      <c r="C37" s="177">
        <v>5000</v>
      </c>
      <c r="D37" s="177">
        <v>0</v>
      </c>
      <c r="E37" s="177">
        <v>2000000</v>
      </c>
      <c r="F37" s="177">
        <v>0</v>
      </c>
      <c r="G37" s="177">
        <v>0</v>
      </c>
      <c r="H37" s="177">
        <v>0</v>
      </c>
      <c r="I37" s="177">
        <v>0</v>
      </c>
      <c r="J37" s="177">
        <f>SUM(C37:I37)</f>
        <v>2005000</v>
      </c>
      <c r="K37" s="178"/>
      <c r="L37" s="168"/>
      <c r="M37" s="179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/>
      <c r="BQ37" s="174"/>
      <c r="BR37" s="174"/>
      <c r="BS37" s="174"/>
      <c r="BT37" s="174"/>
      <c r="BU37" s="174"/>
      <c r="BV37" s="174"/>
      <c r="BW37" s="174"/>
      <c r="BX37" s="174"/>
      <c r="BY37" s="174"/>
      <c r="BZ37" s="174"/>
      <c r="CA37" s="174"/>
      <c r="CB37" s="174"/>
      <c r="CC37" s="174"/>
      <c r="CD37" s="174"/>
      <c r="CE37" s="174"/>
      <c r="CF37" s="174"/>
      <c r="CG37" s="174"/>
      <c r="CH37" s="174"/>
      <c r="CI37" s="174"/>
      <c r="CJ37" s="174"/>
      <c r="CK37" s="174"/>
      <c r="CL37" s="174"/>
      <c r="CM37" s="174"/>
      <c r="CN37" s="174"/>
      <c r="CO37" s="174"/>
      <c r="CP37" s="174"/>
      <c r="CQ37" s="174"/>
      <c r="CR37" s="174"/>
      <c r="CS37" s="174"/>
      <c r="CT37" s="174"/>
      <c r="CU37" s="174"/>
      <c r="CV37" s="174"/>
      <c r="CW37" s="174"/>
      <c r="CX37" s="174"/>
      <c r="CY37" s="174"/>
      <c r="CZ37" s="174"/>
      <c r="DA37" s="174"/>
      <c r="DB37" s="174"/>
      <c r="DC37" s="174"/>
      <c r="DD37" s="174"/>
      <c r="DE37" s="174"/>
      <c r="DF37" s="174"/>
      <c r="DG37" s="174"/>
      <c r="DH37" s="174"/>
      <c r="DI37" s="174"/>
      <c r="DJ37" s="174"/>
      <c r="DK37" s="174"/>
      <c r="DL37" s="174"/>
      <c r="DM37" s="174"/>
      <c r="DN37" s="174"/>
      <c r="DO37" s="174"/>
      <c r="DP37" s="174"/>
      <c r="DQ37" s="174"/>
      <c r="DR37" s="174"/>
      <c r="DS37" s="174"/>
      <c r="DT37" s="174"/>
      <c r="DU37" s="174"/>
      <c r="DV37" s="174"/>
      <c r="DW37" s="174"/>
      <c r="DX37" s="174"/>
      <c r="DY37" s="174"/>
      <c r="DZ37" s="174"/>
      <c r="EA37" s="174"/>
      <c r="EB37" s="174"/>
      <c r="EC37" s="174"/>
      <c r="ED37" s="174"/>
      <c r="EE37" s="174"/>
      <c r="EF37" s="174"/>
      <c r="EG37" s="174"/>
      <c r="EH37" s="174"/>
      <c r="EI37" s="174"/>
      <c r="EJ37" s="174"/>
      <c r="EK37" s="174"/>
      <c r="EL37" s="174"/>
      <c r="EM37" s="174"/>
      <c r="EN37" s="174"/>
      <c r="EO37" s="174"/>
      <c r="EP37" s="174"/>
      <c r="EQ37" s="174"/>
      <c r="ER37" s="174"/>
      <c r="ES37" s="174"/>
      <c r="ET37" s="174"/>
      <c r="EU37" s="174"/>
      <c r="EV37" s="174"/>
      <c r="EW37" s="174"/>
      <c r="EX37" s="174"/>
      <c r="EY37" s="174"/>
      <c r="EZ37" s="174"/>
      <c r="FA37" s="174"/>
      <c r="FB37" s="174"/>
      <c r="FC37" s="174"/>
      <c r="FD37" s="174"/>
      <c r="FE37" s="174"/>
      <c r="FF37" s="174"/>
      <c r="FG37" s="174"/>
      <c r="FH37" s="174"/>
      <c r="FI37" s="174"/>
      <c r="FJ37" s="174"/>
      <c r="FK37" s="174"/>
      <c r="FL37" s="174"/>
      <c r="FM37" s="174"/>
      <c r="FN37" s="174"/>
      <c r="FO37" s="174"/>
      <c r="FP37" s="174"/>
      <c r="FQ37" s="174"/>
      <c r="FR37" s="174"/>
      <c r="FS37" s="174"/>
      <c r="FT37" s="174"/>
      <c r="FU37" s="174"/>
      <c r="FV37" s="174"/>
      <c r="FW37" s="174"/>
      <c r="FX37" s="174"/>
      <c r="FY37" s="174"/>
      <c r="FZ37" s="174"/>
      <c r="GA37" s="174"/>
      <c r="GB37" s="174"/>
      <c r="GC37" s="174"/>
      <c r="GD37" s="174"/>
      <c r="GE37" s="174"/>
      <c r="GF37" s="174"/>
      <c r="GG37" s="174"/>
      <c r="GH37" s="174"/>
      <c r="GI37" s="174"/>
      <c r="GJ37" s="174"/>
      <c r="GK37" s="174"/>
      <c r="GL37" s="174"/>
      <c r="GM37" s="174"/>
      <c r="GN37" s="174"/>
      <c r="GO37" s="174"/>
      <c r="GP37" s="174"/>
      <c r="GQ37" s="174"/>
      <c r="GR37" s="174"/>
      <c r="GS37" s="174"/>
      <c r="GT37" s="174"/>
      <c r="GU37" s="174"/>
      <c r="GV37" s="174"/>
      <c r="GW37" s="174"/>
      <c r="GX37" s="174"/>
      <c r="GY37" s="174"/>
      <c r="GZ37" s="174"/>
      <c r="HA37" s="174"/>
      <c r="HB37" s="174"/>
      <c r="HC37" s="174"/>
      <c r="HD37" s="174"/>
      <c r="HE37" s="174"/>
      <c r="HF37" s="174"/>
      <c r="HG37" s="174"/>
      <c r="HH37" s="174"/>
      <c r="HI37" s="174"/>
      <c r="HJ37" s="174"/>
      <c r="HK37" s="174"/>
      <c r="HL37" s="174"/>
      <c r="HM37" s="174"/>
      <c r="HN37" s="174"/>
      <c r="HO37" s="174"/>
      <c r="HP37" s="174"/>
      <c r="HQ37" s="174"/>
      <c r="HR37" s="174"/>
      <c r="HS37" s="174"/>
      <c r="HT37" s="174"/>
      <c r="HU37" s="174"/>
      <c r="HV37" s="174"/>
      <c r="HW37" s="174"/>
      <c r="HX37" s="174"/>
      <c r="HY37" s="174"/>
      <c r="HZ37" s="174"/>
      <c r="IA37" s="174"/>
      <c r="IB37" s="174"/>
      <c r="IC37" s="174"/>
      <c r="ID37" s="174"/>
      <c r="IE37" s="174"/>
      <c r="IF37" s="174"/>
      <c r="IG37" s="174"/>
      <c r="IH37" s="174"/>
      <c r="II37" s="174"/>
      <c r="IJ37" s="174"/>
      <c r="IK37" s="174"/>
      <c r="IL37" s="174"/>
      <c r="IM37" s="174"/>
      <c r="IN37" s="174"/>
      <c r="IO37" s="174"/>
      <c r="IP37" s="174"/>
      <c r="IQ37" s="174"/>
      <c r="IR37" s="174"/>
      <c r="IS37" s="174"/>
      <c r="IT37" s="174"/>
      <c r="IU37" s="174"/>
      <c r="IV37" s="174"/>
      <c r="IW37" s="174"/>
      <c r="IX37" s="174"/>
      <c r="IY37" s="174"/>
      <c r="IZ37" s="174"/>
      <c r="JA37" s="174"/>
      <c r="JB37" s="174"/>
      <c r="JC37" s="174"/>
      <c r="JD37" s="174"/>
      <c r="JE37" s="174"/>
      <c r="JF37" s="174"/>
      <c r="JG37" s="174"/>
      <c r="JH37" s="174"/>
      <c r="JI37" s="174"/>
      <c r="JJ37" s="174"/>
      <c r="JK37" s="174"/>
      <c r="JL37" s="174"/>
      <c r="JM37" s="174"/>
      <c r="JN37" s="174"/>
      <c r="JO37" s="174"/>
      <c r="JP37" s="174"/>
      <c r="JQ37" s="174"/>
      <c r="JR37" s="174"/>
      <c r="JS37" s="174"/>
      <c r="JT37" s="174"/>
      <c r="JU37" s="174"/>
      <c r="JV37" s="174"/>
      <c r="JW37" s="174"/>
      <c r="JX37" s="174"/>
      <c r="JY37" s="174"/>
      <c r="JZ37" s="174"/>
      <c r="KA37" s="174"/>
      <c r="KB37" s="174"/>
      <c r="KC37" s="174"/>
      <c r="KD37" s="174"/>
      <c r="KE37" s="174"/>
      <c r="KF37" s="174"/>
      <c r="KG37" s="174"/>
      <c r="KH37" s="174"/>
      <c r="KI37" s="174"/>
      <c r="KJ37" s="174"/>
      <c r="KK37" s="174"/>
      <c r="KL37" s="174"/>
      <c r="KM37" s="174"/>
      <c r="KN37" s="174"/>
      <c r="KO37" s="174"/>
      <c r="KP37" s="174"/>
      <c r="KQ37" s="174"/>
      <c r="KR37" s="174"/>
      <c r="KS37" s="174"/>
      <c r="KT37" s="174"/>
      <c r="KU37" s="174"/>
    </row>
    <row r="38" spans="1:307" s="166" customFormat="1" ht="11.4" x14ac:dyDescent="0.2">
      <c r="A38" s="308"/>
      <c r="B38" s="319" t="s">
        <v>409</v>
      </c>
      <c r="C38" s="177">
        <v>0</v>
      </c>
      <c r="D38" s="177">
        <v>0</v>
      </c>
      <c r="E38" s="177">
        <v>0</v>
      </c>
      <c r="F38" s="177">
        <v>0</v>
      </c>
      <c r="G38" s="177">
        <v>0</v>
      </c>
      <c r="H38" s="177">
        <v>0</v>
      </c>
      <c r="I38" s="177">
        <v>0</v>
      </c>
      <c r="J38" s="177">
        <f t="shared" ref="J38:J41" si="11">SUM(C38:I38)</f>
        <v>0</v>
      </c>
      <c r="K38" s="171"/>
      <c r="L38" s="168"/>
      <c r="M38" s="179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  <c r="BX38" s="174"/>
      <c r="BY38" s="174"/>
      <c r="BZ38" s="174"/>
      <c r="CA38" s="174"/>
      <c r="CB38" s="174"/>
      <c r="CC38" s="174"/>
      <c r="CD38" s="174"/>
      <c r="CE38" s="174"/>
      <c r="CF38" s="174"/>
      <c r="CG38" s="174"/>
      <c r="CH38" s="174"/>
      <c r="CI38" s="174"/>
      <c r="CJ38" s="174"/>
      <c r="CK38" s="174"/>
      <c r="CL38" s="174"/>
      <c r="CM38" s="174"/>
      <c r="CN38" s="174"/>
      <c r="CO38" s="174"/>
      <c r="CP38" s="174"/>
      <c r="CQ38" s="174"/>
      <c r="CR38" s="174"/>
      <c r="CS38" s="174"/>
      <c r="CT38" s="174"/>
      <c r="CU38" s="174"/>
      <c r="CV38" s="174"/>
      <c r="CW38" s="174"/>
      <c r="CX38" s="174"/>
      <c r="CY38" s="174"/>
      <c r="CZ38" s="174"/>
      <c r="DA38" s="174"/>
      <c r="DB38" s="174"/>
      <c r="DC38" s="174"/>
      <c r="DD38" s="174"/>
      <c r="DE38" s="174"/>
      <c r="DF38" s="174"/>
      <c r="DG38" s="174"/>
      <c r="DH38" s="174"/>
      <c r="DI38" s="174"/>
      <c r="DJ38" s="174"/>
      <c r="DK38" s="174"/>
      <c r="DL38" s="174"/>
      <c r="DM38" s="174"/>
      <c r="DN38" s="174"/>
      <c r="DO38" s="174"/>
      <c r="DP38" s="174"/>
      <c r="DQ38" s="174"/>
      <c r="DR38" s="174"/>
      <c r="DS38" s="174"/>
      <c r="DT38" s="174"/>
      <c r="DU38" s="174"/>
      <c r="DV38" s="174"/>
      <c r="DW38" s="174"/>
      <c r="DX38" s="174"/>
      <c r="DY38" s="174"/>
      <c r="DZ38" s="174"/>
      <c r="EA38" s="174"/>
      <c r="EB38" s="174"/>
      <c r="EC38" s="174"/>
      <c r="ED38" s="174"/>
      <c r="EE38" s="174"/>
      <c r="EF38" s="174"/>
      <c r="EG38" s="174"/>
      <c r="EH38" s="174"/>
      <c r="EI38" s="174"/>
      <c r="EJ38" s="174"/>
      <c r="EK38" s="174"/>
      <c r="EL38" s="174"/>
      <c r="EM38" s="174"/>
      <c r="EN38" s="174"/>
      <c r="EO38" s="174"/>
      <c r="EP38" s="174"/>
      <c r="EQ38" s="174"/>
      <c r="ER38" s="174"/>
      <c r="ES38" s="174"/>
      <c r="ET38" s="174"/>
      <c r="EU38" s="174"/>
      <c r="EV38" s="174"/>
      <c r="EW38" s="174"/>
      <c r="EX38" s="174"/>
      <c r="EY38" s="174"/>
      <c r="EZ38" s="174"/>
      <c r="FA38" s="174"/>
      <c r="FB38" s="174"/>
      <c r="FC38" s="174"/>
      <c r="FD38" s="174"/>
      <c r="FE38" s="174"/>
      <c r="FF38" s="174"/>
      <c r="FG38" s="174"/>
      <c r="FH38" s="174"/>
      <c r="FI38" s="174"/>
      <c r="FJ38" s="174"/>
      <c r="FK38" s="174"/>
      <c r="FL38" s="174"/>
      <c r="FM38" s="174"/>
      <c r="FN38" s="174"/>
      <c r="FO38" s="174"/>
      <c r="FP38" s="174"/>
      <c r="FQ38" s="174"/>
      <c r="FR38" s="174"/>
      <c r="FS38" s="174"/>
      <c r="FT38" s="174"/>
      <c r="FU38" s="174"/>
      <c r="FV38" s="174"/>
      <c r="FW38" s="174"/>
      <c r="FX38" s="174"/>
      <c r="FY38" s="174"/>
      <c r="FZ38" s="174"/>
      <c r="GA38" s="174"/>
      <c r="GB38" s="174"/>
      <c r="GC38" s="174"/>
      <c r="GD38" s="174"/>
      <c r="GE38" s="174"/>
      <c r="GF38" s="174"/>
      <c r="GG38" s="174"/>
      <c r="GH38" s="174"/>
      <c r="GI38" s="174"/>
      <c r="GJ38" s="174"/>
      <c r="GK38" s="174"/>
      <c r="GL38" s="174"/>
      <c r="GM38" s="174"/>
      <c r="GN38" s="174"/>
      <c r="GO38" s="174"/>
      <c r="GP38" s="174"/>
      <c r="GQ38" s="174"/>
      <c r="GR38" s="174"/>
      <c r="GS38" s="174"/>
      <c r="GT38" s="174"/>
      <c r="GU38" s="174"/>
      <c r="GV38" s="174"/>
      <c r="GW38" s="174"/>
      <c r="GX38" s="174"/>
      <c r="GY38" s="174"/>
      <c r="GZ38" s="174"/>
      <c r="HA38" s="174"/>
      <c r="HB38" s="174"/>
      <c r="HC38" s="174"/>
      <c r="HD38" s="174"/>
      <c r="HE38" s="174"/>
      <c r="HF38" s="174"/>
      <c r="HG38" s="174"/>
      <c r="HH38" s="174"/>
      <c r="HI38" s="174"/>
      <c r="HJ38" s="174"/>
      <c r="HK38" s="174"/>
      <c r="HL38" s="174"/>
      <c r="HM38" s="174"/>
      <c r="HN38" s="174"/>
      <c r="HO38" s="174"/>
      <c r="HP38" s="174"/>
      <c r="HQ38" s="174"/>
      <c r="HR38" s="174"/>
      <c r="HS38" s="174"/>
      <c r="HT38" s="174"/>
      <c r="HU38" s="174"/>
      <c r="HV38" s="174"/>
      <c r="HW38" s="174"/>
      <c r="HX38" s="174"/>
      <c r="HY38" s="174"/>
      <c r="HZ38" s="174"/>
      <c r="IA38" s="174"/>
      <c r="IB38" s="174"/>
      <c r="IC38" s="174"/>
      <c r="ID38" s="174"/>
      <c r="IE38" s="174"/>
      <c r="IF38" s="174"/>
      <c r="IG38" s="174"/>
      <c r="IH38" s="174"/>
      <c r="II38" s="174"/>
      <c r="IJ38" s="174"/>
      <c r="IK38" s="174"/>
      <c r="IL38" s="174"/>
      <c r="IM38" s="174"/>
      <c r="IN38" s="174"/>
      <c r="IO38" s="174"/>
      <c r="IP38" s="174"/>
      <c r="IQ38" s="174"/>
      <c r="IR38" s="174"/>
      <c r="IS38" s="174"/>
      <c r="IT38" s="174"/>
      <c r="IU38" s="174"/>
      <c r="IV38" s="174"/>
      <c r="IW38" s="174"/>
      <c r="IX38" s="174"/>
      <c r="IY38" s="174"/>
      <c r="IZ38" s="174"/>
      <c r="JA38" s="174"/>
      <c r="JB38" s="174"/>
      <c r="JC38" s="174"/>
      <c r="JD38" s="174"/>
      <c r="JE38" s="174"/>
      <c r="JF38" s="174"/>
      <c r="JG38" s="174"/>
      <c r="JH38" s="174"/>
      <c r="JI38" s="174"/>
      <c r="JJ38" s="174"/>
      <c r="JK38" s="174"/>
      <c r="JL38" s="174"/>
      <c r="JM38" s="174"/>
      <c r="JN38" s="174"/>
      <c r="JO38" s="174"/>
      <c r="JP38" s="174"/>
      <c r="JQ38" s="174"/>
      <c r="JR38" s="174"/>
      <c r="JS38" s="174"/>
      <c r="JT38" s="174"/>
      <c r="JU38" s="174"/>
      <c r="JV38" s="174"/>
      <c r="JW38" s="174"/>
      <c r="JX38" s="174"/>
      <c r="JY38" s="174"/>
      <c r="JZ38" s="174"/>
      <c r="KA38" s="174"/>
      <c r="KB38" s="174"/>
      <c r="KC38" s="174"/>
      <c r="KD38" s="174"/>
      <c r="KE38" s="174"/>
      <c r="KF38" s="174"/>
      <c r="KG38" s="174"/>
      <c r="KH38" s="174"/>
      <c r="KI38" s="174"/>
      <c r="KJ38" s="174"/>
      <c r="KK38" s="174"/>
      <c r="KL38" s="174"/>
      <c r="KM38" s="174"/>
      <c r="KN38" s="174"/>
      <c r="KO38" s="174"/>
      <c r="KP38" s="174"/>
      <c r="KQ38" s="174"/>
      <c r="KR38" s="174"/>
      <c r="KS38" s="174"/>
      <c r="KT38" s="174"/>
      <c r="KU38" s="174"/>
    </row>
    <row r="39" spans="1:307" s="166" customFormat="1" ht="11.4" x14ac:dyDescent="0.2">
      <c r="A39" s="308"/>
      <c r="B39" s="319" t="s">
        <v>410</v>
      </c>
      <c r="C39" s="177">
        <v>0</v>
      </c>
      <c r="D39" s="177">
        <v>0</v>
      </c>
      <c r="E39" s="177">
        <v>0</v>
      </c>
      <c r="F39" s="177">
        <v>0</v>
      </c>
      <c r="G39" s="177">
        <v>0</v>
      </c>
      <c r="H39" s="177">
        <v>0</v>
      </c>
      <c r="I39" s="177">
        <v>0</v>
      </c>
      <c r="J39" s="177">
        <f t="shared" si="11"/>
        <v>0</v>
      </c>
      <c r="K39" s="171"/>
      <c r="L39" s="168"/>
      <c r="M39" s="179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/>
      <c r="BQ39" s="174"/>
      <c r="BR39" s="174"/>
      <c r="BS39" s="174"/>
      <c r="BT39" s="174"/>
      <c r="BU39" s="174"/>
      <c r="BV39" s="174"/>
      <c r="BW39" s="174"/>
      <c r="BX39" s="174"/>
      <c r="BY39" s="174"/>
      <c r="BZ39" s="174"/>
      <c r="CA39" s="174"/>
      <c r="CB39" s="174"/>
      <c r="CC39" s="174"/>
      <c r="CD39" s="174"/>
      <c r="CE39" s="174"/>
      <c r="CF39" s="174"/>
      <c r="CG39" s="174"/>
      <c r="CH39" s="174"/>
      <c r="CI39" s="174"/>
      <c r="CJ39" s="174"/>
      <c r="CK39" s="174"/>
      <c r="CL39" s="174"/>
      <c r="CM39" s="174"/>
      <c r="CN39" s="174"/>
      <c r="CO39" s="174"/>
      <c r="CP39" s="174"/>
      <c r="CQ39" s="174"/>
      <c r="CR39" s="174"/>
      <c r="CS39" s="174"/>
      <c r="CT39" s="174"/>
      <c r="CU39" s="174"/>
      <c r="CV39" s="174"/>
      <c r="CW39" s="174"/>
      <c r="CX39" s="174"/>
      <c r="CY39" s="174"/>
      <c r="CZ39" s="174"/>
      <c r="DA39" s="174"/>
      <c r="DB39" s="174"/>
      <c r="DC39" s="174"/>
      <c r="DD39" s="174"/>
      <c r="DE39" s="174"/>
      <c r="DF39" s="174"/>
      <c r="DG39" s="174"/>
      <c r="DH39" s="174"/>
      <c r="DI39" s="174"/>
      <c r="DJ39" s="174"/>
      <c r="DK39" s="174"/>
      <c r="DL39" s="174"/>
      <c r="DM39" s="174"/>
      <c r="DN39" s="174"/>
      <c r="DO39" s="174"/>
      <c r="DP39" s="174"/>
      <c r="DQ39" s="174"/>
      <c r="DR39" s="174"/>
      <c r="DS39" s="174"/>
      <c r="DT39" s="174"/>
      <c r="DU39" s="174"/>
      <c r="DV39" s="174"/>
      <c r="DW39" s="174"/>
      <c r="DX39" s="174"/>
      <c r="DY39" s="174"/>
      <c r="DZ39" s="174"/>
      <c r="EA39" s="174"/>
      <c r="EB39" s="174"/>
      <c r="EC39" s="174"/>
      <c r="ED39" s="174"/>
      <c r="EE39" s="174"/>
      <c r="EF39" s="174"/>
      <c r="EG39" s="174"/>
      <c r="EH39" s="174"/>
      <c r="EI39" s="174"/>
      <c r="EJ39" s="174"/>
      <c r="EK39" s="174"/>
      <c r="EL39" s="174"/>
      <c r="EM39" s="174"/>
      <c r="EN39" s="174"/>
      <c r="EO39" s="174"/>
      <c r="EP39" s="174"/>
      <c r="EQ39" s="174"/>
      <c r="ER39" s="174"/>
      <c r="ES39" s="174"/>
      <c r="ET39" s="174"/>
      <c r="EU39" s="174"/>
      <c r="EV39" s="174"/>
      <c r="EW39" s="174"/>
      <c r="EX39" s="174"/>
      <c r="EY39" s="174"/>
      <c r="EZ39" s="174"/>
      <c r="FA39" s="174"/>
      <c r="FB39" s="174"/>
      <c r="FC39" s="174"/>
      <c r="FD39" s="174"/>
      <c r="FE39" s="174"/>
      <c r="FF39" s="174"/>
      <c r="FG39" s="174"/>
      <c r="FH39" s="174"/>
      <c r="FI39" s="174"/>
      <c r="FJ39" s="174"/>
      <c r="FK39" s="174"/>
      <c r="FL39" s="174"/>
      <c r="FM39" s="174"/>
      <c r="FN39" s="174"/>
      <c r="FO39" s="174"/>
      <c r="FP39" s="174"/>
      <c r="FQ39" s="174"/>
      <c r="FR39" s="174"/>
      <c r="FS39" s="174"/>
      <c r="FT39" s="174"/>
      <c r="FU39" s="174"/>
      <c r="FV39" s="174"/>
      <c r="FW39" s="174"/>
      <c r="FX39" s="174"/>
      <c r="FY39" s="174"/>
      <c r="FZ39" s="174"/>
      <c r="GA39" s="174"/>
      <c r="GB39" s="174"/>
      <c r="GC39" s="174"/>
      <c r="GD39" s="174"/>
      <c r="GE39" s="174"/>
      <c r="GF39" s="174"/>
      <c r="GG39" s="174"/>
      <c r="GH39" s="174"/>
      <c r="GI39" s="174"/>
      <c r="GJ39" s="174"/>
      <c r="GK39" s="174"/>
      <c r="GL39" s="174"/>
      <c r="GM39" s="174"/>
      <c r="GN39" s="174"/>
      <c r="GO39" s="174"/>
      <c r="GP39" s="174"/>
      <c r="GQ39" s="174"/>
      <c r="GR39" s="174"/>
      <c r="GS39" s="174"/>
      <c r="GT39" s="174"/>
      <c r="GU39" s="174"/>
      <c r="GV39" s="174"/>
      <c r="GW39" s="174"/>
      <c r="GX39" s="174"/>
      <c r="GY39" s="174"/>
      <c r="GZ39" s="174"/>
      <c r="HA39" s="174"/>
      <c r="HB39" s="174"/>
      <c r="HC39" s="174"/>
      <c r="HD39" s="174"/>
      <c r="HE39" s="174"/>
      <c r="HF39" s="174"/>
      <c r="HG39" s="174"/>
      <c r="HH39" s="174"/>
      <c r="HI39" s="174"/>
      <c r="HJ39" s="174"/>
      <c r="HK39" s="174"/>
      <c r="HL39" s="174"/>
      <c r="HM39" s="174"/>
      <c r="HN39" s="174"/>
      <c r="HO39" s="174"/>
      <c r="HP39" s="174"/>
      <c r="HQ39" s="174"/>
      <c r="HR39" s="174"/>
      <c r="HS39" s="174"/>
      <c r="HT39" s="174"/>
      <c r="HU39" s="174"/>
      <c r="HV39" s="174"/>
      <c r="HW39" s="174"/>
      <c r="HX39" s="174"/>
      <c r="HY39" s="174"/>
      <c r="HZ39" s="174"/>
      <c r="IA39" s="174"/>
      <c r="IB39" s="174"/>
      <c r="IC39" s="174"/>
      <c r="ID39" s="174"/>
      <c r="IE39" s="174"/>
      <c r="IF39" s="174"/>
      <c r="IG39" s="174"/>
      <c r="IH39" s="174"/>
      <c r="II39" s="174"/>
      <c r="IJ39" s="174"/>
      <c r="IK39" s="174"/>
      <c r="IL39" s="174"/>
      <c r="IM39" s="174"/>
      <c r="IN39" s="174"/>
      <c r="IO39" s="174"/>
      <c r="IP39" s="174"/>
      <c r="IQ39" s="174"/>
      <c r="IR39" s="174"/>
      <c r="IS39" s="174"/>
      <c r="IT39" s="174"/>
      <c r="IU39" s="174"/>
      <c r="IV39" s="174"/>
      <c r="IW39" s="174"/>
      <c r="IX39" s="174"/>
      <c r="IY39" s="174"/>
      <c r="IZ39" s="174"/>
      <c r="JA39" s="174"/>
      <c r="JB39" s="174"/>
      <c r="JC39" s="174"/>
      <c r="JD39" s="174"/>
      <c r="JE39" s="174"/>
      <c r="JF39" s="174"/>
      <c r="JG39" s="174"/>
      <c r="JH39" s="174"/>
      <c r="JI39" s="174"/>
      <c r="JJ39" s="174"/>
      <c r="JK39" s="174"/>
      <c r="JL39" s="174"/>
      <c r="JM39" s="174"/>
      <c r="JN39" s="174"/>
      <c r="JO39" s="174"/>
      <c r="JP39" s="174"/>
      <c r="JQ39" s="174"/>
      <c r="JR39" s="174"/>
      <c r="JS39" s="174"/>
      <c r="JT39" s="174"/>
      <c r="JU39" s="174"/>
      <c r="JV39" s="174"/>
      <c r="JW39" s="174"/>
      <c r="JX39" s="174"/>
      <c r="JY39" s="174"/>
      <c r="JZ39" s="174"/>
      <c r="KA39" s="174"/>
      <c r="KB39" s="174"/>
      <c r="KC39" s="174"/>
      <c r="KD39" s="174"/>
      <c r="KE39" s="174"/>
      <c r="KF39" s="174"/>
      <c r="KG39" s="174"/>
      <c r="KH39" s="174"/>
      <c r="KI39" s="174"/>
      <c r="KJ39" s="174"/>
      <c r="KK39" s="174"/>
      <c r="KL39" s="174"/>
      <c r="KM39" s="174"/>
      <c r="KN39" s="174"/>
      <c r="KO39" s="174"/>
      <c r="KP39" s="174"/>
      <c r="KQ39" s="174"/>
      <c r="KR39" s="174"/>
      <c r="KS39" s="174"/>
      <c r="KT39" s="174"/>
      <c r="KU39" s="174"/>
    </row>
    <row r="40" spans="1:307" s="166" customFormat="1" ht="11.4" x14ac:dyDescent="0.2">
      <c r="A40" s="308"/>
      <c r="B40" s="319" t="s">
        <v>411</v>
      </c>
      <c r="C40" s="177">
        <v>0</v>
      </c>
      <c r="D40" s="177">
        <v>0</v>
      </c>
      <c r="E40" s="177">
        <v>0</v>
      </c>
      <c r="F40" s="177">
        <v>0</v>
      </c>
      <c r="G40" s="177">
        <v>0</v>
      </c>
      <c r="H40" s="177">
        <v>0</v>
      </c>
      <c r="I40" s="177">
        <v>0</v>
      </c>
      <c r="J40" s="177">
        <f t="shared" si="11"/>
        <v>0</v>
      </c>
      <c r="K40" s="171"/>
      <c r="L40" s="168"/>
      <c r="M40" s="179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/>
      <c r="BQ40" s="174"/>
      <c r="BR40" s="174"/>
      <c r="BS40" s="174"/>
      <c r="BT40" s="174"/>
      <c r="BU40" s="174"/>
      <c r="BV40" s="174"/>
      <c r="BW40" s="174"/>
      <c r="BX40" s="174"/>
      <c r="BY40" s="174"/>
      <c r="BZ40" s="174"/>
      <c r="CA40" s="174"/>
      <c r="CB40" s="174"/>
      <c r="CC40" s="174"/>
      <c r="CD40" s="174"/>
      <c r="CE40" s="174"/>
      <c r="CF40" s="174"/>
      <c r="CG40" s="174"/>
      <c r="CH40" s="174"/>
      <c r="CI40" s="174"/>
      <c r="CJ40" s="174"/>
      <c r="CK40" s="174"/>
      <c r="CL40" s="174"/>
      <c r="CM40" s="174"/>
      <c r="CN40" s="174"/>
      <c r="CO40" s="174"/>
      <c r="CP40" s="174"/>
      <c r="CQ40" s="174"/>
      <c r="CR40" s="174"/>
      <c r="CS40" s="174"/>
      <c r="CT40" s="174"/>
      <c r="CU40" s="174"/>
      <c r="CV40" s="174"/>
      <c r="CW40" s="174"/>
      <c r="CX40" s="174"/>
      <c r="CY40" s="174"/>
      <c r="CZ40" s="174"/>
      <c r="DA40" s="174"/>
      <c r="DB40" s="174"/>
      <c r="DC40" s="174"/>
      <c r="DD40" s="174"/>
      <c r="DE40" s="174"/>
      <c r="DF40" s="174"/>
      <c r="DG40" s="174"/>
      <c r="DH40" s="174"/>
      <c r="DI40" s="174"/>
      <c r="DJ40" s="174"/>
      <c r="DK40" s="174"/>
      <c r="DL40" s="174"/>
      <c r="DM40" s="174"/>
      <c r="DN40" s="174"/>
      <c r="DO40" s="174"/>
      <c r="DP40" s="174"/>
      <c r="DQ40" s="174"/>
      <c r="DR40" s="174"/>
      <c r="DS40" s="174"/>
      <c r="DT40" s="174"/>
      <c r="DU40" s="174"/>
      <c r="DV40" s="174"/>
      <c r="DW40" s="174"/>
      <c r="DX40" s="174"/>
      <c r="DY40" s="174"/>
      <c r="DZ40" s="174"/>
      <c r="EA40" s="174"/>
      <c r="EB40" s="174"/>
      <c r="EC40" s="174"/>
      <c r="ED40" s="174"/>
      <c r="EE40" s="174"/>
      <c r="EF40" s="174"/>
      <c r="EG40" s="174"/>
      <c r="EH40" s="174"/>
      <c r="EI40" s="174"/>
      <c r="EJ40" s="174"/>
      <c r="EK40" s="174"/>
      <c r="EL40" s="174"/>
      <c r="EM40" s="174"/>
      <c r="EN40" s="174"/>
      <c r="EO40" s="174"/>
      <c r="EP40" s="174"/>
      <c r="EQ40" s="174"/>
      <c r="ER40" s="174"/>
      <c r="ES40" s="174"/>
      <c r="ET40" s="174"/>
      <c r="EU40" s="174"/>
      <c r="EV40" s="174"/>
      <c r="EW40" s="174"/>
      <c r="EX40" s="174"/>
      <c r="EY40" s="174"/>
      <c r="EZ40" s="174"/>
      <c r="FA40" s="174"/>
      <c r="FB40" s="174"/>
      <c r="FC40" s="174"/>
      <c r="FD40" s="174"/>
      <c r="FE40" s="174"/>
      <c r="FF40" s="174"/>
      <c r="FG40" s="174"/>
      <c r="FH40" s="174"/>
      <c r="FI40" s="174"/>
      <c r="FJ40" s="174"/>
      <c r="FK40" s="174"/>
      <c r="FL40" s="174"/>
      <c r="FM40" s="174"/>
      <c r="FN40" s="174"/>
      <c r="FO40" s="174"/>
      <c r="FP40" s="174"/>
      <c r="FQ40" s="174"/>
      <c r="FR40" s="174"/>
      <c r="FS40" s="174"/>
      <c r="FT40" s="174"/>
      <c r="FU40" s="174"/>
      <c r="FV40" s="174"/>
      <c r="FW40" s="174"/>
      <c r="FX40" s="174"/>
      <c r="FY40" s="174"/>
      <c r="FZ40" s="174"/>
      <c r="GA40" s="174"/>
      <c r="GB40" s="174"/>
      <c r="GC40" s="174"/>
      <c r="GD40" s="174"/>
      <c r="GE40" s="174"/>
      <c r="GF40" s="174"/>
      <c r="GG40" s="174"/>
      <c r="GH40" s="174"/>
      <c r="GI40" s="174"/>
      <c r="GJ40" s="174"/>
      <c r="GK40" s="174"/>
      <c r="GL40" s="174"/>
      <c r="GM40" s="174"/>
      <c r="GN40" s="174"/>
      <c r="GO40" s="174"/>
      <c r="GP40" s="174"/>
      <c r="GQ40" s="174"/>
      <c r="GR40" s="174"/>
      <c r="GS40" s="174"/>
      <c r="GT40" s="174"/>
      <c r="GU40" s="174"/>
      <c r="GV40" s="174"/>
      <c r="GW40" s="174"/>
      <c r="GX40" s="174"/>
      <c r="GY40" s="174"/>
      <c r="GZ40" s="174"/>
      <c r="HA40" s="174"/>
      <c r="HB40" s="174"/>
      <c r="HC40" s="174"/>
      <c r="HD40" s="174"/>
      <c r="HE40" s="174"/>
      <c r="HF40" s="174"/>
      <c r="HG40" s="174"/>
      <c r="HH40" s="174"/>
      <c r="HI40" s="174"/>
      <c r="HJ40" s="174"/>
      <c r="HK40" s="174"/>
      <c r="HL40" s="174"/>
      <c r="HM40" s="174"/>
      <c r="HN40" s="174"/>
      <c r="HO40" s="174"/>
      <c r="HP40" s="174"/>
      <c r="HQ40" s="174"/>
      <c r="HR40" s="174"/>
      <c r="HS40" s="174"/>
      <c r="HT40" s="174"/>
      <c r="HU40" s="174"/>
      <c r="HV40" s="174"/>
      <c r="HW40" s="174"/>
      <c r="HX40" s="174"/>
      <c r="HY40" s="174"/>
      <c r="HZ40" s="174"/>
      <c r="IA40" s="174"/>
      <c r="IB40" s="174"/>
      <c r="IC40" s="174"/>
      <c r="ID40" s="174"/>
      <c r="IE40" s="174"/>
      <c r="IF40" s="174"/>
      <c r="IG40" s="174"/>
      <c r="IH40" s="174"/>
      <c r="II40" s="174"/>
      <c r="IJ40" s="174"/>
      <c r="IK40" s="174"/>
      <c r="IL40" s="174"/>
      <c r="IM40" s="174"/>
      <c r="IN40" s="174"/>
      <c r="IO40" s="174"/>
      <c r="IP40" s="174"/>
      <c r="IQ40" s="174"/>
      <c r="IR40" s="174"/>
      <c r="IS40" s="174"/>
      <c r="IT40" s="174"/>
      <c r="IU40" s="174"/>
      <c r="IV40" s="174"/>
      <c r="IW40" s="174"/>
      <c r="IX40" s="174"/>
      <c r="IY40" s="174"/>
      <c r="IZ40" s="174"/>
      <c r="JA40" s="174"/>
      <c r="JB40" s="174"/>
      <c r="JC40" s="174"/>
      <c r="JD40" s="174"/>
      <c r="JE40" s="174"/>
      <c r="JF40" s="174"/>
      <c r="JG40" s="174"/>
      <c r="JH40" s="174"/>
      <c r="JI40" s="174"/>
      <c r="JJ40" s="174"/>
      <c r="JK40" s="174"/>
      <c r="JL40" s="174"/>
      <c r="JM40" s="174"/>
      <c r="JN40" s="174"/>
      <c r="JO40" s="174"/>
      <c r="JP40" s="174"/>
      <c r="JQ40" s="174"/>
      <c r="JR40" s="174"/>
      <c r="JS40" s="174"/>
      <c r="JT40" s="174"/>
      <c r="JU40" s="174"/>
      <c r="JV40" s="174"/>
      <c r="JW40" s="174"/>
      <c r="JX40" s="174"/>
      <c r="JY40" s="174"/>
      <c r="JZ40" s="174"/>
      <c r="KA40" s="174"/>
      <c r="KB40" s="174"/>
      <c r="KC40" s="174"/>
      <c r="KD40" s="174"/>
      <c r="KE40" s="174"/>
      <c r="KF40" s="174"/>
      <c r="KG40" s="174"/>
      <c r="KH40" s="174"/>
      <c r="KI40" s="174"/>
      <c r="KJ40" s="174"/>
      <c r="KK40" s="174"/>
      <c r="KL40" s="174"/>
      <c r="KM40" s="174"/>
      <c r="KN40" s="174"/>
      <c r="KO40" s="174"/>
      <c r="KP40" s="174"/>
      <c r="KQ40" s="174"/>
      <c r="KR40" s="174"/>
      <c r="KS40" s="174"/>
      <c r="KT40" s="174"/>
      <c r="KU40" s="174"/>
    </row>
    <row r="41" spans="1:307" s="166" customFormat="1" ht="11.4" x14ac:dyDescent="0.2">
      <c r="A41" s="308"/>
      <c r="B41" s="319" t="s">
        <v>412</v>
      </c>
      <c r="C41" s="177">
        <v>0</v>
      </c>
      <c r="D41" s="177">
        <v>0</v>
      </c>
      <c r="E41" s="177">
        <v>0</v>
      </c>
      <c r="F41" s="177">
        <v>0</v>
      </c>
      <c r="G41" s="177">
        <v>0</v>
      </c>
      <c r="H41" s="177">
        <v>0</v>
      </c>
      <c r="I41" s="177">
        <v>0</v>
      </c>
      <c r="J41" s="177">
        <f t="shared" si="11"/>
        <v>0</v>
      </c>
      <c r="K41" s="171"/>
      <c r="L41" s="168"/>
      <c r="M41" s="179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  <c r="BD41" s="174"/>
      <c r="BE41" s="174"/>
      <c r="BF41" s="174"/>
      <c r="BG41" s="174"/>
      <c r="BH41" s="174"/>
      <c r="BI41" s="174"/>
      <c r="BJ41" s="174"/>
      <c r="BK41" s="174"/>
      <c r="BL41" s="174"/>
      <c r="BM41" s="174"/>
      <c r="BN41" s="174"/>
      <c r="BO41" s="174"/>
      <c r="BP41" s="174"/>
      <c r="BQ41" s="174"/>
      <c r="BR41" s="174"/>
      <c r="BS41" s="174"/>
      <c r="BT41" s="174"/>
      <c r="BU41" s="174"/>
      <c r="BV41" s="174"/>
      <c r="BW41" s="174"/>
      <c r="BX41" s="174"/>
      <c r="BY41" s="174"/>
      <c r="BZ41" s="174"/>
      <c r="CA41" s="174"/>
      <c r="CB41" s="174"/>
      <c r="CC41" s="174"/>
      <c r="CD41" s="174"/>
      <c r="CE41" s="174"/>
      <c r="CF41" s="174"/>
      <c r="CG41" s="174"/>
      <c r="CH41" s="174"/>
      <c r="CI41" s="174"/>
      <c r="CJ41" s="174"/>
      <c r="CK41" s="174"/>
      <c r="CL41" s="174"/>
      <c r="CM41" s="174"/>
      <c r="CN41" s="174"/>
      <c r="CO41" s="174"/>
      <c r="CP41" s="174"/>
      <c r="CQ41" s="174"/>
      <c r="CR41" s="174"/>
      <c r="CS41" s="174"/>
      <c r="CT41" s="174"/>
      <c r="CU41" s="174"/>
      <c r="CV41" s="174"/>
      <c r="CW41" s="174"/>
      <c r="CX41" s="174"/>
      <c r="CY41" s="174"/>
      <c r="CZ41" s="174"/>
      <c r="DA41" s="174"/>
      <c r="DB41" s="174"/>
      <c r="DC41" s="174"/>
      <c r="DD41" s="174"/>
      <c r="DE41" s="174"/>
      <c r="DF41" s="174"/>
      <c r="DG41" s="174"/>
      <c r="DH41" s="174"/>
      <c r="DI41" s="174"/>
      <c r="DJ41" s="174"/>
      <c r="DK41" s="174"/>
      <c r="DL41" s="174"/>
      <c r="DM41" s="174"/>
      <c r="DN41" s="174"/>
      <c r="DO41" s="174"/>
      <c r="DP41" s="174"/>
      <c r="DQ41" s="174"/>
      <c r="DR41" s="174"/>
      <c r="DS41" s="174"/>
      <c r="DT41" s="174"/>
      <c r="DU41" s="174"/>
      <c r="DV41" s="174"/>
      <c r="DW41" s="174"/>
      <c r="DX41" s="174"/>
      <c r="DY41" s="174"/>
      <c r="DZ41" s="174"/>
      <c r="EA41" s="174"/>
      <c r="EB41" s="174"/>
      <c r="EC41" s="174"/>
      <c r="ED41" s="174"/>
      <c r="EE41" s="174"/>
      <c r="EF41" s="174"/>
      <c r="EG41" s="174"/>
      <c r="EH41" s="174"/>
      <c r="EI41" s="174"/>
      <c r="EJ41" s="174"/>
      <c r="EK41" s="174"/>
      <c r="EL41" s="174"/>
      <c r="EM41" s="174"/>
      <c r="EN41" s="174"/>
      <c r="EO41" s="174"/>
      <c r="EP41" s="174"/>
      <c r="EQ41" s="174"/>
      <c r="ER41" s="174"/>
      <c r="ES41" s="174"/>
      <c r="ET41" s="174"/>
      <c r="EU41" s="174"/>
      <c r="EV41" s="174"/>
      <c r="EW41" s="174"/>
      <c r="EX41" s="174"/>
      <c r="EY41" s="174"/>
      <c r="EZ41" s="174"/>
      <c r="FA41" s="174"/>
      <c r="FB41" s="174"/>
      <c r="FC41" s="174"/>
      <c r="FD41" s="174"/>
      <c r="FE41" s="174"/>
      <c r="FF41" s="174"/>
      <c r="FG41" s="174"/>
      <c r="FH41" s="174"/>
      <c r="FI41" s="174"/>
      <c r="FJ41" s="174"/>
      <c r="FK41" s="174"/>
      <c r="FL41" s="174"/>
      <c r="FM41" s="174"/>
      <c r="FN41" s="174"/>
      <c r="FO41" s="174"/>
      <c r="FP41" s="174"/>
      <c r="FQ41" s="174"/>
      <c r="FR41" s="174"/>
      <c r="FS41" s="174"/>
      <c r="FT41" s="174"/>
      <c r="FU41" s="174"/>
      <c r="FV41" s="174"/>
      <c r="FW41" s="174"/>
      <c r="FX41" s="174"/>
      <c r="FY41" s="174"/>
      <c r="FZ41" s="174"/>
      <c r="GA41" s="174"/>
      <c r="GB41" s="174"/>
      <c r="GC41" s="174"/>
      <c r="GD41" s="174"/>
      <c r="GE41" s="174"/>
      <c r="GF41" s="174"/>
      <c r="GG41" s="174"/>
      <c r="GH41" s="174"/>
      <c r="GI41" s="174"/>
      <c r="GJ41" s="174"/>
      <c r="GK41" s="174"/>
      <c r="GL41" s="174"/>
      <c r="GM41" s="174"/>
      <c r="GN41" s="174"/>
      <c r="GO41" s="174"/>
      <c r="GP41" s="174"/>
      <c r="GQ41" s="174"/>
      <c r="GR41" s="174"/>
      <c r="GS41" s="174"/>
      <c r="GT41" s="174"/>
      <c r="GU41" s="174"/>
      <c r="GV41" s="174"/>
      <c r="GW41" s="174"/>
      <c r="GX41" s="174"/>
      <c r="GY41" s="174"/>
      <c r="GZ41" s="174"/>
      <c r="HA41" s="174"/>
      <c r="HB41" s="174"/>
      <c r="HC41" s="174"/>
      <c r="HD41" s="174"/>
      <c r="HE41" s="174"/>
      <c r="HF41" s="174"/>
      <c r="HG41" s="174"/>
      <c r="HH41" s="174"/>
      <c r="HI41" s="174"/>
      <c r="HJ41" s="174"/>
      <c r="HK41" s="174"/>
      <c r="HL41" s="174"/>
      <c r="HM41" s="174"/>
      <c r="HN41" s="174"/>
      <c r="HO41" s="174"/>
      <c r="HP41" s="174"/>
      <c r="HQ41" s="174"/>
      <c r="HR41" s="174"/>
      <c r="HS41" s="174"/>
      <c r="HT41" s="174"/>
      <c r="HU41" s="174"/>
      <c r="HV41" s="174"/>
      <c r="HW41" s="174"/>
      <c r="HX41" s="174"/>
      <c r="HY41" s="174"/>
      <c r="HZ41" s="174"/>
      <c r="IA41" s="174"/>
      <c r="IB41" s="174"/>
      <c r="IC41" s="174"/>
      <c r="ID41" s="174"/>
      <c r="IE41" s="174"/>
      <c r="IF41" s="174"/>
      <c r="IG41" s="174"/>
      <c r="IH41" s="174"/>
      <c r="II41" s="174"/>
      <c r="IJ41" s="174"/>
      <c r="IK41" s="174"/>
      <c r="IL41" s="174"/>
      <c r="IM41" s="174"/>
      <c r="IN41" s="174"/>
      <c r="IO41" s="174"/>
      <c r="IP41" s="174"/>
      <c r="IQ41" s="174"/>
      <c r="IR41" s="174"/>
      <c r="IS41" s="174"/>
      <c r="IT41" s="174"/>
      <c r="IU41" s="174"/>
      <c r="IV41" s="174"/>
      <c r="IW41" s="174"/>
      <c r="IX41" s="174"/>
      <c r="IY41" s="174"/>
      <c r="IZ41" s="174"/>
      <c r="JA41" s="174"/>
      <c r="JB41" s="174"/>
      <c r="JC41" s="174"/>
      <c r="JD41" s="174"/>
      <c r="JE41" s="174"/>
      <c r="JF41" s="174"/>
      <c r="JG41" s="174"/>
      <c r="JH41" s="174"/>
      <c r="JI41" s="174"/>
      <c r="JJ41" s="174"/>
      <c r="JK41" s="174"/>
      <c r="JL41" s="174"/>
      <c r="JM41" s="174"/>
      <c r="JN41" s="174"/>
      <c r="JO41" s="174"/>
      <c r="JP41" s="174"/>
      <c r="JQ41" s="174"/>
      <c r="JR41" s="174"/>
      <c r="JS41" s="174"/>
      <c r="JT41" s="174"/>
      <c r="JU41" s="174"/>
      <c r="JV41" s="174"/>
      <c r="JW41" s="174"/>
      <c r="JX41" s="174"/>
      <c r="JY41" s="174"/>
      <c r="JZ41" s="174"/>
      <c r="KA41" s="174"/>
      <c r="KB41" s="174"/>
      <c r="KC41" s="174"/>
      <c r="KD41" s="174"/>
      <c r="KE41" s="174"/>
      <c r="KF41" s="174"/>
      <c r="KG41" s="174"/>
      <c r="KH41" s="174"/>
      <c r="KI41" s="174"/>
      <c r="KJ41" s="174"/>
      <c r="KK41" s="174"/>
      <c r="KL41" s="174"/>
      <c r="KM41" s="174"/>
      <c r="KN41" s="174"/>
      <c r="KO41" s="174"/>
      <c r="KP41" s="174"/>
      <c r="KQ41" s="174"/>
      <c r="KR41" s="174"/>
      <c r="KS41" s="174"/>
      <c r="KT41" s="174"/>
      <c r="KU41" s="174"/>
    </row>
    <row r="42" spans="1:307" s="166" customFormat="1" ht="22.8" x14ac:dyDescent="0.2">
      <c r="A42" s="308">
        <v>1</v>
      </c>
      <c r="B42" s="319" t="s">
        <v>242</v>
      </c>
      <c r="C42" s="169">
        <v>2000</v>
      </c>
      <c r="D42" s="169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70">
        <f>SUM(C42:I42)</f>
        <v>2000</v>
      </c>
      <c r="K42" s="171"/>
      <c r="L42" s="168"/>
      <c r="M42" s="179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174"/>
      <c r="BG42" s="174"/>
      <c r="BH42" s="174"/>
      <c r="BI42" s="174"/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4"/>
      <c r="BV42" s="174"/>
      <c r="BW42" s="174"/>
      <c r="BX42" s="174"/>
      <c r="BY42" s="174"/>
      <c r="BZ42" s="174"/>
      <c r="CA42" s="174"/>
      <c r="CB42" s="174"/>
      <c r="CC42" s="174"/>
      <c r="CD42" s="174"/>
      <c r="CE42" s="174"/>
      <c r="CF42" s="174"/>
      <c r="CG42" s="174"/>
      <c r="CH42" s="174"/>
      <c r="CI42" s="174"/>
      <c r="CJ42" s="174"/>
      <c r="CK42" s="174"/>
      <c r="CL42" s="174"/>
      <c r="CM42" s="174"/>
      <c r="CN42" s="174"/>
      <c r="CO42" s="174"/>
      <c r="CP42" s="174"/>
      <c r="CQ42" s="174"/>
      <c r="CR42" s="174"/>
      <c r="CS42" s="174"/>
      <c r="CT42" s="174"/>
      <c r="CU42" s="174"/>
      <c r="CV42" s="174"/>
      <c r="CW42" s="174"/>
      <c r="CX42" s="174"/>
      <c r="CY42" s="174"/>
      <c r="CZ42" s="174"/>
      <c r="DA42" s="174"/>
      <c r="DB42" s="174"/>
      <c r="DC42" s="174"/>
      <c r="DD42" s="174"/>
      <c r="DE42" s="174"/>
      <c r="DF42" s="174"/>
      <c r="DG42" s="174"/>
      <c r="DH42" s="174"/>
      <c r="DI42" s="174"/>
      <c r="DJ42" s="174"/>
      <c r="DK42" s="174"/>
      <c r="DL42" s="174"/>
      <c r="DM42" s="174"/>
      <c r="DN42" s="174"/>
      <c r="DO42" s="174"/>
      <c r="DP42" s="174"/>
      <c r="DQ42" s="174"/>
      <c r="DR42" s="174"/>
      <c r="DS42" s="174"/>
      <c r="DT42" s="174"/>
      <c r="DU42" s="174"/>
      <c r="DV42" s="174"/>
      <c r="DW42" s="174"/>
      <c r="DX42" s="174"/>
      <c r="DY42" s="174"/>
      <c r="DZ42" s="174"/>
      <c r="EA42" s="174"/>
      <c r="EB42" s="174"/>
      <c r="EC42" s="174"/>
      <c r="ED42" s="174"/>
      <c r="EE42" s="174"/>
      <c r="EF42" s="174"/>
      <c r="EG42" s="174"/>
      <c r="EH42" s="174"/>
      <c r="EI42" s="174"/>
      <c r="EJ42" s="174"/>
      <c r="EK42" s="174"/>
      <c r="EL42" s="174"/>
      <c r="EM42" s="174"/>
      <c r="EN42" s="174"/>
      <c r="EO42" s="174"/>
      <c r="EP42" s="174"/>
      <c r="EQ42" s="174"/>
      <c r="ER42" s="174"/>
      <c r="ES42" s="174"/>
      <c r="ET42" s="174"/>
      <c r="EU42" s="174"/>
      <c r="EV42" s="174"/>
      <c r="EW42" s="174"/>
      <c r="EX42" s="174"/>
      <c r="EY42" s="174"/>
      <c r="EZ42" s="174"/>
      <c r="FA42" s="174"/>
      <c r="FB42" s="174"/>
      <c r="FC42" s="174"/>
      <c r="FD42" s="174"/>
      <c r="FE42" s="174"/>
      <c r="FF42" s="174"/>
      <c r="FG42" s="174"/>
      <c r="FH42" s="174"/>
      <c r="FI42" s="174"/>
      <c r="FJ42" s="174"/>
      <c r="FK42" s="174"/>
      <c r="FL42" s="174"/>
      <c r="FM42" s="174"/>
      <c r="FN42" s="174"/>
      <c r="FO42" s="174"/>
      <c r="FP42" s="174"/>
      <c r="FQ42" s="174"/>
      <c r="FR42" s="174"/>
      <c r="FS42" s="174"/>
      <c r="FT42" s="174"/>
      <c r="FU42" s="174"/>
      <c r="FV42" s="174"/>
      <c r="FW42" s="174"/>
      <c r="FX42" s="174"/>
      <c r="FY42" s="174"/>
      <c r="FZ42" s="174"/>
      <c r="GA42" s="174"/>
      <c r="GB42" s="174"/>
      <c r="GC42" s="174"/>
      <c r="GD42" s="174"/>
      <c r="GE42" s="174"/>
      <c r="GF42" s="174"/>
      <c r="GG42" s="174"/>
      <c r="GH42" s="174"/>
      <c r="GI42" s="174"/>
      <c r="GJ42" s="174"/>
      <c r="GK42" s="174"/>
      <c r="GL42" s="174"/>
      <c r="GM42" s="174"/>
      <c r="GN42" s="174"/>
      <c r="GO42" s="174"/>
      <c r="GP42" s="174"/>
      <c r="GQ42" s="174"/>
      <c r="GR42" s="174"/>
      <c r="GS42" s="174"/>
      <c r="GT42" s="174"/>
      <c r="GU42" s="174"/>
      <c r="GV42" s="174"/>
      <c r="GW42" s="174"/>
      <c r="GX42" s="174"/>
      <c r="GY42" s="174"/>
      <c r="GZ42" s="174"/>
      <c r="HA42" s="174"/>
      <c r="HB42" s="174"/>
      <c r="HC42" s="174"/>
      <c r="HD42" s="174"/>
      <c r="HE42" s="174"/>
      <c r="HF42" s="174"/>
      <c r="HG42" s="174"/>
      <c r="HH42" s="174"/>
      <c r="HI42" s="174"/>
      <c r="HJ42" s="174"/>
      <c r="HK42" s="174"/>
      <c r="HL42" s="174"/>
      <c r="HM42" s="174"/>
      <c r="HN42" s="174"/>
      <c r="HO42" s="174"/>
      <c r="HP42" s="174"/>
      <c r="HQ42" s="174"/>
      <c r="HR42" s="174"/>
      <c r="HS42" s="174"/>
      <c r="HT42" s="174"/>
      <c r="HU42" s="174"/>
      <c r="HV42" s="174"/>
      <c r="HW42" s="174"/>
      <c r="HX42" s="174"/>
      <c r="HY42" s="174"/>
      <c r="HZ42" s="174"/>
      <c r="IA42" s="174"/>
      <c r="IB42" s="174"/>
      <c r="IC42" s="174"/>
      <c r="ID42" s="174"/>
      <c r="IE42" s="174"/>
      <c r="IF42" s="174"/>
      <c r="IG42" s="174"/>
      <c r="IH42" s="174"/>
      <c r="II42" s="174"/>
      <c r="IJ42" s="174"/>
      <c r="IK42" s="174"/>
      <c r="IL42" s="174"/>
      <c r="IM42" s="174"/>
      <c r="IN42" s="174"/>
      <c r="IO42" s="174"/>
      <c r="IP42" s="174"/>
      <c r="IQ42" s="174"/>
      <c r="IR42" s="174"/>
      <c r="IS42" s="174"/>
      <c r="IT42" s="174"/>
      <c r="IU42" s="174"/>
      <c r="IV42" s="174"/>
      <c r="IW42" s="174"/>
      <c r="IX42" s="174"/>
      <c r="IY42" s="174"/>
      <c r="IZ42" s="174"/>
      <c r="JA42" s="174"/>
      <c r="JB42" s="174"/>
      <c r="JC42" s="174"/>
      <c r="JD42" s="174"/>
      <c r="JE42" s="174"/>
      <c r="JF42" s="174"/>
      <c r="JG42" s="174"/>
      <c r="JH42" s="174"/>
      <c r="JI42" s="174"/>
      <c r="JJ42" s="174"/>
      <c r="JK42" s="174"/>
      <c r="JL42" s="174"/>
      <c r="JM42" s="174"/>
      <c r="JN42" s="174"/>
      <c r="JO42" s="174"/>
      <c r="JP42" s="174"/>
      <c r="JQ42" s="174"/>
      <c r="JR42" s="174"/>
      <c r="JS42" s="174"/>
      <c r="JT42" s="174"/>
      <c r="JU42" s="174"/>
      <c r="JV42" s="174"/>
      <c r="JW42" s="174"/>
      <c r="JX42" s="174"/>
      <c r="JY42" s="174"/>
      <c r="JZ42" s="174"/>
      <c r="KA42" s="174"/>
      <c r="KB42" s="174"/>
      <c r="KC42" s="174"/>
      <c r="KD42" s="174"/>
      <c r="KE42" s="174"/>
      <c r="KF42" s="174"/>
      <c r="KG42" s="174"/>
      <c r="KH42" s="174"/>
      <c r="KI42" s="174"/>
      <c r="KJ42" s="174"/>
      <c r="KK42" s="174"/>
      <c r="KL42" s="174"/>
      <c r="KM42" s="174"/>
      <c r="KN42" s="174"/>
      <c r="KO42" s="174"/>
      <c r="KP42" s="174"/>
      <c r="KQ42" s="174"/>
      <c r="KR42" s="174"/>
      <c r="KS42" s="174"/>
      <c r="KT42" s="174"/>
      <c r="KU42" s="174"/>
    </row>
    <row r="43" spans="1:307" s="166" customFormat="1" ht="12" x14ac:dyDescent="0.2">
      <c r="A43" s="308"/>
      <c r="B43" s="326" t="s">
        <v>243</v>
      </c>
      <c r="C43" s="234">
        <f>SUM(C37:C42)</f>
        <v>7000</v>
      </c>
      <c r="D43" s="234">
        <f t="shared" ref="D43:I43" si="12">SUM(D37:D42)</f>
        <v>0</v>
      </c>
      <c r="E43" s="234">
        <f t="shared" si="12"/>
        <v>2000000</v>
      </c>
      <c r="F43" s="234">
        <f t="shared" si="12"/>
        <v>0</v>
      </c>
      <c r="G43" s="234">
        <f t="shared" si="12"/>
        <v>0</v>
      </c>
      <c r="H43" s="234">
        <f t="shared" si="12"/>
        <v>0</v>
      </c>
      <c r="I43" s="234">
        <f t="shared" si="12"/>
        <v>0</v>
      </c>
      <c r="J43" s="234">
        <f>SUM(J37:J42)</f>
        <v>2007000</v>
      </c>
      <c r="K43" s="235">
        <v>136038</v>
      </c>
      <c r="L43" s="231" t="s">
        <v>141</v>
      </c>
      <c r="M43" s="230" t="s">
        <v>141</v>
      </c>
      <c r="N43" s="174" t="s">
        <v>478</v>
      </c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4"/>
      <c r="BQ43" s="174"/>
      <c r="BR43" s="174"/>
      <c r="BS43" s="174"/>
      <c r="BT43" s="174"/>
      <c r="BU43" s="174"/>
      <c r="BV43" s="174"/>
      <c r="BW43" s="174"/>
      <c r="BX43" s="174"/>
      <c r="BY43" s="174"/>
      <c r="BZ43" s="174"/>
      <c r="CA43" s="174"/>
      <c r="CB43" s="174"/>
      <c r="CC43" s="174"/>
      <c r="CD43" s="174"/>
      <c r="CE43" s="174"/>
      <c r="CF43" s="174"/>
      <c r="CG43" s="174"/>
      <c r="CH43" s="174"/>
      <c r="CI43" s="174"/>
      <c r="CJ43" s="174"/>
      <c r="CK43" s="174"/>
      <c r="CL43" s="174"/>
      <c r="CM43" s="174"/>
      <c r="CN43" s="174"/>
      <c r="CO43" s="174"/>
      <c r="CP43" s="174"/>
      <c r="CQ43" s="174"/>
      <c r="CR43" s="174"/>
      <c r="CS43" s="174"/>
      <c r="CT43" s="174"/>
      <c r="CU43" s="174"/>
      <c r="CV43" s="174"/>
      <c r="CW43" s="174"/>
      <c r="CX43" s="174"/>
      <c r="CY43" s="174"/>
      <c r="CZ43" s="174"/>
      <c r="DA43" s="174"/>
      <c r="DB43" s="174"/>
      <c r="DC43" s="174"/>
      <c r="DD43" s="174"/>
      <c r="DE43" s="174"/>
      <c r="DF43" s="174"/>
      <c r="DG43" s="174"/>
      <c r="DH43" s="174"/>
      <c r="DI43" s="174"/>
      <c r="DJ43" s="174"/>
      <c r="DK43" s="174"/>
      <c r="DL43" s="174"/>
      <c r="DM43" s="174"/>
      <c r="DN43" s="174"/>
      <c r="DO43" s="174"/>
      <c r="DP43" s="174"/>
      <c r="DQ43" s="174"/>
      <c r="DR43" s="174"/>
      <c r="DS43" s="174"/>
      <c r="DT43" s="174"/>
      <c r="DU43" s="174"/>
      <c r="DV43" s="174"/>
      <c r="DW43" s="174"/>
      <c r="DX43" s="174"/>
      <c r="DY43" s="174"/>
      <c r="DZ43" s="174"/>
      <c r="EA43" s="174"/>
      <c r="EB43" s="174"/>
      <c r="EC43" s="174"/>
      <c r="ED43" s="174"/>
      <c r="EE43" s="174"/>
      <c r="EF43" s="174"/>
      <c r="EG43" s="174"/>
      <c r="EH43" s="174"/>
      <c r="EI43" s="174"/>
      <c r="EJ43" s="174"/>
      <c r="EK43" s="174"/>
      <c r="EL43" s="174"/>
      <c r="EM43" s="174"/>
      <c r="EN43" s="174"/>
      <c r="EO43" s="174"/>
      <c r="EP43" s="174"/>
      <c r="EQ43" s="174"/>
      <c r="ER43" s="174"/>
      <c r="ES43" s="174"/>
      <c r="ET43" s="174"/>
      <c r="EU43" s="174"/>
      <c r="EV43" s="174"/>
      <c r="EW43" s="174"/>
      <c r="EX43" s="174"/>
      <c r="EY43" s="174"/>
      <c r="EZ43" s="174"/>
      <c r="FA43" s="174"/>
      <c r="FB43" s="174"/>
      <c r="FC43" s="174"/>
      <c r="FD43" s="174"/>
      <c r="FE43" s="174"/>
      <c r="FF43" s="174"/>
      <c r="FG43" s="174"/>
      <c r="FH43" s="174"/>
      <c r="FI43" s="174"/>
      <c r="FJ43" s="174"/>
      <c r="FK43" s="174"/>
      <c r="FL43" s="174"/>
      <c r="FM43" s="174"/>
      <c r="FN43" s="174"/>
      <c r="FO43" s="174"/>
      <c r="FP43" s="174"/>
      <c r="FQ43" s="174"/>
      <c r="FR43" s="174"/>
      <c r="FS43" s="174"/>
      <c r="FT43" s="174"/>
      <c r="FU43" s="174"/>
      <c r="FV43" s="174"/>
      <c r="FW43" s="174"/>
      <c r="FX43" s="174"/>
      <c r="FY43" s="174"/>
      <c r="FZ43" s="174"/>
      <c r="GA43" s="174"/>
      <c r="GB43" s="174"/>
      <c r="GC43" s="174"/>
      <c r="GD43" s="174"/>
      <c r="GE43" s="174"/>
      <c r="GF43" s="174"/>
      <c r="GG43" s="174"/>
      <c r="GH43" s="174"/>
      <c r="GI43" s="174"/>
      <c r="GJ43" s="174"/>
      <c r="GK43" s="174"/>
      <c r="GL43" s="174"/>
      <c r="GM43" s="174"/>
      <c r="GN43" s="174"/>
      <c r="GO43" s="174"/>
      <c r="GP43" s="174"/>
      <c r="GQ43" s="174"/>
      <c r="GR43" s="174"/>
      <c r="GS43" s="174"/>
      <c r="GT43" s="174"/>
      <c r="GU43" s="174"/>
      <c r="GV43" s="174"/>
      <c r="GW43" s="174"/>
      <c r="GX43" s="174"/>
      <c r="GY43" s="174"/>
      <c r="GZ43" s="174"/>
      <c r="HA43" s="174"/>
      <c r="HB43" s="174"/>
      <c r="HC43" s="174"/>
      <c r="HD43" s="174"/>
      <c r="HE43" s="174"/>
      <c r="HF43" s="174"/>
      <c r="HG43" s="174"/>
      <c r="HH43" s="174"/>
      <c r="HI43" s="174"/>
      <c r="HJ43" s="174"/>
      <c r="HK43" s="174"/>
      <c r="HL43" s="174"/>
      <c r="HM43" s="174"/>
      <c r="HN43" s="174"/>
      <c r="HO43" s="174"/>
      <c r="HP43" s="174"/>
      <c r="HQ43" s="174"/>
      <c r="HR43" s="174"/>
      <c r="HS43" s="174"/>
      <c r="HT43" s="174"/>
      <c r="HU43" s="174"/>
      <c r="HV43" s="174"/>
      <c r="HW43" s="174"/>
      <c r="HX43" s="174"/>
      <c r="HY43" s="174"/>
      <c r="HZ43" s="174"/>
      <c r="IA43" s="174"/>
      <c r="IB43" s="174"/>
      <c r="IC43" s="174"/>
      <c r="ID43" s="174"/>
      <c r="IE43" s="174"/>
      <c r="IF43" s="174"/>
      <c r="IG43" s="174"/>
      <c r="IH43" s="174"/>
      <c r="II43" s="174"/>
      <c r="IJ43" s="174"/>
      <c r="IK43" s="174"/>
      <c r="IL43" s="174"/>
      <c r="IM43" s="174"/>
      <c r="IN43" s="174"/>
      <c r="IO43" s="174"/>
      <c r="IP43" s="174"/>
      <c r="IQ43" s="174"/>
      <c r="IR43" s="174"/>
      <c r="IS43" s="174"/>
      <c r="IT43" s="174"/>
      <c r="IU43" s="174"/>
      <c r="IV43" s="174"/>
      <c r="IW43" s="174"/>
      <c r="IX43" s="174"/>
      <c r="IY43" s="174"/>
      <c r="IZ43" s="174"/>
      <c r="JA43" s="174"/>
      <c r="JB43" s="174"/>
      <c r="JC43" s="174"/>
      <c r="JD43" s="174"/>
      <c r="JE43" s="174"/>
      <c r="JF43" s="174"/>
      <c r="JG43" s="174"/>
      <c r="JH43" s="174"/>
      <c r="JI43" s="174"/>
      <c r="JJ43" s="174"/>
      <c r="JK43" s="174"/>
      <c r="JL43" s="174"/>
      <c r="JM43" s="174"/>
      <c r="JN43" s="174"/>
      <c r="JO43" s="174"/>
      <c r="JP43" s="174"/>
      <c r="JQ43" s="174"/>
      <c r="JR43" s="174"/>
      <c r="JS43" s="174"/>
      <c r="JT43" s="174"/>
      <c r="JU43" s="174"/>
      <c r="JV43" s="174"/>
      <c r="JW43" s="174"/>
      <c r="JX43" s="174"/>
      <c r="JY43" s="174"/>
      <c r="JZ43" s="174"/>
      <c r="KA43" s="174"/>
      <c r="KB43" s="174"/>
      <c r="KC43" s="174"/>
      <c r="KD43" s="174"/>
      <c r="KE43" s="174"/>
      <c r="KF43" s="174"/>
      <c r="KG43" s="174"/>
      <c r="KH43" s="174"/>
      <c r="KI43" s="174"/>
      <c r="KJ43" s="174"/>
      <c r="KK43" s="174"/>
      <c r="KL43" s="174"/>
      <c r="KM43" s="174"/>
      <c r="KN43" s="174"/>
      <c r="KO43" s="174"/>
      <c r="KP43" s="174"/>
      <c r="KQ43" s="174"/>
      <c r="KR43" s="174"/>
      <c r="KS43" s="174"/>
      <c r="KT43" s="174"/>
      <c r="KU43" s="174"/>
    </row>
    <row r="44" spans="1:307" s="166" customFormat="1" ht="11.4" x14ac:dyDescent="0.2">
      <c r="A44" s="308">
        <v>1</v>
      </c>
      <c r="B44" s="319" t="s">
        <v>133</v>
      </c>
      <c r="C44" s="169">
        <v>0</v>
      </c>
      <c r="D44" s="169">
        <v>0</v>
      </c>
      <c r="E44" s="169">
        <v>296103</v>
      </c>
      <c r="F44" s="169">
        <v>0</v>
      </c>
      <c r="G44" s="169">
        <v>20000</v>
      </c>
      <c r="H44" s="169">
        <v>10000</v>
      </c>
      <c r="I44" s="169">
        <v>0</v>
      </c>
      <c r="J44" s="170">
        <f>SUM(C44:I44)</f>
        <v>326103</v>
      </c>
      <c r="K44" s="171"/>
      <c r="L44" s="168"/>
      <c r="M44" s="179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  <c r="BO44" s="174"/>
      <c r="BP44" s="174"/>
      <c r="BQ44" s="174"/>
      <c r="BR44" s="174"/>
      <c r="BS44" s="174"/>
      <c r="BT44" s="174"/>
      <c r="BU44" s="174"/>
      <c r="BV44" s="174"/>
      <c r="BW44" s="174"/>
      <c r="BX44" s="174"/>
      <c r="BY44" s="174"/>
      <c r="BZ44" s="174"/>
      <c r="CA44" s="174"/>
      <c r="CB44" s="174"/>
      <c r="CC44" s="174"/>
      <c r="CD44" s="174"/>
      <c r="CE44" s="174"/>
      <c r="CF44" s="174"/>
      <c r="CG44" s="174"/>
      <c r="CH44" s="174"/>
      <c r="CI44" s="174"/>
      <c r="CJ44" s="174"/>
      <c r="CK44" s="174"/>
      <c r="CL44" s="174"/>
      <c r="CM44" s="174"/>
      <c r="CN44" s="174"/>
      <c r="CO44" s="174"/>
      <c r="CP44" s="174"/>
      <c r="CQ44" s="174"/>
      <c r="CR44" s="174"/>
      <c r="CS44" s="174"/>
      <c r="CT44" s="174"/>
      <c r="CU44" s="174"/>
      <c r="CV44" s="174"/>
      <c r="CW44" s="174"/>
      <c r="CX44" s="174"/>
      <c r="CY44" s="174"/>
      <c r="CZ44" s="174"/>
      <c r="DA44" s="174"/>
      <c r="DB44" s="174"/>
      <c r="DC44" s="174"/>
      <c r="DD44" s="174"/>
      <c r="DE44" s="174"/>
      <c r="DF44" s="174"/>
      <c r="DG44" s="174"/>
      <c r="DH44" s="174"/>
      <c r="DI44" s="174"/>
      <c r="DJ44" s="174"/>
      <c r="DK44" s="174"/>
      <c r="DL44" s="174"/>
      <c r="DM44" s="174"/>
      <c r="DN44" s="174"/>
      <c r="DO44" s="174"/>
      <c r="DP44" s="174"/>
      <c r="DQ44" s="174"/>
      <c r="DR44" s="174"/>
      <c r="DS44" s="174"/>
      <c r="DT44" s="174"/>
      <c r="DU44" s="174"/>
      <c r="DV44" s="174"/>
      <c r="DW44" s="174"/>
      <c r="DX44" s="174"/>
      <c r="DY44" s="174"/>
      <c r="DZ44" s="174"/>
      <c r="EA44" s="174"/>
      <c r="EB44" s="174"/>
      <c r="EC44" s="174"/>
      <c r="ED44" s="174"/>
      <c r="EE44" s="174"/>
      <c r="EF44" s="174"/>
      <c r="EG44" s="174"/>
      <c r="EH44" s="174"/>
      <c r="EI44" s="174"/>
      <c r="EJ44" s="174"/>
      <c r="EK44" s="174"/>
      <c r="EL44" s="174"/>
      <c r="EM44" s="174"/>
      <c r="EN44" s="174"/>
      <c r="EO44" s="174"/>
      <c r="EP44" s="174"/>
      <c r="EQ44" s="174"/>
      <c r="ER44" s="174"/>
      <c r="ES44" s="174"/>
      <c r="ET44" s="174"/>
      <c r="EU44" s="174"/>
      <c r="EV44" s="174"/>
      <c r="EW44" s="174"/>
      <c r="EX44" s="174"/>
      <c r="EY44" s="174"/>
      <c r="EZ44" s="174"/>
      <c r="FA44" s="174"/>
      <c r="FB44" s="174"/>
      <c r="FC44" s="174"/>
      <c r="FD44" s="174"/>
      <c r="FE44" s="174"/>
      <c r="FF44" s="174"/>
      <c r="FG44" s="174"/>
      <c r="FH44" s="174"/>
      <c r="FI44" s="174"/>
      <c r="FJ44" s="174"/>
      <c r="FK44" s="174"/>
      <c r="FL44" s="174"/>
      <c r="FM44" s="174"/>
      <c r="FN44" s="174"/>
      <c r="FO44" s="174"/>
      <c r="FP44" s="174"/>
      <c r="FQ44" s="174"/>
      <c r="FR44" s="174"/>
      <c r="FS44" s="174"/>
      <c r="FT44" s="174"/>
      <c r="FU44" s="174"/>
      <c r="FV44" s="174"/>
      <c r="FW44" s="174"/>
      <c r="FX44" s="174"/>
      <c r="FY44" s="174"/>
      <c r="FZ44" s="174"/>
      <c r="GA44" s="174"/>
      <c r="GB44" s="174"/>
      <c r="GC44" s="174"/>
      <c r="GD44" s="174"/>
      <c r="GE44" s="174"/>
      <c r="GF44" s="174"/>
      <c r="GG44" s="174"/>
      <c r="GH44" s="174"/>
      <c r="GI44" s="174"/>
      <c r="GJ44" s="174"/>
      <c r="GK44" s="174"/>
      <c r="GL44" s="174"/>
      <c r="GM44" s="174"/>
      <c r="GN44" s="174"/>
      <c r="GO44" s="174"/>
      <c r="GP44" s="174"/>
      <c r="GQ44" s="174"/>
      <c r="GR44" s="174"/>
      <c r="GS44" s="174"/>
      <c r="GT44" s="174"/>
      <c r="GU44" s="174"/>
      <c r="GV44" s="174"/>
      <c r="GW44" s="174"/>
      <c r="GX44" s="174"/>
      <c r="GY44" s="174"/>
      <c r="GZ44" s="174"/>
      <c r="HA44" s="174"/>
      <c r="HB44" s="174"/>
      <c r="HC44" s="174"/>
      <c r="HD44" s="174"/>
      <c r="HE44" s="174"/>
      <c r="HF44" s="174"/>
      <c r="HG44" s="174"/>
      <c r="HH44" s="174"/>
      <c r="HI44" s="174"/>
      <c r="HJ44" s="174"/>
      <c r="HK44" s="174"/>
      <c r="HL44" s="174"/>
      <c r="HM44" s="174"/>
      <c r="HN44" s="174"/>
      <c r="HO44" s="174"/>
      <c r="HP44" s="174"/>
      <c r="HQ44" s="174"/>
      <c r="HR44" s="174"/>
      <c r="HS44" s="174"/>
      <c r="HT44" s="174"/>
      <c r="HU44" s="174"/>
      <c r="HV44" s="174"/>
      <c r="HW44" s="174"/>
      <c r="HX44" s="174"/>
      <c r="HY44" s="174"/>
      <c r="HZ44" s="174"/>
      <c r="IA44" s="174"/>
      <c r="IB44" s="174"/>
      <c r="IC44" s="174"/>
      <c r="ID44" s="174"/>
      <c r="IE44" s="174"/>
      <c r="IF44" s="174"/>
      <c r="IG44" s="174"/>
      <c r="IH44" s="174"/>
      <c r="II44" s="174"/>
      <c r="IJ44" s="174"/>
      <c r="IK44" s="174"/>
      <c r="IL44" s="174"/>
      <c r="IM44" s="174"/>
      <c r="IN44" s="174"/>
      <c r="IO44" s="174"/>
      <c r="IP44" s="174"/>
      <c r="IQ44" s="174"/>
      <c r="IR44" s="174"/>
      <c r="IS44" s="174"/>
      <c r="IT44" s="174"/>
      <c r="IU44" s="174"/>
      <c r="IV44" s="174"/>
      <c r="IW44" s="174"/>
      <c r="IX44" s="174"/>
      <c r="IY44" s="174"/>
      <c r="IZ44" s="174"/>
      <c r="JA44" s="174"/>
      <c r="JB44" s="174"/>
      <c r="JC44" s="174"/>
      <c r="JD44" s="174"/>
      <c r="JE44" s="174"/>
      <c r="JF44" s="174"/>
      <c r="JG44" s="174"/>
      <c r="JH44" s="174"/>
      <c r="JI44" s="174"/>
      <c r="JJ44" s="174"/>
      <c r="JK44" s="174"/>
      <c r="JL44" s="174"/>
      <c r="JM44" s="174"/>
      <c r="JN44" s="174"/>
      <c r="JO44" s="174"/>
      <c r="JP44" s="174"/>
      <c r="JQ44" s="174"/>
      <c r="JR44" s="174"/>
      <c r="JS44" s="174"/>
      <c r="JT44" s="174"/>
      <c r="JU44" s="174"/>
      <c r="JV44" s="174"/>
      <c r="JW44" s="174"/>
      <c r="JX44" s="174"/>
      <c r="JY44" s="174"/>
      <c r="JZ44" s="174"/>
      <c r="KA44" s="174"/>
      <c r="KB44" s="174"/>
      <c r="KC44" s="174"/>
      <c r="KD44" s="174"/>
      <c r="KE44" s="174"/>
      <c r="KF44" s="174"/>
      <c r="KG44" s="174"/>
      <c r="KH44" s="174"/>
      <c r="KI44" s="174"/>
      <c r="KJ44" s="174"/>
      <c r="KK44" s="174"/>
      <c r="KL44" s="174"/>
      <c r="KM44" s="174"/>
      <c r="KN44" s="174"/>
      <c r="KO44" s="174"/>
      <c r="KP44" s="174"/>
      <c r="KQ44" s="174"/>
      <c r="KR44" s="174"/>
      <c r="KS44" s="174"/>
      <c r="KT44" s="174"/>
      <c r="KU44" s="174"/>
    </row>
    <row r="45" spans="1:307" s="166" customFormat="1" ht="11.4" x14ac:dyDescent="0.2">
      <c r="A45" s="308"/>
      <c r="B45" s="319" t="s">
        <v>138</v>
      </c>
      <c r="C45" s="169">
        <v>0</v>
      </c>
      <c r="D45" s="169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70">
        <f>SUM(C45:I45)</f>
        <v>0</v>
      </c>
      <c r="K45" s="171"/>
      <c r="L45" s="168"/>
      <c r="M45" s="179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4"/>
      <c r="BL45" s="174"/>
      <c r="BM45" s="174"/>
      <c r="BN45" s="174"/>
      <c r="BO45" s="174"/>
      <c r="BP45" s="174"/>
      <c r="BQ45" s="174"/>
      <c r="BR45" s="174"/>
      <c r="BS45" s="174"/>
      <c r="BT45" s="174"/>
      <c r="BU45" s="174"/>
      <c r="BV45" s="174"/>
      <c r="BW45" s="174"/>
      <c r="BX45" s="174"/>
      <c r="BY45" s="174"/>
      <c r="BZ45" s="174"/>
      <c r="CA45" s="174"/>
      <c r="CB45" s="174"/>
      <c r="CC45" s="174"/>
      <c r="CD45" s="174"/>
      <c r="CE45" s="174"/>
      <c r="CF45" s="174"/>
      <c r="CG45" s="174"/>
      <c r="CH45" s="174"/>
      <c r="CI45" s="174"/>
      <c r="CJ45" s="174"/>
      <c r="CK45" s="174"/>
      <c r="CL45" s="174"/>
      <c r="CM45" s="174"/>
      <c r="CN45" s="174"/>
      <c r="CO45" s="174"/>
      <c r="CP45" s="174"/>
      <c r="CQ45" s="174"/>
      <c r="CR45" s="174"/>
      <c r="CS45" s="174"/>
      <c r="CT45" s="174"/>
      <c r="CU45" s="174"/>
      <c r="CV45" s="174"/>
      <c r="CW45" s="174"/>
      <c r="CX45" s="174"/>
      <c r="CY45" s="174"/>
      <c r="CZ45" s="174"/>
      <c r="DA45" s="174"/>
      <c r="DB45" s="174"/>
      <c r="DC45" s="174"/>
      <c r="DD45" s="174"/>
      <c r="DE45" s="174"/>
      <c r="DF45" s="174"/>
      <c r="DG45" s="174"/>
      <c r="DH45" s="174"/>
      <c r="DI45" s="174"/>
      <c r="DJ45" s="174"/>
      <c r="DK45" s="174"/>
      <c r="DL45" s="174"/>
      <c r="DM45" s="174"/>
      <c r="DN45" s="174"/>
      <c r="DO45" s="174"/>
      <c r="DP45" s="174"/>
      <c r="DQ45" s="174"/>
      <c r="DR45" s="174"/>
      <c r="DS45" s="174"/>
      <c r="DT45" s="174"/>
      <c r="DU45" s="174"/>
      <c r="DV45" s="174"/>
      <c r="DW45" s="174"/>
      <c r="DX45" s="174"/>
      <c r="DY45" s="174"/>
      <c r="DZ45" s="174"/>
      <c r="EA45" s="174"/>
      <c r="EB45" s="174"/>
      <c r="EC45" s="174"/>
      <c r="ED45" s="174"/>
      <c r="EE45" s="174"/>
      <c r="EF45" s="174"/>
      <c r="EG45" s="174"/>
      <c r="EH45" s="174"/>
      <c r="EI45" s="174"/>
      <c r="EJ45" s="174"/>
      <c r="EK45" s="174"/>
      <c r="EL45" s="174"/>
      <c r="EM45" s="174"/>
      <c r="EN45" s="174"/>
      <c r="EO45" s="174"/>
      <c r="EP45" s="174"/>
      <c r="EQ45" s="174"/>
      <c r="ER45" s="174"/>
      <c r="ES45" s="174"/>
      <c r="ET45" s="174"/>
      <c r="EU45" s="174"/>
      <c r="EV45" s="174"/>
      <c r="EW45" s="174"/>
      <c r="EX45" s="174"/>
      <c r="EY45" s="174"/>
      <c r="EZ45" s="174"/>
      <c r="FA45" s="174"/>
      <c r="FB45" s="174"/>
      <c r="FC45" s="174"/>
      <c r="FD45" s="174"/>
      <c r="FE45" s="174"/>
      <c r="FF45" s="174"/>
      <c r="FG45" s="174"/>
      <c r="FH45" s="174"/>
      <c r="FI45" s="174"/>
      <c r="FJ45" s="174"/>
      <c r="FK45" s="174"/>
      <c r="FL45" s="174"/>
      <c r="FM45" s="174"/>
      <c r="FN45" s="174"/>
      <c r="FO45" s="174"/>
      <c r="FP45" s="174"/>
      <c r="FQ45" s="174"/>
      <c r="FR45" s="174"/>
      <c r="FS45" s="174"/>
      <c r="FT45" s="174"/>
      <c r="FU45" s="174"/>
      <c r="FV45" s="174"/>
      <c r="FW45" s="174"/>
      <c r="FX45" s="174"/>
      <c r="FY45" s="174"/>
      <c r="FZ45" s="174"/>
      <c r="GA45" s="174"/>
      <c r="GB45" s="174"/>
      <c r="GC45" s="174"/>
      <c r="GD45" s="174"/>
      <c r="GE45" s="174"/>
      <c r="GF45" s="174"/>
      <c r="GG45" s="174"/>
      <c r="GH45" s="174"/>
      <c r="GI45" s="174"/>
      <c r="GJ45" s="174"/>
      <c r="GK45" s="174"/>
      <c r="GL45" s="174"/>
      <c r="GM45" s="174"/>
      <c r="GN45" s="174"/>
      <c r="GO45" s="174"/>
      <c r="GP45" s="174"/>
      <c r="GQ45" s="174"/>
      <c r="GR45" s="174"/>
      <c r="GS45" s="174"/>
      <c r="GT45" s="174"/>
      <c r="GU45" s="174"/>
      <c r="GV45" s="174"/>
      <c r="GW45" s="174"/>
      <c r="GX45" s="174"/>
      <c r="GY45" s="174"/>
      <c r="GZ45" s="174"/>
      <c r="HA45" s="174"/>
      <c r="HB45" s="174"/>
      <c r="HC45" s="174"/>
      <c r="HD45" s="174"/>
      <c r="HE45" s="174"/>
      <c r="HF45" s="174"/>
      <c r="HG45" s="174"/>
      <c r="HH45" s="174"/>
      <c r="HI45" s="174"/>
      <c r="HJ45" s="174"/>
      <c r="HK45" s="174"/>
      <c r="HL45" s="174"/>
      <c r="HM45" s="174"/>
      <c r="HN45" s="174"/>
      <c r="HO45" s="174"/>
      <c r="HP45" s="174"/>
      <c r="HQ45" s="174"/>
      <c r="HR45" s="174"/>
      <c r="HS45" s="174"/>
      <c r="HT45" s="174"/>
      <c r="HU45" s="174"/>
      <c r="HV45" s="174"/>
      <c r="HW45" s="174"/>
      <c r="HX45" s="174"/>
      <c r="HY45" s="174"/>
      <c r="HZ45" s="174"/>
      <c r="IA45" s="174"/>
      <c r="IB45" s="174"/>
      <c r="IC45" s="174"/>
      <c r="ID45" s="174"/>
      <c r="IE45" s="174"/>
      <c r="IF45" s="174"/>
      <c r="IG45" s="174"/>
      <c r="IH45" s="174"/>
      <c r="II45" s="174"/>
      <c r="IJ45" s="174"/>
      <c r="IK45" s="174"/>
      <c r="IL45" s="174"/>
      <c r="IM45" s="174"/>
      <c r="IN45" s="174"/>
      <c r="IO45" s="174"/>
      <c r="IP45" s="174"/>
      <c r="IQ45" s="174"/>
      <c r="IR45" s="174"/>
      <c r="IS45" s="174"/>
      <c r="IT45" s="174"/>
      <c r="IU45" s="174"/>
      <c r="IV45" s="174"/>
      <c r="IW45" s="174"/>
      <c r="IX45" s="174"/>
      <c r="IY45" s="174"/>
      <c r="IZ45" s="174"/>
      <c r="JA45" s="174"/>
      <c r="JB45" s="174"/>
      <c r="JC45" s="174"/>
      <c r="JD45" s="174"/>
      <c r="JE45" s="174"/>
      <c r="JF45" s="174"/>
      <c r="JG45" s="174"/>
      <c r="JH45" s="174"/>
      <c r="JI45" s="174"/>
      <c r="JJ45" s="174"/>
      <c r="JK45" s="174"/>
      <c r="JL45" s="174"/>
      <c r="JM45" s="174"/>
      <c r="JN45" s="174"/>
      <c r="JO45" s="174"/>
      <c r="JP45" s="174"/>
      <c r="JQ45" s="174"/>
      <c r="JR45" s="174"/>
      <c r="JS45" s="174"/>
      <c r="JT45" s="174"/>
      <c r="JU45" s="174"/>
      <c r="JV45" s="174"/>
      <c r="JW45" s="174"/>
      <c r="JX45" s="174"/>
      <c r="JY45" s="174"/>
      <c r="JZ45" s="174"/>
      <c r="KA45" s="174"/>
      <c r="KB45" s="174"/>
      <c r="KC45" s="174"/>
      <c r="KD45" s="174"/>
      <c r="KE45" s="174"/>
      <c r="KF45" s="174"/>
      <c r="KG45" s="174"/>
      <c r="KH45" s="174"/>
      <c r="KI45" s="174"/>
      <c r="KJ45" s="174"/>
      <c r="KK45" s="174"/>
      <c r="KL45" s="174"/>
      <c r="KM45" s="174"/>
      <c r="KN45" s="174"/>
      <c r="KO45" s="174"/>
      <c r="KP45" s="174"/>
      <c r="KQ45" s="174"/>
      <c r="KR45" s="174"/>
      <c r="KS45" s="174"/>
      <c r="KT45" s="174"/>
      <c r="KU45" s="174"/>
    </row>
    <row r="46" spans="1:307" s="166" customFormat="1" ht="22.8" x14ac:dyDescent="0.2">
      <c r="A46" s="308">
        <v>1</v>
      </c>
      <c r="B46" s="319" t="s">
        <v>244</v>
      </c>
      <c r="C46" s="169">
        <v>50000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I46" s="169">
        <v>0</v>
      </c>
      <c r="J46" s="170">
        <f>SUM(C46:I46)</f>
        <v>50000</v>
      </c>
      <c r="K46" s="171"/>
      <c r="L46" s="168"/>
      <c r="M46" s="179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74"/>
      <c r="BM46" s="174"/>
      <c r="BN46" s="174"/>
      <c r="BO46" s="174"/>
      <c r="BP46" s="174"/>
      <c r="BQ46" s="174"/>
      <c r="BR46" s="174"/>
      <c r="BS46" s="174"/>
      <c r="BT46" s="174"/>
      <c r="BU46" s="174"/>
      <c r="BV46" s="174"/>
      <c r="BW46" s="174"/>
      <c r="BX46" s="174"/>
      <c r="BY46" s="174"/>
      <c r="BZ46" s="174"/>
      <c r="CA46" s="174"/>
      <c r="CB46" s="174"/>
      <c r="CC46" s="174"/>
      <c r="CD46" s="174"/>
      <c r="CE46" s="174"/>
      <c r="CF46" s="174"/>
      <c r="CG46" s="174"/>
      <c r="CH46" s="174"/>
      <c r="CI46" s="174"/>
      <c r="CJ46" s="174"/>
      <c r="CK46" s="174"/>
      <c r="CL46" s="174"/>
      <c r="CM46" s="174"/>
      <c r="CN46" s="174"/>
      <c r="CO46" s="174"/>
      <c r="CP46" s="174"/>
      <c r="CQ46" s="174"/>
      <c r="CR46" s="174"/>
      <c r="CS46" s="174"/>
      <c r="CT46" s="174"/>
      <c r="CU46" s="174"/>
      <c r="CV46" s="174"/>
      <c r="CW46" s="174"/>
      <c r="CX46" s="174"/>
      <c r="CY46" s="174"/>
      <c r="CZ46" s="174"/>
      <c r="DA46" s="174"/>
      <c r="DB46" s="174"/>
      <c r="DC46" s="174"/>
      <c r="DD46" s="174"/>
      <c r="DE46" s="174"/>
      <c r="DF46" s="174"/>
      <c r="DG46" s="174"/>
      <c r="DH46" s="174"/>
      <c r="DI46" s="174"/>
      <c r="DJ46" s="174"/>
      <c r="DK46" s="174"/>
      <c r="DL46" s="174"/>
      <c r="DM46" s="174"/>
      <c r="DN46" s="174"/>
      <c r="DO46" s="174"/>
      <c r="DP46" s="174"/>
      <c r="DQ46" s="174"/>
      <c r="DR46" s="174"/>
      <c r="DS46" s="174"/>
      <c r="DT46" s="174"/>
      <c r="DU46" s="174"/>
      <c r="DV46" s="174"/>
      <c r="DW46" s="174"/>
      <c r="DX46" s="174"/>
      <c r="DY46" s="174"/>
      <c r="DZ46" s="174"/>
      <c r="EA46" s="174"/>
      <c r="EB46" s="174"/>
      <c r="EC46" s="174"/>
      <c r="ED46" s="174"/>
      <c r="EE46" s="174"/>
      <c r="EF46" s="174"/>
      <c r="EG46" s="174"/>
      <c r="EH46" s="174"/>
      <c r="EI46" s="174"/>
      <c r="EJ46" s="174"/>
      <c r="EK46" s="174"/>
      <c r="EL46" s="174"/>
      <c r="EM46" s="174"/>
      <c r="EN46" s="174"/>
      <c r="EO46" s="174"/>
      <c r="EP46" s="174"/>
      <c r="EQ46" s="174"/>
      <c r="ER46" s="174"/>
      <c r="ES46" s="174"/>
      <c r="ET46" s="174"/>
      <c r="EU46" s="174"/>
      <c r="EV46" s="174"/>
      <c r="EW46" s="174"/>
      <c r="EX46" s="174"/>
      <c r="EY46" s="174"/>
      <c r="EZ46" s="174"/>
      <c r="FA46" s="174"/>
      <c r="FB46" s="174"/>
      <c r="FC46" s="174"/>
      <c r="FD46" s="174"/>
      <c r="FE46" s="174"/>
      <c r="FF46" s="174"/>
      <c r="FG46" s="174"/>
      <c r="FH46" s="174"/>
      <c r="FI46" s="174"/>
      <c r="FJ46" s="174"/>
      <c r="FK46" s="174"/>
      <c r="FL46" s="174"/>
      <c r="FM46" s="174"/>
      <c r="FN46" s="174"/>
      <c r="FO46" s="174"/>
      <c r="FP46" s="174"/>
      <c r="FQ46" s="174"/>
      <c r="FR46" s="174"/>
      <c r="FS46" s="174"/>
      <c r="FT46" s="174"/>
      <c r="FU46" s="174"/>
      <c r="FV46" s="174"/>
      <c r="FW46" s="174"/>
      <c r="FX46" s="174"/>
      <c r="FY46" s="174"/>
      <c r="FZ46" s="174"/>
      <c r="GA46" s="174"/>
      <c r="GB46" s="174"/>
      <c r="GC46" s="174"/>
      <c r="GD46" s="174"/>
      <c r="GE46" s="174"/>
      <c r="GF46" s="174"/>
      <c r="GG46" s="174"/>
      <c r="GH46" s="174"/>
      <c r="GI46" s="174"/>
      <c r="GJ46" s="174"/>
      <c r="GK46" s="174"/>
      <c r="GL46" s="174"/>
      <c r="GM46" s="174"/>
      <c r="GN46" s="174"/>
      <c r="GO46" s="174"/>
      <c r="GP46" s="174"/>
      <c r="GQ46" s="174"/>
      <c r="GR46" s="174"/>
      <c r="GS46" s="174"/>
      <c r="GT46" s="174"/>
      <c r="GU46" s="174"/>
      <c r="GV46" s="174"/>
      <c r="GW46" s="174"/>
      <c r="GX46" s="174"/>
      <c r="GY46" s="174"/>
      <c r="GZ46" s="174"/>
      <c r="HA46" s="174"/>
      <c r="HB46" s="174"/>
      <c r="HC46" s="174"/>
      <c r="HD46" s="174"/>
      <c r="HE46" s="174"/>
      <c r="HF46" s="174"/>
      <c r="HG46" s="174"/>
      <c r="HH46" s="174"/>
      <c r="HI46" s="174"/>
      <c r="HJ46" s="174"/>
      <c r="HK46" s="174"/>
      <c r="HL46" s="174"/>
      <c r="HM46" s="174"/>
      <c r="HN46" s="174"/>
      <c r="HO46" s="174"/>
      <c r="HP46" s="174"/>
      <c r="HQ46" s="174"/>
      <c r="HR46" s="174"/>
      <c r="HS46" s="174"/>
      <c r="HT46" s="174"/>
      <c r="HU46" s="174"/>
      <c r="HV46" s="174"/>
      <c r="HW46" s="174"/>
      <c r="HX46" s="174"/>
      <c r="HY46" s="174"/>
      <c r="HZ46" s="174"/>
      <c r="IA46" s="174"/>
      <c r="IB46" s="174"/>
      <c r="IC46" s="174"/>
      <c r="ID46" s="174"/>
      <c r="IE46" s="174"/>
      <c r="IF46" s="174"/>
      <c r="IG46" s="174"/>
      <c r="IH46" s="174"/>
      <c r="II46" s="174"/>
      <c r="IJ46" s="174"/>
      <c r="IK46" s="174"/>
      <c r="IL46" s="174"/>
      <c r="IM46" s="174"/>
      <c r="IN46" s="174"/>
      <c r="IO46" s="174"/>
      <c r="IP46" s="174"/>
      <c r="IQ46" s="174"/>
      <c r="IR46" s="174"/>
      <c r="IS46" s="174"/>
      <c r="IT46" s="174"/>
      <c r="IU46" s="174"/>
      <c r="IV46" s="174"/>
      <c r="IW46" s="174"/>
      <c r="IX46" s="174"/>
      <c r="IY46" s="174"/>
      <c r="IZ46" s="174"/>
      <c r="JA46" s="174"/>
      <c r="JB46" s="174"/>
      <c r="JC46" s="174"/>
      <c r="JD46" s="174"/>
      <c r="JE46" s="174"/>
      <c r="JF46" s="174"/>
      <c r="JG46" s="174"/>
      <c r="JH46" s="174"/>
      <c r="JI46" s="174"/>
      <c r="JJ46" s="174"/>
      <c r="JK46" s="174"/>
      <c r="JL46" s="174"/>
      <c r="JM46" s="174"/>
      <c r="JN46" s="174"/>
      <c r="JO46" s="174"/>
      <c r="JP46" s="174"/>
      <c r="JQ46" s="174"/>
      <c r="JR46" s="174"/>
      <c r="JS46" s="174"/>
      <c r="JT46" s="174"/>
      <c r="JU46" s="174"/>
      <c r="JV46" s="174"/>
      <c r="JW46" s="174"/>
      <c r="JX46" s="174"/>
      <c r="JY46" s="174"/>
      <c r="JZ46" s="174"/>
      <c r="KA46" s="174"/>
      <c r="KB46" s="174"/>
      <c r="KC46" s="174"/>
      <c r="KD46" s="174"/>
      <c r="KE46" s="174"/>
      <c r="KF46" s="174"/>
      <c r="KG46" s="174"/>
      <c r="KH46" s="174"/>
      <c r="KI46" s="174"/>
      <c r="KJ46" s="174"/>
      <c r="KK46" s="174"/>
      <c r="KL46" s="174"/>
      <c r="KM46" s="174"/>
      <c r="KN46" s="174"/>
      <c r="KO46" s="174"/>
      <c r="KP46" s="174"/>
      <c r="KQ46" s="174"/>
      <c r="KR46" s="174"/>
      <c r="KS46" s="174"/>
      <c r="KT46" s="174"/>
      <c r="KU46" s="174"/>
    </row>
    <row r="47" spans="1:307" s="166" customFormat="1" ht="12" x14ac:dyDescent="0.2">
      <c r="A47" s="308"/>
      <c r="B47" s="324" t="s">
        <v>133</v>
      </c>
      <c r="C47" s="243">
        <f>SUM(C44:C46)</f>
        <v>50000</v>
      </c>
      <c r="D47" s="243">
        <f>SUM(D44:D46)</f>
        <v>0</v>
      </c>
      <c r="E47" s="243">
        <f t="shared" ref="E47:I47" si="13">SUM(E44:E46)</f>
        <v>296103</v>
      </c>
      <c r="F47" s="243">
        <f t="shared" si="13"/>
        <v>0</v>
      </c>
      <c r="G47" s="243">
        <f t="shared" si="13"/>
        <v>20000</v>
      </c>
      <c r="H47" s="243">
        <f>SUM(H44:H46)</f>
        <v>10000</v>
      </c>
      <c r="I47" s="243">
        <f t="shared" si="13"/>
        <v>0</v>
      </c>
      <c r="J47" s="243">
        <f>SUM(J44:J46)</f>
        <v>376103</v>
      </c>
      <c r="K47" s="241">
        <v>61358</v>
      </c>
      <c r="L47" s="240" t="s">
        <v>141</v>
      </c>
      <c r="M47" s="230" t="s">
        <v>141</v>
      </c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4"/>
      <c r="BQ47" s="174"/>
      <c r="BR47" s="174"/>
      <c r="BS47" s="174"/>
      <c r="BT47" s="174"/>
      <c r="BU47" s="174"/>
      <c r="BV47" s="174"/>
      <c r="BW47" s="174"/>
      <c r="BX47" s="174"/>
      <c r="BY47" s="174"/>
      <c r="BZ47" s="174"/>
      <c r="CA47" s="174"/>
      <c r="CB47" s="174"/>
      <c r="CC47" s="174"/>
      <c r="CD47" s="174"/>
      <c r="CE47" s="174"/>
      <c r="CF47" s="174"/>
      <c r="CG47" s="174"/>
      <c r="CH47" s="174"/>
      <c r="CI47" s="174"/>
      <c r="CJ47" s="174"/>
      <c r="CK47" s="174"/>
      <c r="CL47" s="174"/>
      <c r="CM47" s="174"/>
      <c r="CN47" s="174"/>
      <c r="CO47" s="174"/>
      <c r="CP47" s="174"/>
      <c r="CQ47" s="174"/>
      <c r="CR47" s="174"/>
      <c r="CS47" s="174"/>
      <c r="CT47" s="174"/>
      <c r="CU47" s="174"/>
      <c r="CV47" s="174"/>
      <c r="CW47" s="174"/>
      <c r="CX47" s="174"/>
      <c r="CY47" s="174"/>
      <c r="CZ47" s="174"/>
      <c r="DA47" s="174"/>
      <c r="DB47" s="174"/>
      <c r="DC47" s="174"/>
      <c r="DD47" s="174"/>
      <c r="DE47" s="174"/>
      <c r="DF47" s="174"/>
      <c r="DG47" s="174"/>
      <c r="DH47" s="174"/>
      <c r="DI47" s="174"/>
      <c r="DJ47" s="174"/>
      <c r="DK47" s="174"/>
      <c r="DL47" s="174"/>
      <c r="DM47" s="174"/>
      <c r="DN47" s="174"/>
      <c r="DO47" s="174"/>
      <c r="DP47" s="174"/>
      <c r="DQ47" s="174"/>
      <c r="DR47" s="174"/>
      <c r="DS47" s="174"/>
      <c r="DT47" s="174"/>
      <c r="DU47" s="174"/>
      <c r="DV47" s="174"/>
      <c r="DW47" s="174"/>
      <c r="DX47" s="174"/>
      <c r="DY47" s="174"/>
      <c r="DZ47" s="174"/>
      <c r="EA47" s="174"/>
      <c r="EB47" s="174"/>
      <c r="EC47" s="174"/>
      <c r="ED47" s="174"/>
      <c r="EE47" s="174"/>
      <c r="EF47" s="174"/>
      <c r="EG47" s="174"/>
      <c r="EH47" s="174"/>
      <c r="EI47" s="174"/>
      <c r="EJ47" s="174"/>
      <c r="EK47" s="174"/>
      <c r="EL47" s="174"/>
      <c r="EM47" s="174"/>
      <c r="EN47" s="174"/>
      <c r="EO47" s="174"/>
      <c r="EP47" s="174"/>
      <c r="EQ47" s="174"/>
      <c r="ER47" s="174"/>
      <c r="ES47" s="174"/>
      <c r="ET47" s="174"/>
      <c r="EU47" s="174"/>
      <c r="EV47" s="174"/>
      <c r="EW47" s="174"/>
      <c r="EX47" s="174"/>
      <c r="EY47" s="174"/>
      <c r="EZ47" s="174"/>
      <c r="FA47" s="174"/>
      <c r="FB47" s="174"/>
      <c r="FC47" s="174"/>
      <c r="FD47" s="174"/>
      <c r="FE47" s="174"/>
      <c r="FF47" s="174"/>
      <c r="FG47" s="174"/>
      <c r="FH47" s="174"/>
      <c r="FI47" s="174"/>
      <c r="FJ47" s="174"/>
      <c r="FK47" s="174"/>
      <c r="FL47" s="174"/>
      <c r="FM47" s="174"/>
      <c r="FN47" s="174"/>
      <c r="FO47" s="174"/>
      <c r="FP47" s="174"/>
      <c r="FQ47" s="174"/>
      <c r="FR47" s="174"/>
      <c r="FS47" s="174"/>
      <c r="FT47" s="174"/>
      <c r="FU47" s="174"/>
      <c r="FV47" s="174"/>
      <c r="FW47" s="174"/>
      <c r="FX47" s="174"/>
      <c r="FY47" s="174"/>
      <c r="FZ47" s="174"/>
      <c r="GA47" s="174"/>
      <c r="GB47" s="174"/>
      <c r="GC47" s="174"/>
      <c r="GD47" s="174"/>
      <c r="GE47" s="174"/>
      <c r="GF47" s="174"/>
      <c r="GG47" s="174"/>
      <c r="GH47" s="174"/>
      <c r="GI47" s="174"/>
      <c r="GJ47" s="174"/>
      <c r="GK47" s="174"/>
      <c r="GL47" s="174"/>
      <c r="GM47" s="174"/>
      <c r="GN47" s="174"/>
      <c r="GO47" s="174"/>
      <c r="GP47" s="174"/>
      <c r="GQ47" s="174"/>
      <c r="GR47" s="174"/>
      <c r="GS47" s="174"/>
      <c r="GT47" s="174"/>
      <c r="GU47" s="174"/>
      <c r="GV47" s="174"/>
      <c r="GW47" s="174"/>
      <c r="GX47" s="174"/>
      <c r="GY47" s="174"/>
      <c r="GZ47" s="174"/>
      <c r="HA47" s="174"/>
      <c r="HB47" s="174"/>
      <c r="HC47" s="174"/>
      <c r="HD47" s="174"/>
      <c r="HE47" s="174"/>
      <c r="HF47" s="174"/>
      <c r="HG47" s="174"/>
      <c r="HH47" s="174"/>
      <c r="HI47" s="174"/>
      <c r="HJ47" s="174"/>
      <c r="HK47" s="174"/>
      <c r="HL47" s="174"/>
      <c r="HM47" s="174"/>
      <c r="HN47" s="174"/>
      <c r="HO47" s="174"/>
      <c r="HP47" s="174"/>
      <c r="HQ47" s="174"/>
      <c r="HR47" s="174"/>
      <c r="HS47" s="174"/>
      <c r="HT47" s="174"/>
      <c r="HU47" s="174"/>
      <c r="HV47" s="174"/>
      <c r="HW47" s="174"/>
      <c r="HX47" s="174"/>
      <c r="HY47" s="174"/>
      <c r="HZ47" s="174"/>
      <c r="IA47" s="174"/>
      <c r="IB47" s="174"/>
      <c r="IC47" s="174"/>
      <c r="ID47" s="174"/>
      <c r="IE47" s="174"/>
      <c r="IF47" s="174"/>
      <c r="IG47" s="174"/>
      <c r="IH47" s="174"/>
      <c r="II47" s="174"/>
      <c r="IJ47" s="174"/>
      <c r="IK47" s="174"/>
      <c r="IL47" s="174"/>
      <c r="IM47" s="174"/>
      <c r="IN47" s="174"/>
      <c r="IO47" s="174"/>
      <c r="IP47" s="174"/>
      <c r="IQ47" s="174"/>
      <c r="IR47" s="174"/>
      <c r="IS47" s="174"/>
      <c r="IT47" s="174"/>
      <c r="IU47" s="174"/>
      <c r="IV47" s="174"/>
      <c r="IW47" s="174"/>
      <c r="IX47" s="174"/>
      <c r="IY47" s="174"/>
      <c r="IZ47" s="174"/>
      <c r="JA47" s="174"/>
      <c r="JB47" s="174"/>
      <c r="JC47" s="174"/>
      <c r="JD47" s="174"/>
      <c r="JE47" s="174"/>
      <c r="JF47" s="174"/>
      <c r="JG47" s="174"/>
      <c r="JH47" s="174"/>
      <c r="JI47" s="174"/>
      <c r="JJ47" s="174"/>
      <c r="JK47" s="174"/>
      <c r="JL47" s="174"/>
      <c r="JM47" s="174"/>
      <c r="JN47" s="174"/>
      <c r="JO47" s="174"/>
      <c r="JP47" s="174"/>
      <c r="JQ47" s="174"/>
      <c r="JR47" s="174"/>
      <c r="JS47" s="174"/>
      <c r="JT47" s="174"/>
      <c r="JU47" s="174"/>
      <c r="JV47" s="174"/>
      <c r="JW47" s="174"/>
      <c r="JX47" s="174"/>
      <c r="JY47" s="174"/>
      <c r="JZ47" s="174"/>
      <c r="KA47" s="174"/>
      <c r="KB47" s="174"/>
      <c r="KC47" s="174"/>
      <c r="KD47" s="174"/>
      <c r="KE47" s="174"/>
      <c r="KF47" s="174"/>
      <c r="KG47" s="174"/>
      <c r="KH47" s="174"/>
      <c r="KI47" s="174"/>
      <c r="KJ47" s="174"/>
      <c r="KK47" s="174"/>
      <c r="KL47" s="174"/>
      <c r="KM47" s="174"/>
      <c r="KN47" s="174"/>
      <c r="KO47" s="174"/>
      <c r="KP47" s="174"/>
      <c r="KQ47" s="174"/>
      <c r="KR47" s="174"/>
      <c r="KS47" s="174"/>
      <c r="KT47" s="174"/>
      <c r="KU47" s="174"/>
    </row>
    <row r="48" spans="1:307" s="184" customFormat="1" ht="11.4" x14ac:dyDescent="0.2">
      <c r="A48" s="309">
        <v>1</v>
      </c>
      <c r="B48" s="325" t="s">
        <v>315</v>
      </c>
      <c r="C48" s="177">
        <v>25000</v>
      </c>
      <c r="D48" s="177">
        <v>12000</v>
      </c>
      <c r="E48" s="177">
        <v>685976.76</v>
      </c>
      <c r="F48" s="177">
        <v>0</v>
      </c>
      <c r="G48" s="177">
        <v>0</v>
      </c>
      <c r="H48" s="177">
        <v>0</v>
      </c>
      <c r="I48" s="177">
        <v>0</v>
      </c>
      <c r="J48" s="177">
        <f>SUM(C48:I48)</f>
        <v>722976.76</v>
      </c>
      <c r="K48" s="178"/>
      <c r="L48" s="168"/>
      <c r="M48" s="179"/>
    </row>
    <row r="49" spans="1:307" s="166" customFormat="1" ht="12" x14ac:dyDescent="0.2">
      <c r="A49" s="308"/>
      <c r="B49" s="326" t="s">
        <v>315</v>
      </c>
      <c r="C49" s="234">
        <f>SUM(C48)</f>
        <v>25000</v>
      </c>
      <c r="D49" s="234">
        <f t="shared" ref="D49:J49" si="14">SUM(D48)</f>
        <v>12000</v>
      </c>
      <c r="E49" s="234">
        <f t="shared" si="14"/>
        <v>685976.76</v>
      </c>
      <c r="F49" s="234">
        <f t="shared" si="14"/>
        <v>0</v>
      </c>
      <c r="G49" s="234">
        <f t="shared" si="14"/>
        <v>0</v>
      </c>
      <c r="H49" s="234">
        <f t="shared" si="14"/>
        <v>0</v>
      </c>
      <c r="I49" s="234">
        <f t="shared" si="14"/>
        <v>0</v>
      </c>
      <c r="J49" s="234">
        <f t="shared" si="14"/>
        <v>722976.76</v>
      </c>
      <c r="K49" s="241">
        <v>135896</v>
      </c>
      <c r="L49" s="240" t="s">
        <v>141</v>
      </c>
      <c r="M49" s="230" t="s">
        <v>141</v>
      </c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4"/>
      <c r="BQ49" s="174"/>
      <c r="BR49" s="174"/>
      <c r="BS49" s="174"/>
      <c r="BT49" s="174"/>
      <c r="BU49" s="174"/>
      <c r="BV49" s="174"/>
      <c r="BW49" s="174"/>
      <c r="BX49" s="174"/>
      <c r="BY49" s="174"/>
      <c r="BZ49" s="174"/>
      <c r="CA49" s="174"/>
      <c r="CB49" s="174"/>
      <c r="CC49" s="174"/>
      <c r="CD49" s="174"/>
      <c r="CE49" s="174"/>
      <c r="CF49" s="174"/>
      <c r="CG49" s="174"/>
      <c r="CH49" s="174"/>
      <c r="CI49" s="174"/>
      <c r="CJ49" s="174"/>
      <c r="CK49" s="174"/>
      <c r="CL49" s="174"/>
      <c r="CM49" s="174"/>
      <c r="CN49" s="174"/>
      <c r="CO49" s="174"/>
      <c r="CP49" s="174"/>
      <c r="CQ49" s="174"/>
      <c r="CR49" s="174"/>
      <c r="CS49" s="174"/>
      <c r="CT49" s="174"/>
      <c r="CU49" s="174"/>
      <c r="CV49" s="174"/>
      <c r="CW49" s="174"/>
      <c r="CX49" s="174"/>
      <c r="CY49" s="174"/>
      <c r="CZ49" s="174"/>
      <c r="DA49" s="174"/>
      <c r="DB49" s="174"/>
      <c r="DC49" s="174"/>
      <c r="DD49" s="174"/>
      <c r="DE49" s="174"/>
      <c r="DF49" s="174"/>
      <c r="DG49" s="174"/>
      <c r="DH49" s="174"/>
      <c r="DI49" s="174"/>
      <c r="DJ49" s="174"/>
      <c r="DK49" s="174"/>
      <c r="DL49" s="174"/>
      <c r="DM49" s="174"/>
      <c r="DN49" s="174"/>
      <c r="DO49" s="174"/>
      <c r="DP49" s="174"/>
      <c r="DQ49" s="174"/>
      <c r="DR49" s="174"/>
      <c r="DS49" s="174"/>
      <c r="DT49" s="174"/>
      <c r="DU49" s="174"/>
      <c r="DV49" s="174"/>
      <c r="DW49" s="174"/>
      <c r="DX49" s="174"/>
      <c r="DY49" s="174"/>
      <c r="DZ49" s="174"/>
      <c r="EA49" s="174"/>
      <c r="EB49" s="174"/>
      <c r="EC49" s="174"/>
      <c r="ED49" s="174"/>
      <c r="EE49" s="174"/>
      <c r="EF49" s="174"/>
      <c r="EG49" s="174"/>
      <c r="EH49" s="174"/>
      <c r="EI49" s="174"/>
      <c r="EJ49" s="174"/>
      <c r="EK49" s="174"/>
      <c r="EL49" s="174"/>
      <c r="EM49" s="174"/>
      <c r="EN49" s="174"/>
      <c r="EO49" s="174"/>
      <c r="EP49" s="174"/>
      <c r="EQ49" s="174"/>
      <c r="ER49" s="174"/>
      <c r="ES49" s="174"/>
      <c r="ET49" s="174"/>
      <c r="EU49" s="174"/>
      <c r="EV49" s="174"/>
      <c r="EW49" s="174"/>
      <c r="EX49" s="174"/>
      <c r="EY49" s="174"/>
      <c r="EZ49" s="174"/>
      <c r="FA49" s="174"/>
      <c r="FB49" s="174"/>
      <c r="FC49" s="174"/>
      <c r="FD49" s="174"/>
      <c r="FE49" s="174"/>
      <c r="FF49" s="174"/>
      <c r="FG49" s="174"/>
      <c r="FH49" s="174"/>
      <c r="FI49" s="174"/>
      <c r="FJ49" s="174"/>
      <c r="FK49" s="174"/>
      <c r="FL49" s="174"/>
      <c r="FM49" s="174"/>
      <c r="FN49" s="174"/>
      <c r="FO49" s="174"/>
      <c r="FP49" s="174"/>
      <c r="FQ49" s="174"/>
      <c r="FR49" s="174"/>
      <c r="FS49" s="174"/>
      <c r="FT49" s="174"/>
      <c r="FU49" s="174"/>
      <c r="FV49" s="174"/>
      <c r="FW49" s="174"/>
      <c r="FX49" s="174"/>
      <c r="FY49" s="174"/>
      <c r="FZ49" s="174"/>
      <c r="GA49" s="174"/>
      <c r="GB49" s="174"/>
      <c r="GC49" s="174"/>
      <c r="GD49" s="174"/>
      <c r="GE49" s="174"/>
      <c r="GF49" s="174"/>
      <c r="GG49" s="174"/>
      <c r="GH49" s="174"/>
      <c r="GI49" s="174"/>
      <c r="GJ49" s="174"/>
      <c r="GK49" s="174"/>
      <c r="GL49" s="174"/>
      <c r="GM49" s="174"/>
      <c r="GN49" s="174"/>
      <c r="GO49" s="174"/>
      <c r="GP49" s="174"/>
      <c r="GQ49" s="174"/>
      <c r="GR49" s="174"/>
      <c r="GS49" s="174"/>
      <c r="GT49" s="174"/>
      <c r="GU49" s="174"/>
      <c r="GV49" s="174"/>
      <c r="GW49" s="174"/>
      <c r="GX49" s="174"/>
      <c r="GY49" s="174"/>
      <c r="GZ49" s="174"/>
      <c r="HA49" s="174"/>
      <c r="HB49" s="174"/>
      <c r="HC49" s="174"/>
      <c r="HD49" s="174"/>
      <c r="HE49" s="174"/>
      <c r="HF49" s="174"/>
      <c r="HG49" s="174"/>
      <c r="HH49" s="174"/>
      <c r="HI49" s="174"/>
      <c r="HJ49" s="174"/>
      <c r="HK49" s="174"/>
      <c r="HL49" s="174"/>
      <c r="HM49" s="174"/>
      <c r="HN49" s="174"/>
      <c r="HO49" s="174"/>
      <c r="HP49" s="174"/>
      <c r="HQ49" s="174"/>
      <c r="HR49" s="174"/>
      <c r="HS49" s="174"/>
      <c r="HT49" s="174"/>
      <c r="HU49" s="174"/>
      <c r="HV49" s="174"/>
      <c r="HW49" s="174"/>
      <c r="HX49" s="174"/>
      <c r="HY49" s="174"/>
      <c r="HZ49" s="174"/>
      <c r="IA49" s="174"/>
      <c r="IB49" s="174"/>
      <c r="IC49" s="174"/>
      <c r="ID49" s="174"/>
      <c r="IE49" s="174"/>
      <c r="IF49" s="174"/>
      <c r="IG49" s="174"/>
      <c r="IH49" s="174"/>
      <c r="II49" s="174"/>
      <c r="IJ49" s="174"/>
      <c r="IK49" s="174"/>
      <c r="IL49" s="174"/>
      <c r="IM49" s="174"/>
      <c r="IN49" s="174"/>
      <c r="IO49" s="174"/>
      <c r="IP49" s="174"/>
      <c r="IQ49" s="174"/>
      <c r="IR49" s="174"/>
      <c r="IS49" s="174"/>
      <c r="IT49" s="174"/>
      <c r="IU49" s="174"/>
      <c r="IV49" s="174"/>
      <c r="IW49" s="174"/>
      <c r="IX49" s="174"/>
      <c r="IY49" s="174"/>
      <c r="IZ49" s="174"/>
      <c r="JA49" s="174"/>
      <c r="JB49" s="174"/>
      <c r="JC49" s="174"/>
      <c r="JD49" s="174"/>
      <c r="JE49" s="174"/>
      <c r="JF49" s="174"/>
      <c r="JG49" s="174"/>
      <c r="JH49" s="174"/>
      <c r="JI49" s="174"/>
      <c r="JJ49" s="174"/>
      <c r="JK49" s="174"/>
      <c r="JL49" s="174"/>
      <c r="JM49" s="174"/>
      <c r="JN49" s="174"/>
      <c r="JO49" s="174"/>
      <c r="JP49" s="174"/>
      <c r="JQ49" s="174"/>
      <c r="JR49" s="174"/>
      <c r="JS49" s="174"/>
      <c r="JT49" s="174"/>
      <c r="JU49" s="174"/>
      <c r="JV49" s="174"/>
      <c r="JW49" s="174"/>
      <c r="JX49" s="174"/>
      <c r="JY49" s="174"/>
      <c r="JZ49" s="174"/>
      <c r="KA49" s="174"/>
      <c r="KB49" s="174"/>
      <c r="KC49" s="174"/>
      <c r="KD49" s="174"/>
      <c r="KE49" s="174"/>
      <c r="KF49" s="174"/>
      <c r="KG49" s="174"/>
      <c r="KH49" s="174"/>
      <c r="KI49" s="174"/>
      <c r="KJ49" s="174"/>
      <c r="KK49" s="174"/>
      <c r="KL49" s="174"/>
      <c r="KM49" s="174"/>
      <c r="KN49" s="174"/>
      <c r="KO49" s="174"/>
      <c r="KP49" s="174"/>
      <c r="KQ49" s="174"/>
      <c r="KR49" s="174"/>
      <c r="KS49" s="174"/>
      <c r="KT49" s="174"/>
      <c r="KU49" s="174"/>
    </row>
    <row r="50" spans="1:307" s="184" customFormat="1" ht="11.4" x14ac:dyDescent="0.2">
      <c r="A50" s="309">
        <v>1</v>
      </c>
      <c r="B50" s="325" t="s">
        <v>276</v>
      </c>
      <c r="C50" s="177">
        <v>0</v>
      </c>
      <c r="D50" s="177">
        <v>0</v>
      </c>
      <c r="E50" s="177">
        <v>2451000</v>
      </c>
      <c r="F50" s="177">
        <v>0</v>
      </c>
      <c r="G50" s="177">
        <v>0</v>
      </c>
      <c r="H50" s="177">
        <v>0</v>
      </c>
      <c r="I50" s="177">
        <v>0</v>
      </c>
      <c r="J50" s="177">
        <f>SUM(C50:I50)</f>
        <v>2451000</v>
      </c>
      <c r="K50" s="178"/>
      <c r="L50" s="168"/>
      <c r="M50" s="179"/>
    </row>
    <row r="51" spans="1:307" s="184" customFormat="1" ht="11.4" x14ac:dyDescent="0.2">
      <c r="A51" s="309">
        <v>1</v>
      </c>
      <c r="B51" s="325" t="s">
        <v>343</v>
      </c>
      <c r="C51" s="177">
        <v>3000</v>
      </c>
      <c r="D51" s="177">
        <v>0</v>
      </c>
      <c r="E51" s="177">
        <v>127000</v>
      </c>
      <c r="F51" s="177">
        <v>0</v>
      </c>
      <c r="G51" s="177">
        <v>0</v>
      </c>
      <c r="H51" s="177">
        <v>0</v>
      </c>
      <c r="I51" s="177">
        <v>0</v>
      </c>
      <c r="J51" s="177">
        <f>SUM(C51:I51)</f>
        <v>130000</v>
      </c>
      <c r="K51" s="178"/>
      <c r="L51" s="168"/>
      <c r="M51" s="179"/>
    </row>
    <row r="52" spans="1:307" s="184" customFormat="1" ht="11.4" x14ac:dyDescent="0.2">
      <c r="A52" s="309">
        <v>1</v>
      </c>
      <c r="B52" s="325" t="s">
        <v>439</v>
      </c>
      <c r="C52" s="177">
        <v>0</v>
      </c>
      <c r="D52" s="177">
        <v>7865</v>
      </c>
      <c r="E52" s="177">
        <v>185011</v>
      </c>
      <c r="F52" s="177">
        <v>0</v>
      </c>
      <c r="G52" s="177">
        <v>0</v>
      </c>
      <c r="H52" s="177">
        <v>0</v>
      </c>
      <c r="I52" s="177">
        <v>0</v>
      </c>
      <c r="J52" s="177">
        <f>SUM(C52:I52)</f>
        <v>192876</v>
      </c>
      <c r="K52" s="178"/>
      <c r="L52" s="168"/>
      <c r="M52" s="179"/>
    </row>
    <row r="53" spans="1:307" s="184" customFormat="1" ht="11.4" x14ac:dyDescent="0.2">
      <c r="A53" s="309">
        <v>1</v>
      </c>
      <c r="B53" s="325" t="s">
        <v>416</v>
      </c>
      <c r="C53" s="177">
        <v>0</v>
      </c>
      <c r="D53" s="177">
        <v>0</v>
      </c>
      <c r="E53" s="177">
        <v>683080</v>
      </c>
      <c r="F53" s="177">
        <v>0</v>
      </c>
      <c r="G53" s="177">
        <v>10000</v>
      </c>
      <c r="H53" s="177">
        <v>0</v>
      </c>
      <c r="I53" s="177">
        <v>0</v>
      </c>
      <c r="J53" s="177">
        <f>SUM(C53:I53)</f>
        <v>693080</v>
      </c>
      <c r="K53" s="178"/>
      <c r="L53" s="168"/>
      <c r="M53" s="179"/>
    </row>
    <row r="54" spans="1:307" s="166" customFormat="1" ht="12" x14ac:dyDescent="0.2">
      <c r="A54" s="308"/>
      <c r="B54" s="324" t="s">
        <v>276</v>
      </c>
      <c r="C54" s="243">
        <f t="shared" ref="C54:J54" si="15">SUM(C50:C53)</f>
        <v>3000</v>
      </c>
      <c r="D54" s="243">
        <f t="shared" si="15"/>
        <v>7865</v>
      </c>
      <c r="E54" s="243">
        <f t="shared" si="15"/>
        <v>3446091</v>
      </c>
      <c r="F54" s="243">
        <f t="shared" si="15"/>
        <v>0</v>
      </c>
      <c r="G54" s="243">
        <f t="shared" si="15"/>
        <v>10000</v>
      </c>
      <c r="H54" s="243">
        <f t="shared" si="15"/>
        <v>0</v>
      </c>
      <c r="I54" s="243">
        <f t="shared" si="15"/>
        <v>0</v>
      </c>
      <c r="J54" s="243">
        <f t="shared" si="15"/>
        <v>3466956</v>
      </c>
      <c r="K54" s="241">
        <v>48352</v>
      </c>
      <c r="L54" s="231" t="s">
        <v>141</v>
      </c>
      <c r="M54" s="230" t="s">
        <v>141</v>
      </c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  <c r="CF54" s="174"/>
      <c r="CG54" s="174"/>
      <c r="CH54" s="174"/>
      <c r="CI54" s="174"/>
      <c r="CJ54" s="174"/>
      <c r="CK54" s="174"/>
      <c r="CL54" s="174"/>
      <c r="CM54" s="174"/>
      <c r="CN54" s="174"/>
      <c r="CO54" s="174"/>
      <c r="CP54" s="174"/>
      <c r="CQ54" s="174"/>
      <c r="CR54" s="174"/>
      <c r="CS54" s="174"/>
      <c r="CT54" s="174"/>
      <c r="CU54" s="174"/>
      <c r="CV54" s="174"/>
      <c r="CW54" s="174"/>
      <c r="CX54" s="174"/>
      <c r="CY54" s="174"/>
      <c r="CZ54" s="174"/>
      <c r="DA54" s="174"/>
      <c r="DB54" s="174"/>
      <c r="DC54" s="174"/>
      <c r="DD54" s="174"/>
      <c r="DE54" s="174"/>
      <c r="DF54" s="174"/>
      <c r="DG54" s="174"/>
      <c r="DH54" s="174"/>
      <c r="DI54" s="174"/>
      <c r="DJ54" s="174"/>
      <c r="DK54" s="174"/>
      <c r="DL54" s="174"/>
      <c r="DM54" s="174"/>
      <c r="DN54" s="174"/>
      <c r="DO54" s="174"/>
      <c r="DP54" s="174"/>
      <c r="DQ54" s="174"/>
      <c r="DR54" s="174"/>
      <c r="DS54" s="174"/>
      <c r="DT54" s="174"/>
      <c r="DU54" s="174"/>
      <c r="DV54" s="174"/>
      <c r="DW54" s="174"/>
      <c r="DX54" s="174"/>
      <c r="DY54" s="174"/>
      <c r="DZ54" s="174"/>
      <c r="EA54" s="174"/>
      <c r="EB54" s="174"/>
      <c r="EC54" s="174"/>
      <c r="ED54" s="174"/>
      <c r="EE54" s="174"/>
      <c r="EF54" s="174"/>
      <c r="EG54" s="174"/>
      <c r="EH54" s="174"/>
      <c r="EI54" s="174"/>
      <c r="EJ54" s="174"/>
      <c r="EK54" s="174"/>
      <c r="EL54" s="174"/>
      <c r="EM54" s="174"/>
      <c r="EN54" s="174"/>
      <c r="EO54" s="174"/>
      <c r="EP54" s="174"/>
      <c r="EQ54" s="174"/>
      <c r="ER54" s="174"/>
      <c r="ES54" s="174"/>
      <c r="ET54" s="174"/>
      <c r="EU54" s="174"/>
      <c r="EV54" s="174"/>
      <c r="EW54" s="174"/>
      <c r="EX54" s="174"/>
      <c r="EY54" s="174"/>
      <c r="EZ54" s="174"/>
      <c r="FA54" s="174"/>
      <c r="FB54" s="174"/>
      <c r="FC54" s="174"/>
      <c r="FD54" s="174"/>
      <c r="FE54" s="174"/>
      <c r="FF54" s="174"/>
      <c r="FG54" s="174"/>
      <c r="FH54" s="174"/>
      <c r="FI54" s="174"/>
      <c r="FJ54" s="174"/>
      <c r="FK54" s="174"/>
      <c r="FL54" s="174"/>
      <c r="FM54" s="174"/>
      <c r="FN54" s="174"/>
      <c r="FO54" s="174"/>
      <c r="FP54" s="174"/>
      <c r="FQ54" s="174"/>
      <c r="FR54" s="174"/>
      <c r="FS54" s="174"/>
      <c r="FT54" s="174"/>
      <c r="FU54" s="174"/>
      <c r="FV54" s="174"/>
      <c r="FW54" s="174"/>
      <c r="FX54" s="174"/>
      <c r="FY54" s="174"/>
      <c r="FZ54" s="174"/>
      <c r="GA54" s="174"/>
      <c r="GB54" s="174"/>
      <c r="GC54" s="174"/>
      <c r="GD54" s="174"/>
      <c r="GE54" s="174"/>
      <c r="GF54" s="174"/>
      <c r="GG54" s="174"/>
      <c r="GH54" s="174"/>
      <c r="GI54" s="174"/>
      <c r="GJ54" s="174"/>
      <c r="GK54" s="174"/>
      <c r="GL54" s="174"/>
      <c r="GM54" s="174"/>
      <c r="GN54" s="174"/>
      <c r="GO54" s="174"/>
      <c r="GP54" s="174"/>
      <c r="GQ54" s="174"/>
      <c r="GR54" s="174"/>
      <c r="GS54" s="174"/>
      <c r="GT54" s="174"/>
      <c r="GU54" s="174"/>
      <c r="GV54" s="174"/>
      <c r="GW54" s="174"/>
      <c r="GX54" s="174"/>
      <c r="GY54" s="174"/>
      <c r="GZ54" s="174"/>
      <c r="HA54" s="174"/>
      <c r="HB54" s="174"/>
      <c r="HC54" s="174"/>
      <c r="HD54" s="174"/>
      <c r="HE54" s="174"/>
      <c r="HF54" s="174"/>
      <c r="HG54" s="174"/>
      <c r="HH54" s="174"/>
      <c r="HI54" s="174"/>
      <c r="HJ54" s="174"/>
      <c r="HK54" s="174"/>
      <c r="HL54" s="174"/>
      <c r="HM54" s="174"/>
      <c r="HN54" s="174"/>
      <c r="HO54" s="174"/>
      <c r="HP54" s="174"/>
      <c r="HQ54" s="174"/>
      <c r="HR54" s="174"/>
      <c r="HS54" s="174"/>
      <c r="HT54" s="174"/>
      <c r="HU54" s="174"/>
      <c r="HV54" s="174"/>
      <c r="HW54" s="174"/>
      <c r="HX54" s="174"/>
      <c r="HY54" s="174"/>
      <c r="HZ54" s="174"/>
      <c r="IA54" s="174"/>
      <c r="IB54" s="174"/>
      <c r="IC54" s="174"/>
      <c r="ID54" s="174"/>
      <c r="IE54" s="174"/>
      <c r="IF54" s="174"/>
      <c r="IG54" s="174"/>
      <c r="IH54" s="174"/>
      <c r="II54" s="174"/>
      <c r="IJ54" s="174"/>
      <c r="IK54" s="174"/>
      <c r="IL54" s="174"/>
      <c r="IM54" s="174"/>
      <c r="IN54" s="174"/>
      <c r="IO54" s="174"/>
      <c r="IP54" s="174"/>
      <c r="IQ54" s="174"/>
      <c r="IR54" s="174"/>
      <c r="IS54" s="174"/>
      <c r="IT54" s="174"/>
      <c r="IU54" s="174"/>
      <c r="IV54" s="174"/>
      <c r="IW54" s="174"/>
      <c r="IX54" s="174"/>
      <c r="IY54" s="174"/>
      <c r="IZ54" s="174"/>
      <c r="JA54" s="174"/>
      <c r="JB54" s="174"/>
      <c r="JC54" s="174"/>
      <c r="JD54" s="174"/>
      <c r="JE54" s="174"/>
      <c r="JF54" s="174"/>
      <c r="JG54" s="174"/>
      <c r="JH54" s="174"/>
      <c r="JI54" s="174"/>
      <c r="JJ54" s="174"/>
      <c r="JK54" s="174"/>
      <c r="JL54" s="174"/>
      <c r="JM54" s="174"/>
      <c r="JN54" s="174"/>
      <c r="JO54" s="174"/>
      <c r="JP54" s="174"/>
      <c r="JQ54" s="174"/>
      <c r="JR54" s="174"/>
      <c r="JS54" s="174"/>
      <c r="JT54" s="174"/>
      <c r="JU54" s="174"/>
      <c r="JV54" s="174"/>
      <c r="JW54" s="174"/>
      <c r="JX54" s="174"/>
      <c r="JY54" s="174"/>
      <c r="JZ54" s="174"/>
      <c r="KA54" s="174"/>
      <c r="KB54" s="174"/>
      <c r="KC54" s="174"/>
      <c r="KD54" s="174"/>
      <c r="KE54" s="174"/>
      <c r="KF54" s="174"/>
      <c r="KG54" s="174"/>
      <c r="KH54" s="174"/>
      <c r="KI54" s="174"/>
      <c r="KJ54" s="174"/>
      <c r="KK54" s="174"/>
      <c r="KL54" s="174"/>
      <c r="KM54" s="174"/>
      <c r="KN54" s="174"/>
      <c r="KO54" s="174"/>
      <c r="KP54" s="174"/>
      <c r="KQ54" s="174"/>
      <c r="KR54" s="174"/>
      <c r="KS54" s="174"/>
      <c r="KT54" s="174"/>
      <c r="KU54" s="174"/>
    </row>
    <row r="55" spans="1:307" s="166" customFormat="1" ht="11.4" x14ac:dyDescent="0.2">
      <c r="A55" s="308">
        <v>1</v>
      </c>
      <c r="B55" s="325" t="s">
        <v>347</v>
      </c>
      <c r="C55" s="177">
        <v>0</v>
      </c>
      <c r="D55" s="177">
        <v>0</v>
      </c>
      <c r="E55" s="177">
        <v>0</v>
      </c>
      <c r="F55" s="177">
        <v>0</v>
      </c>
      <c r="G55" s="177">
        <v>25000</v>
      </c>
      <c r="H55" s="177">
        <v>0</v>
      </c>
      <c r="I55" s="177">
        <v>0</v>
      </c>
      <c r="J55" s="177">
        <f>SUM(C55:I55)</f>
        <v>25000</v>
      </c>
      <c r="K55" s="178"/>
      <c r="L55" s="168"/>
      <c r="M55" s="179"/>
      <c r="N55" s="174" t="s">
        <v>391</v>
      </c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  <c r="AN55" s="174"/>
      <c r="AO55" s="174"/>
      <c r="AP55" s="174"/>
      <c r="AQ55" s="174"/>
      <c r="AR55" s="174"/>
      <c r="AS55" s="174"/>
      <c r="AT55" s="174"/>
      <c r="AU55" s="174"/>
      <c r="AV55" s="174"/>
      <c r="AW55" s="174"/>
      <c r="AX55" s="174"/>
      <c r="AY55" s="174"/>
      <c r="AZ55" s="174"/>
      <c r="BA55" s="174"/>
      <c r="BB55" s="174"/>
      <c r="BC55" s="174"/>
      <c r="BD55" s="174"/>
      <c r="BE55" s="174"/>
      <c r="BF55" s="174"/>
      <c r="BG55" s="174"/>
      <c r="BH55" s="174"/>
      <c r="BI55" s="174"/>
      <c r="BJ55" s="174"/>
      <c r="BK55" s="174"/>
      <c r="BL55" s="174"/>
      <c r="BM55" s="174"/>
      <c r="BN55" s="174"/>
      <c r="BO55" s="174"/>
      <c r="BP55" s="174"/>
      <c r="BQ55" s="174"/>
      <c r="BR55" s="174"/>
      <c r="BS55" s="174"/>
      <c r="BT55" s="174"/>
      <c r="BU55" s="174"/>
      <c r="BV55" s="174"/>
      <c r="BW55" s="174"/>
      <c r="BX55" s="174"/>
      <c r="BY55" s="174"/>
      <c r="BZ55" s="174"/>
      <c r="CA55" s="174"/>
      <c r="CB55" s="174"/>
      <c r="CC55" s="174"/>
      <c r="CD55" s="174"/>
      <c r="CE55" s="174"/>
      <c r="CF55" s="174"/>
      <c r="CG55" s="174"/>
      <c r="CH55" s="174"/>
      <c r="CI55" s="174"/>
      <c r="CJ55" s="174"/>
      <c r="CK55" s="174"/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4"/>
      <c r="CZ55" s="174"/>
      <c r="DA55" s="174"/>
      <c r="DB55" s="174"/>
      <c r="DC55" s="174"/>
      <c r="DD55" s="174"/>
      <c r="DE55" s="174"/>
      <c r="DF55" s="174"/>
      <c r="DG55" s="174"/>
      <c r="DH55" s="174"/>
      <c r="DI55" s="174"/>
      <c r="DJ55" s="174"/>
      <c r="DK55" s="174"/>
      <c r="DL55" s="174"/>
      <c r="DM55" s="174"/>
      <c r="DN55" s="174"/>
      <c r="DO55" s="174"/>
      <c r="DP55" s="174"/>
      <c r="DQ55" s="174"/>
      <c r="DR55" s="174"/>
      <c r="DS55" s="174"/>
      <c r="DT55" s="174"/>
      <c r="DU55" s="174"/>
      <c r="DV55" s="174"/>
      <c r="DW55" s="174"/>
      <c r="DX55" s="174"/>
      <c r="DY55" s="174"/>
      <c r="DZ55" s="174"/>
      <c r="EA55" s="174"/>
      <c r="EB55" s="174"/>
      <c r="EC55" s="174"/>
      <c r="ED55" s="174"/>
      <c r="EE55" s="174"/>
      <c r="EF55" s="174"/>
      <c r="EG55" s="174"/>
      <c r="EH55" s="174"/>
      <c r="EI55" s="174"/>
      <c r="EJ55" s="174"/>
      <c r="EK55" s="174"/>
      <c r="EL55" s="174"/>
      <c r="EM55" s="174"/>
      <c r="EN55" s="174"/>
      <c r="EO55" s="174"/>
      <c r="EP55" s="174"/>
      <c r="EQ55" s="174"/>
      <c r="ER55" s="174"/>
      <c r="ES55" s="174"/>
      <c r="ET55" s="174"/>
      <c r="EU55" s="174"/>
      <c r="EV55" s="174"/>
      <c r="EW55" s="174"/>
      <c r="EX55" s="174"/>
      <c r="EY55" s="174"/>
      <c r="EZ55" s="174"/>
      <c r="FA55" s="174"/>
      <c r="FB55" s="174"/>
      <c r="FC55" s="174"/>
      <c r="FD55" s="174"/>
      <c r="FE55" s="174"/>
      <c r="FF55" s="174"/>
      <c r="FG55" s="174"/>
      <c r="FH55" s="174"/>
      <c r="FI55" s="174"/>
      <c r="FJ55" s="174"/>
      <c r="FK55" s="174"/>
      <c r="FL55" s="174"/>
      <c r="FM55" s="174"/>
      <c r="FN55" s="174"/>
      <c r="FO55" s="174"/>
      <c r="FP55" s="174"/>
      <c r="FQ55" s="174"/>
      <c r="FR55" s="174"/>
      <c r="FS55" s="174"/>
      <c r="FT55" s="174"/>
      <c r="FU55" s="174"/>
      <c r="FV55" s="174"/>
      <c r="FW55" s="174"/>
      <c r="FX55" s="174"/>
      <c r="FY55" s="174"/>
      <c r="FZ55" s="174"/>
      <c r="GA55" s="174"/>
      <c r="GB55" s="174"/>
      <c r="GC55" s="174"/>
      <c r="GD55" s="174"/>
      <c r="GE55" s="174"/>
      <c r="GF55" s="174"/>
      <c r="GG55" s="174"/>
      <c r="GH55" s="174"/>
      <c r="GI55" s="174"/>
      <c r="GJ55" s="174"/>
      <c r="GK55" s="174"/>
      <c r="GL55" s="174"/>
      <c r="GM55" s="174"/>
      <c r="GN55" s="174"/>
      <c r="GO55" s="174"/>
      <c r="GP55" s="174"/>
      <c r="GQ55" s="174"/>
      <c r="GR55" s="174"/>
      <c r="GS55" s="174"/>
      <c r="GT55" s="174"/>
      <c r="GU55" s="174"/>
      <c r="GV55" s="174"/>
      <c r="GW55" s="174"/>
      <c r="GX55" s="174"/>
      <c r="GY55" s="174"/>
      <c r="GZ55" s="174"/>
      <c r="HA55" s="174"/>
      <c r="HB55" s="174"/>
      <c r="HC55" s="174"/>
      <c r="HD55" s="174"/>
      <c r="HE55" s="174"/>
      <c r="HF55" s="174"/>
      <c r="HG55" s="174"/>
      <c r="HH55" s="174"/>
      <c r="HI55" s="174"/>
      <c r="HJ55" s="174"/>
      <c r="HK55" s="174"/>
      <c r="HL55" s="174"/>
      <c r="HM55" s="174"/>
      <c r="HN55" s="174"/>
      <c r="HO55" s="174"/>
      <c r="HP55" s="174"/>
      <c r="HQ55" s="174"/>
      <c r="HR55" s="174"/>
      <c r="HS55" s="174"/>
      <c r="HT55" s="174"/>
      <c r="HU55" s="174"/>
      <c r="HV55" s="174"/>
      <c r="HW55" s="174"/>
      <c r="HX55" s="174"/>
      <c r="HY55" s="174"/>
      <c r="HZ55" s="174"/>
      <c r="IA55" s="174"/>
      <c r="IB55" s="174"/>
      <c r="IC55" s="174"/>
      <c r="ID55" s="174"/>
      <c r="IE55" s="174"/>
      <c r="IF55" s="174"/>
      <c r="IG55" s="174"/>
      <c r="IH55" s="174"/>
      <c r="II55" s="174"/>
      <c r="IJ55" s="174"/>
      <c r="IK55" s="174"/>
      <c r="IL55" s="174"/>
      <c r="IM55" s="174"/>
      <c r="IN55" s="174"/>
      <c r="IO55" s="174"/>
      <c r="IP55" s="174"/>
      <c r="IQ55" s="174"/>
      <c r="IR55" s="174"/>
      <c r="IS55" s="174"/>
      <c r="IT55" s="174"/>
      <c r="IU55" s="174"/>
      <c r="IV55" s="174"/>
      <c r="IW55" s="174"/>
      <c r="IX55" s="174"/>
      <c r="IY55" s="174"/>
      <c r="IZ55" s="174"/>
      <c r="JA55" s="174"/>
      <c r="JB55" s="174"/>
      <c r="JC55" s="174"/>
      <c r="JD55" s="174"/>
      <c r="JE55" s="174"/>
      <c r="JF55" s="174"/>
      <c r="JG55" s="174"/>
      <c r="JH55" s="174"/>
      <c r="JI55" s="174"/>
      <c r="JJ55" s="174"/>
      <c r="JK55" s="174"/>
      <c r="JL55" s="174"/>
      <c r="JM55" s="174"/>
      <c r="JN55" s="174"/>
      <c r="JO55" s="174"/>
      <c r="JP55" s="174"/>
      <c r="JQ55" s="174"/>
      <c r="JR55" s="174"/>
      <c r="JS55" s="174"/>
      <c r="JT55" s="174"/>
      <c r="JU55" s="174"/>
      <c r="JV55" s="174"/>
      <c r="JW55" s="174"/>
      <c r="JX55" s="174"/>
      <c r="JY55" s="174"/>
      <c r="JZ55" s="174"/>
      <c r="KA55" s="174"/>
      <c r="KB55" s="174"/>
      <c r="KC55" s="174"/>
      <c r="KD55" s="174"/>
      <c r="KE55" s="174"/>
      <c r="KF55" s="174"/>
      <c r="KG55" s="174"/>
      <c r="KH55" s="174"/>
      <c r="KI55" s="174"/>
      <c r="KJ55" s="174"/>
      <c r="KK55" s="174"/>
      <c r="KL55" s="174"/>
      <c r="KM55" s="174"/>
      <c r="KN55" s="174"/>
      <c r="KO55" s="174"/>
      <c r="KP55" s="174"/>
      <c r="KQ55" s="174"/>
      <c r="KR55" s="174"/>
      <c r="KS55" s="174"/>
      <c r="KT55" s="174"/>
      <c r="KU55" s="174"/>
    </row>
    <row r="56" spans="1:307" s="166" customFormat="1" ht="12" x14ac:dyDescent="0.2">
      <c r="A56" s="308"/>
      <c r="B56" s="324" t="s">
        <v>25</v>
      </c>
      <c r="C56" s="243">
        <f>SUM(C55)</f>
        <v>0</v>
      </c>
      <c r="D56" s="243">
        <f t="shared" ref="D56:J56" si="16">SUM(D55)</f>
        <v>0</v>
      </c>
      <c r="E56" s="243">
        <f t="shared" si="16"/>
        <v>0</v>
      </c>
      <c r="F56" s="243">
        <f t="shared" si="16"/>
        <v>0</v>
      </c>
      <c r="G56" s="243">
        <f t="shared" si="16"/>
        <v>25000</v>
      </c>
      <c r="H56" s="243">
        <f t="shared" si="16"/>
        <v>0</v>
      </c>
      <c r="I56" s="243">
        <f t="shared" si="16"/>
        <v>0</v>
      </c>
      <c r="J56" s="243">
        <f t="shared" si="16"/>
        <v>25000</v>
      </c>
      <c r="K56" s="243">
        <v>38385</v>
      </c>
      <c r="L56" s="233" t="s">
        <v>142</v>
      </c>
      <c r="M56" s="230" t="s">
        <v>141</v>
      </c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  <c r="AZ56" s="174"/>
      <c r="BA56" s="174"/>
      <c r="BB56" s="174"/>
      <c r="BC56" s="174"/>
      <c r="BD56" s="174"/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  <c r="BO56" s="174"/>
      <c r="BP56" s="174"/>
      <c r="BQ56" s="174"/>
      <c r="BR56" s="174"/>
      <c r="BS56" s="174"/>
      <c r="BT56" s="174"/>
      <c r="BU56" s="174"/>
      <c r="BV56" s="174"/>
      <c r="BW56" s="17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74"/>
      <c r="CQ56" s="174"/>
      <c r="CR56" s="174"/>
      <c r="CS56" s="174"/>
      <c r="CT56" s="174"/>
      <c r="CU56" s="174"/>
      <c r="CV56" s="174"/>
      <c r="CW56" s="174"/>
      <c r="CX56" s="174"/>
      <c r="CY56" s="174"/>
      <c r="CZ56" s="174"/>
      <c r="DA56" s="174"/>
      <c r="DB56" s="174"/>
      <c r="DC56" s="174"/>
      <c r="DD56" s="174"/>
      <c r="DE56" s="174"/>
      <c r="DF56" s="174"/>
      <c r="DG56" s="174"/>
      <c r="DH56" s="174"/>
      <c r="DI56" s="174"/>
      <c r="DJ56" s="174"/>
      <c r="DK56" s="174"/>
      <c r="DL56" s="174"/>
      <c r="DM56" s="174"/>
      <c r="DN56" s="174"/>
      <c r="DO56" s="174"/>
      <c r="DP56" s="174"/>
      <c r="DQ56" s="174"/>
      <c r="DR56" s="174"/>
      <c r="DS56" s="174"/>
      <c r="DT56" s="174"/>
      <c r="DU56" s="174"/>
      <c r="DV56" s="174"/>
      <c r="DW56" s="174"/>
      <c r="DX56" s="174"/>
      <c r="DY56" s="174"/>
      <c r="DZ56" s="174"/>
      <c r="EA56" s="174"/>
      <c r="EB56" s="174"/>
      <c r="EC56" s="174"/>
      <c r="ED56" s="174"/>
      <c r="EE56" s="174"/>
      <c r="EF56" s="174"/>
      <c r="EG56" s="174"/>
      <c r="EH56" s="174"/>
      <c r="EI56" s="174"/>
      <c r="EJ56" s="174"/>
      <c r="EK56" s="174"/>
      <c r="EL56" s="174"/>
      <c r="EM56" s="174"/>
      <c r="EN56" s="174"/>
      <c r="EO56" s="174"/>
      <c r="EP56" s="174"/>
      <c r="EQ56" s="174"/>
      <c r="ER56" s="174"/>
      <c r="ES56" s="174"/>
      <c r="ET56" s="174"/>
      <c r="EU56" s="174"/>
      <c r="EV56" s="174"/>
      <c r="EW56" s="174"/>
      <c r="EX56" s="174"/>
      <c r="EY56" s="174"/>
      <c r="EZ56" s="174"/>
      <c r="FA56" s="174"/>
      <c r="FB56" s="174"/>
      <c r="FC56" s="174"/>
      <c r="FD56" s="174"/>
      <c r="FE56" s="174"/>
      <c r="FF56" s="174"/>
      <c r="FG56" s="174"/>
      <c r="FH56" s="174"/>
      <c r="FI56" s="174"/>
      <c r="FJ56" s="174"/>
      <c r="FK56" s="174"/>
      <c r="FL56" s="174"/>
      <c r="FM56" s="174"/>
      <c r="FN56" s="174"/>
      <c r="FO56" s="174"/>
      <c r="FP56" s="174"/>
      <c r="FQ56" s="174"/>
      <c r="FR56" s="174"/>
      <c r="FS56" s="174"/>
      <c r="FT56" s="174"/>
      <c r="FU56" s="174"/>
      <c r="FV56" s="174"/>
      <c r="FW56" s="174"/>
      <c r="FX56" s="174"/>
      <c r="FY56" s="174"/>
      <c r="FZ56" s="174"/>
      <c r="GA56" s="174"/>
      <c r="GB56" s="174"/>
      <c r="GC56" s="174"/>
      <c r="GD56" s="174"/>
      <c r="GE56" s="174"/>
      <c r="GF56" s="174"/>
      <c r="GG56" s="174"/>
      <c r="GH56" s="174"/>
      <c r="GI56" s="174"/>
      <c r="GJ56" s="174"/>
      <c r="GK56" s="174"/>
      <c r="GL56" s="174"/>
      <c r="GM56" s="174"/>
      <c r="GN56" s="174"/>
      <c r="GO56" s="174"/>
      <c r="GP56" s="174"/>
      <c r="GQ56" s="174"/>
      <c r="GR56" s="174"/>
      <c r="GS56" s="174"/>
      <c r="GT56" s="174"/>
      <c r="GU56" s="174"/>
      <c r="GV56" s="174"/>
      <c r="GW56" s="174"/>
      <c r="GX56" s="174"/>
      <c r="GY56" s="174"/>
      <c r="GZ56" s="174"/>
      <c r="HA56" s="174"/>
      <c r="HB56" s="174"/>
      <c r="HC56" s="174"/>
      <c r="HD56" s="174"/>
      <c r="HE56" s="174"/>
      <c r="HF56" s="174"/>
      <c r="HG56" s="174"/>
      <c r="HH56" s="174"/>
      <c r="HI56" s="174"/>
      <c r="HJ56" s="174"/>
      <c r="HK56" s="174"/>
      <c r="HL56" s="174"/>
      <c r="HM56" s="174"/>
      <c r="HN56" s="174"/>
      <c r="HO56" s="174"/>
      <c r="HP56" s="174"/>
      <c r="HQ56" s="174"/>
      <c r="HR56" s="174"/>
      <c r="HS56" s="174"/>
      <c r="HT56" s="174"/>
      <c r="HU56" s="174"/>
      <c r="HV56" s="174"/>
      <c r="HW56" s="174"/>
      <c r="HX56" s="174"/>
      <c r="HY56" s="174"/>
      <c r="HZ56" s="174"/>
      <c r="IA56" s="174"/>
      <c r="IB56" s="174"/>
      <c r="IC56" s="174"/>
      <c r="ID56" s="174"/>
      <c r="IE56" s="174"/>
      <c r="IF56" s="174"/>
      <c r="IG56" s="174"/>
      <c r="IH56" s="174"/>
      <c r="II56" s="174"/>
      <c r="IJ56" s="174"/>
      <c r="IK56" s="174"/>
      <c r="IL56" s="174"/>
      <c r="IM56" s="174"/>
      <c r="IN56" s="174"/>
      <c r="IO56" s="174"/>
      <c r="IP56" s="174"/>
      <c r="IQ56" s="174"/>
      <c r="IR56" s="174"/>
      <c r="IS56" s="174"/>
      <c r="IT56" s="174"/>
      <c r="IU56" s="174"/>
      <c r="IV56" s="174"/>
      <c r="IW56" s="174"/>
      <c r="IX56" s="174"/>
      <c r="IY56" s="174"/>
      <c r="IZ56" s="174"/>
      <c r="JA56" s="174"/>
      <c r="JB56" s="174"/>
      <c r="JC56" s="174"/>
      <c r="JD56" s="174"/>
      <c r="JE56" s="174"/>
      <c r="JF56" s="174"/>
      <c r="JG56" s="174"/>
      <c r="JH56" s="174"/>
      <c r="JI56" s="174"/>
      <c r="JJ56" s="174"/>
      <c r="JK56" s="174"/>
      <c r="JL56" s="174"/>
      <c r="JM56" s="174"/>
      <c r="JN56" s="174"/>
      <c r="JO56" s="174"/>
      <c r="JP56" s="174"/>
      <c r="JQ56" s="174"/>
      <c r="JR56" s="174"/>
      <c r="JS56" s="174"/>
      <c r="JT56" s="174"/>
      <c r="JU56" s="174"/>
      <c r="JV56" s="174"/>
      <c r="JW56" s="174"/>
      <c r="JX56" s="174"/>
      <c r="JY56" s="174"/>
      <c r="JZ56" s="174"/>
      <c r="KA56" s="174"/>
      <c r="KB56" s="174"/>
      <c r="KC56" s="174"/>
      <c r="KD56" s="174"/>
      <c r="KE56" s="174"/>
      <c r="KF56" s="174"/>
      <c r="KG56" s="174"/>
      <c r="KH56" s="174"/>
      <c r="KI56" s="174"/>
      <c r="KJ56" s="174"/>
      <c r="KK56" s="174"/>
      <c r="KL56" s="174"/>
      <c r="KM56" s="174"/>
      <c r="KN56" s="174"/>
      <c r="KO56" s="174"/>
      <c r="KP56" s="174"/>
      <c r="KQ56" s="174"/>
      <c r="KR56" s="174"/>
      <c r="KS56" s="174"/>
      <c r="KT56" s="174"/>
      <c r="KU56" s="174"/>
    </row>
    <row r="57" spans="1:307" s="166" customFormat="1" ht="11.4" x14ac:dyDescent="0.2">
      <c r="A57" s="308">
        <v>1</v>
      </c>
      <c r="B57" s="325" t="s">
        <v>217</v>
      </c>
      <c r="C57" s="169">
        <v>6000</v>
      </c>
      <c r="D57" s="169">
        <v>0</v>
      </c>
      <c r="E57" s="169">
        <v>1100000</v>
      </c>
      <c r="F57" s="169">
        <v>0</v>
      </c>
      <c r="G57" s="169">
        <v>0</v>
      </c>
      <c r="H57" s="169">
        <v>0</v>
      </c>
      <c r="I57" s="169">
        <v>66000</v>
      </c>
      <c r="J57" s="170">
        <f t="shared" ref="J57:J66" si="17">SUM(C57:I57)</f>
        <v>1172000</v>
      </c>
      <c r="K57" s="178"/>
      <c r="L57" s="168"/>
      <c r="M57" s="179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  <c r="AL57" s="174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174"/>
      <c r="AX57" s="174"/>
      <c r="AY57" s="174"/>
      <c r="AZ57" s="174"/>
      <c r="BA57" s="174"/>
      <c r="BB57" s="174"/>
      <c r="BC57" s="174"/>
      <c r="BD57" s="174"/>
      <c r="BE57" s="174"/>
      <c r="BF57" s="174"/>
      <c r="BG57" s="174"/>
      <c r="BH57" s="174"/>
      <c r="BI57" s="174"/>
      <c r="BJ57" s="174"/>
      <c r="BK57" s="174"/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  <c r="BX57" s="174"/>
      <c r="BY57" s="174"/>
      <c r="BZ57" s="174"/>
      <c r="CA57" s="174"/>
      <c r="CB57" s="174"/>
      <c r="CC57" s="174"/>
      <c r="CD57" s="174"/>
      <c r="CE57" s="174"/>
      <c r="CF57" s="174"/>
      <c r="CG57" s="174"/>
      <c r="CH57" s="174"/>
      <c r="CI57" s="174"/>
      <c r="CJ57" s="174"/>
      <c r="CK57" s="174"/>
      <c r="CL57" s="174"/>
      <c r="CM57" s="174"/>
      <c r="CN57" s="174"/>
      <c r="CO57" s="174"/>
      <c r="CP57" s="174"/>
      <c r="CQ57" s="174"/>
      <c r="CR57" s="174"/>
      <c r="CS57" s="174"/>
      <c r="CT57" s="174"/>
      <c r="CU57" s="174"/>
      <c r="CV57" s="174"/>
      <c r="CW57" s="174"/>
      <c r="CX57" s="174"/>
      <c r="CY57" s="174"/>
      <c r="CZ57" s="174"/>
      <c r="DA57" s="174"/>
      <c r="DB57" s="174"/>
      <c r="DC57" s="174"/>
      <c r="DD57" s="174"/>
      <c r="DE57" s="174"/>
      <c r="DF57" s="174"/>
      <c r="DG57" s="174"/>
      <c r="DH57" s="174"/>
      <c r="DI57" s="174"/>
      <c r="DJ57" s="174"/>
      <c r="DK57" s="174"/>
      <c r="DL57" s="174"/>
      <c r="DM57" s="174"/>
      <c r="DN57" s="174"/>
      <c r="DO57" s="174"/>
      <c r="DP57" s="174"/>
      <c r="DQ57" s="174"/>
      <c r="DR57" s="174"/>
      <c r="DS57" s="174"/>
      <c r="DT57" s="174"/>
      <c r="DU57" s="174"/>
      <c r="DV57" s="174"/>
      <c r="DW57" s="174"/>
      <c r="DX57" s="174"/>
      <c r="DY57" s="174"/>
      <c r="DZ57" s="174"/>
      <c r="EA57" s="174"/>
      <c r="EB57" s="174"/>
      <c r="EC57" s="174"/>
      <c r="ED57" s="174"/>
      <c r="EE57" s="174"/>
      <c r="EF57" s="174"/>
      <c r="EG57" s="174"/>
      <c r="EH57" s="174"/>
      <c r="EI57" s="174"/>
      <c r="EJ57" s="174"/>
      <c r="EK57" s="174"/>
      <c r="EL57" s="174"/>
      <c r="EM57" s="174"/>
      <c r="EN57" s="174"/>
      <c r="EO57" s="174"/>
      <c r="EP57" s="174"/>
      <c r="EQ57" s="174"/>
      <c r="ER57" s="174"/>
      <c r="ES57" s="174"/>
      <c r="ET57" s="174"/>
      <c r="EU57" s="174"/>
      <c r="EV57" s="174"/>
      <c r="EW57" s="174"/>
      <c r="EX57" s="174"/>
      <c r="EY57" s="174"/>
      <c r="EZ57" s="174"/>
      <c r="FA57" s="174"/>
      <c r="FB57" s="174"/>
      <c r="FC57" s="174"/>
      <c r="FD57" s="174"/>
      <c r="FE57" s="174"/>
      <c r="FF57" s="174"/>
      <c r="FG57" s="174"/>
      <c r="FH57" s="174"/>
      <c r="FI57" s="174"/>
      <c r="FJ57" s="174"/>
      <c r="FK57" s="174"/>
      <c r="FL57" s="174"/>
      <c r="FM57" s="174"/>
      <c r="FN57" s="174"/>
      <c r="FO57" s="174"/>
      <c r="FP57" s="174"/>
      <c r="FQ57" s="174"/>
      <c r="FR57" s="174"/>
      <c r="FS57" s="174"/>
      <c r="FT57" s="174"/>
      <c r="FU57" s="174"/>
      <c r="FV57" s="174"/>
      <c r="FW57" s="174"/>
      <c r="FX57" s="174"/>
      <c r="FY57" s="174"/>
      <c r="FZ57" s="174"/>
      <c r="GA57" s="174"/>
      <c r="GB57" s="174"/>
      <c r="GC57" s="174"/>
      <c r="GD57" s="174"/>
      <c r="GE57" s="174"/>
      <c r="GF57" s="174"/>
      <c r="GG57" s="174"/>
      <c r="GH57" s="174"/>
      <c r="GI57" s="174"/>
      <c r="GJ57" s="174"/>
      <c r="GK57" s="174"/>
      <c r="GL57" s="174"/>
      <c r="GM57" s="174"/>
      <c r="GN57" s="174"/>
      <c r="GO57" s="174"/>
      <c r="GP57" s="174"/>
      <c r="GQ57" s="174"/>
      <c r="GR57" s="174"/>
      <c r="GS57" s="174"/>
      <c r="GT57" s="174"/>
      <c r="GU57" s="174"/>
      <c r="GV57" s="174"/>
      <c r="GW57" s="174"/>
      <c r="GX57" s="174"/>
      <c r="GY57" s="174"/>
      <c r="GZ57" s="174"/>
      <c r="HA57" s="174"/>
      <c r="HB57" s="174"/>
      <c r="HC57" s="174"/>
      <c r="HD57" s="174"/>
      <c r="HE57" s="174"/>
      <c r="HF57" s="174"/>
      <c r="HG57" s="174"/>
      <c r="HH57" s="174"/>
      <c r="HI57" s="174"/>
      <c r="HJ57" s="174"/>
      <c r="HK57" s="174"/>
      <c r="HL57" s="174"/>
      <c r="HM57" s="174"/>
      <c r="HN57" s="174"/>
      <c r="HO57" s="174"/>
      <c r="HP57" s="174"/>
      <c r="HQ57" s="174"/>
      <c r="HR57" s="174"/>
      <c r="HS57" s="174"/>
      <c r="HT57" s="174"/>
      <c r="HU57" s="174"/>
      <c r="HV57" s="174"/>
      <c r="HW57" s="174"/>
      <c r="HX57" s="174"/>
      <c r="HY57" s="174"/>
      <c r="HZ57" s="174"/>
      <c r="IA57" s="174"/>
      <c r="IB57" s="174"/>
      <c r="IC57" s="174"/>
      <c r="ID57" s="174"/>
      <c r="IE57" s="174"/>
      <c r="IF57" s="174"/>
      <c r="IG57" s="174"/>
      <c r="IH57" s="174"/>
      <c r="II57" s="174"/>
      <c r="IJ57" s="174"/>
      <c r="IK57" s="174"/>
      <c r="IL57" s="174"/>
      <c r="IM57" s="174"/>
      <c r="IN57" s="174"/>
      <c r="IO57" s="174"/>
      <c r="IP57" s="174"/>
      <c r="IQ57" s="174"/>
      <c r="IR57" s="174"/>
      <c r="IS57" s="174"/>
      <c r="IT57" s="174"/>
      <c r="IU57" s="174"/>
      <c r="IV57" s="174"/>
      <c r="IW57" s="174"/>
      <c r="IX57" s="174"/>
      <c r="IY57" s="174"/>
      <c r="IZ57" s="174"/>
      <c r="JA57" s="174"/>
      <c r="JB57" s="174"/>
      <c r="JC57" s="174"/>
      <c r="JD57" s="174"/>
      <c r="JE57" s="174"/>
      <c r="JF57" s="174"/>
      <c r="JG57" s="174"/>
      <c r="JH57" s="174"/>
      <c r="JI57" s="174"/>
      <c r="JJ57" s="174"/>
      <c r="JK57" s="174"/>
      <c r="JL57" s="174"/>
      <c r="JM57" s="174"/>
      <c r="JN57" s="174"/>
      <c r="JO57" s="174"/>
      <c r="JP57" s="174"/>
      <c r="JQ57" s="174"/>
      <c r="JR57" s="174"/>
      <c r="JS57" s="174"/>
      <c r="JT57" s="174"/>
      <c r="JU57" s="174"/>
      <c r="JV57" s="174"/>
      <c r="JW57" s="174"/>
      <c r="JX57" s="174"/>
      <c r="JY57" s="174"/>
      <c r="JZ57" s="174"/>
      <c r="KA57" s="174"/>
      <c r="KB57" s="174"/>
      <c r="KC57" s="174"/>
      <c r="KD57" s="174"/>
      <c r="KE57" s="174"/>
      <c r="KF57" s="174"/>
      <c r="KG57" s="174"/>
      <c r="KH57" s="174"/>
      <c r="KI57" s="174"/>
      <c r="KJ57" s="174"/>
      <c r="KK57" s="174"/>
      <c r="KL57" s="174"/>
      <c r="KM57" s="174"/>
      <c r="KN57" s="174"/>
      <c r="KO57" s="174"/>
      <c r="KP57" s="174"/>
      <c r="KQ57" s="174"/>
      <c r="KR57" s="174"/>
      <c r="KS57" s="174"/>
      <c r="KT57" s="174"/>
      <c r="KU57" s="174"/>
    </row>
    <row r="58" spans="1:307" s="166" customFormat="1" ht="11.4" x14ac:dyDescent="0.2">
      <c r="A58" s="308"/>
      <c r="B58" s="325" t="s">
        <v>216</v>
      </c>
      <c r="C58" s="169">
        <v>0</v>
      </c>
      <c r="D58" s="169">
        <v>0</v>
      </c>
      <c r="E58" s="169">
        <v>0</v>
      </c>
      <c r="F58" s="169">
        <v>0</v>
      </c>
      <c r="G58" s="169">
        <v>0</v>
      </c>
      <c r="H58" s="169">
        <v>0</v>
      </c>
      <c r="I58" s="169">
        <v>0</v>
      </c>
      <c r="J58" s="170">
        <f t="shared" si="17"/>
        <v>0</v>
      </c>
      <c r="K58" s="178"/>
      <c r="L58" s="168"/>
      <c r="M58" s="179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  <c r="AM58" s="174"/>
      <c r="AN58" s="174"/>
      <c r="AO58" s="174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  <c r="AZ58" s="174"/>
      <c r="BA58" s="174"/>
      <c r="BB58" s="174"/>
      <c r="BC58" s="174"/>
      <c r="BD58" s="174"/>
      <c r="BE58" s="174"/>
      <c r="BF58" s="174"/>
      <c r="BG58" s="174"/>
      <c r="BH58" s="174"/>
      <c r="BI58" s="174"/>
      <c r="BJ58" s="174"/>
      <c r="BK58" s="174"/>
      <c r="BL58" s="174"/>
      <c r="BM58" s="174"/>
      <c r="BN58" s="174"/>
      <c r="BO58" s="174"/>
      <c r="BP58" s="174"/>
      <c r="BQ58" s="174"/>
      <c r="BR58" s="174"/>
      <c r="BS58" s="174"/>
      <c r="BT58" s="174"/>
      <c r="BU58" s="174"/>
      <c r="BV58" s="174"/>
      <c r="BW58" s="174"/>
      <c r="BX58" s="174"/>
      <c r="BY58" s="174"/>
      <c r="BZ58" s="174"/>
      <c r="CA58" s="174"/>
      <c r="CB58" s="174"/>
      <c r="CC58" s="174"/>
      <c r="CD58" s="174"/>
      <c r="CE58" s="174"/>
      <c r="CF58" s="174"/>
      <c r="CG58" s="174"/>
      <c r="CH58" s="174"/>
      <c r="CI58" s="174"/>
      <c r="CJ58" s="174"/>
      <c r="CK58" s="174"/>
      <c r="CL58" s="174"/>
      <c r="CM58" s="174"/>
      <c r="CN58" s="174"/>
      <c r="CO58" s="174"/>
      <c r="CP58" s="174"/>
      <c r="CQ58" s="174"/>
      <c r="CR58" s="174"/>
      <c r="CS58" s="174"/>
      <c r="CT58" s="174"/>
      <c r="CU58" s="174"/>
      <c r="CV58" s="174"/>
      <c r="CW58" s="174"/>
      <c r="CX58" s="174"/>
      <c r="CY58" s="174"/>
      <c r="CZ58" s="174"/>
      <c r="DA58" s="174"/>
      <c r="DB58" s="174"/>
      <c r="DC58" s="174"/>
      <c r="DD58" s="174"/>
      <c r="DE58" s="174"/>
      <c r="DF58" s="174"/>
      <c r="DG58" s="174"/>
      <c r="DH58" s="174"/>
      <c r="DI58" s="174"/>
      <c r="DJ58" s="174"/>
      <c r="DK58" s="174"/>
      <c r="DL58" s="174"/>
      <c r="DM58" s="174"/>
      <c r="DN58" s="174"/>
      <c r="DO58" s="174"/>
      <c r="DP58" s="174"/>
      <c r="DQ58" s="174"/>
      <c r="DR58" s="174"/>
      <c r="DS58" s="174"/>
      <c r="DT58" s="174"/>
      <c r="DU58" s="174"/>
      <c r="DV58" s="174"/>
      <c r="DW58" s="174"/>
      <c r="DX58" s="174"/>
      <c r="DY58" s="174"/>
      <c r="DZ58" s="174"/>
      <c r="EA58" s="174"/>
      <c r="EB58" s="174"/>
      <c r="EC58" s="174"/>
      <c r="ED58" s="174"/>
      <c r="EE58" s="174"/>
      <c r="EF58" s="174"/>
      <c r="EG58" s="174"/>
      <c r="EH58" s="174"/>
      <c r="EI58" s="174"/>
      <c r="EJ58" s="174"/>
      <c r="EK58" s="174"/>
      <c r="EL58" s="174"/>
      <c r="EM58" s="174"/>
      <c r="EN58" s="174"/>
      <c r="EO58" s="174"/>
      <c r="EP58" s="174"/>
      <c r="EQ58" s="174"/>
      <c r="ER58" s="174"/>
      <c r="ES58" s="174"/>
      <c r="ET58" s="174"/>
      <c r="EU58" s="174"/>
      <c r="EV58" s="174"/>
      <c r="EW58" s="174"/>
      <c r="EX58" s="174"/>
      <c r="EY58" s="174"/>
      <c r="EZ58" s="174"/>
      <c r="FA58" s="174"/>
      <c r="FB58" s="174"/>
      <c r="FC58" s="174"/>
      <c r="FD58" s="174"/>
      <c r="FE58" s="174"/>
      <c r="FF58" s="174"/>
      <c r="FG58" s="174"/>
      <c r="FH58" s="174"/>
      <c r="FI58" s="174"/>
      <c r="FJ58" s="174"/>
      <c r="FK58" s="174"/>
      <c r="FL58" s="174"/>
      <c r="FM58" s="174"/>
      <c r="FN58" s="174"/>
      <c r="FO58" s="174"/>
      <c r="FP58" s="174"/>
      <c r="FQ58" s="174"/>
      <c r="FR58" s="174"/>
      <c r="FS58" s="174"/>
      <c r="FT58" s="174"/>
      <c r="FU58" s="174"/>
      <c r="FV58" s="174"/>
      <c r="FW58" s="174"/>
      <c r="FX58" s="174"/>
      <c r="FY58" s="174"/>
      <c r="FZ58" s="174"/>
      <c r="GA58" s="174"/>
      <c r="GB58" s="174"/>
      <c r="GC58" s="174"/>
      <c r="GD58" s="174"/>
      <c r="GE58" s="174"/>
      <c r="GF58" s="174"/>
      <c r="GG58" s="174"/>
      <c r="GH58" s="174"/>
      <c r="GI58" s="174"/>
      <c r="GJ58" s="174"/>
      <c r="GK58" s="174"/>
      <c r="GL58" s="174"/>
      <c r="GM58" s="174"/>
      <c r="GN58" s="174"/>
      <c r="GO58" s="174"/>
      <c r="GP58" s="174"/>
      <c r="GQ58" s="174"/>
      <c r="GR58" s="174"/>
      <c r="GS58" s="174"/>
      <c r="GT58" s="174"/>
      <c r="GU58" s="174"/>
      <c r="GV58" s="174"/>
      <c r="GW58" s="174"/>
      <c r="GX58" s="174"/>
      <c r="GY58" s="174"/>
      <c r="GZ58" s="174"/>
      <c r="HA58" s="174"/>
      <c r="HB58" s="174"/>
      <c r="HC58" s="174"/>
      <c r="HD58" s="174"/>
      <c r="HE58" s="174"/>
      <c r="HF58" s="174"/>
      <c r="HG58" s="174"/>
      <c r="HH58" s="174"/>
      <c r="HI58" s="174"/>
      <c r="HJ58" s="174"/>
      <c r="HK58" s="174"/>
      <c r="HL58" s="174"/>
      <c r="HM58" s="174"/>
      <c r="HN58" s="174"/>
      <c r="HO58" s="174"/>
      <c r="HP58" s="174"/>
      <c r="HQ58" s="174"/>
      <c r="HR58" s="174"/>
      <c r="HS58" s="174"/>
      <c r="HT58" s="174"/>
      <c r="HU58" s="174"/>
      <c r="HV58" s="174"/>
      <c r="HW58" s="174"/>
      <c r="HX58" s="174"/>
      <c r="HY58" s="174"/>
      <c r="HZ58" s="174"/>
      <c r="IA58" s="174"/>
      <c r="IB58" s="174"/>
      <c r="IC58" s="174"/>
      <c r="ID58" s="174"/>
      <c r="IE58" s="174"/>
      <c r="IF58" s="174"/>
      <c r="IG58" s="174"/>
      <c r="IH58" s="174"/>
      <c r="II58" s="174"/>
      <c r="IJ58" s="174"/>
      <c r="IK58" s="174"/>
      <c r="IL58" s="174"/>
      <c r="IM58" s="174"/>
      <c r="IN58" s="174"/>
      <c r="IO58" s="174"/>
      <c r="IP58" s="174"/>
      <c r="IQ58" s="174"/>
      <c r="IR58" s="174"/>
      <c r="IS58" s="174"/>
      <c r="IT58" s="174"/>
      <c r="IU58" s="174"/>
      <c r="IV58" s="174"/>
      <c r="IW58" s="174"/>
      <c r="IX58" s="174"/>
      <c r="IY58" s="174"/>
      <c r="IZ58" s="174"/>
      <c r="JA58" s="174"/>
      <c r="JB58" s="174"/>
      <c r="JC58" s="174"/>
      <c r="JD58" s="174"/>
      <c r="JE58" s="174"/>
      <c r="JF58" s="174"/>
      <c r="JG58" s="174"/>
      <c r="JH58" s="174"/>
      <c r="JI58" s="174"/>
      <c r="JJ58" s="174"/>
      <c r="JK58" s="174"/>
      <c r="JL58" s="174"/>
      <c r="JM58" s="174"/>
      <c r="JN58" s="174"/>
      <c r="JO58" s="174"/>
      <c r="JP58" s="174"/>
      <c r="JQ58" s="174"/>
      <c r="JR58" s="174"/>
      <c r="JS58" s="174"/>
      <c r="JT58" s="174"/>
      <c r="JU58" s="174"/>
      <c r="JV58" s="174"/>
      <c r="JW58" s="174"/>
      <c r="JX58" s="174"/>
      <c r="JY58" s="174"/>
      <c r="JZ58" s="174"/>
      <c r="KA58" s="174"/>
      <c r="KB58" s="174"/>
      <c r="KC58" s="174"/>
      <c r="KD58" s="174"/>
      <c r="KE58" s="174"/>
      <c r="KF58" s="174"/>
      <c r="KG58" s="174"/>
      <c r="KH58" s="174"/>
      <c r="KI58" s="174"/>
      <c r="KJ58" s="174"/>
      <c r="KK58" s="174"/>
      <c r="KL58" s="174"/>
      <c r="KM58" s="174"/>
      <c r="KN58" s="174"/>
      <c r="KO58" s="174"/>
      <c r="KP58" s="174"/>
      <c r="KQ58" s="174"/>
      <c r="KR58" s="174"/>
      <c r="KS58" s="174"/>
      <c r="KT58" s="174"/>
      <c r="KU58" s="174"/>
    </row>
    <row r="59" spans="1:307" s="166" customFormat="1" ht="11.4" x14ac:dyDescent="0.2">
      <c r="A59" s="308"/>
      <c r="B59" s="325" t="s">
        <v>215</v>
      </c>
      <c r="C59" s="169">
        <v>0</v>
      </c>
      <c r="D59" s="169">
        <v>0</v>
      </c>
      <c r="E59" s="169">
        <v>0</v>
      </c>
      <c r="F59" s="169">
        <v>0</v>
      </c>
      <c r="G59" s="169">
        <v>0</v>
      </c>
      <c r="H59" s="169">
        <v>0</v>
      </c>
      <c r="I59" s="169">
        <v>0</v>
      </c>
      <c r="J59" s="170">
        <f t="shared" si="17"/>
        <v>0</v>
      </c>
      <c r="K59" s="178"/>
      <c r="L59" s="168"/>
      <c r="M59" s="179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  <c r="AJ59" s="174"/>
      <c r="AK59" s="174"/>
      <c r="AL59" s="174"/>
      <c r="AM59" s="174"/>
      <c r="AN59" s="174"/>
      <c r="AO59" s="174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  <c r="AZ59" s="174"/>
      <c r="BA59" s="174"/>
      <c r="BB59" s="174"/>
      <c r="BC59" s="174"/>
      <c r="BD59" s="174"/>
      <c r="BE59" s="174"/>
      <c r="BF59" s="174"/>
      <c r="BG59" s="174"/>
      <c r="BH59" s="174"/>
      <c r="BI59" s="174"/>
      <c r="BJ59" s="174"/>
      <c r="BK59" s="174"/>
      <c r="BL59" s="174"/>
      <c r="BM59" s="174"/>
      <c r="BN59" s="174"/>
      <c r="BO59" s="174"/>
      <c r="BP59" s="174"/>
      <c r="BQ59" s="174"/>
      <c r="BR59" s="174"/>
      <c r="BS59" s="174"/>
      <c r="BT59" s="174"/>
      <c r="BU59" s="174"/>
      <c r="BV59" s="174"/>
      <c r="BW59" s="174"/>
      <c r="BX59" s="174"/>
      <c r="BY59" s="174"/>
      <c r="BZ59" s="174"/>
      <c r="CA59" s="174"/>
      <c r="CB59" s="174"/>
      <c r="CC59" s="174"/>
      <c r="CD59" s="174"/>
      <c r="CE59" s="174"/>
      <c r="CF59" s="174"/>
      <c r="CG59" s="174"/>
      <c r="CH59" s="174"/>
      <c r="CI59" s="174"/>
      <c r="CJ59" s="174"/>
      <c r="CK59" s="174"/>
      <c r="CL59" s="174"/>
      <c r="CM59" s="174"/>
      <c r="CN59" s="174"/>
      <c r="CO59" s="174"/>
      <c r="CP59" s="174"/>
      <c r="CQ59" s="174"/>
      <c r="CR59" s="174"/>
      <c r="CS59" s="174"/>
      <c r="CT59" s="174"/>
      <c r="CU59" s="174"/>
      <c r="CV59" s="174"/>
      <c r="CW59" s="174"/>
      <c r="CX59" s="174"/>
      <c r="CY59" s="174"/>
      <c r="CZ59" s="174"/>
      <c r="DA59" s="174"/>
      <c r="DB59" s="174"/>
      <c r="DC59" s="174"/>
      <c r="DD59" s="174"/>
      <c r="DE59" s="174"/>
      <c r="DF59" s="174"/>
      <c r="DG59" s="174"/>
      <c r="DH59" s="174"/>
      <c r="DI59" s="174"/>
      <c r="DJ59" s="174"/>
      <c r="DK59" s="174"/>
      <c r="DL59" s="174"/>
      <c r="DM59" s="174"/>
      <c r="DN59" s="174"/>
      <c r="DO59" s="174"/>
      <c r="DP59" s="174"/>
      <c r="DQ59" s="174"/>
      <c r="DR59" s="174"/>
      <c r="DS59" s="174"/>
      <c r="DT59" s="174"/>
      <c r="DU59" s="174"/>
      <c r="DV59" s="174"/>
      <c r="DW59" s="174"/>
      <c r="DX59" s="174"/>
      <c r="DY59" s="174"/>
      <c r="DZ59" s="174"/>
      <c r="EA59" s="174"/>
      <c r="EB59" s="174"/>
      <c r="EC59" s="174"/>
      <c r="ED59" s="174"/>
      <c r="EE59" s="174"/>
      <c r="EF59" s="174"/>
      <c r="EG59" s="174"/>
      <c r="EH59" s="174"/>
      <c r="EI59" s="174"/>
      <c r="EJ59" s="174"/>
      <c r="EK59" s="174"/>
      <c r="EL59" s="174"/>
      <c r="EM59" s="174"/>
      <c r="EN59" s="174"/>
      <c r="EO59" s="174"/>
      <c r="EP59" s="174"/>
      <c r="EQ59" s="174"/>
      <c r="ER59" s="174"/>
      <c r="ES59" s="174"/>
      <c r="ET59" s="174"/>
      <c r="EU59" s="174"/>
      <c r="EV59" s="174"/>
      <c r="EW59" s="174"/>
      <c r="EX59" s="174"/>
      <c r="EY59" s="174"/>
      <c r="EZ59" s="174"/>
      <c r="FA59" s="174"/>
      <c r="FB59" s="174"/>
      <c r="FC59" s="174"/>
      <c r="FD59" s="174"/>
      <c r="FE59" s="174"/>
      <c r="FF59" s="174"/>
      <c r="FG59" s="174"/>
      <c r="FH59" s="174"/>
      <c r="FI59" s="174"/>
      <c r="FJ59" s="174"/>
      <c r="FK59" s="174"/>
      <c r="FL59" s="174"/>
      <c r="FM59" s="174"/>
      <c r="FN59" s="174"/>
      <c r="FO59" s="174"/>
      <c r="FP59" s="174"/>
      <c r="FQ59" s="174"/>
      <c r="FR59" s="174"/>
      <c r="FS59" s="174"/>
      <c r="FT59" s="174"/>
      <c r="FU59" s="174"/>
      <c r="FV59" s="174"/>
      <c r="FW59" s="174"/>
      <c r="FX59" s="174"/>
      <c r="FY59" s="174"/>
      <c r="FZ59" s="174"/>
      <c r="GA59" s="174"/>
      <c r="GB59" s="174"/>
      <c r="GC59" s="174"/>
      <c r="GD59" s="174"/>
      <c r="GE59" s="174"/>
      <c r="GF59" s="174"/>
      <c r="GG59" s="174"/>
      <c r="GH59" s="174"/>
      <c r="GI59" s="174"/>
      <c r="GJ59" s="174"/>
      <c r="GK59" s="174"/>
      <c r="GL59" s="174"/>
      <c r="GM59" s="174"/>
      <c r="GN59" s="174"/>
      <c r="GO59" s="174"/>
      <c r="GP59" s="174"/>
      <c r="GQ59" s="174"/>
      <c r="GR59" s="174"/>
      <c r="GS59" s="174"/>
      <c r="GT59" s="174"/>
      <c r="GU59" s="174"/>
      <c r="GV59" s="174"/>
      <c r="GW59" s="174"/>
      <c r="GX59" s="174"/>
      <c r="GY59" s="174"/>
      <c r="GZ59" s="174"/>
      <c r="HA59" s="174"/>
      <c r="HB59" s="174"/>
      <c r="HC59" s="174"/>
      <c r="HD59" s="174"/>
      <c r="HE59" s="174"/>
      <c r="HF59" s="174"/>
      <c r="HG59" s="174"/>
      <c r="HH59" s="174"/>
      <c r="HI59" s="174"/>
      <c r="HJ59" s="174"/>
      <c r="HK59" s="174"/>
      <c r="HL59" s="174"/>
      <c r="HM59" s="174"/>
      <c r="HN59" s="174"/>
      <c r="HO59" s="174"/>
      <c r="HP59" s="174"/>
      <c r="HQ59" s="174"/>
      <c r="HR59" s="174"/>
      <c r="HS59" s="174"/>
      <c r="HT59" s="174"/>
      <c r="HU59" s="174"/>
      <c r="HV59" s="174"/>
      <c r="HW59" s="174"/>
      <c r="HX59" s="174"/>
      <c r="HY59" s="174"/>
      <c r="HZ59" s="174"/>
      <c r="IA59" s="174"/>
      <c r="IB59" s="174"/>
      <c r="IC59" s="174"/>
      <c r="ID59" s="174"/>
      <c r="IE59" s="174"/>
      <c r="IF59" s="174"/>
      <c r="IG59" s="174"/>
      <c r="IH59" s="174"/>
      <c r="II59" s="174"/>
      <c r="IJ59" s="174"/>
      <c r="IK59" s="174"/>
      <c r="IL59" s="174"/>
      <c r="IM59" s="174"/>
      <c r="IN59" s="174"/>
      <c r="IO59" s="174"/>
      <c r="IP59" s="174"/>
      <c r="IQ59" s="174"/>
      <c r="IR59" s="174"/>
      <c r="IS59" s="174"/>
      <c r="IT59" s="174"/>
      <c r="IU59" s="174"/>
      <c r="IV59" s="174"/>
      <c r="IW59" s="174"/>
      <c r="IX59" s="174"/>
      <c r="IY59" s="174"/>
      <c r="IZ59" s="174"/>
      <c r="JA59" s="174"/>
      <c r="JB59" s="174"/>
      <c r="JC59" s="174"/>
      <c r="JD59" s="174"/>
      <c r="JE59" s="174"/>
      <c r="JF59" s="174"/>
      <c r="JG59" s="174"/>
      <c r="JH59" s="174"/>
      <c r="JI59" s="174"/>
      <c r="JJ59" s="174"/>
      <c r="JK59" s="174"/>
      <c r="JL59" s="174"/>
      <c r="JM59" s="174"/>
      <c r="JN59" s="174"/>
      <c r="JO59" s="174"/>
      <c r="JP59" s="174"/>
      <c r="JQ59" s="174"/>
      <c r="JR59" s="174"/>
      <c r="JS59" s="174"/>
      <c r="JT59" s="174"/>
      <c r="JU59" s="174"/>
      <c r="JV59" s="174"/>
      <c r="JW59" s="174"/>
      <c r="JX59" s="174"/>
      <c r="JY59" s="174"/>
      <c r="JZ59" s="174"/>
      <c r="KA59" s="174"/>
      <c r="KB59" s="174"/>
      <c r="KC59" s="174"/>
      <c r="KD59" s="174"/>
      <c r="KE59" s="174"/>
      <c r="KF59" s="174"/>
      <c r="KG59" s="174"/>
      <c r="KH59" s="174"/>
      <c r="KI59" s="174"/>
      <c r="KJ59" s="174"/>
      <c r="KK59" s="174"/>
      <c r="KL59" s="174"/>
      <c r="KM59" s="174"/>
      <c r="KN59" s="174"/>
      <c r="KO59" s="174"/>
      <c r="KP59" s="174"/>
      <c r="KQ59" s="174"/>
      <c r="KR59" s="174"/>
      <c r="KS59" s="174"/>
      <c r="KT59" s="174"/>
      <c r="KU59" s="174"/>
    </row>
    <row r="60" spans="1:307" s="184" customFormat="1" ht="11.4" x14ac:dyDescent="0.2">
      <c r="A60" s="309"/>
      <c r="B60" s="325" t="s">
        <v>214</v>
      </c>
      <c r="C60" s="169">
        <v>0</v>
      </c>
      <c r="D60" s="169">
        <v>0</v>
      </c>
      <c r="E60" s="169">
        <v>0</v>
      </c>
      <c r="F60" s="169">
        <v>0</v>
      </c>
      <c r="G60" s="169">
        <v>0</v>
      </c>
      <c r="H60" s="169">
        <v>0</v>
      </c>
      <c r="I60" s="169">
        <v>0</v>
      </c>
      <c r="J60" s="170">
        <f t="shared" si="17"/>
        <v>0</v>
      </c>
      <c r="K60" s="178"/>
      <c r="L60" s="168"/>
      <c r="M60" s="179"/>
    </row>
    <row r="61" spans="1:307" s="166" customFormat="1" ht="12" x14ac:dyDescent="0.2">
      <c r="A61" s="308"/>
      <c r="B61" s="324" t="s">
        <v>217</v>
      </c>
      <c r="C61" s="243">
        <f t="shared" ref="C61:I61" si="18">SUM(C57:C60)</f>
        <v>6000</v>
      </c>
      <c r="D61" s="243">
        <f t="shared" si="18"/>
        <v>0</v>
      </c>
      <c r="E61" s="243">
        <f t="shared" si="18"/>
        <v>1100000</v>
      </c>
      <c r="F61" s="243">
        <f t="shared" si="18"/>
        <v>0</v>
      </c>
      <c r="G61" s="243">
        <f t="shared" si="18"/>
        <v>0</v>
      </c>
      <c r="H61" s="243">
        <f t="shared" si="18"/>
        <v>0</v>
      </c>
      <c r="I61" s="243">
        <f t="shared" si="18"/>
        <v>66000</v>
      </c>
      <c r="J61" s="243">
        <f>SUM(J57:J60)</f>
        <v>1172000</v>
      </c>
      <c r="K61" s="241">
        <v>31755</v>
      </c>
      <c r="L61" s="231" t="s">
        <v>141</v>
      </c>
      <c r="M61" s="230" t="s">
        <v>141</v>
      </c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4"/>
      <c r="BD61" s="174"/>
      <c r="BE61" s="174"/>
      <c r="BF61" s="174"/>
      <c r="BG61" s="174"/>
      <c r="BH61" s="174"/>
      <c r="BI61" s="174"/>
      <c r="BJ61" s="174"/>
      <c r="BK61" s="174"/>
      <c r="BL61" s="174"/>
      <c r="BM61" s="174"/>
      <c r="BN61" s="174"/>
      <c r="BO61" s="174"/>
      <c r="BP61" s="174"/>
      <c r="BQ61" s="174"/>
      <c r="BR61" s="174"/>
      <c r="BS61" s="174"/>
      <c r="BT61" s="174"/>
      <c r="BU61" s="174"/>
      <c r="BV61" s="174"/>
      <c r="BW61" s="174"/>
      <c r="BX61" s="174"/>
      <c r="BY61" s="174"/>
      <c r="BZ61" s="174"/>
      <c r="CA61" s="174"/>
      <c r="CB61" s="174"/>
      <c r="CC61" s="174"/>
      <c r="CD61" s="174"/>
      <c r="CE61" s="174"/>
      <c r="CF61" s="174"/>
      <c r="CG61" s="174"/>
      <c r="CH61" s="174"/>
      <c r="CI61" s="174"/>
      <c r="CJ61" s="174"/>
      <c r="CK61" s="174"/>
      <c r="CL61" s="174"/>
      <c r="CM61" s="174"/>
      <c r="CN61" s="174"/>
      <c r="CO61" s="174"/>
      <c r="CP61" s="174"/>
      <c r="CQ61" s="174"/>
      <c r="CR61" s="174"/>
      <c r="CS61" s="174"/>
      <c r="CT61" s="174"/>
      <c r="CU61" s="174"/>
      <c r="CV61" s="174"/>
      <c r="CW61" s="174"/>
      <c r="CX61" s="174"/>
      <c r="CY61" s="174"/>
      <c r="CZ61" s="174"/>
      <c r="DA61" s="174"/>
      <c r="DB61" s="174"/>
      <c r="DC61" s="174"/>
      <c r="DD61" s="174"/>
      <c r="DE61" s="174"/>
      <c r="DF61" s="174"/>
      <c r="DG61" s="174"/>
      <c r="DH61" s="174"/>
      <c r="DI61" s="174"/>
      <c r="DJ61" s="174"/>
      <c r="DK61" s="174"/>
      <c r="DL61" s="174"/>
      <c r="DM61" s="174"/>
      <c r="DN61" s="174"/>
      <c r="DO61" s="174"/>
      <c r="DP61" s="174"/>
      <c r="DQ61" s="174"/>
      <c r="DR61" s="174"/>
      <c r="DS61" s="174"/>
      <c r="DT61" s="174"/>
      <c r="DU61" s="174"/>
      <c r="DV61" s="174"/>
      <c r="DW61" s="174"/>
      <c r="DX61" s="174"/>
      <c r="DY61" s="174"/>
      <c r="DZ61" s="174"/>
      <c r="EA61" s="174"/>
      <c r="EB61" s="174"/>
      <c r="EC61" s="174"/>
      <c r="ED61" s="174"/>
      <c r="EE61" s="174"/>
      <c r="EF61" s="174"/>
      <c r="EG61" s="174"/>
      <c r="EH61" s="174"/>
      <c r="EI61" s="174"/>
      <c r="EJ61" s="174"/>
      <c r="EK61" s="174"/>
      <c r="EL61" s="174"/>
      <c r="EM61" s="174"/>
      <c r="EN61" s="174"/>
      <c r="EO61" s="174"/>
      <c r="EP61" s="174"/>
      <c r="EQ61" s="174"/>
      <c r="ER61" s="174"/>
      <c r="ES61" s="174"/>
      <c r="ET61" s="174"/>
      <c r="EU61" s="174"/>
      <c r="EV61" s="174"/>
      <c r="EW61" s="174"/>
      <c r="EX61" s="174"/>
      <c r="EY61" s="174"/>
      <c r="EZ61" s="174"/>
      <c r="FA61" s="174"/>
      <c r="FB61" s="174"/>
      <c r="FC61" s="174"/>
      <c r="FD61" s="174"/>
      <c r="FE61" s="174"/>
      <c r="FF61" s="174"/>
      <c r="FG61" s="174"/>
      <c r="FH61" s="174"/>
      <c r="FI61" s="174"/>
      <c r="FJ61" s="174"/>
      <c r="FK61" s="174"/>
      <c r="FL61" s="174"/>
      <c r="FM61" s="174"/>
      <c r="FN61" s="174"/>
      <c r="FO61" s="174"/>
      <c r="FP61" s="174"/>
      <c r="FQ61" s="174"/>
      <c r="FR61" s="174"/>
      <c r="FS61" s="174"/>
      <c r="FT61" s="174"/>
      <c r="FU61" s="174"/>
      <c r="FV61" s="174"/>
      <c r="FW61" s="174"/>
      <c r="FX61" s="174"/>
      <c r="FY61" s="174"/>
      <c r="FZ61" s="174"/>
      <c r="GA61" s="174"/>
      <c r="GB61" s="174"/>
      <c r="GC61" s="174"/>
      <c r="GD61" s="174"/>
      <c r="GE61" s="174"/>
      <c r="GF61" s="174"/>
      <c r="GG61" s="174"/>
      <c r="GH61" s="174"/>
      <c r="GI61" s="174"/>
      <c r="GJ61" s="174"/>
      <c r="GK61" s="174"/>
      <c r="GL61" s="174"/>
      <c r="GM61" s="174"/>
      <c r="GN61" s="174"/>
      <c r="GO61" s="174"/>
      <c r="GP61" s="174"/>
      <c r="GQ61" s="174"/>
      <c r="GR61" s="174"/>
      <c r="GS61" s="174"/>
      <c r="GT61" s="174"/>
      <c r="GU61" s="174"/>
      <c r="GV61" s="174"/>
      <c r="GW61" s="174"/>
      <c r="GX61" s="174"/>
      <c r="GY61" s="174"/>
      <c r="GZ61" s="174"/>
      <c r="HA61" s="174"/>
      <c r="HB61" s="174"/>
      <c r="HC61" s="174"/>
      <c r="HD61" s="174"/>
      <c r="HE61" s="174"/>
      <c r="HF61" s="174"/>
      <c r="HG61" s="174"/>
      <c r="HH61" s="174"/>
      <c r="HI61" s="174"/>
      <c r="HJ61" s="174"/>
      <c r="HK61" s="174"/>
      <c r="HL61" s="174"/>
      <c r="HM61" s="174"/>
      <c r="HN61" s="174"/>
      <c r="HO61" s="174"/>
      <c r="HP61" s="174"/>
      <c r="HQ61" s="174"/>
      <c r="HR61" s="174"/>
      <c r="HS61" s="174"/>
      <c r="HT61" s="174"/>
      <c r="HU61" s="174"/>
      <c r="HV61" s="174"/>
      <c r="HW61" s="174"/>
      <c r="HX61" s="174"/>
      <c r="HY61" s="174"/>
      <c r="HZ61" s="174"/>
      <c r="IA61" s="174"/>
      <c r="IB61" s="174"/>
      <c r="IC61" s="174"/>
      <c r="ID61" s="174"/>
      <c r="IE61" s="174"/>
      <c r="IF61" s="174"/>
      <c r="IG61" s="174"/>
      <c r="IH61" s="174"/>
      <c r="II61" s="174"/>
      <c r="IJ61" s="174"/>
      <c r="IK61" s="174"/>
      <c r="IL61" s="174"/>
      <c r="IM61" s="174"/>
      <c r="IN61" s="174"/>
      <c r="IO61" s="174"/>
      <c r="IP61" s="174"/>
      <c r="IQ61" s="174"/>
      <c r="IR61" s="174"/>
      <c r="IS61" s="174"/>
      <c r="IT61" s="174"/>
      <c r="IU61" s="174"/>
      <c r="IV61" s="174"/>
      <c r="IW61" s="174"/>
      <c r="IX61" s="174"/>
      <c r="IY61" s="174"/>
      <c r="IZ61" s="174"/>
      <c r="JA61" s="174"/>
      <c r="JB61" s="174"/>
      <c r="JC61" s="174"/>
      <c r="JD61" s="174"/>
      <c r="JE61" s="174"/>
      <c r="JF61" s="174"/>
      <c r="JG61" s="174"/>
      <c r="JH61" s="174"/>
      <c r="JI61" s="174"/>
      <c r="JJ61" s="174"/>
      <c r="JK61" s="174"/>
      <c r="JL61" s="174"/>
      <c r="JM61" s="174"/>
      <c r="JN61" s="174"/>
      <c r="JO61" s="174"/>
      <c r="JP61" s="174"/>
      <c r="JQ61" s="174"/>
      <c r="JR61" s="174"/>
      <c r="JS61" s="174"/>
      <c r="JT61" s="174"/>
      <c r="JU61" s="174"/>
      <c r="JV61" s="174"/>
      <c r="JW61" s="174"/>
      <c r="JX61" s="174"/>
      <c r="JY61" s="174"/>
      <c r="JZ61" s="174"/>
      <c r="KA61" s="174"/>
      <c r="KB61" s="174"/>
      <c r="KC61" s="174"/>
      <c r="KD61" s="174"/>
      <c r="KE61" s="174"/>
      <c r="KF61" s="174"/>
      <c r="KG61" s="174"/>
      <c r="KH61" s="174"/>
      <c r="KI61" s="174"/>
      <c r="KJ61" s="174"/>
      <c r="KK61" s="174"/>
      <c r="KL61" s="174"/>
      <c r="KM61" s="174"/>
      <c r="KN61" s="174"/>
      <c r="KO61" s="174"/>
      <c r="KP61" s="174"/>
      <c r="KQ61" s="174"/>
      <c r="KR61" s="174"/>
      <c r="KS61" s="174"/>
      <c r="KT61" s="174"/>
      <c r="KU61" s="174"/>
    </row>
    <row r="62" spans="1:307" s="184" customFormat="1" ht="11.4" x14ac:dyDescent="0.2">
      <c r="A62" s="309"/>
      <c r="B62" s="325" t="s">
        <v>312</v>
      </c>
      <c r="C62" s="169">
        <v>0</v>
      </c>
      <c r="D62" s="169">
        <v>0</v>
      </c>
      <c r="E62" s="169">
        <v>0</v>
      </c>
      <c r="F62" s="169">
        <v>0</v>
      </c>
      <c r="G62" s="169">
        <v>0</v>
      </c>
      <c r="H62" s="169">
        <v>0</v>
      </c>
      <c r="I62" s="169">
        <v>0</v>
      </c>
      <c r="J62" s="170">
        <f>SUM(C62:I62)</f>
        <v>0</v>
      </c>
      <c r="K62" s="178"/>
      <c r="L62" s="168"/>
      <c r="M62" s="179"/>
    </row>
    <row r="63" spans="1:307" s="184" customFormat="1" ht="11.4" x14ac:dyDescent="0.2">
      <c r="A63" s="309"/>
      <c r="B63" s="325" t="s">
        <v>313</v>
      </c>
      <c r="C63" s="169">
        <v>0</v>
      </c>
      <c r="D63" s="169">
        <v>0</v>
      </c>
      <c r="E63" s="169">
        <v>0</v>
      </c>
      <c r="F63" s="169">
        <v>0</v>
      </c>
      <c r="G63" s="169">
        <v>0</v>
      </c>
      <c r="H63" s="169">
        <v>0</v>
      </c>
      <c r="I63" s="169">
        <v>0</v>
      </c>
      <c r="J63" s="170">
        <f>SUM(C63:I63)</f>
        <v>0</v>
      </c>
      <c r="K63" s="178"/>
      <c r="L63" s="168"/>
      <c r="M63" s="179"/>
    </row>
    <row r="64" spans="1:307" s="166" customFormat="1" ht="12" x14ac:dyDescent="0.2">
      <c r="A64" s="308"/>
      <c r="B64" s="324" t="s">
        <v>312</v>
      </c>
      <c r="C64" s="243">
        <f>SUM(C62:C63)</f>
        <v>0</v>
      </c>
      <c r="D64" s="243">
        <f t="shared" ref="D64:J64" si="19">SUM(D62:D63)</f>
        <v>0</v>
      </c>
      <c r="E64" s="243">
        <f t="shared" si="19"/>
        <v>0</v>
      </c>
      <c r="F64" s="243">
        <f t="shared" si="19"/>
        <v>0</v>
      </c>
      <c r="G64" s="243">
        <f t="shared" si="19"/>
        <v>0</v>
      </c>
      <c r="H64" s="243">
        <f t="shared" si="19"/>
        <v>0</v>
      </c>
      <c r="I64" s="243">
        <f t="shared" si="19"/>
        <v>0</v>
      </c>
      <c r="J64" s="243">
        <f t="shared" si="19"/>
        <v>0</v>
      </c>
      <c r="K64" s="241">
        <v>74520</v>
      </c>
      <c r="L64" s="233" t="s">
        <v>142</v>
      </c>
      <c r="M64" s="245" t="s">
        <v>142</v>
      </c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174"/>
      <c r="BM64" s="174"/>
      <c r="BN64" s="174"/>
      <c r="BO64" s="174"/>
      <c r="BP64" s="174"/>
      <c r="BQ64" s="174"/>
      <c r="BR64" s="174"/>
      <c r="BS64" s="174"/>
      <c r="BT64" s="174"/>
      <c r="BU64" s="174"/>
      <c r="BV64" s="174"/>
      <c r="BW64" s="174"/>
      <c r="BX64" s="174"/>
      <c r="BY64" s="174"/>
      <c r="BZ64" s="174"/>
      <c r="CA64" s="174"/>
      <c r="CB64" s="174"/>
      <c r="CC64" s="174"/>
      <c r="CD64" s="174"/>
      <c r="CE64" s="174"/>
      <c r="CF64" s="174"/>
      <c r="CG64" s="174"/>
      <c r="CH64" s="174"/>
      <c r="CI64" s="174"/>
      <c r="CJ64" s="174"/>
      <c r="CK64" s="174"/>
      <c r="CL64" s="174"/>
      <c r="CM64" s="174"/>
      <c r="CN64" s="174"/>
      <c r="CO64" s="174"/>
      <c r="CP64" s="174"/>
      <c r="CQ64" s="174"/>
      <c r="CR64" s="174"/>
      <c r="CS64" s="174"/>
      <c r="CT64" s="174"/>
      <c r="CU64" s="174"/>
      <c r="CV64" s="174"/>
      <c r="CW64" s="174"/>
      <c r="CX64" s="174"/>
      <c r="CY64" s="174"/>
      <c r="CZ64" s="174"/>
      <c r="DA64" s="174"/>
      <c r="DB64" s="174"/>
      <c r="DC64" s="174"/>
      <c r="DD64" s="174"/>
      <c r="DE64" s="174"/>
      <c r="DF64" s="174"/>
      <c r="DG64" s="174"/>
      <c r="DH64" s="174"/>
      <c r="DI64" s="174"/>
      <c r="DJ64" s="174"/>
      <c r="DK64" s="174"/>
      <c r="DL64" s="174"/>
      <c r="DM64" s="174"/>
      <c r="DN64" s="174"/>
      <c r="DO64" s="174"/>
      <c r="DP64" s="174"/>
      <c r="DQ64" s="174"/>
      <c r="DR64" s="174"/>
      <c r="DS64" s="174"/>
      <c r="DT64" s="174"/>
      <c r="DU64" s="174"/>
      <c r="DV64" s="174"/>
      <c r="DW64" s="174"/>
      <c r="DX64" s="174"/>
      <c r="DY64" s="174"/>
      <c r="DZ64" s="174"/>
      <c r="EA64" s="174"/>
      <c r="EB64" s="174"/>
      <c r="EC64" s="174"/>
      <c r="ED64" s="174"/>
      <c r="EE64" s="174"/>
      <c r="EF64" s="174"/>
      <c r="EG64" s="174"/>
      <c r="EH64" s="174"/>
      <c r="EI64" s="174"/>
      <c r="EJ64" s="174"/>
      <c r="EK64" s="174"/>
      <c r="EL64" s="174"/>
      <c r="EM64" s="174"/>
      <c r="EN64" s="174"/>
      <c r="EO64" s="174"/>
      <c r="EP64" s="174"/>
      <c r="EQ64" s="174"/>
      <c r="ER64" s="174"/>
      <c r="ES64" s="174"/>
      <c r="ET64" s="174"/>
      <c r="EU64" s="174"/>
      <c r="EV64" s="174"/>
      <c r="EW64" s="174"/>
      <c r="EX64" s="174"/>
      <c r="EY64" s="174"/>
      <c r="EZ64" s="174"/>
      <c r="FA64" s="174"/>
      <c r="FB64" s="174"/>
      <c r="FC64" s="174"/>
      <c r="FD64" s="174"/>
      <c r="FE64" s="174"/>
      <c r="FF64" s="174"/>
      <c r="FG64" s="174"/>
      <c r="FH64" s="174"/>
      <c r="FI64" s="174"/>
      <c r="FJ64" s="174"/>
      <c r="FK64" s="174"/>
      <c r="FL64" s="174"/>
      <c r="FM64" s="174"/>
      <c r="FN64" s="174"/>
      <c r="FO64" s="174"/>
      <c r="FP64" s="174"/>
      <c r="FQ64" s="174"/>
      <c r="FR64" s="174"/>
      <c r="FS64" s="174"/>
      <c r="FT64" s="174"/>
      <c r="FU64" s="174"/>
      <c r="FV64" s="174"/>
      <c r="FW64" s="174"/>
      <c r="FX64" s="174"/>
      <c r="FY64" s="174"/>
      <c r="FZ64" s="174"/>
      <c r="GA64" s="174"/>
      <c r="GB64" s="174"/>
      <c r="GC64" s="174"/>
      <c r="GD64" s="174"/>
      <c r="GE64" s="174"/>
      <c r="GF64" s="174"/>
      <c r="GG64" s="174"/>
      <c r="GH64" s="174"/>
      <c r="GI64" s="174"/>
      <c r="GJ64" s="174"/>
      <c r="GK64" s="174"/>
      <c r="GL64" s="174"/>
      <c r="GM64" s="174"/>
      <c r="GN64" s="174"/>
      <c r="GO64" s="174"/>
      <c r="GP64" s="174"/>
      <c r="GQ64" s="174"/>
      <c r="GR64" s="174"/>
      <c r="GS64" s="174"/>
      <c r="GT64" s="174"/>
      <c r="GU64" s="174"/>
      <c r="GV64" s="174"/>
      <c r="GW64" s="174"/>
      <c r="GX64" s="174"/>
      <c r="GY64" s="174"/>
      <c r="GZ64" s="174"/>
      <c r="HA64" s="174"/>
      <c r="HB64" s="174"/>
      <c r="HC64" s="174"/>
      <c r="HD64" s="174"/>
      <c r="HE64" s="174"/>
      <c r="HF64" s="174"/>
      <c r="HG64" s="174"/>
      <c r="HH64" s="174"/>
      <c r="HI64" s="174"/>
      <c r="HJ64" s="174"/>
      <c r="HK64" s="174"/>
      <c r="HL64" s="174"/>
      <c r="HM64" s="174"/>
      <c r="HN64" s="174"/>
      <c r="HO64" s="174"/>
      <c r="HP64" s="174"/>
      <c r="HQ64" s="174"/>
      <c r="HR64" s="174"/>
      <c r="HS64" s="174"/>
      <c r="HT64" s="174"/>
      <c r="HU64" s="174"/>
      <c r="HV64" s="174"/>
      <c r="HW64" s="174"/>
      <c r="HX64" s="174"/>
      <c r="HY64" s="174"/>
      <c r="HZ64" s="174"/>
      <c r="IA64" s="174"/>
      <c r="IB64" s="174"/>
      <c r="IC64" s="174"/>
      <c r="ID64" s="174"/>
      <c r="IE64" s="174"/>
      <c r="IF64" s="174"/>
      <c r="IG64" s="174"/>
      <c r="IH64" s="174"/>
      <c r="II64" s="174"/>
      <c r="IJ64" s="174"/>
      <c r="IK64" s="174"/>
      <c r="IL64" s="174"/>
      <c r="IM64" s="174"/>
      <c r="IN64" s="174"/>
      <c r="IO64" s="174"/>
      <c r="IP64" s="174"/>
      <c r="IQ64" s="174"/>
      <c r="IR64" s="174"/>
      <c r="IS64" s="174"/>
      <c r="IT64" s="174"/>
      <c r="IU64" s="174"/>
      <c r="IV64" s="174"/>
      <c r="IW64" s="174"/>
      <c r="IX64" s="174"/>
      <c r="IY64" s="174"/>
      <c r="IZ64" s="174"/>
      <c r="JA64" s="174"/>
      <c r="JB64" s="174"/>
      <c r="JC64" s="174"/>
      <c r="JD64" s="174"/>
      <c r="JE64" s="174"/>
      <c r="JF64" s="174"/>
      <c r="JG64" s="174"/>
      <c r="JH64" s="174"/>
      <c r="JI64" s="174"/>
      <c r="JJ64" s="174"/>
      <c r="JK64" s="174"/>
      <c r="JL64" s="174"/>
      <c r="JM64" s="174"/>
      <c r="JN64" s="174"/>
      <c r="JO64" s="174"/>
      <c r="JP64" s="174"/>
      <c r="JQ64" s="174"/>
      <c r="JR64" s="174"/>
      <c r="JS64" s="174"/>
      <c r="JT64" s="174"/>
      <c r="JU64" s="174"/>
      <c r="JV64" s="174"/>
      <c r="JW64" s="174"/>
      <c r="JX64" s="174"/>
      <c r="JY64" s="174"/>
      <c r="JZ64" s="174"/>
      <c r="KA64" s="174"/>
      <c r="KB64" s="174"/>
      <c r="KC64" s="174"/>
      <c r="KD64" s="174"/>
      <c r="KE64" s="174"/>
      <c r="KF64" s="174"/>
      <c r="KG64" s="174"/>
      <c r="KH64" s="174"/>
      <c r="KI64" s="174"/>
      <c r="KJ64" s="174"/>
      <c r="KK64" s="174"/>
      <c r="KL64" s="174"/>
      <c r="KM64" s="174"/>
      <c r="KN64" s="174"/>
      <c r="KO64" s="174"/>
      <c r="KP64" s="174"/>
      <c r="KQ64" s="174"/>
      <c r="KR64" s="174"/>
      <c r="KS64" s="174"/>
      <c r="KT64" s="174"/>
      <c r="KU64" s="174"/>
    </row>
    <row r="65" spans="1:307" s="184" customFormat="1" ht="11.4" x14ac:dyDescent="0.2">
      <c r="A65" s="309"/>
      <c r="B65" s="327" t="s">
        <v>237</v>
      </c>
      <c r="C65" s="177">
        <v>0</v>
      </c>
      <c r="D65" s="177">
        <v>0</v>
      </c>
      <c r="E65" s="177">
        <v>0</v>
      </c>
      <c r="F65" s="177">
        <v>0</v>
      </c>
      <c r="G65" s="177">
        <v>0</v>
      </c>
      <c r="H65" s="177">
        <v>0</v>
      </c>
      <c r="I65" s="177">
        <v>0</v>
      </c>
      <c r="J65" s="177">
        <f t="shared" ref="J65" si="20">SUM(C65:I65)</f>
        <v>0</v>
      </c>
      <c r="K65" s="178"/>
      <c r="L65" s="168"/>
      <c r="M65" s="179"/>
    </row>
    <row r="66" spans="1:307" s="184" customFormat="1" ht="11.4" x14ac:dyDescent="0.2">
      <c r="A66" s="309">
        <v>1</v>
      </c>
      <c r="B66" s="327" t="s">
        <v>236</v>
      </c>
      <c r="C66" s="177">
        <v>6200</v>
      </c>
      <c r="D66" s="177">
        <v>0</v>
      </c>
      <c r="E66" s="177">
        <v>0</v>
      </c>
      <c r="F66" s="177">
        <v>0</v>
      </c>
      <c r="G66" s="177">
        <v>0</v>
      </c>
      <c r="H66" s="177">
        <v>0</v>
      </c>
      <c r="I66" s="177">
        <v>0</v>
      </c>
      <c r="J66" s="177">
        <f t="shared" si="17"/>
        <v>6200</v>
      </c>
      <c r="K66" s="178"/>
      <c r="L66" s="168"/>
      <c r="M66" s="179"/>
    </row>
    <row r="67" spans="1:307" s="166" customFormat="1" ht="12" x14ac:dyDescent="0.2">
      <c r="A67" s="308"/>
      <c r="B67" s="324" t="s">
        <v>237</v>
      </c>
      <c r="C67" s="243">
        <f t="shared" ref="C67:G67" si="21">SUM(C65:C66)</f>
        <v>6200</v>
      </c>
      <c r="D67" s="243">
        <f t="shared" si="21"/>
        <v>0</v>
      </c>
      <c r="E67" s="243">
        <f t="shared" si="21"/>
        <v>0</v>
      </c>
      <c r="F67" s="243">
        <f t="shared" si="21"/>
        <v>0</v>
      </c>
      <c r="G67" s="243">
        <f t="shared" si="21"/>
        <v>0</v>
      </c>
      <c r="H67" s="243">
        <f>SUM(H65:H66)</f>
        <v>0</v>
      </c>
      <c r="I67" s="243">
        <f>SUM(I65:I66)</f>
        <v>0</v>
      </c>
      <c r="J67" s="243">
        <f>SUM(J65:J66)</f>
        <v>6200</v>
      </c>
      <c r="K67" s="241">
        <v>387245</v>
      </c>
      <c r="L67" s="233" t="s">
        <v>142</v>
      </c>
      <c r="M67" s="245" t="s">
        <v>142</v>
      </c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  <c r="AZ67" s="174"/>
      <c r="BA67" s="174"/>
      <c r="BB67" s="174"/>
      <c r="BC67" s="174"/>
      <c r="BD67" s="174"/>
      <c r="BE67" s="174"/>
      <c r="BF67" s="174"/>
      <c r="BG67" s="174"/>
      <c r="BH67" s="174"/>
      <c r="BI67" s="174"/>
      <c r="BJ67" s="174"/>
      <c r="BK67" s="174"/>
      <c r="BL67" s="174"/>
      <c r="BM67" s="174"/>
      <c r="BN67" s="174"/>
      <c r="BO67" s="174"/>
      <c r="BP67" s="174"/>
      <c r="BQ67" s="174"/>
      <c r="BR67" s="174"/>
      <c r="BS67" s="174"/>
      <c r="BT67" s="174"/>
      <c r="BU67" s="174"/>
      <c r="BV67" s="174"/>
      <c r="BW67" s="174"/>
      <c r="BX67" s="174"/>
      <c r="BY67" s="174"/>
      <c r="BZ67" s="174"/>
      <c r="CA67" s="174"/>
      <c r="CB67" s="174"/>
      <c r="CC67" s="174"/>
      <c r="CD67" s="174"/>
      <c r="CE67" s="174"/>
      <c r="CF67" s="174"/>
      <c r="CG67" s="174"/>
      <c r="CH67" s="174"/>
      <c r="CI67" s="174"/>
      <c r="CJ67" s="174"/>
      <c r="CK67" s="174"/>
      <c r="CL67" s="174"/>
      <c r="CM67" s="174"/>
      <c r="CN67" s="174"/>
      <c r="CO67" s="174"/>
      <c r="CP67" s="174"/>
      <c r="CQ67" s="174"/>
      <c r="CR67" s="174"/>
      <c r="CS67" s="174"/>
      <c r="CT67" s="174"/>
      <c r="CU67" s="174"/>
      <c r="CV67" s="174"/>
      <c r="CW67" s="174"/>
      <c r="CX67" s="174"/>
      <c r="CY67" s="174"/>
      <c r="CZ67" s="174"/>
      <c r="DA67" s="174"/>
      <c r="DB67" s="174"/>
      <c r="DC67" s="174"/>
      <c r="DD67" s="174"/>
      <c r="DE67" s="174"/>
      <c r="DF67" s="174"/>
      <c r="DG67" s="174"/>
      <c r="DH67" s="174"/>
      <c r="DI67" s="174"/>
      <c r="DJ67" s="174"/>
      <c r="DK67" s="174"/>
      <c r="DL67" s="174"/>
      <c r="DM67" s="174"/>
      <c r="DN67" s="174"/>
      <c r="DO67" s="174"/>
      <c r="DP67" s="174"/>
      <c r="DQ67" s="174"/>
      <c r="DR67" s="174"/>
      <c r="DS67" s="174"/>
      <c r="DT67" s="174"/>
      <c r="DU67" s="174"/>
      <c r="DV67" s="174"/>
      <c r="DW67" s="174"/>
      <c r="DX67" s="174"/>
      <c r="DY67" s="174"/>
      <c r="DZ67" s="174"/>
      <c r="EA67" s="174"/>
      <c r="EB67" s="174"/>
      <c r="EC67" s="174"/>
      <c r="ED67" s="174"/>
      <c r="EE67" s="174"/>
      <c r="EF67" s="174"/>
      <c r="EG67" s="174"/>
      <c r="EH67" s="174"/>
      <c r="EI67" s="174"/>
      <c r="EJ67" s="174"/>
      <c r="EK67" s="174"/>
      <c r="EL67" s="174"/>
      <c r="EM67" s="174"/>
      <c r="EN67" s="174"/>
      <c r="EO67" s="174"/>
      <c r="EP67" s="174"/>
      <c r="EQ67" s="174"/>
      <c r="ER67" s="174"/>
      <c r="ES67" s="174"/>
      <c r="ET67" s="174"/>
      <c r="EU67" s="174"/>
      <c r="EV67" s="174"/>
      <c r="EW67" s="174"/>
      <c r="EX67" s="174"/>
      <c r="EY67" s="174"/>
      <c r="EZ67" s="174"/>
      <c r="FA67" s="174"/>
      <c r="FB67" s="174"/>
      <c r="FC67" s="174"/>
      <c r="FD67" s="174"/>
      <c r="FE67" s="174"/>
      <c r="FF67" s="174"/>
      <c r="FG67" s="174"/>
      <c r="FH67" s="174"/>
      <c r="FI67" s="174"/>
      <c r="FJ67" s="174"/>
      <c r="FK67" s="174"/>
      <c r="FL67" s="174"/>
      <c r="FM67" s="174"/>
      <c r="FN67" s="174"/>
      <c r="FO67" s="174"/>
      <c r="FP67" s="174"/>
      <c r="FQ67" s="174"/>
      <c r="FR67" s="174"/>
      <c r="FS67" s="174"/>
      <c r="FT67" s="174"/>
      <c r="FU67" s="174"/>
      <c r="FV67" s="174"/>
      <c r="FW67" s="174"/>
      <c r="FX67" s="174"/>
      <c r="FY67" s="174"/>
      <c r="FZ67" s="174"/>
      <c r="GA67" s="174"/>
      <c r="GB67" s="174"/>
      <c r="GC67" s="174"/>
      <c r="GD67" s="174"/>
      <c r="GE67" s="174"/>
      <c r="GF67" s="174"/>
      <c r="GG67" s="174"/>
      <c r="GH67" s="174"/>
      <c r="GI67" s="174"/>
      <c r="GJ67" s="174"/>
      <c r="GK67" s="174"/>
      <c r="GL67" s="174"/>
      <c r="GM67" s="174"/>
      <c r="GN67" s="174"/>
      <c r="GO67" s="174"/>
      <c r="GP67" s="174"/>
      <c r="GQ67" s="174"/>
      <c r="GR67" s="174"/>
      <c r="GS67" s="174"/>
      <c r="GT67" s="174"/>
      <c r="GU67" s="174"/>
      <c r="GV67" s="174"/>
      <c r="GW67" s="174"/>
      <c r="GX67" s="174"/>
      <c r="GY67" s="174"/>
      <c r="GZ67" s="174"/>
      <c r="HA67" s="174"/>
      <c r="HB67" s="174"/>
      <c r="HC67" s="174"/>
      <c r="HD67" s="174"/>
      <c r="HE67" s="174"/>
      <c r="HF67" s="174"/>
      <c r="HG67" s="174"/>
      <c r="HH67" s="174"/>
      <c r="HI67" s="174"/>
      <c r="HJ67" s="174"/>
      <c r="HK67" s="174"/>
      <c r="HL67" s="174"/>
      <c r="HM67" s="174"/>
      <c r="HN67" s="174"/>
      <c r="HO67" s="174"/>
      <c r="HP67" s="174"/>
      <c r="HQ67" s="174"/>
      <c r="HR67" s="174"/>
      <c r="HS67" s="174"/>
      <c r="HT67" s="174"/>
      <c r="HU67" s="174"/>
      <c r="HV67" s="174"/>
      <c r="HW67" s="174"/>
      <c r="HX67" s="174"/>
      <c r="HY67" s="174"/>
      <c r="HZ67" s="174"/>
      <c r="IA67" s="174"/>
      <c r="IB67" s="174"/>
      <c r="IC67" s="174"/>
      <c r="ID67" s="174"/>
      <c r="IE67" s="174"/>
      <c r="IF67" s="174"/>
      <c r="IG67" s="174"/>
      <c r="IH67" s="174"/>
      <c r="II67" s="174"/>
      <c r="IJ67" s="174"/>
      <c r="IK67" s="174"/>
      <c r="IL67" s="174"/>
      <c r="IM67" s="174"/>
      <c r="IN67" s="174"/>
      <c r="IO67" s="174"/>
      <c r="IP67" s="174"/>
      <c r="IQ67" s="174"/>
      <c r="IR67" s="174"/>
      <c r="IS67" s="174"/>
      <c r="IT67" s="174"/>
      <c r="IU67" s="174"/>
      <c r="IV67" s="174"/>
      <c r="IW67" s="174"/>
      <c r="IX67" s="174"/>
      <c r="IY67" s="174"/>
      <c r="IZ67" s="174"/>
      <c r="JA67" s="174"/>
      <c r="JB67" s="174"/>
      <c r="JC67" s="174"/>
      <c r="JD67" s="174"/>
      <c r="JE67" s="174"/>
      <c r="JF67" s="174"/>
      <c r="JG67" s="174"/>
      <c r="JH67" s="174"/>
      <c r="JI67" s="174"/>
      <c r="JJ67" s="174"/>
      <c r="JK67" s="174"/>
      <c r="JL67" s="174"/>
      <c r="JM67" s="174"/>
      <c r="JN67" s="174"/>
      <c r="JO67" s="174"/>
      <c r="JP67" s="174"/>
      <c r="JQ67" s="174"/>
      <c r="JR67" s="174"/>
      <c r="JS67" s="174"/>
      <c r="JT67" s="174"/>
      <c r="JU67" s="174"/>
      <c r="JV67" s="174"/>
      <c r="JW67" s="174"/>
      <c r="JX67" s="174"/>
      <c r="JY67" s="174"/>
      <c r="JZ67" s="174"/>
      <c r="KA67" s="174"/>
      <c r="KB67" s="174"/>
      <c r="KC67" s="174"/>
      <c r="KD67" s="174"/>
      <c r="KE67" s="174"/>
      <c r="KF67" s="174"/>
      <c r="KG67" s="174"/>
      <c r="KH67" s="174"/>
      <c r="KI67" s="174"/>
      <c r="KJ67" s="174"/>
      <c r="KK67" s="174"/>
      <c r="KL67" s="174"/>
      <c r="KM67" s="174"/>
      <c r="KN67" s="174"/>
      <c r="KO67" s="174"/>
      <c r="KP67" s="174"/>
      <c r="KQ67" s="174"/>
      <c r="KR67" s="174"/>
      <c r="KS67" s="174"/>
      <c r="KT67" s="174"/>
      <c r="KU67" s="174"/>
    </row>
    <row r="68" spans="1:307" s="184" customFormat="1" ht="11.4" x14ac:dyDescent="0.2">
      <c r="A68" s="308">
        <v>1</v>
      </c>
      <c r="B68" s="325" t="s">
        <v>293</v>
      </c>
      <c r="C68" s="169">
        <v>0</v>
      </c>
      <c r="D68" s="169">
        <v>50000</v>
      </c>
      <c r="E68" s="169">
        <v>0</v>
      </c>
      <c r="F68" s="169">
        <v>25000</v>
      </c>
      <c r="G68" s="169">
        <v>0</v>
      </c>
      <c r="H68" s="169">
        <v>0</v>
      </c>
      <c r="I68" s="169">
        <v>0</v>
      </c>
      <c r="J68" s="170">
        <f>SUM(C68:I68)</f>
        <v>75000</v>
      </c>
      <c r="K68" s="178"/>
      <c r="L68" s="168"/>
      <c r="M68" s="179"/>
    </row>
    <row r="69" spans="1:307" s="184" customFormat="1" ht="11.4" x14ac:dyDescent="0.2">
      <c r="A69" s="308"/>
      <c r="B69" s="325" t="s">
        <v>368</v>
      </c>
      <c r="C69" s="169">
        <v>0</v>
      </c>
      <c r="D69" s="169">
        <v>0</v>
      </c>
      <c r="E69" s="169">
        <v>0</v>
      </c>
      <c r="F69" s="169">
        <v>0</v>
      </c>
      <c r="G69" s="169">
        <v>0</v>
      </c>
      <c r="H69" s="169">
        <v>0</v>
      </c>
      <c r="I69" s="169">
        <v>0</v>
      </c>
      <c r="J69" s="170">
        <f t="shared" ref="J69:J71" si="22">SUM(C69:I69)</f>
        <v>0</v>
      </c>
      <c r="K69" s="178"/>
      <c r="L69" s="168"/>
      <c r="M69" s="179"/>
    </row>
    <row r="70" spans="1:307" s="184" customFormat="1" ht="11.4" x14ac:dyDescent="0.2">
      <c r="A70" s="308"/>
      <c r="B70" s="325" t="s">
        <v>361</v>
      </c>
      <c r="C70" s="169">
        <v>0</v>
      </c>
      <c r="D70" s="169">
        <v>0</v>
      </c>
      <c r="E70" s="169">
        <v>0</v>
      </c>
      <c r="F70" s="169">
        <v>0</v>
      </c>
      <c r="G70" s="169">
        <v>0</v>
      </c>
      <c r="H70" s="169">
        <v>0</v>
      </c>
      <c r="I70" s="169">
        <v>0</v>
      </c>
      <c r="J70" s="170">
        <f t="shared" si="22"/>
        <v>0</v>
      </c>
      <c r="K70" s="178"/>
      <c r="L70" s="168"/>
      <c r="M70" s="179"/>
    </row>
    <row r="71" spans="1:307" s="184" customFormat="1" ht="11.4" x14ac:dyDescent="0.2">
      <c r="A71" s="308"/>
      <c r="B71" s="325" t="s">
        <v>362</v>
      </c>
      <c r="C71" s="169">
        <v>0</v>
      </c>
      <c r="D71" s="169">
        <v>0</v>
      </c>
      <c r="E71" s="169">
        <v>0</v>
      </c>
      <c r="F71" s="169">
        <v>0</v>
      </c>
      <c r="G71" s="169">
        <v>0</v>
      </c>
      <c r="H71" s="169">
        <v>0</v>
      </c>
      <c r="I71" s="169">
        <v>0</v>
      </c>
      <c r="J71" s="170">
        <f t="shared" si="22"/>
        <v>0</v>
      </c>
      <c r="K71" s="178"/>
      <c r="L71" s="168"/>
      <c r="M71" s="179"/>
    </row>
    <row r="72" spans="1:307" s="166" customFormat="1" ht="12" x14ac:dyDescent="0.2">
      <c r="A72" s="310"/>
      <c r="B72" s="324" t="s">
        <v>293</v>
      </c>
      <c r="C72" s="243">
        <f>SUM(C68:C71)</f>
        <v>0</v>
      </c>
      <c r="D72" s="243">
        <f t="shared" ref="D72:J72" si="23">SUM(D68:D71)</f>
        <v>50000</v>
      </c>
      <c r="E72" s="243">
        <f t="shared" si="23"/>
        <v>0</v>
      </c>
      <c r="F72" s="243">
        <f t="shared" si="23"/>
        <v>25000</v>
      </c>
      <c r="G72" s="243">
        <f t="shared" si="23"/>
        <v>0</v>
      </c>
      <c r="H72" s="243">
        <f t="shared" si="23"/>
        <v>0</v>
      </c>
      <c r="I72" s="243">
        <f t="shared" si="23"/>
        <v>0</v>
      </c>
      <c r="J72" s="243">
        <f t="shared" si="23"/>
        <v>75000</v>
      </c>
      <c r="K72" s="241">
        <v>49887</v>
      </c>
      <c r="L72" s="231" t="s">
        <v>141</v>
      </c>
      <c r="M72" s="230" t="s">
        <v>141</v>
      </c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4"/>
      <c r="BD72" s="174"/>
      <c r="BE72" s="174"/>
      <c r="BF72" s="174"/>
      <c r="BG72" s="174"/>
      <c r="BH72" s="174"/>
      <c r="BI72" s="174"/>
      <c r="BJ72" s="174"/>
      <c r="BK72" s="174"/>
      <c r="BL72" s="174"/>
      <c r="BM72" s="174"/>
      <c r="BN72" s="174"/>
      <c r="BO72" s="174"/>
      <c r="BP72" s="174"/>
      <c r="BQ72" s="174"/>
      <c r="BR72" s="174"/>
      <c r="BS72" s="174"/>
      <c r="BT72" s="174"/>
      <c r="BU72" s="174"/>
      <c r="BV72" s="174"/>
      <c r="BW72" s="174"/>
      <c r="BX72" s="174"/>
      <c r="BY72" s="174"/>
      <c r="BZ72" s="174"/>
      <c r="CA72" s="174"/>
      <c r="CB72" s="174"/>
      <c r="CC72" s="174"/>
      <c r="CD72" s="174"/>
      <c r="CE72" s="174"/>
      <c r="CF72" s="174"/>
      <c r="CG72" s="174"/>
      <c r="CH72" s="174"/>
      <c r="CI72" s="174"/>
      <c r="CJ72" s="174"/>
      <c r="CK72" s="174"/>
      <c r="CL72" s="174"/>
      <c r="CM72" s="174"/>
      <c r="CN72" s="174"/>
      <c r="CO72" s="174"/>
      <c r="CP72" s="174"/>
      <c r="CQ72" s="174"/>
      <c r="CR72" s="174"/>
      <c r="CS72" s="174"/>
      <c r="CT72" s="174"/>
      <c r="CU72" s="174"/>
      <c r="CV72" s="174"/>
      <c r="CW72" s="174"/>
      <c r="CX72" s="174"/>
      <c r="CY72" s="174"/>
      <c r="CZ72" s="174"/>
      <c r="DA72" s="174"/>
      <c r="DB72" s="174"/>
      <c r="DC72" s="174"/>
      <c r="DD72" s="174"/>
      <c r="DE72" s="174"/>
      <c r="DF72" s="174"/>
      <c r="DG72" s="174"/>
      <c r="DH72" s="174"/>
      <c r="DI72" s="174"/>
      <c r="DJ72" s="174"/>
      <c r="DK72" s="174"/>
      <c r="DL72" s="174"/>
      <c r="DM72" s="174"/>
      <c r="DN72" s="174"/>
      <c r="DO72" s="174"/>
      <c r="DP72" s="174"/>
      <c r="DQ72" s="174"/>
      <c r="DR72" s="174"/>
      <c r="DS72" s="174"/>
      <c r="DT72" s="174"/>
      <c r="DU72" s="174"/>
      <c r="DV72" s="174"/>
      <c r="DW72" s="174"/>
      <c r="DX72" s="174"/>
      <c r="DY72" s="174"/>
      <c r="DZ72" s="174"/>
      <c r="EA72" s="174"/>
      <c r="EB72" s="174"/>
      <c r="EC72" s="174"/>
      <c r="ED72" s="174"/>
      <c r="EE72" s="174"/>
      <c r="EF72" s="174"/>
      <c r="EG72" s="174"/>
      <c r="EH72" s="174"/>
      <c r="EI72" s="174"/>
      <c r="EJ72" s="174"/>
      <c r="EK72" s="174"/>
      <c r="EL72" s="174"/>
      <c r="EM72" s="174"/>
      <c r="EN72" s="174"/>
      <c r="EO72" s="174"/>
      <c r="EP72" s="174"/>
      <c r="EQ72" s="174"/>
      <c r="ER72" s="174"/>
      <c r="ES72" s="174"/>
      <c r="ET72" s="174"/>
      <c r="EU72" s="174"/>
      <c r="EV72" s="174"/>
      <c r="EW72" s="174"/>
      <c r="EX72" s="174"/>
      <c r="EY72" s="174"/>
      <c r="EZ72" s="174"/>
      <c r="FA72" s="174"/>
      <c r="FB72" s="174"/>
      <c r="FC72" s="174"/>
      <c r="FD72" s="174"/>
      <c r="FE72" s="174"/>
      <c r="FF72" s="174"/>
      <c r="FG72" s="174"/>
      <c r="FH72" s="174"/>
      <c r="FI72" s="174"/>
      <c r="FJ72" s="174"/>
      <c r="FK72" s="174"/>
      <c r="FL72" s="174"/>
      <c r="FM72" s="174"/>
      <c r="FN72" s="174"/>
      <c r="FO72" s="174"/>
      <c r="FP72" s="174"/>
      <c r="FQ72" s="174"/>
      <c r="FR72" s="174"/>
      <c r="FS72" s="174"/>
      <c r="FT72" s="174"/>
      <c r="FU72" s="174"/>
      <c r="FV72" s="174"/>
      <c r="FW72" s="174"/>
      <c r="FX72" s="174"/>
      <c r="FY72" s="174"/>
      <c r="FZ72" s="174"/>
      <c r="GA72" s="174"/>
      <c r="GB72" s="174"/>
      <c r="GC72" s="174"/>
      <c r="GD72" s="174"/>
      <c r="GE72" s="174"/>
      <c r="GF72" s="174"/>
      <c r="GG72" s="174"/>
      <c r="GH72" s="174"/>
      <c r="GI72" s="174"/>
      <c r="GJ72" s="174"/>
      <c r="GK72" s="174"/>
      <c r="GL72" s="174"/>
      <c r="GM72" s="174"/>
      <c r="GN72" s="174"/>
      <c r="GO72" s="174"/>
      <c r="GP72" s="174"/>
      <c r="GQ72" s="174"/>
      <c r="GR72" s="174"/>
      <c r="GS72" s="174"/>
      <c r="GT72" s="174"/>
      <c r="GU72" s="174"/>
      <c r="GV72" s="174"/>
      <c r="GW72" s="174"/>
      <c r="GX72" s="174"/>
      <c r="GY72" s="174"/>
      <c r="GZ72" s="174"/>
      <c r="HA72" s="174"/>
      <c r="HB72" s="174"/>
      <c r="HC72" s="174"/>
      <c r="HD72" s="174"/>
      <c r="HE72" s="174"/>
      <c r="HF72" s="174"/>
      <c r="HG72" s="174"/>
      <c r="HH72" s="174"/>
      <c r="HI72" s="174"/>
      <c r="HJ72" s="174"/>
      <c r="HK72" s="174"/>
      <c r="HL72" s="174"/>
      <c r="HM72" s="174"/>
      <c r="HN72" s="174"/>
      <c r="HO72" s="174"/>
      <c r="HP72" s="174"/>
      <c r="HQ72" s="174"/>
      <c r="HR72" s="174"/>
      <c r="HS72" s="174"/>
      <c r="HT72" s="174"/>
      <c r="HU72" s="174"/>
      <c r="HV72" s="174"/>
      <c r="HW72" s="174"/>
      <c r="HX72" s="174"/>
      <c r="HY72" s="174"/>
      <c r="HZ72" s="174"/>
      <c r="IA72" s="174"/>
      <c r="IB72" s="174"/>
      <c r="IC72" s="174"/>
      <c r="ID72" s="174"/>
      <c r="IE72" s="174"/>
      <c r="IF72" s="174"/>
      <c r="IG72" s="174"/>
      <c r="IH72" s="174"/>
      <c r="II72" s="174"/>
      <c r="IJ72" s="174"/>
      <c r="IK72" s="174"/>
      <c r="IL72" s="174"/>
      <c r="IM72" s="174"/>
      <c r="IN72" s="174"/>
      <c r="IO72" s="174"/>
      <c r="IP72" s="174"/>
      <c r="IQ72" s="174"/>
      <c r="IR72" s="174"/>
      <c r="IS72" s="174"/>
      <c r="IT72" s="174"/>
      <c r="IU72" s="174"/>
      <c r="IV72" s="174"/>
      <c r="IW72" s="174"/>
      <c r="IX72" s="174"/>
      <c r="IY72" s="174"/>
      <c r="IZ72" s="174"/>
      <c r="JA72" s="174"/>
      <c r="JB72" s="174"/>
      <c r="JC72" s="174"/>
      <c r="JD72" s="174"/>
      <c r="JE72" s="174"/>
      <c r="JF72" s="174"/>
      <c r="JG72" s="174"/>
      <c r="JH72" s="174"/>
      <c r="JI72" s="174"/>
      <c r="JJ72" s="174"/>
      <c r="JK72" s="174"/>
      <c r="JL72" s="174"/>
      <c r="JM72" s="174"/>
      <c r="JN72" s="174"/>
      <c r="JO72" s="174"/>
      <c r="JP72" s="174"/>
      <c r="JQ72" s="174"/>
      <c r="JR72" s="174"/>
      <c r="JS72" s="174"/>
      <c r="JT72" s="174"/>
      <c r="JU72" s="174"/>
      <c r="JV72" s="174"/>
      <c r="JW72" s="174"/>
      <c r="JX72" s="174"/>
      <c r="JY72" s="174"/>
      <c r="JZ72" s="174"/>
      <c r="KA72" s="174"/>
      <c r="KB72" s="174"/>
      <c r="KC72" s="174"/>
      <c r="KD72" s="174"/>
      <c r="KE72" s="174"/>
      <c r="KF72" s="174"/>
      <c r="KG72" s="174"/>
      <c r="KH72" s="174"/>
      <c r="KI72" s="174"/>
      <c r="KJ72" s="174"/>
      <c r="KK72" s="174"/>
      <c r="KL72" s="174"/>
      <c r="KM72" s="174"/>
      <c r="KN72" s="174"/>
      <c r="KO72" s="174"/>
      <c r="KP72" s="174"/>
      <c r="KQ72" s="174"/>
      <c r="KR72" s="174"/>
      <c r="KS72" s="174"/>
      <c r="KT72" s="174"/>
      <c r="KU72" s="174"/>
    </row>
    <row r="73" spans="1:307" s="184" customFormat="1" ht="11.4" x14ac:dyDescent="0.2">
      <c r="A73" s="309">
        <v>1</v>
      </c>
      <c r="B73" s="325" t="s">
        <v>27</v>
      </c>
      <c r="C73" s="177">
        <v>0</v>
      </c>
      <c r="D73" s="177">
        <v>1673200</v>
      </c>
      <c r="E73" s="177">
        <v>283639</v>
      </c>
      <c r="F73" s="177">
        <v>0</v>
      </c>
      <c r="G73" s="177">
        <v>0</v>
      </c>
      <c r="H73" s="177">
        <v>0</v>
      </c>
      <c r="I73" s="177">
        <v>0</v>
      </c>
      <c r="J73" s="177">
        <f>SUM(C73:I73)</f>
        <v>1956839</v>
      </c>
      <c r="K73" s="178"/>
      <c r="L73" s="168"/>
      <c r="M73" s="179"/>
    </row>
    <row r="74" spans="1:307" s="184" customFormat="1" ht="11.4" x14ac:dyDescent="0.2">
      <c r="A74" s="309">
        <v>1</v>
      </c>
      <c r="B74" s="325" t="s">
        <v>271</v>
      </c>
      <c r="C74" s="177">
        <v>0</v>
      </c>
      <c r="D74" s="177">
        <v>0</v>
      </c>
      <c r="E74" s="177">
        <v>0</v>
      </c>
      <c r="F74" s="177">
        <v>0</v>
      </c>
      <c r="G74" s="177">
        <v>0</v>
      </c>
      <c r="H74" s="177">
        <v>10835984</v>
      </c>
      <c r="I74" s="177">
        <v>0</v>
      </c>
      <c r="J74" s="177">
        <f>SUM(C74:I74)</f>
        <v>10835984</v>
      </c>
      <c r="K74" s="178"/>
      <c r="L74" s="168"/>
      <c r="M74" s="179"/>
      <c r="N74" s="184" t="s">
        <v>371</v>
      </c>
    </row>
    <row r="75" spans="1:307" s="184" customFormat="1" ht="11.4" x14ac:dyDescent="0.2">
      <c r="A75" s="309"/>
      <c r="B75" s="325" t="s">
        <v>392</v>
      </c>
      <c r="C75" s="177">
        <v>0</v>
      </c>
      <c r="D75" s="177">
        <v>0</v>
      </c>
      <c r="E75" s="177">
        <v>0</v>
      </c>
      <c r="F75" s="177">
        <v>0</v>
      </c>
      <c r="G75" s="177">
        <v>0</v>
      </c>
      <c r="H75" s="177">
        <v>0</v>
      </c>
      <c r="I75" s="177">
        <v>0</v>
      </c>
      <c r="J75" s="177">
        <f>SUM(C75:I75)</f>
        <v>0</v>
      </c>
      <c r="K75" s="178"/>
      <c r="L75" s="168"/>
      <c r="M75" s="179"/>
      <c r="N75" s="184" t="s">
        <v>395</v>
      </c>
    </row>
    <row r="76" spans="1:307" s="184" customFormat="1" ht="11.4" x14ac:dyDescent="0.2">
      <c r="A76" s="309"/>
      <c r="B76" s="325" t="s">
        <v>359</v>
      </c>
      <c r="C76" s="177">
        <v>0</v>
      </c>
      <c r="D76" s="177">
        <v>0</v>
      </c>
      <c r="E76" s="177">
        <v>0</v>
      </c>
      <c r="F76" s="177">
        <v>0</v>
      </c>
      <c r="G76" s="177">
        <v>0</v>
      </c>
      <c r="H76" s="177">
        <v>0</v>
      </c>
      <c r="I76" s="177">
        <v>0</v>
      </c>
      <c r="J76" s="177">
        <f>SUM(C76:I76)</f>
        <v>0</v>
      </c>
      <c r="K76" s="178"/>
      <c r="L76" s="168"/>
      <c r="M76" s="179"/>
    </row>
    <row r="77" spans="1:307" s="184" customFormat="1" ht="11.4" x14ac:dyDescent="0.2">
      <c r="A77" s="309"/>
      <c r="B77" s="325" t="s">
        <v>372</v>
      </c>
      <c r="C77" s="177">
        <v>0</v>
      </c>
      <c r="D77" s="177">
        <v>0</v>
      </c>
      <c r="E77" s="177">
        <v>0</v>
      </c>
      <c r="F77" s="177">
        <v>0</v>
      </c>
      <c r="G77" s="177">
        <v>0</v>
      </c>
      <c r="H77" s="177">
        <v>0</v>
      </c>
      <c r="I77" s="177">
        <v>0</v>
      </c>
      <c r="J77" s="177">
        <f>SUM(C77:I77)</f>
        <v>0</v>
      </c>
      <c r="K77" s="178"/>
      <c r="L77" s="168"/>
      <c r="M77" s="179"/>
    </row>
    <row r="78" spans="1:307" s="166" customFormat="1" ht="12" x14ac:dyDescent="0.2">
      <c r="A78" s="308"/>
      <c r="B78" s="326" t="s">
        <v>27</v>
      </c>
      <c r="C78" s="234">
        <f>SUM(C73:C77)</f>
        <v>0</v>
      </c>
      <c r="D78" s="234">
        <f t="shared" ref="D78:J78" si="24">SUM(D73:D77)</f>
        <v>1673200</v>
      </c>
      <c r="E78" s="234">
        <f t="shared" si="24"/>
        <v>283639</v>
      </c>
      <c r="F78" s="234">
        <f t="shared" si="24"/>
        <v>0</v>
      </c>
      <c r="G78" s="234">
        <f t="shared" si="24"/>
        <v>0</v>
      </c>
      <c r="H78" s="234">
        <f t="shared" si="24"/>
        <v>10835984</v>
      </c>
      <c r="I78" s="234">
        <f t="shared" si="24"/>
        <v>0</v>
      </c>
      <c r="J78" s="234">
        <f t="shared" si="24"/>
        <v>12792823</v>
      </c>
      <c r="K78" s="235">
        <v>66341</v>
      </c>
      <c r="L78" s="231" t="s">
        <v>141</v>
      </c>
      <c r="M78" s="232" t="s">
        <v>141</v>
      </c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4"/>
      <c r="BW78" s="174"/>
      <c r="BX78" s="174"/>
      <c r="BY78" s="174"/>
      <c r="BZ78" s="174"/>
      <c r="CA78" s="174"/>
      <c r="CB78" s="174"/>
      <c r="CC78" s="174"/>
      <c r="CD78" s="174"/>
      <c r="CE78" s="174"/>
      <c r="CF78" s="174"/>
      <c r="CG78" s="174"/>
      <c r="CH78" s="174"/>
      <c r="CI78" s="174"/>
      <c r="CJ78" s="174"/>
      <c r="CK78" s="174"/>
      <c r="CL78" s="174"/>
      <c r="CM78" s="174"/>
      <c r="CN78" s="174"/>
      <c r="CO78" s="174"/>
      <c r="CP78" s="174"/>
      <c r="CQ78" s="174"/>
      <c r="CR78" s="174"/>
      <c r="CS78" s="174"/>
      <c r="CT78" s="174"/>
      <c r="CU78" s="174"/>
      <c r="CV78" s="174"/>
      <c r="CW78" s="174"/>
      <c r="CX78" s="174"/>
      <c r="CY78" s="174"/>
      <c r="CZ78" s="174"/>
      <c r="DA78" s="174"/>
      <c r="DB78" s="174"/>
      <c r="DC78" s="174"/>
      <c r="DD78" s="174"/>
      <c r="DE78" s="174"/>
      <c r="DF78" s="174"/>
      <c r="DG78" s="174"/>
      <c r="DH78" s="174"/>
      <c r="DI78" s="174"/>
      <c r="DJ78" s="174"/>
      <c r="DK78" s="174"/>
      <c r="DL78" s="174"/>
      <c r="DM78" s="174"/>
      <c r="DN78" s="174"/>
      <c r="DO78" s="174"/>
      <c r="DP78" s="174"/>
      <c r="DQ78" s="174"/>
      <c r="DR78" s="174"/>
      <c r="DS78" s="174"/>
      <c r="DT78" s="174"/>
      <c r="DU78" s="174"/>
      <c r="DV78" s="174"/>
      <c r="DW78" s="174"/>
      <c r="DX78" s="174"/>
      <c r="DY78" s="174"/>
      <c r="DZ78" s="174"/>
      <c r="EA78" s="174"/>
      <c r="EB78" s="174"/>
      <c r="EC78" s="174"/>
      <c r="ED78" s="174"/>
      <c r="EE78" s="174"/>
      <c r="EF78" s="174"/>
      <c r="EG78" s="174"/>
      <c r="EH78" s="174"/>
      <c r="EI78" s="174"/>
      <c r="EJ78" s="174"/>
      <c r="EK78" s="174"/>
      <c r="EL78" s="174"/>
      <c r="EM78" s="174"/>
      <c r="EN78" s="174"/>
      <c r="EO78" s="174"/>
      <c r="EP78" s="174"/>
      <c r="EQ78" s="174"/>
      <c r="ER78" s="174"/>
      <c r="ES78" s="174"/>
      <c r="ET78" s="174"/>
      <c r="EU78" s="174"/>
      <c r="EV78" s="174"/>
      <c r="EW78" s="174"/>
      <c r="EX78" s="174"/>
      <c r="EY78" s="174"/>
      <c r="EZ78" s="174"/>
      <c r="FA78" s="174"/>
      <c r="FB78" s="174"/>
      <c r="FC78" s="174"/>
      <c r="FD78" s="174"/>
      <c r="FE78" s="174"/>
      <c r="FF78" s="174"/>
      <c r="FG78" s="174"/>
      <c r="FH78" s="174"/>
      <c r="FI78" s="174"/>
      <c r="FJ78" s="174"/>
      <c r="FK78" s="174"/>
      <c r="FL78" s="174"/>
      <c r="FM78" s="174"/>
      <c r="FN78" s="174"/>
      <c r="FO78" s="174"/>
      <c r="FP78" s="174"/>
      <c r="FQ78" s="174"/>
      <c r="FR78" s="174"/>
      <c r="FS78" s="174"/>
      <c r="FT78" s="174"/>
      <c r="FU78" s="174"/>
      <c r="FV78" s="174"/>
      <c r="FW78" s="174"/>
      <c r="FX78" s="174"/>
      <c r="FY78" s="174"/>
      <c r="FZ78" s="174"/>
      <c r="GA78" s="174"/>
      <c r="GB78" s="174"/>
      <c r="GC78" s="174"/>
      <c r="GD78" s="174"/>
      <c r="GE78" s="174"/>
      <c r="GF78" s="174"/>
      <c r="GG78" s="174"/>
      <c r="GH78" s="174"/>
      <c r="GI78" s="174"/>
      <c r="GJ78" s="174"/>
      <c r="GK78" s="174"/>
      <c r="GL78" s="174"/>
      <c r="GM78" s="174"/>
      <c r="GN78" s="174"/>
      <c r="GO78" s="174"/>
      <c r="GP78" s="174"/>
      <c r="GQ78" s="174"/>
      <c r="GR78" s="174"/>
      <c r="GS78" s="174"/>
      <c r="GT78" s="174"/>
      <c r="GU78" s="174"/>
      <c r="GV78" s="174"/>
      <c r="GW78" s="174"/>
      <c r="GX78" s="174"/>
      <c r="GY78" s="174"/>
      <c r="GZ78" s="174"/>
      <c r="HA78" s="174"/>
      <c r="HB78" s="174"/>
      <c r="HC78" s="174"/>
      <c r="HD78" s="174"/>
      <c r="HE78" s="174"/>
      <c r="HF78" s="174"/>
      <c r="HG78" s="174"/>
      <c r="HH78" s="174"/>
      <c r="HI78" s="174"/>
      <c r="HJ78" s="174"/>
      <c r="HK78" s="174"/>
      <c r="HL78" s="174"/>
      <c r="HM78" s="174"/>
      <c r="HN78" s="174"/>
      <c r="HO78" s="174"/>
      <c r="HP78" s="174"/>
      <c r="HQ78" s="174"/>
      <c r="HR78" s="174"/>
      <c r="HS78" s="174"/>
      <c r="HT78" s="174"/>
      <c r="HU78" s="174"/>
      <c r="HV78" s="174"/>
      <c r="HW78" s="174"/>
      <c r="HX78" s="174"/>
      <c r="HY78" s="174"/>
      <c r="HZ78" s="174"/>
      <c r="IA78" s="174"/>
      <c r="IB78" s="174"/>
      <c r="IC78" s="174"/>
      <c r="ID78" s="174"/>
      <c r="IE78" s="174"/>
      <c r="IF78" s="174"/>
      <c r="IG78" s="174"/>
      <c r="IH78" s="174"/>
      <c r="II78" s="174"/>
      <c r="IJ78" s="174"/>
      <c r="IK78" s="174"/>
      <c r="IL78" s="174"/>
      <c r="IM78" s="174"/>
      <c r="IN78" s="174"/>
      <c r="IO78" s="174"/>
      <c r="IP78" s="174"/>
      <c r="IQ78" s="174"/>
      <c r="IR78" s="174"/>
      <c r="IS78" s="174"/>
      <c r="IT78" s="174"/>
      <c r="IU78" s="174"/>
      <c r="IV78" s="174"/>
      <c r="IW78" s="174"/>
      <c r="IX78" s="174"/>
      <c r="IY78" s="174"/>
      <c r="IZ78" s="174"/>
      <c r="JA78" s="174"/>
      <c r="JB78" s="174"/>
      <c r="JC78" s="174"/>
      <c r="JD78" s="174"/>
      <c r="JE78" s="174"/>
      <c r="JF78" s="174"/>
      <c r="JG78" s="174"/>
      <c r="JH78" s="174"/>
      <c r="JI78" s="174"/>
      <c r="JJ78" s="174"/>
      <c r="JK78" s="174"/>
      <c r="JL78" s="174"/>
      <c r="JM78" s="174"/>
      <c r="JN78" s="174"/>
      <c r="JO78" s="174"/>
      <c r="JP78" s="174"/>
      <c r="JQ78" s="174"/>
      <c r="JR78" s="174"/>
      <c r="JS78" s="174"/>
      <c r="JT78" s="174"/>
      <c r="JU78" s="174"/>
      <c r="JV78" s="174"/>
      <c r="JW78" s="174"/>
      <c r="JX78" s="174"/>
      <c r="JY78" s="174"/>
      <c r="JZ78" s="174"/>
      <c r="KA78" s="174"/>
      <c r="KB78" s="174"/>
      <c r="KC78" s="174"/>
      <c r="KD78" s="174"/>
      <c r="KE78" s="174"/>
      <c r="KF78" s="174"/>
      <c r="KG78" s="174"/>
      <c r="KH78" s="174"/>
      <c r="KI78" s="174"/>
      <c r="KJ78" s="174"/>
      <c r="KK78" s="174"/>
      <c r="KL78" s="174"/>
      <c r="KM78" s="174"/>
      <c r="KN78" s="174"/>
      <c r="KO78" s="174"/>
      <c r="KP78" s="174"/>
      <c r="KQ78" s="174"/>
      <c r="KR78" s="174"/>
      <c r="KS78" s="174"/>
      <c r="KT78" s="174"/>
      <c r="KU78" s="174"/>
    </row>
    <row r="79" spans="1:307" s="184" customFormat="1" ht="11.4" x14ac:dyDescent="0.2">
      <c r="A79" s="309">
        <v>1</v>
      </c>
      <c r="B79" s="325" t="s">
        <v>209</v>
      </c>
      <c r="C79" s="177">
        <v>5000</v>
      </c>
      <c r="D79" s="177">
        <v>0</v>
      </c>
      <c r="E79" s="177">
        <v>2850000</v>
      </c>
      <c r="F79" s="177">
        <v>100000</v>
      </c>
      <c r="G79" s="177">
        <v>70000</v>
      </c>
      <c r="H79" s="177">
        <v>85000</v>
      </c>
      <c r="I79" s="177">
        <v>151750</v>
      </c>
      <c r="J79" s="177">
        <f>SUM(C79:I79)</f>
        <v>3261750</v>
      </c>
      <c r="K79" s="178"/>
      <c r="L79" s="168"/>
      <c r="M79" s="179"/>
      <c r="N79" s="184" t="s">
        <v>414</v>
      </c>
    </row>
    <row r="80" spans="1:307" s="184" customFormat="1" ht="11.4" x14ac:dyDescent="0.2">
      <c r="A80" s="309"/>
      <c r="B80" s="328" t="s">
        <v>405</v>
      </c>
      <c r="C80" s="177">
        <v>0</v>
      </c>
      <c r="D80" s="177">
        <v>0</v>
      </c>
      <c r="E80" s="177">
        <v>0</v>
      </c>
      <c r="F80" s="177">
        <v>0</v>
      </c>
      <c r="G80" s="177">
        <v>0</v>
      </c>
      <c r="H80" s="177">
        <v>0</v>
      </c>
      <c r="I80" s="177">
        <v>0</v>
      </c>
      <c r="J80" s="177">
        <f>SUM(C80:I80)</f>
        <v>0</v>
      </c>
      <c r="K80" s="178"/>
      <c r="L80" s="168"/>
      <c r="M80" s="179"/>
    </row>
    <row r="81" spans="1:307" s="184" customFormat="1" ht="11.4" x14ac:dyDescent="0.2">
      <c r="A81" s="309"/>
      <c r="B81" s="328" t="s">
        <v>406</v>
      </c>
      <c r="C81" s="177">
        <v>0</v>
      </c>
      <c r="D81" s="177">
        <v>0</v>
      </c>
      <c r="E81" s="177">
        <v>0</v>
      </c>
      <c r="F81" s="177">
        <v>0</v>
      </c>
      <c r="G81" s="177">
        <v>0</v>
      </c>
      <c r="H81" s="177">
        <v>0</v>
      </c>
      <c r="I81" s="177">
        <v>0</v>
      </c>
      <c r="J81" s="177">
        <f>SUM(C81:I81)</f>
        <v>0</v>
      </c>
      <c r="K81" s="178"/>
      <c r="L81" s="168"/>
      <c r="M81" s="179"/>
    </row>
    <row r="82" spans="1:307" s="166" customFormat="1" ht="12" x14ac:dyDescent="0.2">
      <c r="A82" s="308"/>
      <c r="B82" s="324" t="s">
        <v>209</v>
      </c>
      <c r="C82" s="243">
        <f>SUM(C79:C81)</f>
        <v>5000</v>
      </c>
      <c r="D82" s="243">
        <f t="shared" ref="D82:J82" si="25">SUM(D79:D81)</f>
        <v>0</v>
      </c>
      <c r="E82" s="243">
        <f t="shared" si="25"/>
        <v>2850000</v>
      </c>
      <c r="F82" s="243">
        <f t="shared" si="25"/>
        <v>100000</v>
      </c>
      <c r="G82" s="243">
        <f t="shared" si="25"/>
        <v>70000</v>
      </c>
      <c r="H82" s="243">
        <f t="shared" si="25"/>
        <v>85000</v>
      </c>
      <c r="I82" s="243">
        <f t="shared" si="25"/>
        <v>151750</v>
      </c>
      <c r="J82" s="243">
        <f t="shared" si="25"/>
        <v>3261750</v>
      </c>
      <c r="K82" s="241">
        <v>135267</v>
      </c>
      <c r="L82" s="231" t="s">
        <v>141</v>
      </c>
      <c r="M82" s="230" t="s">
        <v>141</v>
      </c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174"/>
      <c r="AM82" s="174"/>
      <c r="AN82" s="174"/>
      <c r="AO82" s="174"/>
      <c r="AP82" s="174"/>
      <c r="AQ82" s="174"/>
      <c r="AR82" s="174"/>
      <c r="AS82" s="174"/>
      <c r="AT82" s="174"/>
      <c r="AU82" s="174"/>
      <c r="AV82" s="174"/>
      <c r="AW82" s="174"/>
      <c r="AX82" s="174"/>
      <c r="AY82" s="174"/>
      <c r="AZ82" s="174"/>
      <c r="BA82" s="174"/>
      <c r="BB82" s="174"/>
      <c r="BC82" s="174"/>
      <c r="BD82" s="174"/>
      <c r="BE82" s="174"/>
      <c r="BF82" s="174"/>
      <c r="BG82" s="174"/>
      <c r="BH82" s="174"/>
      <c r="BI82" s="174"/>
      <c r="BJ82" s="174"/>
      <c r="BK82" s="174"/>
      <c r="BL82" s="174"/>
      <c r="BM82" s="174"/>
      <c r="BN82" s="174"/>
      <c r="BO82" s="174"/>
      <c r="BP82" s="174"/>
      <c r="BQ82" s="174"/>
      <c r="BR82" s="174"/>
      <c r="BS82" s="174"/>
      <c r="BT82" s="174"/>
      <c r="BU82" s="174"/>
      <c r="BV82" s="174"/>
      <c r="BW82" s="174"/>
      <c r="BX82" s="174"/>
      <c r="BY82" s="174"/>
      <c r="BZ82" s="174"/>
      <c r="CA82" s="174"/>
      <c r="CB82" s="174"/>
      <c r="CC82" s="174"/>
      <c r="CD82" s="174"/>
      <c r="CE82" s="174"/>
      <c r="CF82" s="174"/>
      <c r="CG82" s="174"/>
      <c r="CH82" s="174"/>
      <c r="CI82" s="174"/>
      <c r="CJ82" s="174"/>
      <c r="CK82" s="174"/>
      <c r="CL82" s="174"/>
      <c r="CM82" s="174"/>
      <c r="CN82" s="174"/>
      <c r="CO82" s="174"/>
      <c r="CP82" s="174"/>
      <c r="CQ82" s="174"/>
      <c r="CR82" s="174"/>
      <c r="CS82" s="174"/>
      <c r="CT82" s="174"/>
      <c r="CU82" s="174"/>
      <c r="CV82" s="174"/>
      <c r="CW82" s="174"/>
      <c r="CX82" s="174"/>
      <c r="CY82" s="174"/>
      <c r="CZ82" s="174"/>
      <c r="DA82" s="174"/>
      <c r="DB82" s="174"/>
      <c r="DC82" s="174"/>
      <c r="DD82" s="174"/>
      <c r="DE82" s="174"/>
      <c r="DF82" s="174"/>
      <c r="DG82" s="174"/>
      <c r="DH82" s="174"/>
      <c r="DI82" s="174"/>
      <c r="DJ82" s="174"/>
      <c r="DK82" s="174"/>
      <c r="DL82" s="174"/>
      <c r="DM82" s="174"/>
      <c r="DN82" s="174"/>
      <c r="DO82" s="174"/>
      <c r="DP82" s="174"/>
      <c r="DQ82" s="174"/>
      <c r="DR82" s="174"/>
      <c r="DS82" s="174"/>
      <c r="DT82" s="174"/>
      <c r="DU82" s="174"/>
      <c r="DV82" s="174"/>
      <c r="DW82" s="174"/>
      <c r="DX82" s="174"/>
      <c r="DY82" s="174"/>
      <c r="DZ82" s="174"/>
      <c r="EA82" s="174"/>
      <c r="EB82" s="174"/>
      <c r="EC82" s="174"/>
      <c r="ED82" s="174"/>
      <c r="EE82" s="174"/>
      <c r="EF82" s="174"/>
      <c r="EG82" s="174"/>
      <c r="EH82" s="174"/>
      <c r="EI82" s="174"/>
      <c r="EJ82" s="174"/>
      <c r="EK82" s="174"/>
      <c r="EL82" s="174"/>
      <c r="EM82" s="174"/>
      <c r="EN82" s="174"/>
      <c r="EO82" s="174"/>
      <c r="EP82" s="174"/>
      <c r="EQ82" s="174"/>
      <c r="ER82" s="174"/>
      <c r="ES82" s="174"/>
      <c r="ET82" s="174"/>
      <c r="EU82" s="174"/>
      <c r="EV82" s="174"/>
      <c r="EW82" s="174"/>
      <c r="EX82" s="174"/>
      <c r="EY82" s="174"/>
      <c r="EZ82" s="174"/>
      <c r="FA82" s="174"/>
      <c r="FB82" s="174"/>
      <c r="FC82" s="174"/>
      <c r="FD82" s="174"/>
      <c r="FE82" s="174"/>
      <c r="FF82" s="174"/>
      <c r="FG82" s="174"/>
      <c r="FH82" s="174"/>
      <c r="FI82" s="174"/>
      <c r="FJ82" s="174"/>
      <c r="FK82" s="174"/>
      <c r="FL82" s="174"/>
      <c r="FM82" s="174"/>
      <c r="FN82" s="174"/>
      <c r="FO82" s="174"/>
      <c r="FP82" s="174"/>
      <c r="FQ82" s="174"/>
      <c r="FR82" s="174"/>
      <c r="FS82" s="174"/>
      <c r="FT82" s="174"/>
      <c r="FU82" s="174"/>
      <c r="FV82" s="174"/>
      <c r="FW82" s="174"/>
      <c r="FX82" s="174"/>
      <c r="FY82" s="174"/>
      <c r="FZ82" s="174"/>
      <c r="GA82" s="174"/>
      <c r="GB82" s="174"/>
      <c r="GC82" s="174"/>
      <c r="GD82" s="174"/>
      <c r="GE82" s="174"/>
      <c r="GF82" s="174"/>
      <c r="GG82" s="174"/>
      <c r="GH82" s="174"/>
      <c r="GI82" s="174"/>
      <c r="GJ82" s="174"/>
      <c r="GK82" s="174"/>
      <c r="GL82" s="174"/>
      <c r="GM82" s="174"/>
      <c r="GN82" s="174"/>
      <c r="GO82" s="174"/>
      <c r="GP82" s="174"/>
      <c r="GQ82" s="174"/>
      <c r="GR82" s="174"/>
      <c r="GS82" s="174"/>
      <c r="GT82" s="174"/>
      <c r="GU82" s="174"/>
      <c r="GV82" s="174"/>
      <c r="GW82" s="174"/>
      <c r="GX82" s="174"/>
      <c r="GY82" s="174"/>
      <c r="GZ82" s="174"/>
      <c r="HA82" s="174"/>
      <c r="HB82" s="174"/>
      <c r="HC82" s="174"/>
      <c r="HD82" s="174"/>
      <c r="HE82" s="174"/>
      <c r="HF82" s="174"/>
      <c r="HG82" s="174"/>
      <c r="HH82" s="174"/>
      <c r="HI82" s="174"/>
      <c r="HJ82" s="174"/>
      <c r="HK82" s="174"/>
      <c r="HL82" s="174"/>
      <c r="HM82" s="174"/>
      <c r="HN82" s="174"/>
      <c r="HO82" s="174"/>
      <c r="HP82" s="174"/>
      <c r="HQ82" s="174"/>
      <c r="HR82" s="174"/>
      <c r="HS82" s="174"/>
      <c r="HT82" s="174"/>
      <c r="HU82" s="174"/>
      <c r="HV82" s="174"/>
      <c r="HW82" s="174"/>
      <c r="HX82" s="174"/>
      <c r="HY82" s="174"/>
      <c r="HZ82" s="174"/>
      <c r="IA82" s="174"/>
      <c r="IB82" s="174"/>
      <c r="IC82" s="174"/>
      <c r="ID82" s="174"/>
      <c r="IE82" s="174"/>
      <c r="IF82" s="174"/>
      <c r="IG82" s="174"/>
      <c r="IH82" s="174"/>
      <c r="II82" s="174"/>
      <c r="IJ82" s="174"/>
      <c r="IK82" s="174"/>
      <c r="IL82" s="174"/>
      <c r="IM82" s="174"/>
      <c r="IN82" s="174"/>
      <c r="IO82" s="174"/>
      <c r="IP82" s="174"/>
      <c r="IQ82" s="174"/>
      <c r="IR82" s="174"/>
      <c r="IS82" s="174"/>
      <c r="IT82" s="174"/>
      <c r="IU82" s="174"/>
      <c r="IV82" s="174"/>
      <c r="IW82" s="174"/>
      <c r="IX82" s="174"/>
      <c r="IY82" s="174"/>
      <c r="IZ82" s="174"/>
      <c r="JA82" s="174"/>
      <c r="JB82" s="174"/>
      <c r="JC82" s="174"/>
      <c r="JD82" s="174"/>
      <c r="JE82" s="174"/>
      <c r="JF82" s="174"/>
      <c r="JG82" s="174"/>
      <c r="JH82" s="174"/>
      <c r="JI82" s="174"/>
      <c r="JJ82" s="174"/>
      <c r="JK82" s="174"/>
      <c r="JL82" s="174"/>
      <c r="JM82" s="174"/>
      <c r="JN82" s="174"/>
      <c r="JO82" s="174"/>
      <c r="JP82" s="174"/>
      <c r="JQ82" s="174"/>
      <c r="JR82" s="174"/>
      <c r="JS82" s="174"/>
      <c r="JT82" s="174"/>
      <c r="JU82" s="174"/>
      <c r="JV82" s="174"/>
      <c r="JW82" s="174"/>
      <c r="JX82" s="174"/>
      <c r="JY82" s="174"/>
      <c r="JZ82" s="174"/>
      <c r="KA82" s="174"/>
      <c r="KB82" s="174"/>
      <c r="KC82" s="174"/>
      <c r="KD82" s="174"/>
      <c r="KE82" s="174"/>
      <c r="KF82" s="174"/>
      <c r="KG82" s="174"/>
      <c r="KH82" s="174"/>
      <c r="KI82" s="174"/>
      <c r="KJ82" s="174"/>
      <c r="KK82" s="174"/>
      <c r="KL82" s="174"/>
      <c r="KM82" s="174"/>
      <c r="KN82" s="174"/>
      <c r="KO82" s="174"/>
      <c r="KP82" s="174"/>
      <c r="KQ82" s="174"/>
      <c r="KR82" s="174"/>
      <c r="KS82" s="174"/>
      <c r="KT82" s="174"/>
      <c r="KU82" s="174"/>
    </row>
    <row r="83" spans="1:307" s="166" customFormat="1" ht="11.4" x14ac:dyDescent="0.2">
      <c r="A83" s="308">
        <v>1</v>
      </c>
      <c r="B83" s="319" t="s">
        <v>298</v>
      </c>
      <c r="C83" s="169">
        <v>0</v>
      </c>
      <c r="D83" s="169">
        <v>0</v>
      </c>
      <c r="E83" s="169">
        <v>306167</v>
      </c>
      <c r="F83" s="169">
        <v>0</v>
      </c>
      <c r="G83" s="169">
        <v>0</v>
      </c>
      <c r="H83" s="169">
        <v>0</v>
      </c>
      <c r="I83" s="169">
        <v>0</v>
      </c>
      <c r="J83" s="170">
        <f t="shared" ref="J83" si="26">SUM(C83:I83)</f>
        <v>306167</v>
      </c>
      <c r="K83" s="171"/>
      <c r="L83" s="168"/>
      <c r="M83" s="179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4"/>
      <c r="AM83" s="174"/>
      <c r="AN83" s="174"/>
      <c r="AO83" s="174"/>
      <c r="AP83" s="174"/>
      <c r="AQ83" s="174"/>
      <c r="AR83" s="174"/>
      <c r="AS83" s="174"/>
      <c r="AT83" s="174"/>
      <c r="AU83" s="174"/>
      <c r="AV83" s="174"/>
      <c r="AW83" s="174"/>
      <c r="AX83" s="174"/>
      <c r="AY83" s="174"/>
      <c r="AZ83" s="174"/>
      <c r="BA83" s="174"/>
      <c r="BB83" s="174"/>
      <c r="BC83" s="174"/>
      <c r="BD83" s="174"/>
      <c r="BE83" s="174"/>
      <c r="BF83" s="174"/>
      <c r="BG83" s="174"/>
      <c r="BH83" s="174"/>
      <c r="BI83" s="174"/>
      <c r="BJ83" s="174"/>
      <c r="BK83" s="174"/>
      <c r="BL83" s="174"/>
      <c r="BM83" s="174"/>
      <c r="BN83" s="174"/>
      <c r="BO83" s="174"/>
      <c r="BP83" s="174"/>
      <c r="BQ83" s="174"/>
      <c r="BR83" s="174"/>
      <c r="BS83" s="174"/>
      <c r="BT83" s="174"/>
      <c r="BU83" s="174"/>
      <c r="BV83" s="174"/>
      <c r="BW83" s="174"/>
      <c r="BX83" s="174"/>
      <c r="BY83" s="174"/>
      <c r="BZ83" s="174"/>
      <c r="CA83" s="174"/>
      <c r="CB83" s="174"/>
      <c r="CC83" s="174"/>
      <c r="CD83" s="174"/>
      <c r="CE83" s="174"/>
      <c r="CF83" s="174"/>
      <c r="CG83" s="174"/>
      <c r="CH83" s="174"/>
      <c r="CI83" s="174"/>
      <c r="CJ83" s="174"/>
      <c r="CK83" s="174"/>
      <c r="CL83" s="174"/>
      <c r="CM83" s="174"/>
      <c r="CN83" s="174"/>
      <c r="CO83" s="174"/>
      <c r="CP83" s="174"/>
      <c r="CQ83" s="174"/>
      <c r="CR83" s="174"/>
      <c r="CS83" s="174"/>
      <c r="CT83" s="174"/>
      <c r="CU83" s="174"/>
      <c r="CV83" s="174"/>
      <c r="CW83" s="174"/>
      <c r="CX83" s="174"/>
      <c r="CY83" s="174"/>
      <c r="CZ83" s="174"/>
      <c r="DA83" s="174"/>
      <c r="DB83" s="174"/>
      <c r="DC83" s="174"/>
      <c r="DD83" s="174"/>
      <c r="DE83" s="174"/>
      <c r="DF83" s="174"/>
      <c r="DG83" s="174"/>
      <c r="DH83" s="174"/>
      <c r="DI83" s="174"/>
      <c r="DJ83" s="174"/>
      <c r="DK83" s="174"/>
      <c r="DL83" s="174"/>
      <c r="DM83" s="174"/>
      <c r="DN83" s="174"/>
      <c r="DO83" s="174"/>
      <c r="DP83" s="174"/>
      <c r="DQ83" s="174"/>
      <c r="DR83" s="174"/>
      <c r="DS83" s="174"/>
      <c r="DT83" s="174"/>
      <c r="DU83" s="174"/>
      <c r="DV83" s="174"/>
      <c r="DW83" s="174"/>
      <c r="DX83" s="174"/>
      <c r="DY83" s="174"/>
      <c r="DZ83" s="174"/>
      <c r="EA83" s="174"/>
      <c r="EB83" s="174"/>
      <c r="EC83" s="174"/>
      <c r="ED83" s="174"/>
      <c r="EE83" s="174"/>
      <c r="EF83" s="174"/>
      <c r="EG83" s="174"/>
      <c r="EH83" s="174"/>
      <c r="EI83" s="174"/>
      <c r="EJ83" s="174"/>
      <c r="EK83" s="174"/>
      <c r="EL83" s="174"/>
      <c r="EM83" s="174"/>
      <c r="EN83" s="174"/>
      <c r="EO83" s="174"/>
      <c r="EP83" s="174"/>
      <c r="EQ83" s="174"/>
      <c r="ER83" s="174"/>
      <c r="ES83" s="174"/>
      <c r="ET83" s="174"/>
      <c r="EU83" s="174"/>
      <c r="EV83" s="174"/>
      <c r="EW83" s="174"/>
      <c r="EX83" s="174"/>
      <c r="EY83" s="174"/>
      <c r="EZ83" s="174"/>
      <c r="FA83" s="174"/>
      <c r="FB83" s="174"/>
      <c r="FC83" s="174"/>
      <c r="FD83" s="174"/>
      <c r="FE83" s="174"/>
      <c r="FF83" s="174"/>
      <c r="FG83" s="174"/>
      <c r="FH83" s="174"/>
      <c r="FI83" s="174"/>
      <c r="FJ83" s="174"/>
      <c r="FK83" s="174"/>
      <c r="FL83" s="174"/>
      <c r="FM83" s="174"/>
      <c r="FN83" s="174"/>
      <c r="FO83" s="174"/>
      <c r="FP83" s="174"/>
      <c r="FQ83" s="174"/>
      <c r="FR83" s="174"/>
      <c r="FS83" s="174"/>
      <c r="FT83" s="174"/>
      <c r="FU83" s="174"/>
      <c r="FV83" s="174"/>
      <c r="FW83" s="174"/>
      <c r="FX83" s="174"/>
      <c r="FY83" s="174"/>
      <c r="FZ83" s="174"/>
      <c r="GA83" s="174"/>
      <c r="GB83" s="174"/>
      <c r="GC83" s="174"/>
      <c r="GD83" s="174"/>
      <c r="GE83" s="174"/>
      <c r="GF83" s="174"/>
      <c r="GG83" s="174"/>
      <c r="GH83" s="174"/>
      <c r="GI83" s="174"/>
      <c r="GJ83" s="174"/>
      <c r="GK83" s="174"/>
      <c r="GL83" s="174"/>
      <c r="GM83" s="174"/>
      <c r="GN83" s="174"/>
      <c r="GO83" s="174"/>
      <c r="GP83" s="174"/>
      <c r="GQ83" s="174"/>
      <c r="GR83" s="174"/>
      <c r="GS83" s="174"/>
      <c r="GT83" s="174"/>
      <c r="GU83" s="174"/>
      <c r="GV83" s="174"/>
      <c r="GW83" s="174"/>
      <c r="GX83" s="174"/>
      <c r="GY83" s="174"/>
      <c r="GZ83" s="174"/>
      <c r="HA83" s="174"/>
      <c r="HB83" s="174"/>
      <c r="HC83" s="174"/>
      <c r="HD83" s="174"/>
      <c r="HE83" s="174"/>
      <c r="HF83" s="174"/>
      <c r="HG83" s="174"/>
      <c r="HH83" s="174"/>
      <c r="HI83" s="174"/>
      <c r="HJ83" s="174"/>
      <c r="HK83" s="174"/>
      <c r="HL83" s="174"/>
      <c r="HM83" s="174"/>
      <c r="HN83" s="174"/>
      <c r="HO83" s="174"/>
      <c r="HP83" s="174"/>
      <c r="HQ83" s="174"/>
      <c r="HR83" s="174"/>
      <c r="HS83" s="174"/>
      <c r="HT83" s="174"/>
      <c r="HU83" s="174"/>
      <c r="HV83" s="174"/>
      <c r="HW83" s="174"/>
      <c r="HX83" s="174"/>
      <c r="HY83" s="174"/>
      <c r="HZ83" s="174"/>
      <c r="IA83" s="174"/>
      <c r="IB83" s="174"/>
      <c r="IC83" s="174"/>
      <c r="ID83" s="174"/>
      <c r="IE83" s="174"/>
      <c r="IF83" s="174"/>
      <c r="IG83" s="174"/>
      <c r="IH83" s="174"/>
      <c r="II83" s="174"/>
      <c r="IJ83" s="174"/>
      <c r="IK83" s="174"/>
      <c r="IL83" s="174"/>
      <c r="IM83" s="174"/>
      <c r="IN83" s="174"/>
      <c r="IO83" s="174"/>
      <c r="IP83" s="174"/>
      <c r="IQ83" s="174"/>
      <c r="IR83" s="174"/>
      <c r="IS83" s="174"/>
      <c r="IT83" s="174"/>
      <c r="IU83" s="174"/>
      <c r="IV83" s="174"/>
      <c r="IW83" s="174"/>
      <c r="IX83" s="174"/>
      <c r="IY83" s="174"/>
      <c r="IZ83" s="174"/>
      <c r="JA83" s="174"/>
      <c r="JB83" s="174"/>
      <c r="JC83" s="174"/>
      <c r="JD83" s="174"/>
      <c r="JE83" s="174"/>
      <c r="JF83" s="174"/>
      <c r="JG83" s="174"/>
      <c r="JH83" s="174"/>
      <c r="JI83" s="174"/>
      <c r="JJ83" s="174"/>
      <c r="JK83" s="174"/>
      <c r="JL83" s="174"/>
      <c r="JM83" s="174"/>
      <c r="JN83" s="174"/>
      <c r="JO83" s="174"/>
      <c r="JP83" s="174"/>
      <c r="JQ83" s="174"/>
      <c r="JR83" s="174"/>
      <c r="JS83" s="174"/>
      <c r="JT83" s="174"/>
      <c r="JU83" s="174"/>
      <c r="JV83" s="174"/>
      <c r="JW83" s="174"/>
      <c r="JX83" s="174"/>
      <c r="JY83" s="174"/>
      <c r="JZ83" s="174"/>
      <c r="KA83" s="174"/>
      <c r="KB83" s="174"/>
      <c r="KC83" s="174"/>
      <c r="KD83" s="174"/>
      <c r="KE83" s="174"/>
      <c r="KF83" s="174"/>
      <c r="KG83" s="174"/>
      <c r="KH83" s="174"/>
      <c r="KI83" s="174"/>
      <c r="KJ83" s="174"/>
      <c r="KK83" s="174"/>
      <c r="KL83" s="174"/>
      <c r="KM83" s="174"/>
      <c r="KN83" s="174"/>
      <c r="KO83" s="174"/>
      <c r="KP83" s="174"/>
      <c r="KQ83" s="174"/>
      <c r="KR83" s="174"/>
      <c r="KS83" s="174"/>
      <c r="KT83" s="174"/>
      <c r="KU83" s="174"/>
    </row>
    <row r="84" spans="1:307" s="166" customFormat="1" ht="12" x14ac:dyDescent="0.25">
      <c r="A84" s="308"/>
      <c r="B84" s="323" t="s">
        <v>298</v>
      </c>
      <c r="C84" s="243">
        <f>SUM(C83)</f>
        <v>0</v>
      </c>
      <c r="D84" s="243">
        <f t="shared" ref="D84:J84" si="27">SUM(D83)</f>
        <v>0</v>
      </c>
      <c r="E84" s="243">
        <f t="shared" si="27"/>
        <v>306167</v>
      </c>
      <c r="F84" s="243">
        <f t="shared" si="27"/>
        <v>0</v>
      </c>
      <c r="G84" s="243">
        <f t="shared" si="27"/>
        <v>0</v>
      </c>
      <c r="H84" s="243">
        <f t="shared" si="27"/>
        <v>0</v>
      </c>
      <c r="I84" s="243">
        <f t="shared" si="27"/>
        <v>0</v>
      </c>
      <c r="J84" s="243">
        <f t="shared" si="27"/>
        <v>306167</v>
      </c>
      <c r="K84" s="241">
        <v>63782</v>
      </c>
      <c r="L84" s="231" t="s">
        <v>141</v>
      </c>
      <c r="M84" s="232" t="s">
        <v>141</v>
      </c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  <c r="AC84" s="174"/>
      <c r="AD84" s="174"/>
      <c r="AE84" s="174"/>
      <c r="AF84" s="174"/>
      <c r="AG84" s="174"/>
      <c r="AH84" s="174"/>
      <c r="AI84" s="174"/>
      <c r="AJ84" s="174"/>
      <c r="AK84" s="174"/>
      <c r="AL84" s="174"/>
      <c r="AM84" s="174"/>
      <c r="AN84" s="174"/>
      <c r="AO84" s="174"/>
      <c r="AP84" s="174"/>
      <c r="AQ84" s="174"/>
      <c r="AR84" s="174"/>
      <c r="AS84" s="174"/>
      <c r="AT84" s="174"/>
      <c r="AU84" s="174"/>
      <c r="AV84" s="174"/>
      <c r="AW84" s="174"/>
      <c r="AX84" s="174"/>
      <c r="AY84" s="174"/>
      <c r="AZ84" s="174"/>
      <c r="BA84" s="174"/>
      <c r="BB84" s="174"/>
      <c r="BC84" s="174"/>
      <c r="BD84" s="174"/>
      <c r="BE84" s="174"/>
      <c r="BF84" s="174"/>
      <c r="BG84" s="174"/>
      <c r="BH84" s="174"/>
      <c r="BI84" s="174"/>
      <c r="BJ84" s="174"/>
      <c r="BK84" s="174"/>
      <c r="BL84" s="174"/>
      <c r="BM84" s="174"/>
      <c r="BN84" s="174"/>
      <c r="BO84" s="174"/>
      <c r="BP84" s="174"/>
      <c r="BQ84" s="174"/>
      <c r="BR84" s="174"/>
      <c r="BS84" s="174"/>
      <c r="BT84" s="174"/>
      <c r="BU84" s="174"/>
      <c r="BV84" s="174"/>
      <c r="BW84" s="174"/>
      <c r="BX84" s="174"/>
      <c r="BY84" s="174"/>
      <c r="BZ84" s="174"/>
      <c r="CA84" s="174"/>
      <c r="CB84" s="174"/>
      <c r="CC84" s="174"/>
      <c r="CD84" s="174"/>
      <c r="CE84" s="174"/>
      <c r="CF84" s="174"/>
      <c r="CG84" s="174"/>
      <c r="CH84" s="174"/>
      <c r="CI84" s="174"/>
      <c r="CJ84" s="174"/>
      <c r="CK84" s="174"/>
      <c r="CL84" s="174"/>
      <c r="CM84" s="174"/>
      <c r="CN84" s="174"/>
      <c r="CO84" s="174"/>
      <c r="CP84" s="174"/>
      <c r="CQ84" s="174"/>
      <c r="CR84" s="174"/>
      <c r="CS84" s="174"/>
      <c r="CT84" s="174"/>
      <c r="CU84" s="174"/>
      <c r="CV84" s="174"/>
      <c r="CW84" s="174"/>
      <c r="CX84" s="174"/>
      <c r="CY84" s="174"/>
      <c r="CZ84" s="174"/>
      <c r="DA84" s="174"/>
      <c r="DB84" s="174"/>
      <c r="DC84" s="174"/>
      <c r="DD84" s="174"/>
      <c r="DE84" s="174"/>
      <c r="DF84" s="174"/>
      <c r="DG84" s="174"/>
      <c r="DH84" s="174"/>
      <c r="DI84" s="174"/>
      <c r="DJ84" s="174"/>
      <c r="DK84" s="174"/>
      <c r="DL84" s="174"/>
      <c r="DM84" s="174"/>
      <c r="DN84" s="174"/>
      <c r="DO84" s="174"/>
      <c r="DP84" s="174"/>
      <c r="DQ84" s="174"/>
      <c r="DR84" s="174"/>
      <c r="DS84" s="174"/>
      <c r="DT84" s="174"/>
      <c r="DU84" s="174"/>
      <c r="DV84" s="174"/>
      <c r="DW84" s="174"/>
      <c r="DX84" s="174"/>
      <c r="DY84" s="174"/>
      <c r="DZ84" s="174"/>
      <c r="EA84" s="174"/>
      <c r="EB84" s="174"/>
      <c r="EC84" s="174"/>
      <c r="ED84" s="174"/>
      <c r="EE84" s="174"/>
      <c r="EF84" s="174"/>
      <c r="EG84" s="174"/>
      <c r="EH84" s="174"/>
      <c r="EI84" s="174"/>
      <c r="EJ84" s="174"/>
      <c r="EK84" s="174"/>
      <c r="EL84" s="174"/>
      <c r="EM84" s="174"/>
      <c r="EN84" s="174"/>
      <c r="EO84" s="174"/>
      <c r="EP84" s="174"/>
      <c r="EQ84" s="174"/>
      <c r="ER84" s="174"/>
      <c r="ES84" s="174"/>
      <c r="ET84" s="174"/>
      <c r="EU84" s="174"/>
      <c r="EV84" s="174"/>
      <c r="EW84" s="174"/>
      <c r="EX84" s="174"/>
      <c r="EY84" s="174"/>
      <c r="EZ84" s="174"/>
      <c r="FA84" s="174"/>
      <c r="FB84" s="174"/>
      <c r="FC84" s="174"/>
      <c r="FD84" s="174"/>
      <c r="FE84" s="174"/>
      <c r="FF84" s="174"/>
      <c r="FG84" s="174"/>
      <c r="FH84" s="174"/>
      <c r="FI84" s="174"/>
      <c r="FJ84" s="174"/>
      <c r="FK84" s="174"/>
      <c r="FL84" s="174"/>
      <c r="FM84" s="174"/>
      <c r="FN84" s="174"/>
      <c r="FO84" s="174"/>
      <c r="FP84" s="174"/>
      <c r="FQ84" s="174"/>
      <c r="FR84" s="174"/>
      <c r="FS84" s="174"/>
      <c r="FT84" s="174"/>
      <c r="FU84" s="174"/>
      <c r="FV84" s="174"/>
      <c r="FW84" s="174"/>
      <c r="FX84" s="174"/>
      <c r="FY84" s="174"/>
      <c r="FZ84" s="174"/>
      <c r="GA84" s="174"/>
      <c r="GB84" s="174"/>
      <c r="GC84" s="174"/>
      <c r="GD84" s="174"/>
      <c r="GE84" s="174"/>
      <c r="GF84" s="174"/>
      <c r="GG84" s="174"/>
      <c r="GH84" s="174"/>
      <c r="GI84" s="174"/>
      <c r="GJ84" s="174"/>
      <c r="GK84" s="174"/>
      <c r="GL84" s="174"/>
      <c r="GM84" s="174"/>
      <c r="GN84" s="174"/>
      <c r="GO84" s="174"/>
      <c r="GP84" s="174"/>
      <c r="GQ84" s="174"/>
      <c r="GR84" s="174"/>
      <c r="GS84" s="174"/>
      <c r="GT84" s="174"/>
      <c r="GU84" s="174"/>
      <c r="GV84" s="174"/>
      <c r="GW84" s="174"/>
      <c r="GX84" s="174"/>
      <c r="GY84" s="174"/>
      <c r="GZ84" s="174"/>
      <c r="HA84" s="174"/>
      <c r="HB84" s="174"/>
      <c r="HC84" s="174"/>
      <c r="HD84" s="174"/>
      <c r="HE84" s="174"/>
      <c r="HF84" s="174"/>
      <c r="HG84" s="174"/>
      <c r="HH84" s="174"/>
      <c r="HI84" s="174"/>
      <c r="HJ84" s="174"/>
      <c r="HK84" s="174"/>
      <c r="HL84" s="174"/>
      <c r="HM84" s="174"/>
      <c r="HN84" s="174"/>
      <c r="HO84" s="174"/>
      <c r="HP84" s="174"/>
      <c r="HQ84" s="174"/>
      <c r="HR84" s="174"/>
      <c r="HS84" s="174"/>
      <c r="HT84" s="174"/>
      <c r="HU84" s="174"/>
      <c r="HV84" s="174"/>
      <c r="HW84" s="174"/>
      <c r="HX84" s="174"/>
      <c r="HY84" s="174"/>
      <c r="HZ84" s="174"/>
      <c r="IA84" s="174"/>
      <c r="IB84" s="174"/>
      <c r="IC84" s="174"/>
      <c r="ID84" s="174"/>
      <c r="IE84" s="174"/>
      <c r="IF84" s="174"/>
      <c r="IG84" s="174"/>
      <c r="IH84" s="174"/>
      <c r="II84" s="174"/>
      <c r="IJ84" s="174"/>
      <c r="IK84" s="174"/>
      <c r="IL84" s="174"/>
      <c r="IM84" s="174"/>
      <c r="IN84" s="174"/>
      <c r="IO84" s="174"/>
      <c r="IP84" s="174"/>
      <c r="IQ84" s="174"/>
      <c r="IR84" s="174"/>
      <c r="IS84" s="174"/>
      <c r="IT84" s="174"/>
      <c r="IU84" s="174"/>
      <c r="IV84" s="174"/>
      <c r="IW84" s="174"/>
      <c r="IX84" s="174"/>
      <c r="IY84" s="174"/>
      <c r="IZ84" s="174"/>
      <c r="JA84" s="174"/>
      <c r="JB84" s="174"/>
      <c r="JC84" s="174"/>
      <c r="JD84" s="174"/>
      <c r="JE84" s="174"/>
      <c r="JF84" s="174"/>
      <c r="JG84" s="174"/>
      <c r="JH84" s="174"/>
      <c r="JI84" s="174"/>
      <c r="JJ84" s="174"/>
      <c r="JK84" s="174"/>
      <c r="JL84" s="174"/>
      <c r="JM84" s="174"/>
      <c r="JN84" s="174"/>
      <c r="JO84" s="174"/>
      <c r="JP84" s="174"/>
      <c r="JQ84" s="174"/>
      <c r="JR84" s="174"/>
      <c r="JS84" s="174"/>
      <c r="JT84" s="174"/>
      <c r="JU84" s="174"/>
      <c r="JV84" s="174"/>
      <c r="JW84" s="174"/>
      <c r="JX84" s="174"/>
      <c r="JY84" s="174"/>
      <c r="JZ84" s="174"/>
      <c r="KA84" s="174"/>
      <c r="KB84" s="174"/>
      <c r="KC84" s="174"/>
      <c r="KD84" s="174"/>
      <c r="KE84" s="174"/>
      <c r="KF84" s="174"/>
      <c r="KG84" s="174"/>
      <c r="KH84" s="174"/>
      <c r="KI84" s="174"/>
      <c r="KJ84" s="174"/>
      <c r="KK84" s="174"/>
      <c r="KL84" s="174"/>
      <c r="KM84" s="174"/>
      <c r="KN84" s="174"/>
      <c r="KO84" s="174"/>
      <c r="KP84" s="174"/>
      <c r="KQ84" s="174"/>
      <c r="KR84" s="174"/>
      <c r="KS84" s="174"/>
      <c r="KT84" s="174"/>
      <c r="KU84" s="174"/>
    </row>
    <row r="85" spans="1:307" s="166" customFormat="1" ht="11.4" x14ac:dyDescent="0.2">
      <c r="A85" s="308">
        <v>1</v>
      </c>
      <c r="B85" s="319" t="s">
        <v>139</v>
      </c>
      <c r="C85" s="169">
        <v>20000</v>
      </c>
      <c r="D85" s="169">
        <v>50000</v>
      </c>
      <c r="E85" s="169">
        <v>670000</v>
      </c>
      <c r="F85" s="169">
        <v>0</v>
      </c>
      <c r="G85" s="169">
        <v>25000</v>
      </c>
      <c r="H85" s="169">
        <v>25000</v>
      </c>
      <c r="I85" s="169">
        <v>136000</v>
      </c>
      <c r="J85" s="170">
        <f t="shared" ref="J85:J98" si="28">SUM(C85:I85)</f>
        <v>926000</v>
      </c>
      <c r="K85" s="171"/>
      <c r="L85" s="168"/>
      <c r="M85" s="179"/>
      <c r="N85" s="174" t="s">
        <v>469</v>
      </c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174"/>
      <c r="AM85" s="174"/>
      <c r="AN85" s="174"/>
      <c r="AO85" s="174"/>
      <c r="AP85" s="174"/>
      <c r="AQ85" s="174"/>
      <c r="AR85" s="174"/>
      <c r="AS85" s="174"/>
      <c r="AT85" s="174"/>
      <c r="AU85" s="174"/>
      <c r="AV85" s="174"/>
      <c r="AW85" s="174"/>
      <c r="AX85" s="174"/>
      <c r="AY85" s="174"/>
      <c r="AZ85" s="174"/>
      <c r="BA85" s="174"/>
      <c r="BB85" s="174"/>
      <c r="BC85" s="174"/>
      <c r="BD85" s="174"/>
      <c r="BE85" s="174"/>
      <c r="BF85" s="174"/>
      <c r="BG85" s="174"/>
      <c r="BH85" s="174"/>
      <c r="BI85" s="174"/>
      <c r="BJ85" s="174"/>
      <c r="BK85" s="174"/>
      <c r="BL85" s="174"/>
      <c r="BM85" s="174"/>
      <c r="BN85" s="174"/>
      <c r="BO85" s="174"/>
      <c r="BP85" s="174"/>
      <c r="BQ85" s="174"/>
      <c r="BR85" s="174"/>
      <c r="BS85" s="174"/>
      <c r="BT85" s="174"/>
      <c r="BU85" s="174"/>
      <c r="BV85" s="174"/>
      <c r="BW85" s="174"/>
      <c r="BX85" s="174"/>
      <c r="BY85" s="174"/>
      <c r="BZ85" s="174"/>
      <c r="CA85" s="174"/>
      <c r="CB85" s="174"/>
      <c r="CC85" s="174"/>
      <c r="CD85" s="174"/>
      <c r="CE85" s="174"/>
      <c r="CF85" s="174"/>
      <c r="CG85" s="174"/>
      <c r="CH85" s="174"/>
      <c r="CI85" s="174"/>
      <c r="CJ85" s="174"/>
      <c r="CK85" s="174"/>
      <c r="CL85" s="174"/>
      <c r="CM85" s="174"/>
      <c r="CN85" s="174"/>
      <c r="CO85" s="174"/>
      <c r="CP85" s="174"/>
      <c r="CQ85" s="174"/>
      <c r="CR85" s="174"/>
      <c r="CS85" s="174"/>
      <c r="CT85" s="174"/>
      <c r="CU85" s="174"/>
      <c r="CV85" s="174"/>
      <c r="CW85" s="174"/>
      <c r="CX85" s="174"/>
      <c r="CY85" s="174"/>
      <c r="CZ85" s="174"/>
      <c r="DA85" s="174"/>
      <c r="DB85" s="174"/>
      <c r="DC85" s="174"/>
      <c r="DD85" s="174"/>
      <c r="DE85" s="174"/>
      <c r="DF85" s="174"/>
      <c r="DG85" s="174"/>
      <c r="DH85" s="174"/>
      <c r="DI85" s="174"/>
      <c r="DJ85" s="174"/>
      <c r="DK85" s="174"/>
      <c r="DL85" s="174"/>
      <c r="DM85" s="174"/>
      <c r="DN85" s="174"/>
      <c r="DO85" s="174"/>
      <c r="DP85" s="174"/>
      <c r="DQ85" s="174"/>
      <c r="DR85" s="174"/>
      <c r="DS85" s="174"/>
      <c r="DT85" s="174"/>
      <c r="DU85" s="174"/>
      <c r="DV85" s="174"/>
      <c r="DW85" s="174"/>
      <c r="DX85" s="174"/>
      <c r="DY85" s="174"/>
      <c r="DZ85" s="174"/>
      <c r="EA85" s="174"/>
      <c r="EB85" s="174"/>
      <c r="EC85" s="174"/>
      <c r="ED85" s="174"/>
      <c r="EE85" s="174"/>
      <c r="EF85" s="174"/>
      <c r="EG85" s="174"/>
      <c r="EH85" s="174"/>
      <c r="EI85" s="174"/>
      <c r="EJ85" s="174"/>
      <c r="EK85" s="174"/>
      <c r="EL85" s="174"/>
      <c r="EM85" s="174"/>
      <c r="EN85" s="174"/>
      <c r="EO85" s="174"/>
      <c r="EP85" s="174"/>
      <c r="EQ85" s="174"/>
      <c r="ER85" s="174"/>
      <c r="ES85" s="174"/>
      <c r="ET85" s="174"/>
      <c r="EU85" s="174"/>
      <c r="EV85" s="174"/>
      <c r="EW85" s="174"/>
      <c r="EX85" s="174"/>
      <c r="EY85" s="174"/>
      <c r="EZ85" s="174"/>
      <c r="FA85" s="174"/>
      <c r="FB85" s="174"/>
      <c r="FC85" s="174"/>
      <c r="FD85" s="174"/>
      <c r="FE85" s="174"/>
      <c r="FF85" s="174"/>
      <c r="FG85" s="174"/>
      <c r="FH85" s="174"/>
      <c r="FI85" s="174"/>
      <c r="FJ85" s="174"/>
      <c r="FK85" s="174"/>
      <c r="FL85" s="174"/>
      <c r="FM85" s="174"/>
      <c r="FN85" s="174"/>
      <c r="FO85" s="174"/>
      <c r="FP85" s="174"/>
      <c r="FQ85" s="174"/>
      <c r="FR85" s="174"/>
      <c r="FS85" s="174"/>
      <c r="FT85" s="174"/>
      <c r="FU85" s="174"/>
      <c r="FV85" s="174"/>
      <c r="FW85" s="174"/>
      <c r="FX85" s="174"/>
      <c r="FY85" s="174"/>
      <c r="FZ85" s="174"/>
      <c r="GA85" s="174"/>
      <c r="GB85" s="174"/>
      <c r="GC85" s="174"/>
      <c r="GD85" s="174"/>
      <c r="GE85" s="174"/>
      <c r="GF85" s="174"/>
      <c r="GG85" s="174"/>
      <c r="GH85" s="174"/>
      <c r="GI85" s="174"/>
      <c r="GJ85" s="174"/>
      <c r="GK85" s="174"/>
      <c r="GL85" s="174"/>
      <c r="GM85" s="174"/>
      <c r="GN85" s="174"/>
      <c r="GO85" s="174"/>
      <c r="GP85" s="174"/>
      <c r="GQ85" s="174"/>
      <c r="GR85" s="174"/>
      <c r="GS85" s="174"/>
      <c r="GT85" s="174"/>
      <c r="GU85" s="174"/>
      <c r="GV85" s="174"/>
      <c r="GW85" s="174"/>
      <c r="GX85" s="174"/>
      <c r="GY85" s="174"/>
      <c r="GZ85" s="174"/>
      <c r="HA85" s="174"/>
      <c r="HB85" s="174"/>
      <c r="HC85" s="174"/>
      <c r="HD85" s="174"/>
      <c r="HE85" s="174"/>
      <c r="HF85" s="174"/>
      <c r="HG85" s="174"/>
      <c r="HH85" s="174"/>
      <c r="HI85" s="174"/>
      <c r="HJ85" s="174"/>
      <c r="HK85" s="174"/>
      <c r="HL85" s="174"/>
      <c r="HM85" s="174"/>
      <c r="HN85" s="174"/>
      <c r="HO85" s="174"/>
      <c r="HP85" s="174"/>
      <c r="HQ85" s="174"/>
      <c r="HR85" s="174"/>
      <c r="HS85" s="174"/>
      <c r="HT85" s="174"/>
      <c r="HU85" s="174"/>
      <c r="HV85" s="174"/>
      <c r="HW85" s="174"/>
      <c r="HX85" s="174"/>
      <c r="HY85" s="174"/>
      <c r="HZ85" s="174"/>
      <c r="IA85" s="174"/>
      <c r="IB85" s="174"/>
      <c r="IC85" s="174"/>
      <c r="ID85" s="174"/>
      <c r="IE85" s="174"/>
      <c r="IF85" s="174"/>
      <c r="IG85" s="174"/>
      <c r="IH85" s="174"/>
      <c r="II85" s="174"/>
      <c r="IJ85" s="174"/>
      <c r="IK85" s="174"/>
      <c r="IL85" s="174"/>
      <c r="IM85" s="174"/>
      <c r="IN85" s="174"/>
      <c r="IO85" s="174"/>
      <c r="IP85" s="174"/>
      <c r="IQ85" s="174"/>
      <c r="IR85" s="174"/>
      <c r="IS85" s="174"/>
      <c r="IT85" s="174"/>
      <c r="IU85" s="174"/>
      <c r="IV85" s="174"/>
      <c r="IW85" s="174"/>
      <c r="IX85" s="174"/>
      <c r="IY85" s="174"/>
      <c r="IZ85" s="174"/>
      <c r="JA85" s="174"/>
      <c r="JB85" s="174"/>
      <c r="JC85" s="174"/>
      <c r="JD85" s="174"/>
      <c r="JE85" s="174"/>
      <c r="JF85" s="174"/>
      <c r="JG85" s="174"/>
      <c r="JH85" s="174"/>
      <c r="JI85" s="174"/>
      <c r="JJ85" s="174"/>
      <c r="JK85" s="174"/>
      <c r="JL85" s="174"/>
      <c r="JM85" s="174"/>
      <c r="JN85" s="174"/>
      <c r="JO85" s="174"/>
      <c r="JP85" s="174"/>
      <c r="JQ85" s="174"/>
      <c r="JR85" s="174"/>
      <c r="JS85" s="174"/>
      <c r="JT85" s="174"/>
      <c r="JU85" s="174"/>
      <c r="JV85" s="174"/>
      <c r="JW85" s="174"/>
      <c r="JX85" s="174"/>
      <c r="JY85" s="174"/>
      <c r="JZ85" s="174"/>
      <c r="KA85" s="174"/>
      <c r="KB85" s="174"/>
      <c r="KC85" s="174"/>
      <c r="KD85" s="174"/>
      <c r="KE85" s="174"/>
      <c r="KF85" s="174"/>
      <c r="KG85" s="174"/>
      <c r="KH85" s="174"/>
      <c r="KI85" s="174"/>
      <c r="KJ85" s="174"/>
      <c r="KK85" s="174"/>
      <c r="KL85" s="174"/>
      <c r="KM85" s="174"/>
      <c r="KN85" s="174"/>
      <c r="KO85" s="174"/>
      <c r="KP85" s="174"/>
      <c r="KQ85" s="174"/>
      <c r="KR85" s="174"/>
      <c r="KS85" s="174"/>
      <c r="KT85" s="174"/>
      <c r="KU85" s="174"/>
    </row>
    <row r="86" spans="1:307" s="166" customFormat="1" ht="11.4" x14ac:dyDescent="0.2">
      <c r="A86" s="308"/>
      <c r="B86" s="319" t="s">
        <v>164</v>
      </c>
      <c r="C86" s="169">
        <v>0</v>
      </c>
      <c r="D86" s="169">
        <v>0</v>
      </c>
      <c r="E86" s="169">
        <v>0</v>
      </c>
      <c r="F86" s="169">
        <v>0</v>
      </c>
      <c r="G86" s="169">
        <v>0</v>
      </c>
      <c r="H86" s="169">
        <v>0</v>
      </c>
      <c r="I86" s="169">
        <v>0</v>
      </c>
      <c r="J86" s="170">
        <f t="shared" si="28"/>
        <v>0</v>
      </c>
      <c r="K86" s="171"/>
      <c r="L86" s="168"/>
      <c r="M86" s="179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  <c r="AL86" s="174"/>
      <c r="AM86" s="174"/>
      <c r="AN86" s="174"/>
      <c r="AO86" s="174"/>
      <c r="AP86" s="174"/>
      <c r="AQ86" s="174"/>
      <c r="AR86" s="174"/>
      <c r="AS86" s="174"/>
      <c r="AT86" s="174"/>
      <c r="AU86" s="174"/>
      <c r="AV86" s="174"/>
      <c r="AW86" s="174"/>
      <c r="AX86" s="174"/>
      <c r="AY86" s="174"/>
      <c r="AZ86" s="174"/>
      <c r="BA86" s="174"/>
      <c r="BB86" s="174"/>
      <c r="BC86" s="174"/>
      <c r="BD86" s="174"/>
      <c r="BE86" s="174"/>
      <c r="BF86" s="174"/>
      <c r="BG86" s="174"/>
      <c r="BH86" s="174"/>
      <c r="BI86" s="174"/>
      <c r="BJ86" s="174"/>
      <c r="BK86" s="174"/>
      <c r="BL86" s="174"/>
      <c r="BM86" s="174"/>
      <c r="BN86" s="174"/>
      <c r="BO86" s="174"/>
      <c r="BP86" s="174"/>
      <c r="BQ86" s="174"/>
      <c r="BR86" s="174"/>
      <c r="BS86" s="174"/>
      <c r="BT86" s="174"/>
      <c r="BU86" s="174"/>
      <c r="BV86" s="174"/>
      <c r="BW86" s="174"/>
      <c r="BX86" s="174"/>
      <c r="BY86" s="174"/>
      <c r="BZ86" s="174"/>
      <c r="CA86" s="174"/>
      <c r="CB86" s="174"/>
      <c r="CC86" s="174"/>
      <c r="CD86" s="174"/>
      <c r="CE86" s="174"/>
      <c r="CF86" s="174"/>
      <c r="CG86" s="174"/>
      <c r="CH86" s="174"/>
      <c r="CI86" s="174"/>
      <c r="CJ86" s="174"/>
      <c r="CK86" s="174"/>
      <c r="CL86" s="174"/>
      <c r="CM86" s="174"/>
      <c r="CN86" s="174"/>
      <c r="CO86" s="174"/>
      <c r="CP86" s="174"/>
      <c r="CQ86" s="174"/>
      <c r="CR86" s="174"/>
      <c r="CS86" s="174"/>
      <c r="CT86" s="174"/>
      <c r="CU86" s="174"/>
      <c r="CV86" s="174"/>
      <c r="CW86" s="174"/>
      <c r="CX86" s="174"/>
      <c r="CY86" s="174"/>
      <c r="CZ86" s="174"/>
      <c r="DA86" s="174"/>
      <c r="DB86" s="174"/>
      <c r="DC86" s="174"/>
      <c r="DD86" s="174"/>
      <c r="DE86" s="174"/>
      <c r="DF86" s="174"/>
      <c r="DG86" s="174"/>
      <c r="DH86" s="174"/>
      <c r="DI86" s="174"/>
      <c r="DJ86" s="174"/>
      <c r="DK86" s="174"/>
      <c r="DL86" s="174"/>
      <c r="DM86" s="174"/>
      <c r="DN86" s="174"/>
      <c r="DO86" s="174"/>
      <c r="DP86" s="174"/>
      <c r="DQ86" s="174"/>
      <c r="DR86" s="174"/>
      <c r="DS86" s="174"/>
      <c r="DT86" s="174"/>
      <c r="DU86" s="174"/>
      <c r="DV86" s="174"/>
      <c r="DW86" s="174"/>
      <c r="DX86" s="174"/>
      <c r="DY86" s="174"/>
      <c r="DZ86" s="174"/>
      <c r="EA86" s="174"/>
      <c r="EB86" s="174"/>
      <c r="EC86" s="174"/>
      <c r="ED86" s="174"/>
      <c r="EE86" s="174"/>
      <c r="EF86" s="174"/>
      <c r="EG86" s="174"/>
      <c r="EH86" s="174"/>
      <c r="EI86" s="174"/>
      <c r="EJ86" s="174"/>
      <c r="EK86" s="174"/>
      <c r="EL86" s="174"/>
      <c r="EM86" s="174"/>
      <c r="EN86" s="174"/>
      <c r="EO86" s="174"/>
      <c r="EP86" s="174"/>
      <c r="EQ86" s="174"/>
      <c r="ER86" s="174"/>
      <c r="ES86" s="174"/>
      <c r="ET86" s="174"/>
      <c r="EU86" s="174"/>
      <c r="EV86" s="174"/>
      <c r="EW86" s="174"/>
      <c r="EX86" s="174"/>
      <c r="EY86" s="174"/>
      <c r="EZ86" s="174"/>
      <c r="FA86" s="174"/>
      <c r="FB86" s="174"/>
      <c r="FC86" s="174"/>
      <c r="FD86" s="174"/>
      <c r="FE86" s="174"/>
      <c r="FF86" s="174"/>
      <c r="FG86" s="174"/>
      <c r="FH86" s="174"/>
      <c r="FI86" s="174"/>
      <c r="FJ86" s="174"/>
      <c r="FK86" s="174"/>
      <c r="FL86" s="174"/>
      <c r="FM86" s="174"/>
      <c r="FN86" s="174"/>
      <c r="FO86" s="174"/>
      <c r="FP86" s="174"/>
      <c r="FQ86" s="174"/>
      <c r="FR86" s="174"/>
      <c r="FS86" s="174"/>
      <c r="FT86" s="174"/>
      <c r="FU86" s="174"/>
      <c r="FV86" s="174"/>
      <c r="FW86" s="174"/>
      <c r="FX86" s="174"/>
      <c r="FY86" s="174"/>
      <c r="FZ86" s="174"/>
      <c r="GA86" s="174"/>
      <c r="GB86" s="174"/>
      <c r="GC86" s="174"/>
      <c r="GD86" s="174"/>
      <c r="GE86" s="174"/>
      <c r="GF86" s="174"/>
      <c r="GG86" s="174"/>
      <c r="GH86" s="174"/>
      <c r="GI86" s="174"/>
      <c r="GJ86" s="174"/>
      <c r="GK86" s="174"/>
      <c r="GL86" s="174"/>
      <c r="GM86" s="174"/>
      <c r="GN86" s="174"/>
      <c r="GO86" s="174"/>
      <c r="GP86" s="174"/>
      <c r="GQ86" s="174"/>
      <c r="GR86" s="174"/>
      <c r="GS86" s="174"/>
      <c r="GT86" s="174"/>
      <c r="GU86" s="174"/>
      <c r="GV86" s="174"/>
      <c r="GW86" s="174"/>
      <c r="GX86" s="174"/>
      <c r="GY86" s="174"/>
      <c r="GZ86" s="174"/>
      <c r="HA86" s="174"/>
      <c r="HB86" s="174"/>
      <c r="HC86" s="174"/>
      <c r="HD86" s="174"/>
      <c r="HE86" s="174"/>
      <c r="HF86" s="174"/>
      <c r="HG86" s="174"/>
      <c r="HH86" s="174"/>
      <c r="HI86" s="174"/>
      <c r="HJ86" s="174"/>
      <c r="HK86" s="174"/>
      <c r="HL86" s="174"/>
      <c r="HM86" s="174"/>
      <c r="HN86" s="174"/>
      <c r="HO86" s="174"/>
      <c r="HP86" s="174"/>
      <c r="HQ86" s="174"/>
      <c r="HR86" s="174"/>
      <c r="HS86" s="174"/>
      <c r="HT86" s="174"/>
      <c r="HU86" s="174"/>
      <c r="HV86" s="174"/>
      <c r="HW86" s="174"/>
      <c r="HX86" s="174"/>
      <c r="HY86" s="174"/>
      <c r="HZ86" s="174"/>
      <c r="IA86" s="174"/>
      <c r="IB86" s="174"/>
      <c r="IC86" s="174"/>
      <c r="ID86" s="174"/>
      <c r="IE86" s="174"/>
      <c r="IF86" s="174"/>
      <c r="IG86" s="174"/>
      <c r="IH86" s="174"/>
      <c r="II86" s="174"/>
      <c r="IJ86" s="174"/>
      <c r="IK86" s="174"/>
      <c r="IL86" s="174"/>
      <c r="IM86" s="174"/>
      <c r="IN86" s="174"/>
      <c r="IO86" s="174"/>
      <c r="IP86" s="174"/>
      <c r="IQ86" s="174"/>
      <c r="IR86" s="174"/>
      <c r="IS86" s="174"/>
      <c r="IT86" s="174"/>
      <c r="IU86" s="174"/>
      <c r="IV86" s="174"/>
      <c r="IW86" s="174"/>
      <c r="IX86" s="174"/>
      <c r="IY86" s="174"/>
      <c r="IZ86" s="174"/>
      <c r="JA86" s="174"/>
      <c r="JB86" s="174"/>
      <c r="JC86" s="174"/>
      <c r="JD86" s="174"/>
      <c r="JE86" s="174"/>
      <c r="JF86" s="174"/>
      <c r="JG86" s="174"/>
      <c r="JH86" s="174"/>
      <c r="JI86" s="174"/>
      <c r="JJ86" s="174"/>
      <c r="JK86" s="174"/>
      <c r="JL86" s="174"/>
      <c r="JM86" s="174"/>
      <c r="JN86" s="174"/>
      <c r="JO86" s="174"/>
      <c r="JP86" s="174"/>
      <c r="JQ86" s="174"/>
      <c r="JR86" s="174"/>
      <c r="JS86" s="174"/>
      <c r="JT86" s="174"/>
      <c r="JU86" s="174"/>
      <c r="JV86" s="174"/>
      <c r="JW86" s="174"/>
      <c r="JX86" s="174"/>
      <c r="JY86" s="174"/>
      <c r="JZ86" s="174"/>
      <c r="KA86" s="174"/>
      <c r="KB86" s="174"/>
      <c r="KC86" s="174"/>
      <c r="KD86" s="174"/>
      <c r="KE86" s="174"/>
      <c r="KF86" s="174"/>
      <c r="KG86" s="174"/>
      <c r="KH86" s="174"/>
      <c r="KI86" s="174"/>
      <c r="KJ86" s="174"/>
      <c r="KK86" s="174"/>
      <c r="KL86" s="174"/>
      <c r="KM86" s="174"/>
      <c r="KN86" s="174"/>
      <c r="KO86" s="174"/>
      <c r="KP86" s="174"/>
      <c r="KQ86" s="174"/>
      <c r="KR86" s="174"/>
      <c r="KS86" s="174"/>
      <c r="KT86" s="174"/>
      <c r="KU86" s="174"/>
    </row>
    <row r="87" spans="1:307" s="166" customFormat="1" ht="12" x14ac:dyDescent="0.25">
      <c r="A87" s="308"/>
      <c r="B87" s="323" t="s">
        <v>139</v>
      </c>
      <c r="C87" s="243">
        <f t="shared" ref="C87:I87" si="29">SUM(C85:C86)</f>
        <v>20000</v>
      </c>
      <c r="D87" s="243">
        <f t="shared" si="29"/>
        <v>50000</v>
      </c>
      <c r="E87" s="243">
        <f t="shared" si="29"/>
        <v>670000</v>
      </c>
      <c r="F87" s="243">
        <f t="shared" si="29"/>
        <v>0</v>
      </c>
      <c r="G87" s="243">
        <f t="shared" si="29"/>
        <v>25000</v>
      </c>
      <c r="H87" s="243">
        <f t="shared" si="29"/>
        <v>25000</v>
      </c>
      <c r="I87" s="243">
        <f t="shared" si="29"/>
        <v>136000</v>
      </c>
      <c r="J87" s="243">
        <f>SUM(J85:J86)</f>
        <v>926000</v>
      </c>
      <c r="K87" s="241">
        <v>87658</v>
      </c>
      <c r="L87" s="231" t="s">
        <v>141</v>
      </c>
      <c r="M87" s="232" t="s">
        <v>141</v>
      </c>
      <c r="N87" s="174" t="s">
        <v>478</v>
      </c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4"/>
      <c r="AI87" s="174"/>
      <c r="AJ87" s="174"/>
      <c r="AK87" s="174"/>
      <c r="AL87" s="174"/>
      <c r="AM87" s="174"/>
      <c r="AN87" s="174"/>
      <c r="AO87" s="174"/>
      <c r="AP87" s="174"/>
      <c r="AQ87" s="174"/>
      <c r="AR87" s="174"/>
      <c r="AS87" s="174"/>
      <c r="AT87" s="174"/>
      <c r="AU87" s="174"/>
      <c r="AV87" s="174"/>
      <c r="AW87" s="174"/>
      <c r="AX87" s="174"/>
      <c r="AY87" s="174"/>
      <c r="AZ87" s="174"/>
      <c r="BA87" s="174"/>
      <c r="BB87" s="174"/>
      <c r="BC87" s="174"/>
      <c r="BD87" s="174"/>
      <c r="BE87" s="174"/>
      <c r="BF87" s="174"/>
      <c r="BG87" s="174"/>
      <c r="BH87" s="174"/>
      <c r="BI87" s="174"/>
      <c r="BJ87" s="174"/>
      <c r="BK87" s="174"/>
      <c r="BL87" s="174"/>
      <c r="BM87" s="174"/>
      <c r="BN87" s="174"/>
      <c r="BO87" s="174"/>
      <c r="BP87" s="174"/>
      <c r="BQ87" s="174"/>
      <c r="BR87" s="174"/>
      <c r="BS87" s="174"/>
      <c r="BT87" s="174"/>
      <c r="BU87" s="174"/>
      <c r="BV87" s="174"/>
      <c r="BW87" s="174"/>
      <c r="BX87" s="174"/>
      <c r="BY87" s="174"/>
      <c r="BZ87" s="174"/>
      <c r="CA87" s="174"/>
      <c r="CB87" s="174"/>
      <c r="CC87" s="174"/>
      <c r="CD87" s="174"/>
      <c r="CE87" s="174"/>
      <c r="CF87" s="174"/>
      <c r="CG87" s="174"/>
      <c r="CH87" s="174"/>
      <c r="CI87" s="174"/>
      <c r="CJ87" s="174"/>
      <c r="CK87" s="174"/>
      <c r="CL87" s="174"/>
      <c r="CM87" s="174"/>
      <c r="CN87" s="174"/>
      <c r="CO87" s="174"/>
      <c r="CP87" s="174"/>
      <c r="CQ87" s="174"/>
      <c r="CR87" s="174"/>
      <c r="CS87" s="174"/>
      <c r="CT87" s="174"/>
      <c r="CU87" s="174"/>
      <c r="CV87" s="174"/>
      <c r="CW87" s="174"/>
      <c r="CX87" s="174"/>
      <c r="CY87" s="174"/>
      <c r="CZ87" s="174"/>
      <c r="DA87" s="174"/>
      <c r="DB87" s="174"/>
      <c r="DC87" s="174"/>
      <c r="DD87" s="174"/>
      <c r="DE87" s="174"/>
      <c r="DF87" s="174"/>
      <c r="DG87" s="174"/>
      <c r="DH87" s="174"/>
      <c r="DI87" s="174"/>
      <c r="DJ87" s="174"/>
      <c r="DK87" s="174"/>
      <c r="DL87" s="174"/>
      <c r="DM87" s="174"/>
      <c r="DN87" s="174"/>
      <c r="DO87" s="174"/>
      <c r="DP87" s="174"/>
      <c r="DQ87" s="174"/>
      <c r="DR87" s="174"/>
      <c r="DS87" s="174"/>
      <c r="DT87" s="174"/>
      <c r="DU87" s="174"/>
      <c r="DV87" s="174"/>
      <c r="DW87" s="174"/>
      <c r="DX87" s="174"/>
      <c r="DY87" s="174"/>
      <c r="DZ87" s="174"/>
      <c r="EA87" s="174"/>
      <c r="EB87" s="174"/>
      <c r="EC87" s="174"/>
      <c r="ED87" s="174"/>
      <c r="EE87" s="174"/>
      <c r="EF87" s="174"/>
      <c r="EG87" s="174"/>
      <c r="EH87" s="174"/>
      <c r="EI87" s="174"/>
      <c r="EJ87" s="174"/>
      <c r="EK87" s="174"/>
      <c r="EL87" s="174"/>
      <c r="EM87" s="174"/>
      <c r="EN87" s="174"/>
      <c r="EO87" s="174"/>
      <c r="EP87" s="174"/>
      <c r="EQ87" s="174"/>
      <c r="ER87" s="174"/>
      <c r="ES87" s="174"/>
      <c r="ET87" s="174"/>
      <c r="EU87" s="174"/>
      <c r="EV87" s="174"/>
      <c r="EW87" s="174"/>
      <c r="EX87" s="174"/>
      <c r="EY87" s="174"/>
      <c r="EZ87" s="174"/>
      <c r="FA87" s="174"/>
      <c r="FB87" s="174"/>
      <c r="FC87" s="174"/>
      <c r="FD87" s="174"/>
      <c r="FE87" s="174"/>
      <c r="FF87" s="174"/>
      <c r="FG87" s="174"/>
      <c r="FH87" s="174"/>
      <c r="FI87" s="174"/>
      <c r="FJ87" s="174"/>
      <c r="FK87" s="174"/>
      <c r="FL87" s="174"/>
      <c r="FM87" s="174"/>
      <c r="FN87" s="174"/>
      <c r="FO87" s="174"/>
      <c r="FP87" s="174"/>
      <c r="FQ87" s="174"/>
      <c r="FR87" s="174"/>
      <c r="FS87" s="174"/>
      <c r="FT87" s="174"/>
      <c r="FU87" s="174"/>
      <c r="FV87" s="174"/>
      <c r="FW87" s="174"/>
      <c r="FX87" s="174"/>
      <c r="FY87" s="174"/>
      <c r="FZ87" s="174"/>
      <c r="GA87" s="174"/>
      <c r="GB87" s="174"/>
      <c r="GC87" s="174"/>
      <c r="GD87" s="174"/>
      <c r="GE87" s="174"/>
      <c r="GF87" s="174"/>
      <c r="GG87" s="174"/>
      <c r="GH87" s="174"/>
      <c r="GI87" s="174"/>
      <c r="GJ87" s="174"/>
      <c r="GK87" s="174"/>
      <c r="GL87" s="174"/>
      <c r="GM87" s="174"/>
      <c r="GN87" s="174"/>
      <c r="GO87" s="174"/>
      <c r="GP87" s="174"/>
      <c r="GQ87" s="174"/>
      <c r="GR87" s="174"/>
      <c r="GS87" s="174"/>
      <c r="GT87" s="174"/>
      <c r="GU87" s="174"/>
      <c r="GV87" s="174"/>
      <c r="GW87" s="174"/>
      <c r="GX87" s="174"/>
      <c r="GY87" s="174"/>
      <c r="GZ87" s="174"/>
      <c r="HA87" s="174"/>
      <c r="HB87" s="174"/>
      <c r="HC87" s="174"/>
      <c r="HD87" s="174"/>
      <c r="HE87" s="174"/>
      <c r="HF87" s="174"/>
      <c r="HG87" s="174"/>
      <c r="HH87" s="174"/>
      <c r="HI87" s="174"/>
      <c r="HJ87" s="174"/>
      <c r="HK87" s="174"/>
      <c r="HL87" s="174"/>
      <c r="HM87" s="174"/>
      <c r="HN87" s="174"/>
      <c r="HO87" s="174"/>
      <c r="HP87" s="174"/>
      <c r="HQ87" s="174"/>
      <c r="HR87" s="174"/>
      <c r="HS87" s="174"/>
      <c r="HT87" s="174"/>
      <c r="HU87" s="174"/>
      <c r="HV87" s="174"/>
      <c r="HW87" s="174"/>
      <c r="HX87" s="174"/>
      <c r="HY87" s="174"/>
      <c r="HZ87" s="174"/>
      <c r="IA87" s="174"/>
      <c r="IB87" s="174"/>
      <c r="IC87" s="174"/>
      <c r="ID87" s="174"/>
      <c r="IE87" s="174"/>
      <c r="IF87" s="174"/>
      <c r="IG87" s="174"/>
      <c r="IH87" s="174"/>
      <c r="II87" s="174"/>
      <c r="IJ87" s="174"/>
      <c r="IK87" s="174"/>
      <c r="IL87" s="174"/>
      <c r="IM87" s="174"/>
      <c r="IN87" s="174"/>
      <c r="IO87" s="174"/>
      <c r="IP87" s="174"/>
      <c r="IQ87" s="174"/>
      <c r="IR87" s="174"/>
      <c r="IS87" s="174"/>
      <c r="IT87" s="174"/>
      <c r="IU87" s="174"/>
      <c r="IV87" s="174"/>
      <c r="IW87" s="174"/>
      <c r="IX87" s="174"/>
      <c r="IY87" s="174"/>
      <c r="IZ87" s="174"/>
      <c r="JA87" s="174"/>
      <c r="JB87" s="174"/>
      <c r="JC87" s="174"/>
      <c r="JD87" s="174"/>
      <c r="JE87" s="174"/>
      <c r="JF87" s="174"/>
      <c r="JG87" s="174"/>
      <c r="JH87" s="174"/>
      <c r="JI87" s="174"/>
      <c r="JJ87" s="174"/>
      <c r="JK87" s="174"/>
      <c r="JL87" s="174"/>
      <c r="JM87" s="174"/>
      <c r="JN87" s="174"/>
      <c r="JO87" s="174"/>
      <c r="JP87" s="174"/>
      <c r="JQ87" s="174"/>
      <c r="JR87" s="174"/>
      <c r="JS87" s="174"/>
      <c r="JT87" s="174"/>
      <c r="JU87" s="174"/>
      <c r="JV87" s="174"/>
      <c r="JW87" s="174"/>
      <c r="JX87" s="174"/>
      <c r="JY87" s="174"/>
      <c r="JZ87" s="174"/>
      <c r="KA87" s="174"/>
      <c r="KB87" s="174"/>
      <c r="KC87" s="174"/>
      <c r="KD87" s="174"/>
      <c r="KE87" s="174"/>
      <c r="KF87" s="174"/>
      <c r="KG87" s="174"/>
      <c r="KH87" s="174"/>
      <c r="KI87" s="174"/>
      <c r="KJ87" s="174"/>
      <c r="KK87" s="174"/>
      <c r="KL87" s="174"/>
      <c r="KM87" s="174"/>
      <c r="KN87" s="174"/>
      <c r="KO87" s="174"/>
      <c r="KP87" s="174"/>
      <c r="KQ87" s="174"/>
      <c r="KR87" s="174"/>
      <c r="KS87" s="174"/>
      <c r="KT87" s="174"/>
      <c r="KU87" s="174"/>
    </row>
    <row r="88" spans="1:307" s="166" customFormat="1" ht="11.4" x14ac:dyDescent="0.2">
      <c r="A88" s="308">
        <v>1</v>
      </c>
      <c r="B88" s="319" t="s">
        <v>179</v>
      </c>
      <c r="C88" s="169">
        <v>2300000</v>
      </c>
      <c r="D88" s="169">
        <v>252483.45</v>
      </c>
      <c r="E88" s="169">
        <v>5100047</v>
      </c>
      <c r="F88" s="169">
        <v>4070000</v>
      </c>
      <c r="G88" s="169">
        <v>0</v>
      </c>
      <c r="H88" s="169">
        <v>2006000</v>
      </c>
      <c r="I88" s="169">
        <v>67000</v>
      </c>
      <c r="J88" s="170">
        <f t="shared" si="28"/>
        <v>13795530.449999999</v>
      </c>
      <c r="K88" s="171"/>
      <c r="L88" s="168"/>
      <c r="M88" s="179"/>
      <c r="N88" s="174" t="s">
        <v>400</v>
      </c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  <c r="AG88" s="174"/>
      <c r="AH88" s="174"/>
      <c r="AI88" s="174"/>
      <c r="AJ88" s="174"/>
      <c r="AK88" s="174"/>
      <c r="AL88" s="174"/>
      <c r="AM88" s="174"/>
      <c r="AN88" s="174"/>
      <c r="AO88" s="174"/>
      <c r="AP88" s="174"/>
      <c r="AQ88" s="174"/>
      <c r="AR88" s="174"/>
      <c r="AS88" s="174"/>
      <c r="AT88" s="174"/>
      <c r="AU88" s="174"/>
      <c r="AV88" s="174"/>
      <c r="AW88" s="174"/>
      <c r="AX88" s="174"/>
      <c r="AY88" s="174"/>
      <c r="AZ88" s="174"/>
      <c r="BA88" s="174"/>
      <c r="BB88" s="174"/>
      <c r="BC88" s="174"/>
      <c r="BD88" s="174"/>
      <c r="BE88" s="174"/>
      <c r="BF88" s="174"/>
      <c r="BG88" s="174"/>
      <c r="BH88" s="174"/>
      <c r="BI88" s="174"/>
      <c r="BJ88" s="174"/>
      <c r="BK88" s="174"/>
      <c r="BL88" s="174"/>
      <c r="BM88" s="174"/>
      <c r="BN88" s="174"/>
      <c r="BO88" s="174"/>
      <c r="BP88" s="174"/>
      <c r="BQ88" s="174"/>
      <c r="BR88" s="174"/>
      <c r="BS88" s="174"/>
      <c r="BT88" s="174"/>
      <c r="BU88" s="174"/>
      <c r="BV88" s="174"/>
      <c r="BW88" s="174"/>
      <c r="BX88" s="174"/>
      <c r="BY88" s="174"/>
      <c r="BZ88" s="174"/>
      <c r="CA88" s="174"/>
      <c r="CB88" s="174"/>
      <c r="CC88" s="174"/>
      <c r="CD88" s="174"/>
      <c r="CE88" s="174"/>
      <c r="CF88" s="174"/>
      <c r="CG88" s="174"/>
      <c r="CH88" s="174"/>
      <c r="CI88" s="174"/>
      <c r="CJ88" s="174"/>
      <c r="CK88" s="174"/>
      <c r="CL88" s="174"/>
      <c r="CM88" s="174"/>
      <c r="CN88" s="174"/>
      <c r="CO88" s="174"/>
      <c r="CP88" s="174"/>
      <c r="CQ88" s="174"/>
      <c r="CR88" s="174"/>
      <c r="CS88" s="174"/>
      <c r="CT88" s="174"/>
      <c r="CU88" s="174"/>
      <c r="CV88" s="174"/>
      <c r="CW88" s="174"/>
      <c r="CX88" s="174"/>
      <c r="CY88" s="174"/>
      <c r="CZ88" s="174"/>
      <c r="DA88" s="174"/>
      <c r="DB88" s="174"/>
      <c r="DC88" s="174"/>
      <c r="DD88" s="174"/>
      <c r="DE88" s="174"/>
      <c r="DF88" s="174"/>
      <c r="DG88" s="174"/>
      <c r="DH88" s="174"/>
      <c r="DI88" s="174"/>
      <c r="DJ88" s="174"/>
      <c r="DK88" s="174"/>
      <c r="DL88" s="174"/>
      <c r="DM88" s="174"/>
      <c r="DN88" s="174"/>
      <c r="DO88" s="174"/>
      <c r="DP88" s="174"/>
      <c r="DQ88" s="174"/>
      <c r="DR88" s="174"/>
      <c r="DS88" s="174"/>
      <c r="DT88" s="174"/>
      <c r="DU88" s="174"/>
      <c r="DV88" s="174"/>
      <c r="DW88" s="174"/>
      <c r="DX88" s="174"/>
      <c r="DY88" s="174"/>
      <c r="DZ88" s="174"/>
      <c r="EA88" s="174"/>
      <c r="EB88" s="174"/>
      <c r="EC88" s="174"/>
      <c r="ED88" s="174"/>
      <c r="EE88" s="174"/>
      <c r="EF88" s="174"/>
      <c r="EG88" s="174"/>
      <c r="EH88" s="174"/>
      <c r="EI88" s="174"/>
      <c r="EJ88" s="174"/>
      <c r="EK88" s="174"/>
      <c r="EL88" s="174"/>
      <c r="EM88" s="174"/>
      <c r="EN88" s="174"/>
      <c r="EO88" s="174"/>
      <c r="EP88" s="174"/>
      <c r="EQ88" s="174"/>
      <c r="ER88" s="174"/>
      <c r="ES88" s="174"/>
      <c r="ET88" s="174"/>
      <c r="EU88" s="174"/>
      <c r="EV88" s="174"/>
      <c r="EW88" s="174"/>
      <c r="EX88" s="174"/>
      <c r="EY88" s="174"/>
      <c r="EZ88" s="174"/>
      <c r="FA88" s="174"/>
      <c r="FB88" s="174"/>
      <c r="FC88" s="174"/>
      <c r="FD88" s="174"/>
      <c r="FE88" s="174"/>
      <c r="FF88" s="174"/>
      <c r="FG88" s="174"/>
      <c r="FH88" s="174"/>
      <c r="FI88" s="174"/>
      <c r="FJ88" s="174"/>
      <c r="FK88" s="174"/>
      <c r="FL88" s="174"/>
      <c r="FM88" s="174"/>
      <c r="FN88" s="174"/>
      <c r="FO88" s="174"/>
      <c r="FP88" s="174"/>
      <c r="FQ88" s="174"/>
      <c r="FR88" s="174"/>
      <c r="FS88" s="174"/>
      <c r="FT88" s="174"/>
      <c r="FU88" s="174"/>
      <c r="FV88" s="174"/>
      <c r="FW88" s="174"/>
      <c r="FX88" s="174"/>
      <c r="FY88" s="174"/>
      <c r="FZ88" s="174"/>
      <c r="GA88" s="174"/>
      <c r="GB88" s="174"/>
      <c r="GC88" s="174"/>
      <c r="GD88" s="174"/>
      <c r="GE88" s="174"/>
      <c r="GF88" s="174"/>
      <c r="GG88" s="174"/>
      <c r="GH88" s="174"/>
      <c r="GI88" s="174"/>
      <c r="GJ88" s="174"/>
      <c r="GK88" s="174"/>
      <c r="GL88" s="174"/>
      <c r="GM88" s="174"/>
      <c r="GN88" s="174"/>
      <c r="GO88" s="174"/>
      <c r="GP88" s="174"/>
      <c r="GQ88" s="174"/>
      <c r="GR88" s="174"/>
      <c r="GS88" s="174"/>
      <c r="GT88" s="174"/>
      <c r="GU88" s="174"/>
      <c r="GV88" s="174"/>
      <c r="GW88" s="174"/>
      <c r="GX88" s="174"/>
      <c r="GY88" s="174"/>
      <c r="GZ88" s="174"/>
      <c r="HA88" s="174"/>
      <c r="HB88" s="174"/>
      <c r="HC88" s="174"/>
      <c r="HD88" s="174"/>
      <c r="HE88" s="174"/>
      <c r="HF88" s="174"/>
      <c r="HG88" s="174"/>
      <c r="HH88" s="174"/>
      <c r="HI88" s="174"/>
      <c r="HJ88" s="174"/>
      <c r="HK88" s="174"/>
      <c r="HL88" s="174"/>
      <c r="HM88" s="174"/>
      <c r="HN88" s="174"/>
      <c r="HO88" s="174"/>
      <c r="HP88" s="174"/>
      <c r="HQ88" s="174"/>
      <c r="HR88" s="174"/>
      <c r="HS88" s="174"/>
      <c r="HT88" s="174"/>
      <c r="HU88" s="174"/>
      <c r="HV88" s="174"/>
      <c r="HW88" s="174"/>
      <c r="HX88" s="174"/>
      <c r="HY88" s="174"/>
      <c r="HZ88" s="174"/>
      <c r="IA88" s="174"/>
      <c r="IB88" s="174"/>
      <c r="IC88" s="174"/>
      <c r="ID88" s="174"/>
      <c r="IE88" s="174"/>
      <c r="IF88" s="174"/>
      <c r="IG88" s="174"/>
      <c r="IH88" s="174"/>
      <c r="II88" s="174"/>
      <c r="IJ88" s="174"/>
      <c r="IK88" s="174"/>
      <c r="IL88" s="174"/>
      <c r="IM88" s="174"/>
      <c r="IN88" s="174"/>
      <c r="IO88" s="174"/>
      <c r="IP88" s="174"/>
      <c r="IQ88" s="174"/>
      <c r="IR88" s="174"/>
      <c r="IS88" s="174"/>
      <c r="IT88" s="174"/>
      <c r="IU88" s="174"/>
      <c r="IV88" s="174"/>
      <c r="IW88" s="174"/>
      <c r="IX88" s="174"/>
      <c r="IY88" s="174"/>
      <c r="IZ88" s="174"/>
      <c r="JA88" s="174"/>
      <c r="JB88" s="174"/>
      <c r="JC88" s="174"/>
      <c r="JD88" s="174"/>
      <c r="JE88" s="174"/>
      <c r="JF88" s="174"/>
      <c r="JG88" s="174"/>
      <c r="JH88" s="174"/>
      <c r="JI88" s="174"/>
      <c r="JJ88" s="174"/>
      <c r="JK88" s="174"/>
      <c r="JL88" s="174"/>
      <c r="JM88" s="174"/>
      <c r="JN88" s="174"/>
      <c r="JO88" s="174"/>
      <c r="JP88" s="174"/>
      <c r="JQ88" s="174"/>
      <c r="JR88" s="174"/>
      <c r="JS88" s="174"/>
      <c r="JT88" s="174"/>
      <c r="JU88" s="174"/>
      <c r="JV88" s="174"/>
      <c r="JW88" s="174"/>
      <c r="JX88" s="174"/>
      <c r="JY88" s="174"/>
      <c r="JZ88" s="174"/>
      <c r="KA88" s="174"/>
      <c r="KB88" s="174"/>
      <c r="KC88" s="174"/>
      <c r="KD88" s="174"/>
      <c r="KE88" s="174"/>
      <c r="KF88" s="174"/>
      <c r="KG88" s="174"/>
      <c r="KH88" s="174"/>
      <c r="KI88" s="174"/>
      <c r="KJ88" s="174"/>
      <c r="KK88" s="174"/>
      <c r="KL88" s="174"/>
      <c r="KM88" s="174"/>
      <c r="KN88" s="174"/>
      <c r="KO88" s="174"/>
      <c r="KP88" s="174"/>
      <c r="KQ88" s="174"/>
      <c r="KR88" s="174"/>
      <c r="KS88" s="174"/>
      <c r="KT88" s="174"/>
      <c r="KU88" s="174"/>
    </row>
    <row r="89" spans="1:307" s="166" customFormat="1" ht="11.4" x14ac:dyDescent="0.2">
      <c r="A89" s="308"/>
      <c r="B89" s="319" t="s">
        <v>308</v>
      </c>
      <c r="C89" s="169">
        <v>0</v>
      </c>
      <c r="D89" s="169">
        <v>0</v>
      </c>
      <c r="E89" s="169">
        <v>0</v>
      </c>
      <c r="F89" s="169">
        <v>0</v>
      </c>
      <c r="G89" s="169">
        <v>0</v>
      </c>
      <c r="H89" s="169">
        <v>0</v>
      </c>
      <c r="I89" s="169">
        <v>0</v>
      </c>
      <c r="J89" s="170">
        <f t="shared" si="28"/>
        <v>0</v>
      </c>
      <c r="K89" s="171"/>
      <c r="L89" s="168"/>
      <c r="M89" s="179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4"/>
      <c r="BW89" s="174"/>
      <c r="BX89" s="174"/>
      <c r="BY89" s="174"/>
      <c r="BZ89" s="174"/>
      <c r="CA89" s="174"/>
      <c r="CB89" s="174"/>
      <c r="CC89" s="174"/>
      <c r="CD89" s="174"/>
      <c r="CE89" s="174"/>
      <c r="CF89" s="174"/>
      <c r="CG89" s="174"/>
      <c r="CH89" s="174"/>
      <c r="CI89" s="174"/>
      <c r="CJ89" s="174"/>
      <c r="CK89" s="174"/>
      <c r="CL89" s="174"/>
      <c r="CM89" s="174"/>
      <c r="CN89" s="174"/>
      <c r="CO89" s="174"/>
      <c r="CP89" s="174"/>
      <c r="CQ89" s="174"/>
      <c r="CR89" s="174"/>
      <c r="CS89" s="174"/>
      <c r="CT89" s="174"/>
      <c r="CU89" s="174"/>
      <c r="CV89" s="174"/>
      <c r="CW89" s="174"/>
      <c r="CX89" s="174"/>
      <c r="CY89" s="174"/>
      <c r="CZ89" s="174"/>
      <c r="DA89" s="174"/>
      <c r="DB89" s="174"/>
      <c r="DC89" s="174"/>
      <c r="DD89" s="174"/>
      <c r="DE89" s="174"/>
      <c r="DF89" s="174"/>
      <c r="DG89" s="174"/>
      <c r="DH89" s="174"/>
      <c r="DI89" s="174"/>
      <c r="DJ89" s="174"/>
      <c r="DK89" s="174"/>
      <c r="DL89" s="174"/>
      <c r="DM89" s="174"/>
      <c r="DN89" s="174"/>
      <c r="DO89" s="174"/>
      <c r="DP89" s="174"/>
      <c r="DQ89" s="174"/>
      <c r="DR89" s="174"/>
      <c r="DS89" s="174"/>
      <c r="DT89" s="174"/>
      <c r="DU89" s="174"/>
      <c r="DV89" s="174"/>
      <c r="DW89" s="174"/>
      <c r="DX89" s="174"/>
      <c r="DY89" s="174"/>
      <c r="DZ89" s="174"/>
      <c r="EA89" s="174"/>
      <c r="EB89" s="174"/>
      <c r="EC89" s="174"/>
      <c r="ED89" s="174"/>
      <c r="EE89" s="174"/>
      <c r="EF89" s="174"/>
      <c r="EG89" s="174"/>
      <c r="EH89" s="174"/>
      <c r="EI89" s="174"/>
      <c r="EJ89" s="174"/>
      <c r="EK89" s="174"/>
      <c r="EL89" s="174"/>
      <c r="EM89" s="174"/>
      <c r="EN89" s="174"/>
      <c r="EO89" s="174"/>
      <c r="EP89" s="174"/>
      <c r="EQ89" s="174"/>
      <c r="ER89" s="174"/>
      <c r="ES89" s="174"/>
      <c r="ET89" s="174"/>
      <c r="EU89" s="174"/>
      <c r="EV89" s="174"/>
      <c r="EW89" s="174"/>
      <c r="EX89" s="174"/>
      <c r="EY89" s="174"/>
      <c r="EZ89" s="174"/>
      <c r="FA89" s="174"/>
      <c r="FB89" s="174"/>
      <c r="FC89" s="174"/>
      <c r="FD89" s="174"/>
      <c r="FE89" s="174"/>
      <c r="FF89" s="174"/>
      <c r="FG89" s="174"/>
      <c r="FH89" s="174"/>
      <c r="FI89" s="174"/>
      <c r="FJ89" s="174"/>
      <c r="FK89" s="174"/>
      <c r="FL89" s="174"/>
      <c r="FM89" s="174"/>
      <c r="FN89" s="174"/>
      <c r="FO89" s="174"/>
      <c r="FP89" s="174"/>
      <c r="FQ89" s="174"/>
      <c r="FR89" s="174"/>
      <c r="FS89" s="174"/>
      <c r="FT89" s="174"/>
      <c r="FU89" s="174"/>
      <c r="FV89" s="174"/>
      <c r="FW89" s="174"/>
      <c r="FX89" s="174"/>
      <c r="FY89" s="174"/>
      <c r="FZ89" s="174"/>
      <c r="GA89" s="174"/>
      <c r="GB89" s="174"/>
      <c r="GC89" s="174"/>
      <c r="GD89" s="174"/>
      <c r="GE89" s="174"/>
      <c r="GF89" s="174"/>
      <c r="GG89" s="174"/>
      <c r="GH89" s="174"/>
      <c r="GI89" s="174"/>
      <c r="GJ89" s="174"/>
      <c r="GK89" s="174"/>
      <c r="GL89" s="174"/>
      <c r="GM89" s="174"/>
      <c r="GN89" s="174"/>
      <c r="GO89" s="174"/>
      <c r="GP89" s="174"/>
      <c r="GQ89" s="174"/>
      <c r="GR89" s="174"/>
      <c r="GS89" s="174"/>
      <c r="GT89" s="174"/>
      <c r="GU89" s="174"/>
      <c r="GV89" s="174"/>
      <c r="GW89" s="174"/>
      <c r="GX89" s="174"/>
      <c r="GY89" s="174"/>
      <c r="GZ89" s="174"/>
      <c r="HA89" s="174"/>
      <c r="HB89" s="174"/>
      <c r="HC89" s="174"/>
      <c r="HD89" s="174"/>
      <c r="HE89" s="174"/>
      <c r="HF89" s="174"/>
      <c r="HG89" s="174"/>
      <c r="HH89" s="174"/>
      <c r="HI89" s="174"/>
      <c r="HJ89" s="174"/>
      <c r="HK89" s="174"/>
      <c r="HL89" s="174"/>
      <c r="HM89" s="174"/>
      <c r="HN89" s="174"/>
      <c r="HO89" s="174"/>
      <c r="HP89" s="174"/>
      <c r="HQ89" s="174"/>
      <c r="HR89" s="174"/>
      <c r="HS89" s="174"/>
      <c r="HT89" s="174"/>
      <c r="HU89" s="174"/>
      <c r="HV89" s="174"/>
      <c r="HW89" s="174"/>
      <c r="HX89" s="174"/>
      <c r="HY89" s="174"/>
      <c r="HZ89" s="174"/>
      <c r="IA89" s="174"/>
      <c r="IB89" s="174"/>
      <c r="IC89" s="174"/>
      <c r="ID89" s="174"/>
      <c r="IE89" s="174"/>
      <c r="IF89" s="174"/>
      <c r="IG89" s="174"/>
      <c r="IH89" s="174"/>
      <c r="II89" s="174"/>
      <c r="IJ89" s="174"/>
      <c r="IK89" s="174"/>
      <c r="IL89" s="174"/>
      <c r="IM89" s="174"/>
      <c r="IN89" s="174"/>
      <c r="IO89" s="174"/>
      <c r="IP89" s="174"/>
      <c r="IQ89" s="174"/>
      <c r="IR89" s="174"/>
      <c r="IS89" s="174"/>
      <c r="IT89" s="174"/>
      <c r="IU89" s="174"/>
      <c r="IV89" s="174"/>
      <c r="IW89" s="174"/>
      <c r="IX89" s="174"/>
      <c r="IY89" s="174"/>
      <c r="IZ89" s="174"/>
      <c r="JA89" s="174"/>
      <c r="JB89" s="174"/>
      <c r="JC89" s="174"/>
      <c r="JD89" s="174"/>
      <c r="JE89" s="174"/>
      <c r="JF89" s="174"/>
      <c r="JG89" s="174"/>
      <c r="JH89" s="174"/>
      <c r="JI89" s="174"/>
      <c r="JJ89" s="174"/>
      <c r="JK89" s="174"/>
      <c r="JL89" s="174"/>
      <c r="JM89" s="174"/>
      <c r="JN89" s="174"/>
      <c r="JO89" s="174"/>
      <c r="JP89" s="174"/>
      <c r="JQ89" s="174"/>
      <c r="JR89" s="174"/>
      <c r="JS89" s="174"/>
      <c r="JT89" s="174"/>
      <c r="JU89" s="174"/>
      <c r="JV89" s="174"/>
      <c r="JW89" s="174"/>
      <c r="JX89" s="174"/>
      <c r="JY89" s="174"/>
      <c r="JZ89" s="174"/>
      <c r="KA89" s="174"/>
      <c r="KB89" s="174"/>
      <c r="KC89" s="174"/>
      <c r="KD89" s="174"/>
      <c r="KE89" s="174"/>
      <c r="KF89" s="174"/>
      <c r="KG89" s="174"/>
      <c r="KH89" s="174"/>
      <c r="KI89" s="174"/>
      <c r="KJ89" s="174"/>
      <c r="KK89" s="174"/>
      <c r="KL89" s="174"/>
      <c r="KM89" s="174"/>
      <c r="KN89" s="174"/>
      <c r="KO89" s="174"/>
      <c r="KP89" s="174"/>
      <c r="KQ89" s="174"/>
      <c r="KR89" s="174"/>
      <c r="KS89" s="174"/>
      <c r="KT89" s="174"/>
      <c r="KU89" s="174"/>
    </row>
    <row r="90" spans="1:307" s="166" customFormat="1" ht="11.4" x14ac:dyDescent="0.2">
      <c r="A90" s="308"/>
      <c r="B90" s="319" t="s">
        <v>208</v>
      </c>
      <c r="C90" s="169">
        <v>0</v>
      </c>
      <c r="D90" s="169">
        <v>0</v>
      </c>
      <c r="E90" s="169">
        <v>0</v>
      </c>
      <c r="F90" s="169">
        <v>0</v>
      </c>
      <c r="G90" s="169">
        <v>0</v>
      </c>
      <c r="H90" s="169">
        <v>0</v>
      </c>
      <c r="I90" s="169">
        <v>0</v>
      </c>
      <c r="J90" s="170">
        <f t="shared" si="28"/>
        <v>0</v>
      </c>
      <c r="K90" s="171"/>
      <c r="L90" s="168"/>
      <c r="M90" s="179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4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74"/>
      <c r="CI90" s="174"/>
      <c r="CJ90" s="174"/>
      <c r="CK90" s="174"/>
      <c r="CL90" s="174"/>
      <c r="CM90" s="174"/>
      <c r="CN90" s="174"/>
      <c r="CO90" s="174"/>
      <c r="CP90" s="174"/>
      <c r="CQ90" s="174"/>
      <c r="CR90" s="174"/>
      <c r="CS90" s="174"/>
      <c r="CT90" s="174"/>
      <c r="CU90" s="174"/>
      <c r="CV90" s="174"/>
      <c r="CW90" s="174"/>
      <c r="CX90" s="174"/>
      <c r="CY90" s="174"/>
      <c r="CZ90" s="174"/>
      <c r="DA90" s="174"/>
      <c r="DB90" s="174"/>
      <c r="DC90" s="174"/>
      <c r="DD90" s="174"/>
      <c r="DE90" s="174"/>
      <c r="DF90" s="174"/>
      <c r="DG90" s="174"/>
      <c r="DH90" s="174"/>
      <c r="DI90" s="174"/>
      <c r="DJ90" s="174"/>
      <c r="DK90" s="174"/>
      <c r="DL90" s="174"/>
      <c r="DM90" s="174"/>
      <c r="DN90" s="174"/>
      <c r="DO90" s="174"/>
      <c r="DP90" s="174"/>
      <c r="DQ90" s="174"/>
      <c r="DR90" s="174"/>
      <c r="DS90" s="174"/>
      <c r="DT90" s="174"/>
      <c r="DU90" s="174"/>
      <c r="DV90" s="174"/>
      <c r="DW90" s="174"/>
      <c r="DX90" s="174"/>
      <c r="DY90" s="174"/>
      <c r="DZ90" s="174"/>
      <c r="EA90" s="174"/>
      <c r="EB90" s="174"/>
      <c r="EC90" s="174"/>
      <c r="ED90" s="174"/>
      <c r="EE90" s="174"/>
      <c r="EF90" s="174"/>
      <c r="EG90" s="174"/>
      <c r="EH90" s="174"/>
      <c r="EI90" s="174"/>
      <c r="EJ90" s="174"/>
      <c r="EK90" s="174"/>
      <c r="EL90" s="174"/>
      <c r="EM90" s="174"/>
      <c r="EN90" s="174"/>
      <c r="EO90" s="174"/>
      <c r="EP90" s="174"/>
      <c r="EQ90" s="174"/>
      <c r="ER90" s="174"/>
      <c r="ES90" s="174"/>
      <c r="ET90" s="174"/>
      <c r="EU90" s="174"/>
      <c r="EV90" s="174"/>
      <c r="EW90" s="174"/>
      <c r="EX90" s="174"/>
      <c r="EY90" s="174"/>
      <c r="EZ90" s="174"/>
      <c r="FA90" s="174"/>
      <c r="FB90" s="174"/>
      <c r="FC90" s="174"/>
      <c r="FD90" s="174"/>
      <c r="FE90" s="174"/>
      <c r="FF90" s="174"/>
      <c r="FG90" s="174"/>
      <c r="FH90" s="174"/>
      <c r="FI90" s="174"/>
      <c r="FJ90" s="174"/>
      <c r="FK90" s="174"/>
      <c r="FL90" s="174"/>
      <c r="FM90" s="174"/>
      <c r="FN90" s="174"/>
      <c r="FO90" s="174"/>
      <c r="FP90" s="174"/>
      <c r="FQ90" s="174"/>
      <c r="FR90" s="174"/>
      <c r="FS90" s="174"/>
      <c r="FT90" s="174"/>
      <c r="FU90" s="174"/>
      <c r="FV90" s="174"/>
      <c r="FW90" s="174"/>
      <c r="FX90" s="174"/>
      <c r="FY90" s="174"/>
      <c r="FZ90" s="174"/>
      <c r="GA90" s="174"/>
      <c r="GB90" s="174"/>
      <c r="GC90" s="174"/>
      <c r="GD90" s="174"/>
      <c r="GE90" s="174"/>
      <c r="GF90" s="174"/>
      <c r="GG90" s="174"/>
      <c r="GH90" s="174"/>
      <c r="GI90" s="174"/>
      <c r="GJ90" s="174"/>
      <c r="GK90" s="174"/>
      <c r="GL90" s="174"/>
      <c r="GM90" s="174"/>
      <c r="GN90" s="174"/>
      <c r="GO90" s="174"/>
      <c r="GP90" s="174"/>
      <c r="GQ90" s="174"/>
      <c r="GR90" s="174"/>
      <c r="GS90" s="174"/>
      <c r="GT90" s="174"/>
      <c r="GU90" s="174"/>
      <c r="GV90" s="174"/>
      <c r="GW90" s="174"/>
      <c r="GX90" s="174"/>
      <c r="GY90" s="174"/>
      <c r="GZ90" s="174"/>
      <c r="HA90" s="174"/>
      <c r="HB90" s="174"/>
      <c r="HC90" s="174"/>
      <c r="HD90" s="174"/>
      <c r="HE90" s="174"/>
      <c r="HF90" s="174"/>
      <c r="HG90" s="174"/>
      <c r="HH90" s="174"/>
      <c r="HI90" s="174"/>
      <c r="HJ90" s="174"/>
      <c r="HK90" s="174"/>
      <c r="HL90" s="174"/>
      <c r="HM90" s="174"/>
      <c r="HN90" s="174"/>
      <c r="HO90" s="174"/>
      <c r="HP90" s="174"/>
      <c r="HQ90" s="174"/>
      <c r="HR90" s="174"/>
      <c r="HS90" s="174"/>
      <c r="HT90" s="174"/>
      <c r="HU90" s="174"/>
      <c r="HV90" s="174"/>
      <c r="HW90" s="174"/>
      <c r="HX90" s="174"/>
      <c r="HY90" s="174"/>
      <c r="HZ90" s="174"/>
      <c r="IA90" s="174"/>
      <c r="IB90" s="174"/>
      <c r="IC90" s="174"/>
      <c r="ID90" s="174"/>
      <c r="IE90" s="174"/>
      <c r="IF90" s="174"/>
      <c r="IG90" s="174"/>
      <c r="IH90" s="174"/>
      <c r="II90" s="174"/>
      <c r="IJ90" s="174"/>
      <c r="IK90" s="174"/>
      <c r="IL90" s="174"/>
      <c r="IM90" s="174"/>
      <c r="IN90" s="174"/>
      <c r="IO90" s="174"/>
      <c r="IP90" s="174"/>
      <c r="IQ90" s="174"/>
      <c r="IR90" s="174"/>
      <c r="IS90" s="174"/>
      <c r="IT90" s="174"/>
      <c r="IU90" s="174"/>
      <c r="IV90" s="174"/>
      <c r="IW90" s="174"/>
      <c r="IX90" s="174"/>
      <c r="IY90" s="174"/>
      <c r="IZ90" s="174"/>
      <c r="JA90" s="174"/>
      <c r="JB90" s="174"/>
      <c r="JC90" s="174"/>
      <c r="JD90" s="174"/>
      <c r="JE90" s="174"/>
      <c r="JF90" s="174"/>
      <c r="JG90" s="174"/>
      <c r="JH90" s="174"/>
      <c r="JI90" s="174"/>
      <c r="JJ90" s="174"/>
      <c r="JK90" s="174"/>
      <c r="JL90" s="174"/>
      <c r="JM90" s="174"/>
      <c r="JN90" s="174"/>
      <c r="JO90" s="174"/>
      <c r="JP90" s="174"/>
      <c r="JQ90" s="174"/>
      <c r="JR90" s="174"/>
      <c r="JS90" s="174"/>
      <c r="JT90" s="174"/>
      <c r="JU90" s="174"/>
      <c r="JV90" s="174"/>
      <c r="JW90" s="174"/>
      <c r="JX90" s="174"/>
      <c r="JY90" s="174"/>
      <c r="JZ90" s="174"/>
      <c r="KA90" s="174"/>
      <c r="KB90" s="174"/>
      <c r="KC90" s="174"/>
      <c r="KD90" s="174"/>
      <c r="KE90" s="174"/>
      <c r="KF90" s="174"/>
      <c r="KG90" s="174"/>
      <c r="KH90" s="174"/>
      <c r="KI90" s="174"/>
      <c r="KJ90" s="174"/>
      <c r="KK90" s="174"/>
      <c r="KL90" s="174"/>
      <c r="KM90" s="174"/>
      <c r="KN90" s="174"/>
      <c r="KO90" s="174"/>
      <c r="KP90" s="174"/>
      <c r="KQ90" s="174"/>
      <c r="KR90" s="174"/>
      <c r="KS90" s="174"/>
      <c r="KT90" s="174"/>
      <c r="KU90" s="174"/>
    </row>
    <row r="91" spans="1:307" s="166" customFormat="1" ht="11.4" x14ac:dyDescent="0.2">
      <c r="A91" s="308"/>
      <c r="B91" s="319" t="s">
        <v>210</v>
      </c>
      <c r="C91" s="169">
        <v>0</v>
      </c>
      <c r="D91" s="169">
        <v>0</v>
      </c>
      <c r="E91" s="169">
        <v>0</v>
      </c>
      <c r="F91" s="169">
        <v>0</v>
      </c>
      <c r="G91" s="169">
        <v>0</v>
      </c>
      <c r="H91" s="169">
        <v>0</v>
      </c>
      <c r="I91" s="169">
        <v>0</v>
      </c>
      <c r="J91" s="170">
        <f t="shared" si="28"/>
        <v>0</v>
      </c>
      <c r="K91" s="171"/>
      <c r="L91" s="168"/>
      <c r="M91" s="179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4"/>
      <c r="BW91" s="174"/>
      <c r="BX91" s="174"/>
      <c r="BY91" s="174"/>
      <c r="BZ91" s="174"/>
      <c r="CA91" s="174"/>
      <c r="CB91" s="174"/>
      <c r="CC91" s="174"/>
      <c r="CD91" s="174"/>
      <c r="CE91" s="174"/>
      <c r="CF91" s="174"/>
      <c r="CG91" s="174"/>
      <c r="CH91" s="174"/>
      <c r="CI91" s="174"/>
      <c r="CJ91" s="174"/>
      <c r="CK91" s="174"/>
      <c r="CL91" s="174"/>
      <c r="CM91" s="174"/>
      <c r="CN91" s="174"/>
      <c r="CO91" s="174"/>
      <c r="CP91" s="174"/>
      <c r="CQ91" s="174"/>
      <c r="CR91" s="174"/>
      <c r="CS91" s="174"/>
      <c r="CT91" s="174"/>
      <c r="CU91" s="174"/>
      <c r="CV91" s="174"/>
      <c r="CW91" s="174"/>
      <c r="CX91" s="174"/>
      <c r="CY91" s="174"/>
      <c r="CZ91" s="174"/>
      <c r="DA91" s="174"/>
      <c r="DB91" s="174"/>
      <c r="DC91" s="174"/>
      <c r="DD91" s="174"/>
      <c r="DE91" s="174"/>
      <c r="DF91" s="174"/>
      <c r="DG91" s="174"/>
      <c r="DH91" s="174"/>
      <c r="DI91" s="174"/>
      <c r="DJ91" s="174"/>
      <c r="DK91" s="174"/>
      <c r="DL91" s="174"/>
      <c r="DM91" s="174"/>
      <c r="DN91" s="174"/>
      <c r="DO91" s="174"/>
      <c r="DP91" s="174"/>
      <c r="DQ91" s="174"/>
      <c r="DR91" s="174"/>
      <c r="DS91" s="174"/>
      <c r="DT91" s="174"/>
      <c r="DU91" s="174"/>
      <c r="DV91" s="174"/>
      <c r="DW91" s="174"/>
      <c r="DX91" s="174"/>
      <c r="DY91" s="174"/>
      <c r="DZ91" s="174"/>
      <c r="EA91" s="174"/>
      <c r="EB91" s="174"/>
      <c r="EC91" s="174"/>
      <c r="ED91" s="174"/>
      <c r="EE91" s="174"/>
      <c r="EF91" s="174"/>
      <c r="EG91" s="174"/>
      <c r="EH91" s="174"/>
      <c r="EI91" s="174"/>
      <c r="EJ91" s="174"/>
      <c r="EK91" s="174"/>
      <c r="EL91" s="174"/>
      <c r="EM91" s="174"/>
      <c r="EN91" s="174"/>
      <c r="EO91" s="174"/>
      <c r="EP91" s="174"/>
      <c r="EQ91" s="174"/>
      <c r="ER91" s="174"/>
      <c r="ES91" s="174"/>
      <c r="ET91" s="174"/>
      <c r="EU91" s="174"/>
      <c r="EV91" s="174"/>
      <c r="EW91" s="174"/>
      <c r="EX91" s="174"/>
      <c r="EY91" s="174"/>
      <c r="EZ91" s="174"/>
      <c r="FA91" s="174"/>
      <c r="FB91" s="174"/>
      <c r="FC91" s="174"/>
      <c r="FD91" s="174"/>
      <c r="FE91" s="174"/>
      <c r="FF91" s="174"/>
      <c r="FG91" s="174"/>
      <c r="FH91" s="174"/>
      <c r="FI91" s="174"/>
      <c r="FJ91" s="174"/>
      <c r="FK91" s="174"/>
      <c r="FL91" s="174"/>
      <c r="FM91" s="174"/>
      <c r="FN91" s="174"/>
      <c r="FO91" s="174"/>
      <c r="FP91" s="174"/>
      <c r="FQ91" s="174"/>
      <c r="FR91" s="174"/>
      <c r="FS91" s="174"/>
      <c r="FT91" s="174"/>
      <c r="FU91" s="174"/>
      <c r="FV91" s="174"/>
      <c r="FW91" s="174"/>
      <c r="FX91" s="174"/>
      <c r="FY91" s="174"/>
      <c r="FZ91" s="174"/>
      <c r="GA91" s="174"/>
      <c r="GB91" s="174"/>
      <c r="GC91" s="174"/>
      <c r="GD91" s="174"/>
      <c r="GE91" s="174"/>
      <c r="GF91" s="174"/>
      <c r="GG91" s="174"/>
      <c r="GH91" s="174"/>
      <c r="GI91" s="174"/>
      <c r="GJ91" s="174"/>
      <c r="GK91" s="174"/>
      <c r="GL91" s="174"/>
      <c r="GM91" s="174"/>
      <c r="GN91" s="174"/>
      <c r="GO91" s="174"/>
      <c r="GP91" s="174"/>
      <c r="GQ91" s="174"/>
      <c r="GR91" s="174"/>
      <c r="GS91" s="174"/>
      <c r="GT91" s="174"/>
      <c r="GU91" s="174"/>
      <c r="GV91" s="174"/>
      <c r="GW91" s="174"/>
      <c r="GX91" s="174"/>
      <c r="GY91" s="174"/>
      <c r="GZ91" s="174"/>
      <c r="HA91" s="174"/>
      <c r="HB91" s="174"/>
      <c r="HC91" s="174"/>
      <c r="HD91" s="174"/>
      <c r="HE91" s="174"/>
      <c r="HF91" s="174"/>
      <c r="HG91" s="174"/>
      <c r="HH91" s="174"/>
      <c r="HI91" s="174"/>
      <c r="HJ91" s="174"/>
      <c r="HK91" s="174"/>
      <c r="HL91" s="174"/>
      <c r="HM91" s="174"/>
      <c r="HN91" s="174"/>
      <c r="HO91" s="174"/>
      <c r="HP91" s="174"/>
      <c r="HQ91" s="174"/>
      <c r="HR91" s="174"/>
      <c r="HS91" s="174"/>
      <c r="HT91" s="174"/>
      <c r="HU91" s="174"/>
      <c r="HV91" s="174"/>
      <c r="HW91" s="174"/>
      <c r="HX91" s="174"/>
      <c r="HY91" s="174"/>
      <c r="HZ91" s="174"/>
      <c r="IA91" s="174"/>
      <c r="IB91" s="174"/>
      <c r="IC91" s="174"/>
      <c r="ID91" s="174"/>
      <c r="IE91" s="174"/>
      <c r="IF91" s="174"/>
      <c r="IG91" s="174"/>
      <c r="IH91" s="174"/>
      <c r="II91" s="174"/>
      <c r="IJ91" s="174"/>
      <c r="IK91" s="174"/>
      <c r="IL91" s="174"/>
      <c r="IM91" s="174"/>
      <c r="IN91" s="174"/>
      <c r="IO91" s="174"/>
      <c r="IP91" s="174"/>
      <c r="IQ91" s="174"/>
      <c r="IR91" s="174"/>
      <c r="IS91" s="174"/>
      <c r="IT91" s="174"/>
      <c r="IU91" s="174"/>
      <c r="IV91" s="174"/>
      <c r="IW91" s="174"/>
      <c r="IX91" s="174"/>
      <c r="IY91" s="174"/>
      <c r="IZ91" s="174"/>
      <c r="JA91" s="174"/>
      <c r="JB91" s="174"/>
      <c r="JC91" s="174"/>
      <c r="JD91" s="174"/>
      <c r="JE91" s="174"/>
      <c r="JF91" s="174"/>
      <c r="JG91" s="174"/>
      <c r="JH91" s="174"/>
      <c r="JI91" s="174"/>
      <c r="JJ91" s="174"/>
      <c r="JK91" s="174"/>
      <c r="JL91" s="174"/>
      <c r="JM91" s="174"/>
      <c r="JN91" s="174"/>
      <c r="JO91" s="174"/>
      <c r="JP91" s="174"/>
      <c r="JQ91" s="174"/>
      <c r="JR91" s="174"/>
      <c r="JS91" s="174"/>
      <c r="JT91" s="174"/>
      <c r="JU91" s="174"/>
      <c r="JV91" s="174"/>
      <c r="JW91" s="174"/>
      <c r="JX91" s="174"/>
      <c r="JY91" s="174"/>
      <c r="JZ91" s="174"/>
      <c r="KA91" s="174"/>
      <c r="KB91" s="174"/>
      <c r="KC91" s="174"/>
      <c r="KD91" s="174"/>
      <c r="KE91" s="174"/>
      <c r="KF91" s="174"/>
      <c r="KG91" s="174"/>
      <c r="KH91" s="174"/>
      <c r="KI91" s="174"/>
      <c r="KJ91" s="174"/>
      <c r="KK91" s="174"/>
      <c r="KL91" s="174"/>
      <c r="KM91" s="174"/>
      <c r="KN91" s="174"/>
      <c r="KO91" s="174"/>
      <c r="KP91" s="174"/>
      <c r="KQ91" s="174"/>
      <c r="KR91" s="174"/>
      <c r="KS91" s="174"/>
      <c r="KT91" s="174"/>
      <c r="KU91" s="174"/>
    </row>
    <row r="92" spans="1:307" s="166" customFormat="1" ht="11.4" x14ac:dyDescent="0.2">
      <c r="A92" s="308"/>
      <c r="B92" s="319" t="s">
        <v>182</v>
      </c>
      <c r="C92" s="169">
        <v>0</v>
      </c>
      <c r="D92" s="169">
        <v>0</v>
      </c>
      <c r="E92" s="169">
        <v>0</v>
      </c>
      <c r="F92" s="169">
        <v>0</v>
      </c>
      <c r="G92" s="169">
        <v>0</v>
      </c>
      <c r="H92" s="169">
        <v>0</v>
      </c>
      <c r="I92" s="169">
        <v>0</v>
      </c>
      <c r="J92" s="170">
        <f t="shared" si="28"/>
        <v>0</v>
      </c>
      <c r="K92" s="171"/>
      <c r="L92" s="168"/>
      <c r="M92" s="179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4"/>
      <c r="BW92" s="174"/>
      <c r="BX92" s="174"/>
      <c r="BY92" s="174"/>
      <c r="BZ92" s="174"/>
      <c r="CA92" s="174"/>
      <c r="CB92" s="174"/>
      <c r="CC92" s="174"/>
      <c r="CD92" s="174"/>
      <c r="CE92" s="174"/>
      <c r="CF92" s="174"/>
      <c r="CG92" s="174"/>
      <c r="CH92" s="174"/>
      <c r="CI92" s="174"/>
      <c r="CJ92" s="174"/>
      <c r="CK92" s="174"/>
      <c r="CL92" s="174"/>
      <c r="CM92" s="174"/>
      <c r="CN92" s="174"/>
      <c r="CO92" s="174"/>
      <c r="CP92" s="174"/>
      <c r="CQ92" s="174"/>
      <c r="CR92" s="174"/>
      <c r="CS92" s="174"/>
      <c r="CT92" s="174"/>
      <c r="CU92" s="174"/>
      <c r="CV92" s="174"/>
      <c r="CW92" s="174"/>
      <c r="CX92" s="174"/>
      <c r="CY92" s="174"/>
      <c r="CZ92" s="174"/>
      <c r="DA92" s="174"/>
      <c r="DB92" s="174"/>
      <c r="DC92" s="174"/>
      <c r="DD92" s="174"/>
      <c r="DE92" s="174"/>
      <c r="DF92" s="174"/>
      <c r="DG92" s="174"/>
      <c r="DH92" s="174"/>
      <c r="DI92" s="174"/>
      <c r="DJ92" s="174"/>
      <c r="DK92" s="174"/>
      <c r="DL92" s="174"/>
      <c r="DM92" s="174"/>
      <c r="DN92" s="174"/>
      <c r="DO92" s="174"/>
      <c r="DP92" s="174"/>
      <c r="DQ92" s="174"/>
      <c r="DR92" s="174"/>
      <c r="DS92" s="174"/>
      <c r="DT92" s="174"/>
      <c r="DU92" s="174"/>
      <c r="DV92" s="174"/>
      <c r="DW92" s="174"/>
      <c r="DX92" s="174"/>
      <c r="DY92" s="174"/>
      <c r="DZ92" s="174"/>
      <c r="EA92" s="174"/>
      <c r="EB92" s="174"/>
      <c r="EC92" s="174"/>
      <c r="ED92" s="174"/>
      <c r="EE92" s="174"/>
      <c r="EF92" s="174"/>
      <c r="EG92" s="174"/>
      <c r="EH92" s="174"/>
      <c r="EI92" s="174"/>
      <c r="EJ92" s="174"/>
      <c r="EK92" s="174"/>
      <c r="EL92" s="174"/>
      <c r="EM92" s="174"/>
      <c r="EN92" s="174"/>
      <c r="EO92" s="174"/>
      <c r="EP92" s="174"/>
      <c r="EQ92" s="174"/>
      <c r="ER92" s="174"/>
      <c r="ES92" s="174"/>
      <c r="ET92" s="174"/>
      <c r="EU92" s="174"/>
      <c r="EV92" s="174"/>
      <c r="EW92" s="174"/>
      <c r="EX92" s="174"/>
      <c r="EY92" s="174"/>
      <c r="EZ92" s="174"/>
      <c r="FA92" s="174"/>
      <c r="FB92" s="174"/>
      <c r="FC92" s="174"/>
      <c r="FD92" s="174"/>
      <c r="FE92" s="174"/>
      <c r="FF92" s="174"/>
      <c r="FG92" s="174"/>
      <c r="FH92" s="174"/>
      <c r="FI92" s="174"/>
      <c r="FJ92" s="174"/>
      <c r="FK92" s="174"/>
      <c r="FL92" s="174"/>
      <c r="FM92" s="174"/>
      <c r="FN92" s="174"/>
      <c r="FO92" s="174"/>
      <c r="FP92" s="174"/>
      <c r="FQ92" s="174"/>
      <c r="FR92" s="174"/>
      <c r="FS92" s="174"/>
      <c r="FT92" s="174"/>
      <c r="FU92" s="174"/>
      <c r="FV92" s="174"/>
      <c r="FW92" s="174"/>
      <c r="FX92" s="174"/>
      <c r="FY92" s="174"/>
      <c r="FZ92" s="174"/>
      <c r="GA92" s="174"/>
      <c r="GB92" s="174"/>
      <c r="GC92" s="174"/>
      <c r="GD92" s="174"/>
      <c r="GE92" s="174"/>
      <c r="GF92" s="174"/>
      <c r="GG92" s="174"/>
      <c r="GH92" s="174"/>
      <c r="GI92" s="174"/>
      <c r="GJ92" s="174"/>
      <c r="GK92" s="174"/>
      <c r="GL92" s="174"/>
      <c r="GM92" s="174"/>
      <c r="GN92" s="174"/>
      <c r="GO92" s="174"/>
      <c r="GP92" s="174"/>
      <c r="GQ92" s="174"/>
      <c r="GR92" s="174"/>
      <c r="GS92" s="174"/>
      <c r="GT92" s="174"/>
      <c r="GU92" s="174"/>
      <c r="GV92" s="174"/>
      <c r="GW92" s="174"/>
      <c r="GX92" s="174"/>
      <c r="GY92" s="174"/>
      <c r="GZ92" s="174"/>
      <c r="HA92" s="174"/>
      <c r="HB92" s="174"/>
      <c r="HC92" s="174"/>
      <c r="HD92" s="174"/>
      <c r="HE92" s="174"/>
      <c r="HF92" s="174"/>
      <c r="HG92" s="174"/>
      <c r="HH92" s="174"/>
      <c r="HI92" s="174"/>
      <c r="HJ92" s="174"/>
      <c r="HK92" s="174"/>
      <c r="HL92" s="174"/>
      <c r="HM92" s="174"/>
      <c r="HN92" s="174"/>
      <c r="HO92" s="174"/>
      <c r="HP92" s="174"/>
      <c r="HQ92" s="174"/>
      <c r="HR92" s="174"/>
      <c r="HS92" s="174"/>
      <c r="HT92" s="174"/>
      <c r="HU92" s="174"/>
      <c r="HV92" s="174"/>
      <c r="HW92" s="174"/>
      <c r="HX92" s="174"/>
      <c r="HY92" s="174"/>
      <c r="HZ92" s="174"/>
      <c r="IA92" s="174"/>
      <c r="IB92" s="174"/>
      <c r="IC92" s="174"/>
      <c r="ID92" s="174"/>
      <c r="IE92" s="174"/>
      <c r="IF92" s="174"/>
      <c r="IG92" s="174"/>
      <c r="IH92" s="174"/>
      <c r="II92" s="174"/>
      <c r="IJ92" s="174"/>
      <c r="IK92" s="174"/>
      <c r="IL92" s="174"/>
      <c r="IM92" s="174"/>
      <c r="IN92" s="174"/>
      <c r="IO92" s="174"/>
      <c r="IP92" s="174"/>
      <c r="IQ92" s="174"/>
      <c r="IR92" s="174"/>
      <c r="IS92" s="174"/>
      <c r="IT92" s="174"/>
      <c r="IU92" s="174"/>
      <c r="IV92" s="174"/>
      <c r="IW92" s="174"/>
      <c r="IX92" s="174"/>
      <c r="IY92" s="174"/>
      <c r="IZ92" s="174"/>
      <c r="JA92" s="174"/>
      <c r="JB92" s="174"/>
      <c r="JC92" s="174"/>
      <c r="JD92" s="174"/>
      <c r="JE92" s="174"/>
      <c r="JF92" s="174"/>
      <c r="JG92" s="174"/>
      <c r="JH92" s="174"/>
      <c r="JI92" s="174"/>
      <c r="JJ92" s="174"/>
      <c r="JK92" s="174"/>
      <c r="JL92" s="174"/>
      <c r="JM92" s="174"/>
      <c r="JN92" s="174"/>
      <c r="JO92" s="174"/>
      <c r="JP92" s="174"/>
      <c r="JQ92" s="174"/>
      <c r="JR92" s="174"/>
      <c r="JS92" s="174"/>
      <c r="JT92" s="174"/>
      <c r="JU92" s="174"/>
      <c r="JV92" s="174"/>
      <c r="JW92" s="174"/>
      <c r="JX92" s="174"/>
      <c r="JY92" s="174"/>
      <c r="JZ92" s="174"/>
      <c r="KA92" s="174"/>
      <c r="KB92" s="174"/>
      <c r="KC92" s="174"/>
      <c r="KD92" s="174"/>
      <c r="KE92" s="174"/>
      <c r="KF92" s="174"/>
      <c r="KG92" s="174"/>
      <c r="KH92" s="174"/>
      <c r="KI92" s="174"/>
      <c r="KJ92" s="174"/>
      <c r="KK92" s="174"/>
      <c r="KL92" s="174"/>
      <c r="KM92" s="174"/>
      <c r="KN92" s="174"/>
      <c r="KO92" s="174"/>
      <c r="KP92" s="174"/>
      <c r="KQ92" s="174"/>
      <c r="KR92" s="174"/>
      <c r="KS92" s="174"/>
      <c r="KT92" s="174"/>
      <c r="KU92" s="174"/>
    </row>
    <row r="93" spans="1:307" s="166" customFormat="1" ht="11.4" x14ac:dyDescent="0.2">
      <c r="A93" s="308"/>
      <c r="B93" s="319" t="s">
        <v>177</v>
      </c>
      <c r="C93" s="169">
        <v>0</v>
      </c>
      <c r="D93" s="169">
        <v>0</v>
      </c>
      <c r="E93" s="169">
        <v>0</v>
      </c>
      <c r="F93" s="169">
        <v>0</v>
      </c>
      <c r="G93" s="169">
        <v>0</v>
      </c>
      <c r="H93" s="169">
        <v>0</v>
      </c>
      <c r="I93" s="169">
        <v>0</v>
      </c>
      <c r="J93" s="170">
        <f t="shared" si="28"/>
        <v>0</v>
      </c>
      <c r="K93" s="171"/>
      <c r="L93" s="168"/>
      <c r="M93" s="179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4"/>
      <c r="BW93" s="174"/>
      <c r="BX93" s="174"/>
      <c r="BY93" s="174"/>
      <c r="BZ93" s="174"/>
      <c r="CA93" s="174"/>
      <c r="CB93" s="174"/>
      <c r="CC93" s="174"/>
      <c r="CD93" s="174"/>
      <c r="CE93" s="174"/>
      <c r="CF93" s="174"/>
      <c r="CG93" s="174"/>
      <c r="CH93" s="174"/>
      <c r="CI93" s="174"/>
      <c r="CJ93" s="174"/>
      <c r="CK93" s="174"/>
      <c r="CL93" s="174"/>
      <c r="CM93" s="174"/>
      <c r="CN93" s="174"/>
      <c r="CO93" s="174"/>
      <c r="CP93" s="174"/>
      <c r="CQ93" s="174"/>
      <c r="CR93" s="174"/>
      <c r="CS93" s="174"/>
      <c r="CT93" s="174"/>
      <c r="CU93" s="174"/>
      <c r="CV93" s="174"/>
      <c r="CW93" s="174"/>
      <c r="CX93" s="174"/>
      <c r="CY93" s="174"/>
      <c r="CZ93" s="174"/>
      <c r="DA93" s="174"/>
      <c r="DB93" s="174"/>
      <c r="DC93" s="174"/>
      <c r="DD93" s="174"/>
      <c r="DE93" s="174"/>
      <c r="DF93" s="174"/>
      <c r="DG93" s="174"/>
      <c r="DH93" s="174"/>
      <c r="DI93" s="174"/>
      <c r="DJ93" s="174"/>
      <c r="DK93" s="174"/>
      <c r="DL93" s="174"/>
      <c r="DM93" s="174"/>
      <c r="DN93" s="174"/>
      <c r="DO93" s="174"/>
      <c r="DP93" s="174"/>
      <c r="DQ93" s="174"/>
      <c r="DR93" s="174"/>
      <c r="DS93" s="174"/>
      <c r="DT93" s="174"/>
      <c r="DU93" s="174"/>
      <c r="DV93" s="174"/>
      <c r="DW93" s="174"/>
      <c r="DX93" s="174"/>
      <c r="DY93" s="174"/>
      <c r="DZ93" s="174"/>
      <c r="EA93" s="174"/>
      <c r="EB93" s="174"/>
      <c r="EC93" s="174"/>
      <c r="ED93" s="174"/>
      <c r="EE93" s="174"/>
      <c r="EF93" s="174"/>
      <c r="EG93" s="174"/>
      <c r="EH93" s="174"/>
      <c r="EI93" s="174"/>
      <c r="EJ93" s="174"/>
      <c r="EK93" s="174"/>
      <c r="EL93" s="174"/>
      <c r="EM93" s="174"/>
      <c r="EN93" s="174"/>
      <c r="EO93" s="174"/>
      <c r="EP93" s="174"/>
      <c r="EQ93" s="174"/>
      <c r="ER93" s="174"/>
      <c r="ES93" s="174"/>
      <c r="ET93" s="174"/>
      <c r="EU93" s="174"/>
      <c r="EV93" s="174"/>
      <c r="EW93" s="174"/>
      <c r="EX93" s="174"/>
      <c r="EY93" s="174"/>
      <c r="EZ93" s="174"/>
      <c r="FA93" s="174"/>
      <c r="FB93" s="174"/>
      <c r="FC93" s="174"/>
      <c r="FD93" s="174"/>
      <c r="FE93" s="174"/>
      <c r="FF93" s="174"/>
      <c r="FG93" s="174"/>
      <c r="FH93" s="174"/>
      <c r="FI93" s="174"/>
      <c r="FJ93" s="174"/>
      <c r="FK93" s="174"/>
      <c r="FL93" s="174"/>
      <c r="FM93" s="174"/>
      <c r="FN93" s="174"/>
      <c r="FO93" s="174"/>
      <c r="FP93" s="174"/>
      <c r="FQ93" s="174"/>
      <c r="FR93" s="174"/>
      <c r="FS93" s="174"/>
      <c r="FT93" s="174"/>
      <c r="FU93" s="174"/>
      <c r="FV93" s="174"/>
      <c r="FW93" s="174"/>
      <c r="FX93" s="174"/>
      <c r="FY93" s="174"/>
      <c r="FZ93" s="174"/>
      <c r="GA93" s="174"/>
      <c r="GB93" s="174"/>
      <c r="GC93" s="174"/>
      <c r="GD93" s="174"/>
      <c r="GE93" s="174"/>
      <c r="GF93" s="174"/>
      <c r="GG93" s="174"/>
      <c r="GH93" s="174"/>
      <c r="GI93" s="174"/>
      <c r="GJ93" s="174"/>
      <c r="GK93" s="174"/>
      <c r="GL93" s="174"/>
      <c r="GM93" s="174"/>
      <c r="GN93" s="174"/>
      <c r="GO93" s="174"/>
      <c r="GP93" s="174"/>
      <c r="GQ93" s="174"/>
      <c r="GR93" s="174"/>
      <c r="GS93" s="174"/>
      <c r="GT93" s="174"/>
      <c r="GU93" s="174"/>
      <c r="GV93" s="174"/>
      <c r="GW93" s="174"/>
      <c r="GX93" s="174"/>
      <c r="GY93" s="174"/>
      <c r="GZ93" s="174"/>
      <c r="HA93" s="174"/>
      <c r="HB93" s="174"/>
      <c r="HC93" s="174"/>
      <c r="HD93" s="174"/>
      <c r="HE93" s="174"/>
      <c r="HF93" s="174"/>
      <c r="HG93" s="174"/>
      <c r="HH93" s="174"/>
      <c r="HI93" s="174"/>
      <c r="HJ93" s="174"/>
      <c r="HK93" s="174"/>
      <c r="HL93" s="174"/>
      <c r="HM93" s="174"/>
      <c r="HN93" s="174"/>
      <c r="HO93" s="174"/>
      <c r="HP93" s="174"/>
      <c r="HQ93" s="174"/>
      <c r="HR93" s="174"/>
      <c r="HS93" s="174"/>
      <c r="HT93" s="174"/>
      <c r="HU93" s="174"/>
      <c r="HV93" s="174"/>
      <c r="HW93" s="174"/>
      <c r="HX93" s="174"/>
      <c r="HY93" s="174"/>
      <c r="HZ93" s="174"/>
      <c r="IA93" s="174"/>
      <c r="IB93" s="174"/>
      <c r="IC93" s="174"/>
      <c r="ID93" s="174"/>
      <c r="IE93" s="174"/>
      <c r="IF93" s="174"/>
      <c r="IG93" s="174"/>
      <c r="IH93" s="174"/>
      <c r="II93" s="174"/>
      <c r="IJ93" s="174"/>
      <c r="IK93" s="174"/>
      <c r="IL93" s="174"/>
      <c r="IM93" s="174"/>
      <c r="IN93" s="174"/>
      <c r="IO93" s="174"/>
      <c r="IP93" s="174"/>
      <c r="IQ93" s="174"/>
      <c r="IR93" s="174"/>
      <c r="IS93" s="174"/>
      <c r="IT93" s="174"/>
      <c r="IU93" s="174"/>
      <c r="IV93" s="174"/>
      <c r="IW93" s="174"/>
      <c r="IX93" s="174"/>
      <c r="IY93" s="174"/>
      <c r="IZ93" s="174"/>
      <c r="JA93" s="174"/>
      <c r="JB93" s="174"/>
      <c r="JC93" s="174"/>
      <c r="JD93" s="174"/>
      <c r="JE93" s="174"/>
      <c r="JF93" s="174"/>
      <c r="JG93" s="174"/>
      <c r="JH93" s="174"/>
      <c r="JI93" s="174"/>
      <c r="JJ93" s="174"/>
      <c r="JK93" s="174"/>
      <c r="JL93" s="174"/>
      <c r="JM93" s="174"/>
      <c r="JN93" s="174"/>
      <c r="JO93" s="174"/>
      <c r="JP93" s="174"/>
      <c r="JQ93" s="174"/>
      <c r="JR93" s="174"/>
      <c r="JS93" s="174"/>
      <c r="JT93" s="174"/>
      <c r="JU93" s="174"/>
      <c r="JV93" s="174"/>
      <c r="JW93" s="174"/>
      <c r="JX93" s="174"/>
      <c r="JY93" s="174"/>
      <c r="JZ93" s="174"/>
      <c r="KA93" s="174"/>
      <c r="KB93" s="174"/>
      <c r="KC93" s="174"/>
      <c r="KD93" s="174"/>
      <c r="KE93" s="174"/>
      <c r="KF93" s="174"/>
      <c r="KG93" s="174"/>
      <c r="KH93" s="174"/>
      <c r="KI93" s="174"/>
      <c r="KJ93" s="174"/>
      <c r="KK93" s="174"/>
      <c r="KL93" s="174"/>
      <c r="KM93" s="174"/>
      <c r="KN93" s="174"/>
      <c r="KO93" s="174"/>
      <c r="KP93" s="174"/>
      <c r="KQ93" s="174"/>
      <c r="KR93" s="174"/>
      <c r="KS93" s="174"/>
      <c r="KT93" s="174"/>
      <c r="KU93" s="174"/>
    </row>
    <row r="94" spans="1:307" s="166" customFormat="1" ht="11.4" x14ac:dyDescent="0.2">
      <c r="A94" s="308"/>
      <c r="B94" s="319" t="s">
        <v>272</v>
      </c>
      <c r="C94" s="169">
        <v>0</v>
      </c>
      <c r="D94" s="169">
        <v>0</v>
      </c>
      <c r="E94" s="169">
        <v>0</v>
      </c>
      <c r="F94" s="169">
        <v>0</v>
      </c>
      <c r="G94" s="169">
        <v>0</v>
      </c>
      <c r="H94" s="169">
        <v>0</v>
      </c>
      <c r="I94" s="169">
        <v>0</v>
      </c>
      <c r="J94" s="170">
        <f t="shared" si="28"/>
        <v>0</v>
      </c>
      <c r="K94" s="171"/>
      <c r="L94" s="168"/>
      <c r="M94" s="179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4"/>
      <c r="BW94" s="174"/>
      <c r="BX94" s="174"/>
      <c r="BY94" s="174"/>
      <c r="BZ94" s="174"/>
      <c r="CA94" s="174"/>
      <c r="CB94" s="174"/>
      <c r="CC94" s="174"/>
      <c r="CD94" s="174"/>
      <c r="CE94" s="174"/>
      <c r="CF94" s="174"/>
      <c r="CG94" s="174"/>
      <c r="CH94" s="174"/>
      <c r="CI94" s="174"/>
      <c r="CJ94" s="174"/>
      <c r="CK94" s="174"/>
      <c r="CL94" s="174"/>
      <c r="CM94" s="174"/>
      <c r="CN94" s="174"/>
      <c r="CO94" s="174"/>
      <c r="CP94" s="174"/>
      <c r="CQ94" s="174"/>
      <c r="CR94" s="174"/>
      <c r="CS94" s="174"/>
      <c r="CT94" s="174"/>
      <c r="CU94" s="174"/>
      <c r="CV94" s="174"/>
      <c r="CW94" s="174"/>
      <c r="CX94" s="174"/>
      <c r="CY94" s="174"/>
      <c r="CZ94" s="174"/>
      <c r="DA94" s="174"/>
      <c r="DB94" s="174"/>
      <c r="DC94" s="174"/>
      <c r="DD94" s="174"/>
      <c r="DE94" s="174"/>
      <c r="DF94" s="174"/>
      <c r="DG94" s="174"/>
      <c r="DH94" s="174"/>
      <c r="DI94" s="174"/>
      <c r="DJ94" s="174"/>
      <c r="DK94" s="174"/>
      <c r="DL94" s="174"/>
      <c r="DM94" s="174"/>
      <c r="DN94" s="174"/>
      <c r="DO94" s="174"/>
      <c r="DP94" s="174"/>
      <c r="DQ94" s="174"/>
      <c r="DR94" s="174"/>
      <c r="DS94" s="174"/>
      <c r="DT94" s="174"/>
      <c r="DU94" s="174"/>
      <c r="DV94" s="174"/>
      <c r="DW94" s="174"/>
      <c r="DX94" s="174"/>
      <c r="DY94" s="174"/>
      <c r="DZ94" s="174"/>
      <c r="EA94" s="174"/>
      <c r="EB94" s="174"/>
      <c r="EC94" s="174"/>
      <c r="ED94" s="174"/>
      <c r="EE94" s="174"/>
      <c r="EF94" s="174"/>
      <c r="EG94" s="174"/>
      <c r="EH94" s="174"/>
      <c r="EI94" s="174"/>
      <c r="EJ94" s="174"/>
      <c r="EK94" s="174"/>
      <c r="EL94" s="174"/>
      <c r="EM94" s="174"/>
      <c r="EN94" s="174"/>
      <c r="EO94" s="174"/>
      <c r="EP94" s="174"/>
      <c r="EQ94" s="174"/>
      <c r="ER94" s="174"/>
      <c r="ES94" s="174"/>
      <c r="ET94" s="174"/>
      <c r="EU94" s="174"/>
      <c r="EV94" s="174"/>
      <c r="EW94" s="174"/>
      <c r="EX94" s="174"/>
      <c r="EY94" s="174"/>
      <c r="EZ94" s="174"/>
      <c r="FA94" s="174"/>
      <c r="FB94" s="174"/>
      <c r="FC94" s="174"/>
      <c r="FD94" s="174"/>
      <c r="FE94" s="174"/>
      <c r="FF94" s="174"/>
      <c r="FG94" s="174"/>
      <c r="FH94" s="174"/>
      <c r="FI94" s="174"/>
      <c r="FJ94" s="174"/>
      <c r="FK94" s="174"/>
      <c r="FL94" s="174"/>
      <c r="FM94" s="174"/>
      <c r="FN94" s="174"/>
      <c r="FO94" s="174"/>
      <c r="FP94" s="174"/>
      <c r="FQ94" s="174"/>
      <c r="FR94" s="174"/>
      <c r="FS94" s="174"/>
      <c r="FT94" s="174"/>
      <c r="FU94" s="174"/>
      <c r="FV94" s="174"/>
      <c r="FW94" s="174"/>
      <c r="FX94" s="174"/>
      <c r="FY94" s="174"/>
      <c r="FZ94" s="174"/>
      <c r="GA94" s="174"/>
      <c r="GB94" s="174"/>
      <c r="GC94" s="174"/>
      <c r="GD94" s="174"/>
      <c r="GE94" s="174"/>
      <c r="GF94" s="174"/>
      <c r="GG94" s="174"/>
      <c r="GH94" s="174"/>
      <c r="GI94" s="174"/>
      <c r="GJ94" s="174"/>
      <c r="GK94" s="174"/>
      <c r="GL94" s="174"/>
      <c r="GM94" s="174"/>
      <c r="GN94" s="174"/>
      <c r="GO94" s="174"/>
      <c r="GP94" s="174"/>
      <c r="GQ94" s="174"/>
      <c r="GR94" s="174"/>
      <c r="GS94" s="174"/>
      <c r="GT94" s="174"/>
      <c r="GU94" s="174"/>
      <c r="GV94" s="174"/>
      <c r="GW94" s="174"/>
      <c r="GX94" s="174"/>
      <c r="GY94" s="174"/>
      <c r="GZ94" s="174"/>
      <c r="HA94" s="174"/>
      <c r="HB94" s="174"/>
      <c r="HC94" s="174"/>
      <c r="HD94" s="174"/>
      <c r="HE94" s="174"/>
      <c r="HF94" s="174"/>
      <c r="HG94" s="174"/>
      <c r="HH94" s="174"/>
      <c r="HI94" s="174"/>
      <c r="HJ94" s="174"/>
      <c r="HK94" s="174"/>
      <c r="HL94" s="174"/>
      <c r="HM94" s="174"/>
      <c r="HN94" s="174"/>
      <c r="HO94" s="174"/>
      <c r="HP94" s="174"/>
      <c r="HQ94" s="174"/>
      <c r="HR94" s="174"/>
      <c r="HS94" s="174"/>
      <c r="HT94" s="174"/>
      <c r="HU94" s="174"/>
      <c r="HV94" s="174"/>
      <c r="HW94" s="174"/>
      <c r="HX94" s="174"/>
      <c r="HY94" s="174"/>
      <c r="HZ94" s="174"/>
      <c r="IA94" s="174"/>
      <c r="IB94" s="174"/>
      <c r="IC94" s="174"/>
      <c r="ID94" s="174"/>
      <c r="IE94" s="174"/>
      <c r="IF94" s="174"/>
      <c r="IG94" s="174"/>
      <c r="IH94" s="174"/>
      <c r="II94" s="174"/>
      <c r="IJ94" s="174"/>
      <c r="IK94" s="174"/>
      <c r="IL94" s="174"/>
      <c r="IM94" s="174"/>
      <c r="IN94" s="174"/>
      <c r="IO94" s="174"/>
      <c r="IP94" s="174"/>
      <c r="IQ94" s="174"/>
      <c r="IR94" s="174"/>
      <c r="IS94" s="174"/>
      <c r="IT94" s="174"/>
      <c r="IU94" s="174"/>
      <c r="IV94" s="174"/>
      <c r="IW94" s="174"/>
      <c r="IX94" s="174"/>
      <c r="IY94" s="174"/>
      <c r="IZ94" s="174"/>
      <c r="JA94" s="174"/>
      <c r="JB94" s="174"/>
      <c r="JC94" s="174"/>
      <c r="JD94" s="174"/>
      <c r="JE94" s="174"/>
      <c r="JF94" s="174"/>
      <c r="JG94" s="174"/>
      <c r="JH94" s="174"/>
      <c r="JI94" s="174"/>
      <c r="JJ94" s="174"/>
      <c r="JK94" s="174"/>
      <c r="JL94" s="174"/>
      <c r="JM94" s="174"/>
      <c r="JN94" s="174"/>
      <c r="JO94" s="174"/>
      <c r="JP94" s="174"/>
      <c r="JQ94" s="174"/>
      <c r="JR94" s="174"/>
      <c r="JS94" s="174"/>
      <c r="JT94" s="174"/>
      <c r="JU94" s="174"/>
      <c r="JV94" s="174"/>
      <c r="JW94" s="174"/>
      <c r="JX94" s="174"/>
      <c r="JY94" s="174"/>
      <c r="JZ94" s="174"/>
      <c r="KA94" s="174"/>
      <c r="KB94" s="174"/>
      <c r="KC94" s="174"/>
      <c r="KD94" s="174"/>
      <c r="KE94" s="174"/>
      <c r="KF94" s="174"/>
      <c r="KG94" s="174"/>
      <c r="KH94" s="174"/>
      <c r="KI94" s="174"/>
      <c r="KJ94" s="174"/>
      <c r="KK94" s="174"/>
      <c r="KL94" s="174"/>
      <c r="KM94" s="174"/>
      <c r="KN94" s="174"/>
      <c r="KO94" s="174"/>
      <c r="KP94" s="174"/>
      <c r="KQ94" s="174"/>
      <c r="KR94" s="174"/>
      <c r="KS94" s="174"/>
      <c r="KT94" s="174"/>
      <c r="KU94" s="174"/>
    </row>
    <row r="95" spans="1:307" s="166" customFormat="1" ht="11.4" x14ac:dyDescent="0.2">
      <c r="A95" s="308">
        <v>1</v>
      </c>
      <c r="B95" s="319" t="s">
        <v>311</v>
      </c>
      <c r="C95" s="169">
        <v>0</v>
      </c>
      <c r="D95" s="169">
        <v>145441</v>
      </c>
      <c r="E95" s="169">
        <v>0</v>
      </c>
      <c r="F95" s="169">
        <v>0</v>
      </c>
      <c r="G95" s="169">
        <v>0</v>
      </c>
      <c r="H95" s="169">
        <v>7000</v>
      </c>
      <c r="I95" s="169">
        <v>156000</v>
      </c>
      <c r="J95" s="170">
        <f t="shared" si="28"/>
        <v>308441</v>
      </c>
      <c r="K95" s="171"/>
      <c r="L95" s="168"/>
      <c r="M95" s="179"/>
      <c r="N95" s="174" t="s">
        <v>363</v>
      </c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4"/>
      <c r="BW95" s="174"/>
      <c r="BX95" s="174"/>
      <c r="BY95" s="174"/>
      <c r="BZ95" s="174"/>
      <c r="CA95" s="174"/>
      <c r="CB95" s="174"/>
      <c r="CC95" s="174"/>
      <c r="CD95" s="174"/>
      <c r="CE95" s="174"/>
      <c r="CF95" s="174"/>
      <c r="CG95" s="174"/>
      <c r="CH95" s="174"/>
      <c r="CI95" s="174"/>
      <c r="CJ95" s="174"/>
      <c r="CK95" s="174"/>
      <c r="CL95" s="174"/>
      <c r="CM95" s="174"/>
      <c r="CN95" s="174"/>
      <c r="CO95" s="174"/>
      <c r="CP95" s="174"/>
      <c r="CQ95" s="174"/>
      <c r="CR95" s="174"/>
      <c r="CS95" s="174"/>
      <c r="CT95" s="174"/>
      <c r="CU95" s="174"/>
      <c r="CV95" s="174"/>
      <c r="CW95" s="174"/>
      <c r="CX95" s="174"/>
      <c r="CY95" s="174"/>
      <c r="CZ95" s="174"/>
      <c r="DA95" s="174"/>
      <c r="DB95" s="174"/>
      <c r="DC95" s="174"/>
      <c r="DD95" s="174"/>
      <c r="DE95" s="174"/>
      <c r="DF95" s="174"/>
      <c r="DG95" s="174"/>
      <c r="DH95" s="174"/>
      <c r="DI95" s="174"/>
      <c r="DJ95" s="174"/>
      <c r="DK95" s="174"/>
      <c r="DL95" s="174"/>
      <c r="DM95" s="174"/>
      <c r="DN95" s="174"/>
      <c r="DO95" s="174"/>
      <c r="DP95" s="174"/>
      <c r="DQ95" s="174"/>
      <c r="DR95" s="174"/>
      <c r="DS95" s="174"/>
      <c r="DT95" s="174"/>
      <c r="DU95" s="174"/>
      <c r="DV95" s="174"/>
      <c r="DW95" s="174"/>
      <c r="DX95" s="174"/>
      <c r="DY95" s="174"/>
      <c r="DZ95" s="174"/>
      <c r="EA95" s="174"/>
      <c r="EB95" s="174"/>
      <c r="EC95" s="174"/>
      <c r="ED95" s="174"/>
      <c r="EE95" s="174"/>
      <c r="EF95" s="174"/>
      <c r="EG95" s="174"/>
      <c r="EH95" s="174"/>
      <c r="EI95" s="174"/>
      <c r="EJ95" s="174"/>
      <c r="EK95" s="174"/>
      <c r="EL95" s="174"/>
      <c r="EM95" s="174"/>
      <c r="EN95" s="174"/>
      <c r="EO95" s="174"/>
      <c r="EP95" s="174"/>
      <c r="EQ95" s="174"/>
      <c r="ER95" s="174"/>
      <c r="ES95" s="174"/>
      <c r="ET95" s="174"/>
      <c r="EU95" s="174"/>
      <c r="EV95" s="174"/>
      <c r="EW95" s="174"/>
      <c r="EX95" s="174"/>
      <c r="EY95" s="174"/>
      <c r="EZ95" s="174"/>
      <c r="FA95" s="174"/>
      <c r="FB95" s="174"/>
      <c r="FC95" s="174"/>
      <c r="FD95" s="174"/>
      <c r="FE95" s="174"/>
      <c r="FF95" s="174"/>
      <c r="FG95" s="174"/>
      <c r="FH95" s="174"/>
      <c r="FI95" s="174"/>
      <c r="FJ95" s="174"/>
      <c r="FK95" s="174"/>
      <c r="FL95" s="174"/>
      <c r="FM95" s="174"/>
      <c r="FN95" s="174"/>
      <c r="FO95" s="174"/>
      <c r="FP95" s="174"/>
      <c r="FQ95" s="174"/>
      <c r="FR95" s="174"/>
      <c r="FS95" s="174"/>
      <c r="FT95" s="174"/>
      <c r="FU95" s="174"/>
      <c r="FV95" s="174"/>
      <c r="FW95" s="174"/>
      <c r="FX95" s="174"/>
      <c r="FY95" s="174"/>
      <c r="FZ95" s="174"/>
      <c r="GA95" s="174"/>
      <c r="GB95" s="174"/>
      <c r="GC95" s="174"/>
      <c r="GD95" s="174"/>
      <c r="GE95" s="174"/>
      <c r="GF95" s="174"/>
      <c r="GG95" s="174"/>
      <c r="GH95" s="174"/>
      <c r="GI95" s="174"/>
      <c r="GJ95" s="174"/>
      <c r="GK95" s="174"/>
      <c r="GL95" s="174"/>
      <c r="GM95" s="174"/>
      <c r="GN95" s="174"/>
      <c r="GO95" s="174"/>
      <c r="GP95" s="174"/>
      <c r="GQ95" s="174"/>
      <c r="GR95" s="174"/>
      <c r="GS95" s="174"/>
      <c r="GT95" s="174"/>
      <c r="GU95" s="174"/>
      <c r="GV95" s="174"/>
      <c r="GW95" s="174"/>
      <c r="GX95" s="174"/>
      <c r="GY95" s="174"/>
      <c r="GZ95" s="174"/>
      <c r="HA95" s="174"/>
      <c r="HB95" s="174"/>
      <c r="HC95" s="174"/>
      <c r="HD95" s="174"/>
      <c r="HE95" s="174"/>
      <c r="HF95" s="174"/>
      <c r="HG95" s="174"/>
      <c r="HH95" s="174"/>
      <c r="HI95" s="174"/>
      <c r="HJ95" s="174"/>
      <c r="HK95" s="174"/>
      <c r="HL95" s="174"/>
      <c r="HM95" s="174"/>
      <c r="HN95" s="174"/>
      <c r="HO95" s="174"/>
      <c r="HP95" s="174"/>
      <c r="HQ95" s="174"/>
      <c r="HR95" s="174"/>
      <c r="HS95" s="174"/>
      <c r="HT95" s="174"/>
      <c r="HU95" s="174"/>
      <c r="HV95" s="174"/>
      <c r="HW95" s="174"/>
      <c r="HX95" s="174"/>
      <c r="HY95" s="174"/>
      <c r="HZ95" s="174"/>
      <c r="IA95" s="174"/>
      <c r="IB95" s="174"/>
      <c r="IC95" s="174"/>
      <c r="ID95" s="174"/>
      <c r="IE95" s="174"/>
      <c r="IF95" s="174"/>
      <c r="IG95" s="174"/>
      <c r="IH95" s="174"/>
      <c r="II95" s="174"/>
      <c r="IJ95" s="174"/>
      <c r="IK95" s="174"/>
      <c r="IL95" s="174"/>
      <c r="IM95" s="174"/>
      <c r="IN95" s="174"/>
      <c r="IO95" s="174"/>
      <c r="IP95" s="174"/>
      <c r="IQ95" s="174"/>
      <c r="IR95" s="174"/>
      <c r="IS95" s="174"/>
      <c r="IT95" s="174"/>
      <c r="IU95" s="174"/>
      <c r="IV95" s="174"/>
      <c r="IW95" s="174"/>
      <c r="IX95" s="174"/>
      <c r="IY95" s="174"/>
      <c r="IZ95" s="174"/>
      <c r="JA95" s="174"/>
      <c r="JB95" s="174"/>
      <c r="JC95" s="174"/>
      <c r="JD95" s="174"/>
      <c r="JE95" s="174"/>
      <c r="JF95" s="174"/>
      <c r="JG95" s="174"/>
      <c r="JH95" s="174"/>
      <c r="JI95" s="174"/>
      <c r="JJ95" s="174"/>
      <c r="JK95" s="174"/>
      <c r="JL95" s="174"/>
      <c r="JM95" s="174"/>
      <c r="JN95" s="174"/>
      <c r="JO95" s="174"/>
      <c r="JP95" s="174"/>
      <c r="JQ95" s="174"/>
      <c r="JR95" s="174"/>
      <c r="JS95" s="174"/>
      <c r="JT95" s="174"/>
      <c r="JU95" s="174"/>
      <c r="JV95" s="174"/>
      <c r="JW95" s="174"/>
      <c r="JX95" s="174"/>
      <c r="JY95" s="174"/>
      <c r="JZ95" s="174"/>
      <c r="KA95" s="174"/>
      <c r="KB95" s="174"/>
      <c r="KC95" s="174"/>
      <c r="KD95" s="174"/>
      <c r="KE95" s="174"/>
      <c r="KF95" s="174"/>
      <c r="KG95" s="174"/>
      <c r="KH95" s="174"/>
      <c r="KI95" s="174"/>
      <c r="KJ95" s="174"/>
      <c r="KK95" s="174"/>
      <c r="KL95" s="174"/>
      <c r="KM95" s="174"/>
      <c r="KN95" s="174"/>
      <c r="KO95" s="174"/>
      <c r="KP95" s="174"/>
      <c r="KQ95" s="174"/>
      <c r="KR95" s="174"/>
      <c r="KS95" s="174"/>
      <c r="KT95" s="174"/>
      <c r="KU95" s="174"/>
    </row>
    <row r="96" spans="1:307" s="166" customFormat="1" ht="11.4" x14ac:dyDescent="0.2">
      <c r="A96" s="308"/>
      <c r="B96" s="319" t="s">
        <v>310</v>
      </c>
      <c r="C96" s="169">
        <v>0</v>
      </c>
      <c r="D96" s="169">
        <v>0</v>
      </c>
      <c r="E96" s="169">
        <v>0</v>
      </c>
      <c r="F96" s="169">
        <v>0</v>
      </c>
      <c r="G96" s="169">
        <v>0</v>
      </c>
      <c r="H96" s="169">
        <v>0</v>
      </c>
      <c r="I96" s="169">
        <v>0</v>
      </c>
      <c r="J96" s="170">
        <f t="shared" si="28"/>
        <v>0</v>
      </c>
      <c r="K96" s="171"/>
      <c r="L96" s="168"/>
      <c r="M96" s="179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4"/>
      <c r="BW96" s="174"/>
      <c r="BX96" s="174"/>
      <c r="BY96" s="174"/>
      <c r="BZ96" s="174"/>
      <c r="CA96" s="174"/>
      <c r="CB96" s="174"/>
      <c r="CC96" s="174"/>
      <c r="CD96" s="174"/>
      <c r="CE96" s="174"/>
      <c r="CF96" s="174"/>
      <c r="CG96" s="174"/>
      <c r="CH96" s="174"/>
      <c r="CI96" s="174"/>
      <c r="CJ96" s="174"/>
      <c r="CK96" s="174"/>
      <c r="CL96" s="174"/>
      <c r="CM96" s="174"/>
      <c r="CN96" s="174"/>
      <c r="CO96" s="174"/>
      <c r="CP96" s="174"/>
      <c r="CQ96" s="174"/>
      <c r="CR96" s="174"/>
      <c r="CS96" s="174"/>
      <c r="CT96" s="174"/>
      <c r="CU96" s="174"/>
      <c r="CV96" s="174"/>
      <c r="CW96" s="174"/>
      <c r="CX96" s="174"/>
      <c r="CY96" s="174"/>
      <c r="CZ96" s="174"/>
      <c r="DA96" s="174"/>
      <c r="DB96" s="174"/>
      <c r="DC96" s="174"/>
      <c r="DD96" s="174"/>
      <c r="DE96" s="174"/>
      <c r="DF96" s="174"/>
      <c r="DG96" s="174"/>
      <c r="DH96" s="174"/>
      <c r="DI96" s="174"/>
      <c r="DJ96" s="174"/>
      <c r="DK96" s="174"/>
      <c r="DL96" s="174"/>
      <c r="DM96" s="174"/>
      <c r="DN96" s="174"/>
      <c r="DO96" s="174"/>
      <c r="DP96" s="174"/>
      <c r="DQ96" s="174"/>
      <c r="DR96" s="174"/>
      <c r="DS96" s="174"/>
      <c r="DT96" s="174"/>
      <c r="DU96" s="174"/>
      <c r="DV96" s="174"/>
      <c r="DW96" s="174"/>
      <c r="DX96" s="174"/>
      <c r="DY96" s="174"/>
      <c r="DZ96" s="174"/>
      <c r="EA96" s="174"/>
      <c r="EB96" s="174"/>
      <c r="EC96" s="174"/>
      <c r="ED96" s="174"/>
      <c r="EE96" s="174"/>
      <c r="EF96" s="174"/>
      <c r="EG96" s="174"/>
      <c r="EH96" s="174"/>
      <c r="EI96" s="174"/>
      <c r="EJ96" s="174"/>
      <c r="EK96" s="174"/>
      <c r="EL96" s="174"/>
      <c r="EM96" s="174"/>
      <c r="EN96" s="174"/>
      <c r="EO96" s="174"/>
      <c r="EP96" s="174"/>
      <c r="EQ96" s="174"/>
      <c r="ER96" s="174"/>
      <c r="ES96" s="174"/>
      <c r="ET96" s="174"/>
      <c r="EU96" s="174"/>
      <c r="EV96" s="174"/>
      <c r="EW96" s="174"/>
      <c r="EX96" s="174"/>
      <c r="EY96" s="174"/>
      <c r="EZ96" s="174"/>
      <c r="FA96" s="174"/>
      <c r="FB96" s="174"/>
      <c r="FC96" s="174"/>
      <c r="FD96" s="174"/>
      <c r="FE96" s="174"/>
      <c r="FF96" s="174"/>
      <c r="FG96" s="174"/>
      <c r="FH96" s="174"/>
      <c r="FI96" s="174"/>
      <c r="FJ96" s="174"/>
      <c r="FK96" s="174"/>
      <c r="FL96" s="174"/>
      <c r="FM96" s="174"/>
      <c r="FN96" s="174"/>
      <c r="FO96" s="174"/>
      <c r="FP96" s="174"/>
      <c r="FQ96" s="174"/>
      <c r="FR96" s="174"/>
      <c r="FS96" s="174"/>
      <c r="FT96" s="174"/>
      <c r="FU96" s="174"/>
      <c r="FV96" s="174"/>
      <c r="FW96" s="174"/>
      <c r="FX96" s="174"/>
      <c r="FY96" s="174"/>
      <c r="FZ96" s="174"/>
      <c r="GA96" s="174"/>
      <c r="GB96" s="174"/>
      <c r="GC96" s="174"/>
      <c r="GD96" s="174"/>
      <c r="GE96" s="174"/>
      <c r="GF96" s="174"/>
      <c r="GG96" s="174"/>
      <c r="GH96" s="174"/>
      <c r="GI96" s="174"/>
      <c r="GJ96" s="174"/>
      <c r="GK96" s="174"/>
      <c r="GL96" s="174"/>
      <c r="GM96" s="174"/>
      <c r="GN96" s="174"/>
      <c r="GO96" s="174"/>
      <c r="GP96" s="174"/>
      <c r="GQ96" s="174"/>
      <c r="GR96" s="174"/>
      <c r="GS96" s="174"/>
      <c r="GT96" s="174"/>
      <c r="GU96" s="174"/>
      <c r="GV96" s="174"/>
      <c r="GW96" s="174"/>
      <c r="GX96" s="174"/>
      <c r="GY96" s="174"/>
      <c r="GZ96" s="174"/>
      <c r="HA96" s="174"/>
      <c r="HB96" s="174"/>
      <c r="HC96" s="174"/>
      <c r="HD96" s="174"/>
      <c r="HE96" s="174"/>
      <c r="HF96" s="174"/>
      <c r="HG96" s="174"/>
      <c r="HH96" s="174"/>
      <c r="HI96" s="174"/>
      <c r="HJ96" s="174"/>
      <c r="HK96" s="174"/>
      <c r="HL96" s="174"/>
      <c r="HM96" s="174"/>
      <c r="HN96" s="174"/>
      <c r="HO96" s="174"/>
      <c r="HP96" s="174"/>
      <c r="HQ96" s="174"/>
      <c r="HR96" s="174"/>
      <c r="HS96" s="174"/>
      <c r="HT96" s="174"/>
      <c r="HU96" s="174"/>
      <c r="HV96" s="174"/>
      <c r="HW96" s="174"/>
      <c r="HX96" s="174"/>
      <c r="HY96" s="174"/>
      <c r="HZ96" s="174"/>
      <c r="IA96" s="174"/>
      <c r="IB96" s="174"/>
      <c r="IC96" s="174"/>
      <c r="ID96" s="174"/>
      <c r="IE96" s="174"/>
      <c r="IF96" s="174"/>
      <c r="IG96" s="174"/>
      <c r="IH96" s="174"/>
      <c r="II96" s="174"/>
      <c r="IJ96" s="174"/>
      <c r="IK96" s="174"/>
      <c r="IL96" s="174"/>
      <c r="IM96" s="174"/>
      <c r="IN96" s="174"/>
      <c r="IO96" s="174"/>
      <c r="IP96" s="174"/>
      <c r="IQ96" s="174"/>
      <c r="IR96" s="174"/>
      <c r="IS96" s="174"/>
      <c r="IT96" s="174"/>
      <c r="IU96" s="174"/>
      <c r="IV96" s="174"/>
      <c r="IW96" s="174"/>
      <c r="IX96" s="174"/>
      <c r="IY96" s="174"/>
      <c r="IZ96" s="174"/>
      <c r="JA96" s="174"/>
      <c r="JB96" s="174"/>
      <c r="JC96" s="174"/>
      <c r="JD96" s="174"/>
      <c r="JE96" s="174"/>
      <c r="JF96" s="174"/>
      <c r="JG96" s="174"/>
      <c r="JH96" s="174"/>
      <c r="JI96" s="174"/>
      <c r="JJ96" s="174"/>
      <c r="JK96" s="174"/>
      <c r="JL96" s="174"/>
      <c r="JM96" s="174"/>
      <c r="JN96" s="174"/>
      <c r="JO96" s="174"/>
      <c r="JP96" s="174"/>
      <c r="JQ96" s="174"/>
      <c r="JR96" s="174"/>
      <c r="JS96" s="174"/>
      <c r="JT96" s="174"/>
      <c r="JU96" s="174"/>
      <c r="JV96" s="174"/>
      <c r="JW96" s="174"/>
      <c r="JX96" s="174"/>
      <c r="JY96" s="174"/>
      <c r="JZ96" s="174"/>
      <c r="KA96" s="174"/>
      <c r="KB96" s="174"/>
      <c r="KC96" s="174"/>
      <c r="KD96" s="174"/>
      <c r="KE96" s="174"/>
      <c r="KF96" s="174"/>
      <c r="KG96" s="174"/>
      <c r="KH96" s="174"/>
      <c r="KI96" s="174"/>
      <c r="KJ96" s="174"/>
      <c r="KK96" s="174"/>
      <c r="KL96" s="174"/>
      <c r="KM96" s="174"/>
      <c r="KN96" s="174"/>
      <c r="KO96" s="174"/>
      <c r="KP96" s="174"/>
      <c r="KQ96" s="174"/>
      <c r="KR96" s="174"/>
      <c r="KS96" s="174"/>
      <c r="KT96" s="174"/>
      <c r="KU96" s="174"/>
    </row>
    <row r="97" spans="1:307" s="166" customFormat="1" ht="11.4" x14ac:dyDescent="0.2">
      <c r="A97" s="308"/>
      <c r="B97" s="319" t="s">
        <v>309</v>
      </c>
      <c r="C97" s="169">
        <v>0</v>
      </c>
      <c r="D97" s="169">
        <v>0</v>
      </c>
      <c r="E97" s="169">
        <v>0</v>
      </c>
      <c r="F97" s="169">
        <v>0</v>
      </c>
      <c r="G97" s="169">
        <v>0</v>
      </c>
      <c r="H97" s="169">
        <v>0</v>
      </c>
      <c r="I97" s="169">
        <v>0</v>
      </c>
      <c r="J97" s="170">
        <f t="shared" si="28"/>
        <v>0</v>
      </c>
      <c r="K97" s="171"/>
      <c r="L97" s="168"/>
      <c r="M97" s="179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  <c r="AL97" s="174"/>
      <c r="AM97" s="174"/>
      <c r="AN97" s="174"/>
      <c r="AO97" s="174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/>
      <c r="BF97" s="174"/>
      <c r="BG97" s="174"/>
      <c r="BH97" s="174"/>
      <c r="BI97" s="174"/>
      <c r="BJ97" s="174"/>
      <c r="BK97" s="174"/>
      <c r="BL97" s="174"/>
      <c r="BM97" s="174"/>
      <c r="BN97" s="174"/>
      <c r="BO97" s="174"/>
      <c r="BP97" s="174"/>
      <c r="BQ97" s="174"/>
      <c r="BR97" s="174"/>
      <c r="BS97" s="174"/>
      <c r="BT97" s="174"/>
      <c r="BU97" s="174"/>
      <c r="BV97" s="174"/>
      <c r="BW97" s="174"/>
      <c r="BX97" s="174"/>
      <c r="BY97" s="174"/>
      <c r="BZ97" s="174"/>
      <c r="CA97" s="174"/>
      <c r="CB97" s="174"/>
      <c r="CC97" s="174"/>
      <c r="CD97" s="174"/>
      <c r="CE97" s="174"/>
      <c r="CF97" s="174"/>
      <c r="CG97" s="174"/>
      <c r="CH97" s="174"/>
      <c r="CI97" s="174"/>
      <c r="CJ97" s="174"/>
      <c r="CK97" s="174"/>
      <c r="CL97" s="174"/>
      <c r="CM97" s="174"/>
      <c r="CN97" s="174"/>
      <c r="CO97" s="174"/>
      <c r="CP97" s="174"/>
      <c r="CQ97" s="174"/>
      <c r="CR97" s="174"/>
      <c r="CS97" s="174"/>
      <c r="CT97" s="174"/>
      <c r="CU97" s="174"/>
      <c r="CV97" s="174"/>
      <c r="CW97" s="174"/>
      <c r="CX97" s="174"/>
      <c r="CY97" s="174"/>
      <c r="CZ97" s="174"/>
      <c r="DA97" s="174"/>
      <c r="DB97" s="174"/>
      <c r="DC97" s="174"/>
      <c r="DD97" s="174"/>
      <c r="DE97" s="174"/>
      <c r="DF97" s="174"/>
      <c r="DG97" s="174"/>
      <c r="DH97" s="174"/>
      <c r="DI97" s="174"/>
      <c r="DJ97" s="174"/>
      <c r="DK97" s="174"/>
      <c r="DL97" s="174"/>
      <c r="DM97" s="174"/>
      <c r="DN97" s="174"/>
      <c r="DO97" s="174"/>
      <c r="DP97" s="174"/>
      <c r="DQ97" s="174"/>
      <c r="DR97" s="174"/>
      <c r="DS97" s="174"/>
      <c r="DT97" s="174"/>
      <c r="DU97" s="174"/>
      <c r="DV97" s="174"/>
      <c r="DW97" s="174"/>
      <c r="DX97" s="174"/>
      <c r="DY97" s="174"/>
      <c r="DZ97" s="174"/>
      <c r="EA97" s="174"/>
      <c r="EB97" s="174"/>
      <c r="EC97" s="174"/>
      <c r="ED97" s="174"/>
      <c r="EE97" s="174"/>
      <c r="EF97" s="174"/>
      <c r="EG97" s="174"/>
      <c r="EH97" s="174"/>
      <c r="EI97" s="174"/>
      <c r="EJ97" s="174"/>
      <c r="EK97" s="174"/>
      <c r="EL97" s="174"/>
      <c r="EM97" s="174"/>
      <c r="EN97" s="174"/>
      <c r="EO97" s="174"/>
      <c r="EP97" s="174"/>
      <c r="EQ97" s="174"/>
      <c r="ER97" s="174"/>
      <c r="ES97" s="174"/>
      <c r="ET97" s="174"/>
      <c r="EU97" s="174"/>
      <c r="EV97" s="174"/>
      <c r="EW97" s="174"/>
      <c r="EX97" s="174"/>
      <c r="EY97" s="174"/>
      <c r="EZ97" s="174"/>
      <c r="FA97" s="174"/>
      <c r="FB97" s="174"/>
      <c r="FC97" s="174"/>
      <c r="FD97" s="174"/>
      <c r="FE97" s="174"/>
      <c r="FF97" s="174"/>
      <c r="FG97" s="174"/>
      <c r="FH97" s="174"/>
      <c r="FI97" s="174"/>
      <c r="FJ97" s="174"/>
      <c r="FK97" s="174"/>
      <c r="FL97" s="174"/>
      <c r="FM97" s="174"/>
      <c r="FN97" s="174"/>
      <c r="FO97" s="174"/>
      <c r="FP97" s="174"/>
      <c r="FQ97" s="174"/>
      <c r="FR97" s="174"/>
      <c r="FS97" s="174"/>
      <c r="FT97" s="174"/>
      <c r="FU97" s="174"/>
      <c r="FV97" s="174"/>
      <c r="FW97" s="174"/>
      <c r="FX97" s="174"/>
      <c r="FY97" s="174"/>
      <c r="FZ97" s="174"/>
      <c r="GA97" s="174"/>
      <c r="GB97" s="174"/>
      <c r="GC97" s="174"/>
      <c r="GD97" s="174"/>
      <c r="GE97" s="174"/>
      <c r="GF97" s="174"/>
      <c r="GG97" s="174"/>
      <c r="GH97" s="174"/>
      <c r="GI97" s="174"/>
      <c r="GJ97" s="174"/>
      <c r="GK97" s="174"/>
      <c r="GL97" s="174"/>
      <c r="GM97" s="174"/>
      <c r="GN97" s="174"/>
      <c r="GO97" s="174"/>
      <c r="GP97" s="174"/>
      <c r="GQ97" s="174"/>
      <c r="GR97" s="174"/>
      <c r="GS97" s="174"/>
      <c r="GT97" s="174"/>
      <c r="GU97" s="174"/>
      <c r="GV97" s="174"/>
      <c r="GW97" s="174"/>
      <c r="GX97" s="174"/>
      <c r="GY97" s="174"/>
      <c r="GZ97" s="174"/>
      <c r="HA97" s="174"/>
      <c r="HB97" s="174"/>
      <c r="HC97" s="174"/>
      <c r="HD97" s="174"/>
      <c r="HE97" s="174"/>
      <c r="HF97" s="174"/>
      <c r="HG97" s="174"/>
      <c r="HH97" s="174"/>
      <c r="HI97" s="174"/>
      <c r="HJ97" s="174"/>
      <c r="HK97" s="174"/>
      <c r="HL97" s="174"/>
      <c r="HM97" s="174"/>
      <c r="HN97" s="174"/>
      <c r="HO97" s="174"/>
      <c r="HP97" s="174"/>
      <c r="HQ97" s="174"/>
      <c r="HR97" s="174"/>
      <c r="HS97" s="174"/>
      <c r="HT97" s="174"/>
      <c r="HU97" s="174"/>
      <c r="HV97" s="174"/>
      <c r="HW97" s="174"/>
      <c r="HX97" s="174"/>
      <c r="HY97" s="174"/>
      <c r="HZ97" s="174"/>
      <c r="IA97" s="174"/>
      <c r="IB97" s="174"/>
      <c r="IC97" s="174"/>
      <c r="ID97" s="174"/>
      <c r="IE97" s="174"/>
      <c r="IF97" s="174"/>
      <c r="IG97" s="174"/>
      <c r="IH97" s="174"/>
      <c r="II97" s="174"/>
      <c r="IJ97" s="174"/>
      <c r="IK97" s="174"/>
      <c r="IL97" s="174"/>
      <c r="IM97" s="174"/>
      <c r="IN97" s="174"/>
      <c r="IO97" s="174"/>
      <c r="IP97" s="174"/>
      <c r="IQ97" s="174"/>
      <c r="IR97" s="174"/>
      <c r="IS97" s="174"/>
      <c r="IT97" s="174"/>
      <c r="IU97" s="174"/>
      <c r="IV97" s="174"/>
      <c r="IW97" s="174"/>
      <c r="IX97" s="174"/>
      <c r="IY97" s="174"/>
      <c r="IZ97" s="174"/>
      <c r="JA97" s="174"/>
      <c r="JB97" s="174"/>
      <c r="JC97" s="174"/>
      <c r="JD97" s="174"/>
      <c r="JE97" s="174"/>
      <c r="JF97" s="174"/>
      <c r="JG97" s="174"/>
      <c r="JH97" s="174"/>
      <c r="JI97" s="174"/>
      <c r="JJ97" s="174"/>
      <c r="JK97" s="174"/>
      <c r="JL97" s="174"/>
      <c r="JM97" s="174"/>
      <c r="JN97" s="174"/>
      <c r="JO97" s="174"/>
      <c r="JP97" s="174"/>
      <c r="JQ97" s="174"/>
      <c r="JR97" s="174"/>
      <c r="JS97" s="174"/>
      <c r="JT97" s="174"/>
      <c r="JU97" s="174"/>
      <c r="JV97" s="174"/>
      <c r="JW97" s="174"/>
      <c r="JX97" s="174"/>
      <c r="JY97" s="174"/>
      <c r="JZ97" s="174"/>
      <c r="KA97" s="174"/>
      <c r="KB97" s="174"/>
      <c r="KC97" s="174"/>
      <c r="KD97" s="174"/>
      <c r="KE97" s="174"/>
      <c r="KF97" s="174"/>
      <c r="KG97" s="174"/>
      <c r="KH97" s="174"/>
      <c r="KI97" s="174"/>
      <c r="KJ97" s="174"/>
      <c r="KK97" s="174"/>
      <c r="KL97" s="174"/>
      <c r="KM97" s="174"/>
      <c r="KN97" s="174"/>
      <c r="KO97" s="174"/>
      <c r="KP97" s="174"/>
      <c r="KQ97" s="174"/>
      <c r="KR97" s="174"/>
      <c r="KS97" s="174"/>
      <c r="KT97" s="174"/>
      <c r="KU97" s="174"/>
    </row>
    <row r="98" spans="1:307" s="166" customFormat="1" ht="11.4" x14ac:dyDescent="0.2">
      <c r="A98" s="308">
        <v>1</v>
      </c>
      <c r="B98" s="319" t="s">
        <v>226</v>
      </c>
      <c r="C98" s="169">
        <v>15000</v>
      </c>
      <c r="D98" s="169">
        <v>0</v>
      </c>
      <c r="E98" s="169">
        <v>0</v>
      </c>
      <c r="F98" s="169">
        <v>0</v>
      </c>
      <c r="G98" s="169">
        <v>0</v>
      </c>
      <c r="H98" s="169">
        <v>0</v>
      </c>
      <c r="I98" s="169">
        <v>0</v>
      </c>
      <c r="J98" s="170">
        <f t="shared" si="28"/>
        <v>15000</v>
      </c>
      <c r="K98" s="171"/>
      <c r="L98" s="168"/>
      <c r="M98" s="179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A98" s="174"/>
      <c r="CB98" s="174"/>
      <c r="CC98" s="174"/>
      <c r="CD98" s="174"/>
      <c r="CE98" s="174"/>
      <c r="CF98" s="174"/>
      <c r="CG98" s="174"/>
      <c r="CH98" s="174"/>
      <c r="CI98" s="174"/>
      <c r="CJ98" s="174"/>
      <c r="CK98" s="174"/>
      <c r="CL98" s="174"/>
      <c r="CM98" s="174"/>
      <c r="CN98" s="174"/>
      <c r="CO98" s="174"/>
      <c r="CP98" s="174"/>
      <c r="CQ98" s="174"/>
      <c r="CR98" s="174"/>
      <c r="CS98" s="174"/>
      <c r="CT98" s="174"/>
      <c r="CU98" s="174"/>
      <c r="CV98" s="174"/>
      <c r="CW98" s="174"/>
      <c r="CX98" s="174"/>
      <c r="CY98" s="174"/>
      <c r="CZ98" s="174"/>
      <c r="DA98" s="174"/>
      <c r="DB98" s="174"/>
      <c r="DC98" s="174"/>
      <c r="DD98" s="174"/>
      <c r="DE98" s="174"/>
      <c r="DF98" s="174"/>
      <c r="DG98" s="174"/>
      <c r="DH98" s="174"/>
      <c r="DI98" s="174"/>
      <c r="DJ98" s="174"/>
      <c r="DK98" s="174"/>
      <c r="DL98" s="174"/>
      <c r="DM98" s="174"/>
      <c r="DN98" s="174"/>
      <c r="DO98" s="174"/>
      <c r="DP98" s="174"/>
      <c r="DQ98" s="174"/>
      <c r="DR98" s="174"/>
      <c r="DS98" s="174"/>
      <c r="DT98" s="174"/>
      <c r="DU98" s="174"/>
      <c r="DV98" s="174"/>
      <c r="DW98" s="174"/>
      <c r="DX98" s="174"/>
      <c r="DY98" s="174"/>
      <c r="DZ98" s="174"/>
      <c r="EA98" s="174"/>
      <c r="EB98" s="174"/>
      <c r="EC98" s="174"/>
      <c r="ED98" s="174"/>
      <c r="EE98" s="174"/>
      <c r="EF98" s="174"/>
      <c r="EG98" s="174"/>
      <c r="EH98" s="174"/>
      <c r="EI98" s="174"/>
      <c r="EJ98" s="174"/>
      <c r="EK98" s="174"/>
      <c r="EL98" s="174"/>
      <c r="EM98" s="174"/>
      <c r="EN98" s="174"/>
      <c r="EO98" s="174"/>
      <c r="EP98" s="174"/>
      <c r="EQ98" s="174"/>
      <c r="ER98" s="174"/>
      <c r="ES98" s="174"/>
      <c r="ET98" s="174"/>
      <c r="EU98" s="174"/>
      <c r="EV98" s="174"/>
      <c r="EW98" s="174"/>
      <c r="EX98" s="174"/>
      <c r="EY98" s="174"/>
      <c r="EZ98" s="174"/>
      <c r="FA98" s="174"/>
      <c r="FB98" s="174"/>
      <c r="FC98" s="174"/>
      <c r="FD98" s="174"/>
      <c r="FE98" s="174"/>
      <c r="FF98" s="174"/>
      <c r="FG98" s="174"/>
      <c r="FH98" s="174"/>
      <c r="FI98" s="174"/>
      <c r="FJ98" s="174"/>
      <c r="FK98" s="174"/>
      <c r="FL98" s="174"/>
      <c r="FM98" s="174"/>
      <c r="FN98" s="174"/>
      <c r="FO98" s="174"/>
      <c r="FP98" s="174"/>
      <c r="FQ98" s="174"/>
      <c r="FR98" s="174"/>
      <c r="FS98" s="174"/>
      <c r="FT98" s="174"/>
      <c r="FU98" s="174"/>
      <c r="FV98" s="174"/>
      <c r="FW98" s="174"/>
      <c r="FX98" s="174"/>
      <c r="FY98" s="174"/>
      <c r="FZ98" s="174"/>
      <c r="GA98" s="174"/>
      <c r="GB98" s="174"/>
      <c r="GC98" s="174"/>
      <c r="GD98" s="174"/>
      <c r="GE98" s="174"/>
      <c r="GF98" s="174"/>
      <c r="GG98" s="174"/>
      <c r="GH98" s="174"/>
      <c r="GI98" s="174"/>
      <c r="GJ98" s="174"/>
      <c r="GK98" s="174"/>
      <c r="GL98" s="174"/>
      <c r="GM98" s="174"/>
      <c r="GN98" s="174"/>
      <c r="GO98" s="174"/>
      <c r="GP98" s="174"/>
      <c r="GQ98" s="174"/>
      <c r="GR98" s="174"/>
      <c r="GS98" s="174"/>
      <c r="GT98" s="174"/>
      <c r="GU98" s="174"/>
      <c r="GV98" s="174"/>
      <c r="GW98" s="174"/>
      <c r="GX98" s="174"/>
      <c r="GY98" s="174"/>
      <c r="GZ98" s="174"/>
      <c r="HA98" s="174"/>
      <c r="HB98" s="174"/>
      <c r="HC98" s="174"/>
      <c r="HD98" s="174"/>
      <c r="HE98" s="174"/>
      <c r="HF98" s="174"/>
      <c r="HG98" s="174"/>
      <c r="HH98" s="174"/>
      <c r="HI98" s="174"/>
      <c r="HJ98" s="174"/>
      <c r="HK98" s="174"/>
      <c r="HL98" s="174"/>
      <c r="HM98" s="174"/>
      <c r="HN98" s="174"/>
      <c r="HO98" s="174"/>
      <c r="HP98" s="174"/>
      <c r="HQ98" s="174"/>
      <c r="HR98" s="174"/>
      <c r="HS98" s="174"/>
      <c r="HT98" s="174"/>
      <c r="HU98" s="174"/>
      <c r="HV98" s="174"/>
      <c r="HW98" s="174"/>
      <c r="HX98" s="174"/>
      <c r="HY98" s="174"/>
      <c r="HZ98" s="174"/>
      <c r="IA98" s="174"/>
      <c r="IB98" s="174"/>
      <c r="IC98" s="174"/>
      <c r="ID98" s="174"/>
      <c r="IE98" s="174"/>
      <c r="IF98" s="174"/>
      <c r="IG98" s="174"/>
      <c r="IH98" s="174"/>
      <c r="II98" s="174"/>
      <c r="IJ98" s="174"/>
      <c r="IK98" s="174"/>
      <c r="IL98" s="174"/>
      <c r="IM98" s="174"/>
      <c r="IN98" s="174"/>
      <c r="IO98" s="174"/>
      <c r="IP98" s="174"/>
      <c r="IQ98" s="174"/>
      <c r="IR98" s="174"/>
      <c r="IS98" s="174"/>
      <c r="IT98" s="174"/>
      <c r="IU98" s="174"/>
      <c r="IV98" s="174"/>
      <c r="IW98" s="174"/>
      <c r="IX98" s="174"/>
      <c r="IY98" s="174"/>
      <c r="IZ98" s="174"/>
      <c r="JA98" s="174"/>
      <c r="JB98" s="174"/>
      <c r="JC98" s="174"/>
      <c r="JD98" s="174"/>
      <c r="JE98" s="174"/>
      <c r="JF98" s="174"/>
      <c r="JG98" s="174"/>
      <c r="JH98" s="174"/>
      <c r="JI98" s="174"/>
      <c r="JJ98" s="174"/>
      <c r="JK98" s="174"/>
      <c r="JL98" s="174"/>
      <c r="JM98" s="174"/>
      <c r="JN98" s="174"/>
      <c r="JO98" s="174"/>
      <c r="JP98" s="174"/>
      <c r="JQ98" s="174"/>
      <c r="JR98" s="174"/>
      <c r="JS98" s="174"/>
      <c r="JT98" s="174"/>
      <c r="JU98" s="174"/>
      <c r="JV98" s="174"/>
      <c r="JW98" s="174"/>
      <c r="JX98" s="174"/>
      <c r="JY98" s="174"/>
      <c r="JZ98" s="174"/>
      <c r="KA98" s="174"/>
      <c r="KB98" s="174"/>
      <c r="KC98" s="174"/>
      <c r="KD98" s="174"/>
      <c r="KE98" s="174"/>
      <c r="KF98" s="174"/>
      <c r="KG98" s="174"/>
      <c r="KH98" s="174"/>
      <c r="KI98" s="174"/>
      <c r="KJ98" s="174"/>
      <c r="KK98" s="174"/>
      <c r="KL98" s="174"/>
      <c r="KM98" s="174"/>
      <c r="KN98" s="174"/>
      <c r="KO98" s="174"/>
      <c r="KP98" s="174"/>
      <c r="KQ98" s="174"/>
      <c r="KR98" s="174"/>
      <c r="KS98" s="174"/>
      <c r="KT98" s="174"/>
      <c r="KU98" s="174"/>
    </row>
    <row r="99" spans="1:307" s="166" customFormat="1" ht="22.8" x14ac:dyDescent="0.2">
      <c r="A99" s="308"/>
      <c r="B99" s="319" t="s">
        <v>335</v>
      </c>
      <c r="C99" s="169">
        <v>0</v>
      </c>
      <c r="D99" s="169">
        <v>0</v>
      </c>
      <c r="E99" s="169">
        <v>0</v>
      </c>
      <c r="F99" s="169">
        <v>0</v>
      </c>
      <c r="G99" s="169">
        <v>0</v>
      </c>
      <c r="H99" s="169">
        <v>0</v>
      </c>
      <c r="I99" s="169">
        <v>0</v>
      </c>
      <c r="J99" s="170">
        <f t="shared" ref="J99" si="30">SUM(C99:I99)</f>
        <v>0</v>
      </c>
      <c r="K99" s="171"/>
      <c r="L99" s="168"/>
      <c r="M99" s="179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F99" s="174"/>
      <c r="AG99" s="174"/>
      <c r="AH99" s="174"/>
      <c r="AI99" s="174"/>
      <c r="AJ99" s="174"/>
      <c r="AK99" s="174"/>
      <c r="AL99" s="174"/>
      <c r="AM99" s="174"/>
      <c r="AN99" s="174"/>
      <c r="AO99" s="174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  <c r="AZ99" s="174"/>
      <c r="BA99" s="174"/>
      <c r="BB99" s="174"/>
      <c r="BC99" s="174"/>
      <c r="BD99" s="174"/>
      <c r="BE99" s="174"/>
      <c r="BF99" s="174"/>
      <c r="BG99" s="174"/>
      <c r="BH99" s="174"/>
      <c r="BI99" s="174"/>
      <c r="BJ99" s="174"/>
      <c r="BK99" s="174"/>
      <c r="BL99" s="174"/>
      <c r="BM99" s="174"/>
      <c r="BN99" s="174"/>
      <c r="BO99" s="174"/>
      <c r="BP99" s="174"/>
      <c r="BQ99" s="174"/>
      <c r="BR99" s="174"/>
      <c r="BS99" s="174"/>
      <c r="BT99" s="174"/>
      <c r="BU99" s="174"/>
      <c r="BV99" s="174"/>
      <c r="BW99" s="174"/>
      <c r="BX99" s="174"/>
      <c r="BY99" s="174"/>
      <c r="BZ99" s="174"/>
      <c r="CA99" s="174"/>
      <c r="CB99" s="174"/>
      <c r="CC99" s="174"/>
      <c r="CD99" s="174"/>
      <c r="CE99" s="174"/>
      <c r="CF99" s="174"/>
      <c r="CG99" s="174"/>
      <c r="CH99" s="174"/>
      <c r="CI99" s="174"/>
      <c r="CJ99" s="174"/>
      <c r="CK99" s="174"/>
      <c r="CL99" s="174"/>
      <c r="CM99" s="174"/>
      <c r="CN99" s="174"/>
      <c r="CO99" s="174"/>
      <c r="CP99" s="174"/>
      <c r="CQ99" s="174"/>
      <c r="CR99" s="174"/>
      <c r="CS99" s="174"/>
      <c r="CT99" s="174"/>
      <c r="CU99" s="174"/>
      <c r="CV99" s="174"/>
      <c r="CW99" s="174"/>
      <c r="CX99" s="174"/>
      <c r="CY99" s="174"/>
      <c r="CZ99" s="174"/>
      <c r="DA99" s="174"/>
      <c r="DB99" s="174"/>
      <c r="DC99" s="174"/>
      <c r="DD99" s="174"/>
      <c r="DE99" s="174"/>
      <c r="DF99" s="174"/>
      <c r="DG99" s="174"/>
      <c r="DH99" s="174"/>
      <c r="DI99" s="174"/>
      <c r="DJ99" s="174"/>
      <c r="DK99" s="174"/>
      <c r="DL99" s="174"/>
      <c r="DM99" s="174"/>
      <c r="DN99" s="174"/>
      <c r="DO99" s="174"/>
      <c r="DP99" s="174"/>
      <c r="DQ99" s="174"/>
      <c r="DR99" s="174"/>
      <c r="DS99" s="174"/>
      <c r="DT99" s="174"/>
      <c r="DU99" s="174"/>
      <c r="DV99" s="174"/>
      <c r="DW99" s="174"/>
      <c r="DX99" s="174"/>
      <c r="DY99" s="174"/>
      <c r="DZ99" s="174"/>
      <c r="EA99" s="174"/>
      <c r="EB99" s="174"/>
      <c r="EC99" s="174"/>
      <c r="ED99" s="174"/>
      <c r="EE99" s="174"/>
      <c r="EF99" s="174"/>
      <c r="EG99" s="174"/>
      <c r="EH99" s="174"/>
      <c r="EI99" s="174"/>
      <c r="EJ99" s="174"/>
      <c r="EK99" s="174"/>
      <c r="EL99" s="174"/>
      <c r="EM99" s="174"/>
      <c r="EN99" s="174"/>
      <c r="EO99" s="174"/>
      <c r="EP99" s="174"/>
      <c r="EQ99" s="174"/>
      <c r="ER99" s="174"/>
      <c r="ES99" s="174"/>
      <c r="ET99" s="174"/>
      <c r="EU99" s="174"/>
      <c r="EV99" s="174"/>
      <c r="EW99" s="174"/>
      <c r="EX99" s="174"/>
      <c r="EY99" s="174"/>
      <c r="EZ99" s="174"/>
      <c r="FA99" s="174"/>
      <c r="FB99" s="174"/>
      <c r="FC99" s="174"/>
      <c r="FD99" s="174"/>
      <c r="FE99" s="174"/>
      <c r="FF99" s="174"/>
      <c r="FG99" s="174"/>
      <c r="FH99" s="174"/>
      <c r="FI99" s="174"/>
      <c r="FJ99" s="174"/>
      <c r="FK99" s="174"/>
      <c r="FL99" s="174"/>
      <c r="FM99" s="174"/>
      <c r="FN99" s="174"/>
      <c r="FO99" s="174"/>
      <c r="FP99" s="174"/>
      <c r="FQ99" s="174"/>
      <c r="FR99" s="174"/>
      <c r="FS99" s="174"/>
      <c r="FT99" s="174"/>
      <c r="FU99" s="174"/>
      <c r="FV99" s="174"/>
      <c r="FW99" s="174"/>
      <c r="FX99" s="174"/>
      <c r="FY99" s="174"/>
      <c r="FZ99" s="174"/>
      <c r="GA99" s="174"/>
      <c r="GB99" s="174"/>
      <c r="GC99" s="174"/>
      <c r="GD99" s="174"/>
      <c r="GE99" s="174"/>
      <c r="GF99" s="174"/>
      <c r="GG99" s="174"/>
      <c r="GH99" s="174"/>
      <c r="GI99" s="174"/>
      <c r="GJ99" s="174"/>
      <c r="GK99" s="174"/>
      <c r="GL99" s="174"/>
      <c r="GM99" s="174"/>
      <c r="GN99" s="174"/>
      <c r="GO99" s="174"/>
      <c r="GP99" s="174"/>
      <c r="GQ99" s="174"/>
      <c r="GR99" s="174"/>
      <c r="GS99" s="174"/>
      <c r="GT99" s="174"/>
      <c r="GU99" s="174"/>
      <c r="GV99" s="174"/>
      <c r="GW99" s="174"/>
      <c r="GX99" s="174"/>
      <c r="GY99" s="174"/>
      <c r="GZ99" s="174"/>
      <c r="HA99" s="174"/>
      <c r="HB99" s="174"/>
      <c r="HC99" s="174"/>
      <c r="HD99" s="174"/>
      <c r="HE99" s="174"/>
      <c r="HF99" s="174"/>
      <c r="HG99" s="174"/>
      <c r="HH99" s="174"/>
      <c r="HI99" s="174"/>
      <c r="HJ99" s="174"/>
      <c r="HK99" s="174"/>
      <c r="HL99" s="174"/>
      <c r="HM99" s="174"/>
      <c r="HN99" s="174"/>
      <c r="HO99" s="174"/>
      <c r="HP99" s="174"/>
      <c r="HQ99" s="174"/>
      <c r="HR99" s="174"/>
      <c r="HS99" s="174"/>
      <c r="HT99" s="174"/>
      <c r="HU99" s="174"/>
      <c r="HV99" s="174"/>
      <c r="HW99" s="174"/>
      <c r="HX99" s="174"/>
      <c r="HY99" s="174"/>
      <c r="HZ99" s="174"/>
      <c r="IA99" s="174"/>
      <c r="IB99" s="174"/>
      <c r="IC99" s="174"/>
      <c r="ID99" s="174"/>
      <c r="IE99" s="174"/>
      <c r="IF99" s="174"/>
      <c r="IG99" s="174"/>
      <c r="IH99" s="174"/>
      <c r="II99" s="174"/>
      <c r="IJ99" s="174"/>
      <c r="IK99" s="174"/>
      <c r="IL99" s="174"/>
      <c r="IM99" s="174"/>
      <c r="IN99" s="174"/>
      <c r="IO99" s="174"/>
      <c r="IP99" s="174"/>
      <c r="IQ99" s="174"/>
      <c r="IR99" s="174"/>
      <c r="IS99" s="174"/>
      <c r="IT99" s="174"/>
      <c r="IU99" s="174"/>
      <c r="IV99" s="174"/>
      <c r="IW99" s="174"/>
      <c r="IX99" s="174"/>
      <c r="IY99" s="174"/>
      <c r="IZ99" s="174"/>
      <c r="JA99" s="174"/>
      <c r="JB99" s="174"/>
      <c r="JC99" s="174"/>
      <c r="JD99" s="174"/>
      <c r="JE99" s="174"/>
      <c r="JF99" s="174"/>
      <c r="JG99" s="174"/>
      <c r="JH99" s="174"/>
      <c r="JI99" s="174"/>
      <c r="JJ99" s="174"/>
      <c r="JK99" s="174"/>
      <c r="JL99" s="174"/>
      <c r="JM99" s="174"/>
      <c r="JN99" s="174"/>
      <c r="JO99" s="174"/>
      <c r="JP99" s="174"/>
      <c r="JQ99" s="174"/>
      <c r="JR99" s="174"/>
      <c r="JS99" s="174"/>
      <c r="JT99" s="174"/>
      <c r="JU99" s="174"/>
      <c r="JV99" s="174"/>
      <c r="JW99" s="174"/>
      <c r="JX99" s="174"/>
      <c r="JY99" s="174"/>
      <c r="JZ99" s="174"/>
      <c r="KA99" s="174"/>
      <c r="KB99" s="174"/>
      <c r="KC99" s="174"/>
      <c r="KD99" s="174"/>
      <c r="KE99" s="174"/>
      <c r="KF99" s="174"/>
      <c r="KG99" s="174"/>
      <c r="KH99" s="174"/>
      <c r="KI99" s="174"/>
      <c r="KJ99" s="174"/>
      <c r="KK99" s="174"/>
      <c r="KL99" s="174"/>
      <c r="KM99" s="174"/>
      <c r="KN99" s="174"/>
      <c r="KO99" s="174"/>
      <c r="KP99" s="174"/>
      <c r="KQ99" s="174"/>
      <c r="KR99" s="174"/>
      <c r="KS99" s="174"/>
      <c r="KT99" s="174"/>
      <c r="KU99" s="174"/>
    </row>
    <row r="100" spans="1:307" s="166" customFormat="1" ht="22.8" x14ac:dyDescent="0.2">
      <c r="A100" s="308"/>
      <c r="B100" s="319" t="s">
        <v>323</v>
      </c>
      <c r="C100" s="169">
        <v>0</v>
      </c>
      <c r="D100" s="169">
        <v>0</v>
      </c>
      <c r="E100" s="169">
        <v>0</v>
      </c>
      <c r="F100" s="169">
        <v>0</v>
      </c>
      <c r="G100" s="169">
        <v>0</v>
      </c>
      <c r="H100" s="169">
        <v>0</v>
      </c>
      <c r="I100" s="169">
        <v>0</v>
      </c>
      <c r="J100" s="170">
        <f t="shared" ref="J100:J106" si="31">SUM(C100:I100)</f>
        <v>0</v>
      </c>
      <c r="K100" s="171"/>
      <c r="L100" s="168"/>
      <c r="M100" s="179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  <c r="AD100" s="174"/>
      <c r="AE100" s="174"/>
      <c r="AF100" s="174"/>
      <c r="AG100" s="174"/>
      <c r="AH100" s="174"/>
      <c r="AI100" s="174"/>
      <c r="AJ100" s="174"/>
      <c r="AK100" s="174"/>
      <c r="AL100" s="174"/>
      <c r="AM100" s="174"/>
      <c r="AN100" s="174"/>
      <c r="AO100" s="174"/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4"/>
      <c r="AZ100" s="174"/>
      <c r="BA100" s="174"/>
      <c r="BB100" s="174"/>
      <c r="BC100" s="174"/>
      <c r="BD100" s="174"/>
      <c r="BE100" s="174"/>
      <c r="BF100" s="174"/>
      <c r="BG100" s="174"/>
      <c r="BH100" s="174"/>
      <c r="BI100" s="174"/>
      <c r="BJ100" s="174"/>
      <c r="BK100" s="174"/>
      <c r="BL100" s="174"/>
      <c r="BM100" s="174"/>
      <c r="BN100" s="174"/>
      <c r="BO100" s="174"/>
      <c r="BP100" s="174"/>
      <c r="BQ100" s="174"/>
      <c r="BR100" s="174"/>
      <c r="BS100" s="174"/>
      <c r="BT100" s="174"/>
      <c r="BU100" s="174"/>
      <c r="BV100" s="174"/>
      <c r="BW100" s="174"/>
      <c r="BX100" s="174"/>
      <c r="BY100" s="174"/>
      <c r="BZ100" s="174"/>
      <c r="CA100" s="174"/>
      <c r="CB100" s="174"/>
      <c r="CC100" s="174"/>
      <c r="CD100" s="174"/>
      <c r="CE100" s="174"/>
      <c r="CF100" s="174"/>
      <c r="CG100" s="174"/>
      <c r="CH100" s="174"/>
      <c r="CI100" s="174"/>
      <c r="CJ100" s="174"/>
      <c r="CK100" s="174"/>
      <c r="CL100" s="174"/>
      <c r="CM100" s="174"/>
      <c r="CN100" s="174"/>
      <c r="CO100" s="174"/>
      <c r="CP100" s="174"/>
      <c r="CQ100" s="174"/>
      <c r="CR100" s="174"/>
      <c r="CS100" s="174"/>
      <c r="CT100" s="174"/>
      <c r="CU100" s="174"/>
      <c r="CV100" s="174"/>
      <c r="CW100" s="174"/>
      <c r="CX100" s="174"/>
      <c r="CY100" s="174"/>
      <c r="CZ100" s="174"/>
      <c r="DA100" s="174"/>
      <c r="DB100" s="174"/>
      <c r="DC100" s="174"/>
      <c r="DD100" s="174"/>
      <c r="DE100" s="174"/>
      <c r="DF100" s="174"/>
      <c r="DG100" s="174"/>
      <c r="DH100" s="174"/>
      <c r="DI100" s="174"/>
      <c r="DJ100" s="174"/>
      <c r="DK100" s="174"/>
      <c r="DL100" s="174"/>
      <c r="DM100" s="174"/>
      <c r="DN100" s="174"/>
      <c r="DO100" s="174"/>
      <c r="DP100" s="174"/>
      <c r="DQ100" s="174"/>
      <c r="DR100" s="174"/>
      <c r="DS100" s="174"/>
      <c r="DT100" s="174"/>
      <c r="DU100" s="174"/>
      <c r="DV100" s="174"/>
      <c r="DW100" s="174"/>
      <c r="DX100" s="174"/>
      <c r="DY100" s="174"/>
      <c r="DZ100" s="174"/>
      <c r="EA100" s="174"/>
      <c r="EB100" s="174"/>
      <c r="EC100" s="174"/>
      <c r="ED100" s="174"/>
      <c r="EE100" s="174"/>
      <c r="EF100" s="174"/>
      <c r="EG100" s="174"/>
      <c r="EH100" s="174"/>
      <c r="EI100" s="174"/>
      <c r="EJ100" s="174"/>
      <c r="EK100" s="174"/>
      <c r="EL100" s="174"/>
      <c r="EM100" s="174"/>
      <c r="EN100" s="174"/>
      <c r="EO100" s="174"/>
      <c r="EP100" s="174"/>
      <c r="EQ100" s="174"/>
      <c r="ER100" s="174"/>
      <c r="ES100" s="174"/>
      <c r="ET100" s="174"/>
      <c r="EU100" s="174"/>
      <c r="EV100" s="174"/>
      <c r="EW100" s="174"/>
      <c r="EX100" s="174"/>
      <c r="EY100" s="174"/>
      <c r="EZ100" s="174"/>
      <c r="FA100" s="174"/>
      <c r="FB100" s="174"/>
      <c r="FC100" s="174"/>
      <c r="FD100" s="174"/>
      <c r="FE100" s="174"/>
      <c r="FF100" s="174"/>
      <c r="FG100" s="174"/>
      <c r="FH100" s="174"/>
      <c r="FI100" s="174"/>
      <c r="FJ100" s="174"/>
      <c r="FK100" s="174"/>
      <c r="FL100" s="174"/>
      <c r="FM100" s="174"/>
      <c r="FN100" s="174"/>
      <c r="FO100" s="174"/>
      <c r="FP100" s="174"/>
      <c r="FQ100" s="174"/>
      <c r="FR100" s="174"/>
      <c r="FS100" s="174"/>
      <c r="FT100" s="174"/>
      <c r="FU100" s="174"/>
      <c r="FV100" s="174"/>
      <c r="FW100" s="174"/>
      <c r="FX100" s="174"/>
      <c r="FY100" s="174"/>
      <c r="FZ100" s="174"/>
      <c r="GA100" s="174"/>
      <c r="GB100" s="174"/>
      <c r="GC100" s="174"/>
      <c r="GD100" s="174"/>
      <c r="GE100" s="174"/>
      <c r="GF100" s="174"/>
      <c r="GG100" s="174"/>
      <c r="GH100" s="174"/>
      <c r="GI100" s="174"/>
      <c r="GJ100" s="174"/>
      <c r="GK100" s="174"/>
      <c r="GL100" s="174"/>
      <c r="GM100" s="174"/>
      <c r="GN100" s="174"/>
      <c r="GO100" s="174"/>
      <c r="GP100" s="174"/>
      <c r="GQ100" s="174"/>
      <c r="GR100" s="174"/>
      <c r="GS100" s="174"/>
      <c r="GT100" s="174"/>
      <c r="GU100" s="174"/>
      <c r="GV100" s="174"/>
      <c r="GW100" s="174"/>
      <c r="GX100" s="174"/>
      <c r="GY100" s="174"/>
      <c r="GZ100" s="174"/>
      <c r="HA100" s="174"/>
      <c r="HB100" s="174"/>
      <c r="HC100" s="174"/>
      <c r="HD100" s="174"/>
      <c r="HE100" s="174"/>
      <c r="HF100" s="174"/>
      <c r="HG100" s="174"/>
      <c r="HH100" s="174"/>
      <c r="HI100" s="174"/>
      <c r="HJ100" s="174"/>
      <c r="HK100" s="174"/>
      <c r="HL100" s="174"/>
      <c r="HM100" s="174"/>
      <c r="HN100" s="174"/>
      <c r="HO100" s="174"/>
      <c r="HP100" s="174"/>
      <c r="HQ100" s="174"/>
      <c r="HR100" s="174"/>
      <c r="HS100" s="174"/>
      <c r="HT100" s="174"/>
      <c r="HU100" s="174"/>
      <c r="HV100" s="174"/>
      <c r="HW100" s="174"/>
      <c r="HX100" s="174"/>
      <c r="HY100" s="174"/>
      <c r="HZ100" s="174"/>
      <c r="IA100" s="174"/>
      <c r="IB100" s="174"/>
      <c r="IC100" s="174"/>
      <c r="ID100" s="174"/>
      <c r="IE100" s="174"/>
      <c r="IF100" s="174"/>
      <c r="IG100" s="174"/>
      <c r="IH100" s="174"/>
      <c r="II100" s="174"/>
      <c r="IJ100" s="174"/>
      <c r="IK100" s="174"/>
      <c r="IL100" s="174"/>
      <c r="IM100" s="174"/>
      <c r="IN100" s="174"/>
      <c r="IO100" s="174"/>
      <c r="IP100" s="174"/>
      <c r="IQ100" s="174"/>
      <c r="IR100" s="174"/>
      <c r="IS100" s="174"/>
      <c r="IT100" s="174"/>
      <c r="IU100" s="174"/>
      <c r="IV100" s="174"/>
      <c r="IW100" s="174"/>
      <c r="IX100" s="174"/>
      <c r="IY100" s="174"/>
      <c r="IZ100" s="174"/>
      <c r="JA100" s="174"/>
      <c r="JB100" s="174"/>
      <c r="JC100" s="174"/>
      <c r="JD100" s="174"/>
      <c r="JE100" s="174"/>
      <c r="JF100" s="174"/>
      <c r="JG100" s="174"/>
      <c r="JH100" s="174"/>
      <c r="JI100" s="174"/>
      <c r="JJ100" s="174"/>
      <c r="JK100" s="174"/>
      <c r="JL100" s="174"/>
      <c r="JM100" s="174"/>
      <c r="JN100" s="174"/>
      <c r="JO100" s="174"/>
      <c r="JP100" s="174"/>
      <c r="JQ100" s="174"/>
      <c r="JR100" s="174"/>
      <c r="JS100" s="174"/>
      <c r="JT100" s="174"/>
      <c r="JU100" s="174"/>
      <c r="JV100" s="174"/>
      <c r="JW100" s="174"/>
      <c r="JX100" s="174"/>
      <c r="JY100" s="174"/>
      <c r="JZ100" s="174"/>
      <c r="KA100" s="174"/>
      <c r="KB100" s="174"/>
      <c r="KC100" s="174"/>
      <c r="KD100" s="174"/>
      <c r="KE100" s="174"/>
      <c r="KF100" s="174"/>
      <c r="KG100" s="174"/>
      <c r="KH100" s="174"/>
      <c r="KI100" s="174"/>
      <c r="KJ100" s="174"/>
      <c r="KK100" s="174"/>
      <c r="KL100" s="174"/>
      <c r="KM100" s="174"/>
      <c r="KN100" s="174"/>
      <c r="KO100" s="174"/>
      <c r="KP100" s="174"/>
      <c r="KQ100" s="174"/>
      <c r="KR100" s="174"/>
      <c r="KS100" s="174"/>
      <c r="KT100" s="174"/>
      <c r="KU100" s="174"/>
    </row>
    <row r="101" spans="1:307" s="166" customFormat="1" ht="22.8" x14ac:dyDescent="0.2">
      <c r="A101" s="308"/>
      <c r="B101" s="319" t="s">
        <v>325</v>
      </c>
      <c r="C101" s="169">
        <v>0</v>
      </c>
      <c r="D101" s="169">
        <v>0</v>
      </c>
      <c r="E101" s="169">
        <v>0</v>
      </c>
      <c r="F101" s="169">
        <v>0</v>
      </c>
      <c r="G101" s="169">
        <v>0</v>
      </c>
      <c r="H101" s="169">
        <v>0</v>
      </c>
      <c r="I101" s="169">
        <v>0</v>
      </c>
      <c r="J101" s="170">
        <f t="shared" si="31"/>
        <v>0</v>
      </c>
      <c r="K101" s="171"/>
      <c r="L101" s="168"/>
      <c r="M101" s="179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  <c r="AC101" s="174"/>
      <c r="AD101" s="174"/>
      <c r="AE101" s="174"/>
      <c r="AF101" s="174"/>
      <c r="AG101" s="174"/>
      <c r="AH101" s="174"/>
      <c r="AI101" s="174"/>
      <c r="AJ101" s="174"/>
      <c r="AK101" s="174"/>
      <c r="AL101" s="174"/>
      <c r="AM101" s="174"/>
      <c r="AN101" s="174"/>
      <c r="AO101" s="174"/>
      <c r="AP101" s="174"/>
      <c r="AQ101" s="174"/>
      <c r="AR101" s="174"/>
      <c r="AS101" s="174"/>
      <c r="AT101" s="174"/>
      <c r="AU101" s="174"/>
      <c r="AV101" s="174"/>
      <c r="AW101" s="174"/>
      <c r="AX101" s="174"/>
      <c r="AY101" s="174"/>
      <c r="AZ101" s="174"/>
      <c r="BA101" s="174"/>
      <c r="BB101" s="174"/>
      <c r="BC101" s="174"/>
      <c r="BD101" s="174"/>
      <c r="BE101" s="174"/>
      <c r="BF101" s="174"/>
      <c r="BG101" s="174"/>
      <c r="BH101" s="174"/>
      <c r="BI101" s="174"/>
      <c r="BJ101" s="174"/>
      <c r="BK101" s="174"/>
      <c r="BL101" s="174"/>
      <c r="BM101" s="174"/>
      <c r="BN101" s="174"/>
      <c r="BO101" s="174"/>
      <c r="BP101" s="174"/>
      <c r="BQ101" s="174"/>
      <c r="BR101" s="174"/>
      <c r="BS101" s="174"/>
      <c r="BT101" s="174"/>
      <c r="BU101" s="174"/>
      <c r="BV101" s="174"/>
      <c r="BW101" s="174"/>
      <c r="BX101" s="174"/>
      <c r="BY101" s="174"/>
      <c r="BZ101" s="174"/>
      <c r="CA101" s="174"/>
      <c r="CB101" s="174"/>
      <c r="CC101" s="174"/>
      <c r="CD101" s="174"/>
      <c r="CE101" s="174"/>
      <c r="CF101" s="174"/>
      <c r="CG101" s="174"/>
      <c r="CH101" s="174"/>
      <c r="CI101" s="174"/>
      <c r="CJ101" s="174"/>
      <c r="CK101" s="174"/>
      <c r="CL101" s="174"/>
      <c r="CM101" s="174"/>
      <c r="CN101" s="174"/>
      <c r="CO101" s="174"/>
      <c r="CP101" s="174"/>
      <c r="CQ101" s="174"/>
      <c r="CR101" s="174"/>
      <c r="CS101" s="174"/>
      <c r="CT101" s="174"/>
      <c r="CU101" s="174"/>
      <c r="CV101" s="174"/>
      <c r="CW101" s="174"/>
      <c r="CX101" s="174"/>
      <c r="CY101" s="174"/>
      <c r="CZ101" s="174"/>
      <c r="DA101" s="174"/>
      <c r="DB101" s="174"/>
      <c r="DC101" s="174"/>
      <c r="DD101" s="174"/>
      <c r="DE101" s="174"/>
      <c r="DF101" s="174"/>
      <c r="DG101" s="174"/>
      <c r="DH101" s="174"/>
      <c r="DI101" s="174"/>
      <c r="DJ101" s="174"/>
      <c r="DK101" s="174"/>
      <c r="DL101" s="174"/>
      <c r="DM101" s="174"/>
      <c r="DN101" s="174"/>
      <c r="DO101" s="174"/>
      <c r="DP101" s="174"/>
      <c r="DQ101" s="174"/>
      <c r="DR101" s="174"/>
      <c r="DS101" s="174"/>
      <c r="DT101" s="174"/>
      <c r="DU101" s="174"/>
      <c r="DV101" s="174"/>
      <c r="DW101" s="174"/>
      <c r="DX101" s="174"/>
      <c r="DY101" s="174"/>
      <c r="DZ101" s="174"/>
      <c r="EA101" s="174"/>
      <c r="EB101" s="174"/>
      <c r="EC101" s="174"/>
      <c r="ED101" s="174"/>
      <c r="EE101" s="174"/>
      <c r="EF101" s="174"/>
      <c r="EG101" s="174"/>
      <c r="EH101" s="174"/>
      <c r="EI101" s="174"/>
      <c r="EJ101" s="174"/>
      <c r="EK101" s="174"/>
      <c r="EL101" s="174"/>
      <c r="EM101" s="174"/>
      <c r="EN101" s="174"/>
      <c r="EO101" s="174"/>
      <c r="EP101" s="174"/>
      <c r="EQ101" s="174"/>
      <c r="ER101" s="174"/>
      <c r="ES101" s="174"/>
      <c r="ET101" s="174"/>
      <c r="EU101" s="174"/>
      <c r="EV101" s="174"/>
      <c r="EW101" s="174"/>
      <c r="EX101" s="174"/>
      <c r="EY101" s="174"/>
      <c r="EZ101" s="174"/>
      <c r="FA101" s="174"/>
      <c r="FB101" s="174"/>
      <c r="FC101" s="174"/>
      <c r="FD101" s="174"/>
      <c r="FE101" s="174"/>
      <c r="FF101" s="174"/>
      <c r="FG101" s="174"/>
      <c r="FH101" s="174"/>
      <c r="FI101" s="174"/>
      <c r="FJ101" s="174"/>
      <c r="FK101" s="174"/>
      <c r="FL101" s="174"/>
      <c r="FM101" s="174"/>
      <c r="FN101" s="174"/>
      <c r="FO101" s="174"/>
      <c r="FP101" s="174"/>
      <c r="FQ101" s="174"/>
      <c r="FR101" s="174"/>
      <c r="FS101" s="174"/>
      <c r="FT101" s="174"/>
      <c r="FU101" s="174"/>
      <c r="FV101" s="174"/>
      <c r="FW101" s="174"/>
      <c r="FX101" s="174"/>
      <c r="FY101" s="174"/>
      <c r="FZ101" s="174"/>
      <c r="GA101" s="174"/>
      <c r="GB101" s="174"/>
      <c r="GC101" s="174"/>
      <c r="GD101" s="174"/>
      <c r="GE101" s="174"/>
      <c r="GF101" s="174"/>
      <c r="GG101" s="174"/>
      <c r="GH101" s="174"/>
      <c r="GI101" s="174"/>
      <c r="GJ101" s="174"/>
      <c r="GK101" s="174"/>
      <c r="GL101" s="174"/>
      <c r="GM101" s="174"/>
      <c r="GN101" s="174"/>
      <c r="GO101" s="174"/>
      <c r="GP101" s="174"/>
      <c r="GQ101" s="174"/>
      <c r="GR101" s="174"/>
      <c r="GS101" s="174"/>
      <c r="GT101" s="174"/>
      <c r="GU101" s="174"/>
      <c r="GV101" s="174"/>
      <c r="GW101" s="174"/>
      <c r="GX101" s="174"/>
      <c r="GY101" s="174"/>
      <c r="GZ101" s="174"/>
      <c r="HA101" s="174"/>
      <c r="HB101" s="174"/>
      <c r="HC101" s="174"/>
      <c r="HD101" s="174"/>
      <c r="HE101" s="174"/>
      <c r="HF101" s="174"/>
      <c r="HG101" s="174"/>
      <c r="HH101" s="174"/>
      <c r="HI101" s="174"/>
      <c r="HJ101" s="174"/>
      <c r="HK101" s="174"/>
      <c r="HL101" s="174"/>
      <c r="HM101" s="174"/>
      <c r="HN101" s="174"/>
      <c r="HO101" s="174"/>
      <c r="HP101" s="174"/>
      <c r="HQ101" s="174"/>
      <c r="HR101" s="174"/>
      <c r="HS101" s="174"/>
      <c r="HT101" s="174"/>
      <c r="HU101" s="174"/>
      <c r="HV101" s="174"/>
      <c r="HW101" s="174"/>
      <c r="HX101" s="174"/>
      <c r="HY101" s="174"/>
      <c r="HZ101" s="174"/>
      <c r="IA101" s="174"/>
      <c r="IB101" s="174"/>
      <c r="IC101" s="174"/>
      <c r="ID101" s="174"/>
      <c r="IE101" s="174"/>
      <c r="IF101" s="174"/>
      <c r="IG101" s="174"/>
      <c r="IH101" s="174"/>
      <c r="II101" s="174"/>
      <c r="IJ101" s="174"/>
      <c r="IK101" s="174"/>
      <c r="IL101" s="174"/>
      <c r="IM101" s="174"/>
      <c r="IN101" s="174"/>
      <c r="IO101" s="174"/>
      <c r="IP101" s="174"/>
      <c r="IQ101" s="174"/>
      <c r="IR101" s="174"/>
      <c r="IS101" s="174"/>
      <c r="IT101" s="174"/>
      <c r="IU101" s="174"/>
      <c r="IV101" s="174"/>
      <c r="IW101" s="174"/>
      <c r="IX101" s="174"/>
      <c r="IY101" s="174"/>
      <c r="IZ101" s="174"/>
      <c r="JA101" s="174"/>
      <c r="JB101" s="174"/>
      <c r="JC101" s="174"/>
      <c r="JD101" s="174"/>
      <c r="JE101" s="174"/>
      <c r="JF101" s="174"/>
      <c r="JG101" s="174"/>
      <c r="JH101" s="174"/>
      <c r="JI101" s="174"/>
      <c r="JJ101" s="174"/>
      <c r="JK101" s="174"/>
      <c r="JL101" s="174"/>
      <c r="JM101" s="174"/>
      <c r="JN101" s="174"/>
      <c r="JO101" s="174"/>
      <c r="JP101" s="174"/>
      <c r="JQ101" s="174"/>
      <c r="JR101" s="174"/>
      <c r="JS101" s="174"/>
      <c r="JT101" s="174"/>
      <c r="JU101" s="174"/>
      <c r="JV101" s="174"/>
      <c r="JW101" s="174"/>
      <c r="JX101" s="174"/>
      <c r="JY101" s="174"/>
      <c r="JZ101" s="174"/>
      <c r="KA101" s="174"/>
      <c r="KB101" s="174"/>
      <c r="KC101" s="174"/>
      <c r="KD101" s="174"/>
      <c r="KE101" s="174"/>
      <c r="KF101" s="174"/>
      <c r="KG101" s="174"/>
      <c r="KH101" s="174"/>
      <c r="KI101" s="174"/>
      <c r="KJ101" s="174"/>
      <c r="KK101" s="174"/>
      <c r="KL101" s="174"/>
      <c r="KM101" s="174"/>
      <c r="KN101" s="174"/>
      <c r="KO101" s="174"/>
      <c r="KP101" s="174"/>
      <c r="KQ101" s="174"/>
      <c r="KR101" s="174"/>
      <c r="KS101" s="174"/>
      <c r="KT101" s="174"/>
      <c r="KU101" s="174"/>
    </row>
    <row r="102" spans="1:307" s="166" customFormat="1" ht="22.8" x14ac:dyDescent="0.2">
      <c r="A102" s="308"/>
      <c r="B102" s="319" t="s">
        <v>326</v>
      </c>
      <c r="C102" s="169">
        <v>0</v>
      </c>
      <c r="D102" s="169">
        <v>0</v>
      </c>
      <c r="E102" s="169">
        <v>0</v>
      </c>
      <c r="F102" s="169">
        <v>0</v>
      </c>
      <c r="G102" s="169">
        <v>0</v>
      </c>
      <c r="H102" s="169">
        <v>0</v>
      </c>
      <c r="I102" s="169">
        <v>0</v>
      </c>
      <c r="J102" s="170">
        <f t="shared" si="31"/>
        <v>0</v>
      </c>
      <c r="K102" s="171"/>
      <c r="L102" s="168"/>
      <c r="M102" s="179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  <c r="Z102" s="174"/>
      <c r="AA102" s="174"/>
      <c r="AB102" s="174"/>
      <c r="AC102" s="174"/>
      <c r="AD102" s="174"/>
      <c r="AE102" s="174"/>
      <c r="AF102" s="174"/>
      <c r="AG102" s="174"/>
      <c r="AH102" s="174"/>
      <c r="AI102" s="174"/>
      <c r="AJ102" s="174"/>
      <c r="AK102" s="174"/>
      <c r="AL102" s="174"/>
      <c r="AM102" s="174"/>
      <c r="AN102" s="174"/>
      <c r="AO102" s="174"/>
      <c r="AP102" s="174"/>
      <c r="AQ102" s="174"/>
      <c r="AR102" s="174"/>
      <c r="AS102" s="174"/>
      <c r="AT102" s="174"/>
      <c r="AU102" s="174"/>
      <c r="AV102" s="174"/>
      <c r="AW102" s="174"/>
      <c r="AX102" s="174"/>
      <c r="AY102" s="174"/>
      <c r="AZ102" s="174"/>
      <c r="BA102" s="174"/>
      <c r="BB102" s="174"/>
      <c r="BC102" s="174"/>
      <c r="BD102" s="174"/>
      <c r="BE102" s="174"/>
      <c r="BF102" s="174"/>
      <c r="BG102" s="174"/>
      <c r="BH102" s="174"/>
      <c r="BI102" s="174"/>
      <c r="BJ102" s="174"/>
      <c r="BK102" s="174"/>
      <c r="BL102" s="174"/>
      <c r="BM102" s="174"/>
      <c r="BN102" s="174"/>
      <c r="BO102" s="174"/>
      <c r="BP102" s="174"/>
      <c r="BQ102" s="174"/>
      <c r="BR102" s="174"/>
      <c r="BS102" s="174"/>
      <c r="BT102" s="174"/>
      <c r="BU102" s="174"/>
      <c r="BV102" s="174"/>
      <c r="BW102" s="174"/>
      <c r="BX102" s="174"/>
      <c r="BY102" s="174"/>
      <c r="BZ102" s="174"/>
      <c r="CA102" s="174"/>
      <c r="CB102" s="174"/>
      <c r="CC102" s="174"/>
      <c r="CD102" s="174"/>
      <c r="CE102" s="174"/>
      <c r="CF102" s="174"/>
      <c r="CG102" s="174"/>
      <c r="CH102" s="174"/>
      <c r="CI102" s="174"/>
      <c r="CJ102" s="174"/>
      <c r="CK102" s="174"/>
      <c r="CL102" s="174"/>
      <c r="CM102" s="174"/>
      <c r="CN102" s="174"/>
      <c r="CO102" s="174"/>
      <c r="CP102" s="174"/>
      <c r="CQ102" s="174"/>
      <c r="CR102" s="174"/>
      <c r="CS102" s="174"/>
      <c r="CT102" s="174"/>
      <c r="CU102" s="174"/>
      <c r="CV102" s="174"/>
      <c r="CW102" s="174"/>
      <c r="CX102" s="174"/>
      <c r="CY102" s="174"/>
      <c r="CZ102" s="174"/>
      <c r="DA102" s="174"/>
      <c r="DB102" s="174"/>
      <c r="DC102" s="174"/>
      <c r="DD102" s="174"/>
      <c r="DE102" s="174"/>
      <c r="DF102" s="174"/>
      <c r="DG102" s="174"/>
      <c r="DH102" s="174"/>
      <c r="DI102" s="174"/>
      <c r="DJ102" s="174"/>
      <c r="DK102" s="174"/>
      <c r="DL102" s="174"/>
      <c r="DM102" s="174"/>
      <c r="DN102" s="174"/>
      <c r="DO102" s="174"/>
      <c r="DP102" s="174"/>
      <c r="DQ102" s="174"/>
      <c r="DR102" s="174"/>
      <c r="DS102" s="174"/>
      <c r="DT102" s="174"/>
      <c r="DU102" s="174"/>
      <c r="DV102" s="174"/>
      <c r="DW102" s="174"/>
      <c r="DX102" s="174"/>
      <c r="DY102" s="174"/>
      <c r="DZ102" s="174"/>
      <c r="EA102" s="174"/>
      <c r="EB102" s="174"/>
      <c r="EC102" s="174"/>
      <c r="ED102" s="174"/>
      <c r="EE102" s="174"/>
      <c r="EF102" s="174"/>
      <c r="EG102" s="174"/>
      <c r="EH102" s="174"/>
      <c r="EI102" s="174"/>
      <c r="EJ102" s="174"/>
      <c r="EK102" s="174"/>
      <c r="EL102" s="174"/>
      <c r="EM102" s="174"/>
      <c r="EN102" s="174"/>
      <c r="EO102" s="174"/>
      <c r="EP102" s="174"/>
      <c r="EQ102" s="174"/>
      <c r="ER102" s="174"/>
      <c r="ES102" s="174"/>
      <c r="ET102" s="174"/>
      <c r="EU102" s="174"/>
      <c r="EV102" s="174"/>
      <c r="EW102" s="174"/>
      <c r="EX102" s="174"/>
      <c r="EY102" s="174"/>
      <c r="EZ102" s="174"/>
      <c r="FA102" s="174"/>
      <c r="FB102" s="174"/>
      <c r="FC102" s="174"/>
      <c r="FD102" s="174"/>
      <c r="FE102" s="174"/>
      <c r="FF102" s="174"/>
      <c r="FG102" s="174"/>
      <c r="FH102" s="174"/>
      <c r="FI102" s="174"/>
      <c r="FJ102" s="174"/>
      <c r="FK102" s="174"/>
      <c r="FL102" s="174"/>
      <c r="FM102" s="174"/>
      <c r="FN102" s="174"/>
      <c r="FO102" s="174"/>
      <c r="FP102" s="174"/>
      <c r="FQ102" s="174"/>
      <c r="FR102" s="174"/>
      <c r="FS102" s="174"/>
      <c r="FT102" s="174"/>
      <c r="FU102" s="174"/>
      <c r="FV102" s="174"/>
      <c r="FW102" s="174"/>
      <c r="FX102" s="174"/>
      <c r="FY102" s="174"/>
      <c r="FZ102" s="174"/>
      <c r="GA102" s="174"/>
      <c r="GB102" s="174"/>
      <c r="GC102" s="174"/>
      <c r="GD102" s="174"/>
      <c r="GE102" s="174"/>
      <c r="GF102" s="174"/>
      <c r="GG102" s="174"/>
      <c r="GH102" s="174"/>
      <c r="GI102" s="174"/>
      <c r="GJ102" s="174"/>
      <c r="GK102" s="174"/>
      <c r="GL102" s="174"/>
      <c r="GM102" s="174"/>
      <c r="GN102" s="174"/>
      <c r="GO102" s="174"/>
      <c r="GP102" s="174"/>
      <c r="GQ102" s="174"/>
      <c r="GR102" s="174"/>
      <c r="GS102" s="174"/>
      <c r="GT102" s="174"/>
      <c r="GU102" s="174"/>
      <c r="GV102" s="174"/>
      <c r="GW102" s="174"/>
      <c r="GX102" s="174"/>
      <c r="GY102" s="174"/>
      <c r="GZ102" s="174"/>
      <c r="HA102" s="174"/>
      <c r="HB102" s="174"/>
      <c r="HC102" s="174"/>
      <c r="HD102" s="174"/>
      <c r="HE102" s="174"/>
      <c r="HF102" s="174"/>
      <c r="HG102" s="174"/>
      <c r="HH102" s="174"/>
      <c r="HI102" s="174"/>
      <c r="HJ102" s="174"/>
      <c r="HK102" s="174"/>
      <c r="HL102" s="174"/>
      <c r="HM102" s="174"/>
      <c r="HN102" s="174"/>
      <c r="HO102" s="174"/>
      <c r="HP102" s="174"/>
      <c r="HQ102" s="174"/>
      <c r="HR102" s="174"/>
      <c r="HS102" s="174"/>
      <c r="HT102" s="174"/>
      <c r="HU102" s="174"/>
      <c r="HV102" s="174"/>
      <c r="HW102" s="174"/>
      <c r="HX102" s="174"/>
      <c r="HY102" s="174"/>
      <c r="HZ102" s="174"/>
      <c r="IA102" s="174"/>
      <c r="IB102" s="174"/>
      <c r="IC102" s="174"/>
      <c r="ID102" s="174"/>
      <c r="IE102" s="174"/>
      <c r="IF102" s="174"/>
      <c r="IG102" s="174"/>
      <c r="IH102" s="174"/>
      <c r="II102" s="174"/>
      <c r="IJ102" s="174"/>
      <c r="IK102" s="174"/>
      <c r="IL102" s="174"/>
      <c r="IM102" s="174"/>
      <c r="IN102" s="174"/>
      <c r="IO102" s="174"/>
      <c r="IP102" s="174"/>
      <c r="IQ102" s="174"/>
      <c r="IR102" s="174"/>
      <c r="IS102" s="174"/>
      <c r="IT102" s="174"/>
      <c r="IU102" s="174"/>
      <c r="IV102" s="174"/>
      <c r="IW102" s="174"/>
      <c r="IX102" s="174"/>
      <c r="IY102" s="174"/>
      <c r="IZ102" s="174"/>
      <c r="JA102" s="174"/>
      <c r="JB102" s="174"/>
      <c r="JC102" s="174"/>
      <c r="JD102" s="174"/>
      <c r="JE102" s="174"/>
      <c r="JF102" s="174"/>
      <c r="JG102" s="174"/>
      <c r="JH102" s="174"/>
      <c r="JI102" s="174"/>
      <c r="JJ102" s="174"/>
      <c r="JK102" s="174"/>
      <c r="JL102" s="174"/>
      <c r="JM102" s="174"/>
      <c r="JN102" s="174"/>
      <c r="JO102" s="174"/>
      <c r="JP102" s="174"/>
      <c r="JQ102" s="174"/>
      <c r="JR102" s="174"/>
      <c r="JS102" s="174"/>
      <c r="JT102" s="174"/>
      <c r="JU102" s="174"/>
      <c r="JV102" s="174"/>
      <c r="JW102" s="174"/>
      <c r="JX102" s="174"/>
      <c r="JY102" s="174"/>
      <c r="JZ102" s="174"/>
      <c r="KA102" s="174"/>
      <c r="KB102" s="174"/>
      <c r="KC102" s="174"/>
      <c r="KD102" s="174"/>
      <c r="KE102" s="174"/>
      <c r="KF102" s="174"/>
      <c r="KG102" s="174"/>
      <c r="KH102" s="174"/>
      <c r="KI102" s="174"/>
      <c r="KJ102" s="174"/>
      <c r="KK102" s="174"/>
      <c r="KL102" s="174"/>
      <c r="KM102" s="174"/>
      <c r="KN102" s="174"/>
      <c r="KO102" s="174"/>
      <c r="KP102" s="174"/>
      <c r="KQ102" s="174"/>
      <c r="KR102" s="174"/>
      <c r="KS102" s="174"/>
      <c r="KT102" s="174"/>
      <c r="KU102" s="174"/>
    </row>
    <row r="103" spans="1:307" s="166" customFormat="1" ht="22.8" x14ac:dyDescent="0.2">
      <c r="A103" s="308"/>
      <c r="B103" s="319" t="s">
        <v>327</v>
      </c>
      <c r="C103" s="169">
        <v>0</v>
      </c>
      <c r="D103" s="169">
        <v>0</v>
      </c>
      <c r="E103" s="169">
        <v>0</v>
      </c>
      <c r="F103" s="169">
        <v>0</v>
      </c>
      <c r="G103" s="169">
        <v>0</v>
      </c>
      <c r="H103" s="169">
        <v>0</v>
      </c>
      <c r="I103" s="169">
        <v>0</v>
      </c>
      <c r="J103" s="170">
        <f t="shared" si="31"/>
        <v>0</v>
      </c>
      <c r="K103" s="171"/>
      <c r="L103" s="168"/>
      <c r="M103" s="179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  <c r="Z103" s="174"/>
      <c r="AA103" s="174"/>
      <c r="AB103" s="174"/>
      <c r="AC103" s="174"/>
      <c r="AD103" s="174"/>
      <c r="AE103" s="174"/>
      <c r="AF103" s="174"/>
      <c r="AG103" s="174"/>
      <c r="AH103" s="174"/>
      <c r="AI103" s="174"/>
      <c r="AJ103" s="174"/>
      <c r="AK103" s="174"/>
      <c r="AL103" s="174"/>
      <c r="AM103" s="174"/>
      <c r="AN103" s="174"/>
      <c r="AO103" s="174"/>
      <c r="AP103" s="174"/>
      <c r="AQ103" s="174"/>
      <c r="AR103" s="174"/>
      <c r="AS103" s="174"/>
      <c r="AT103" s="174"/>
      <c r="AU103" s="174"/>
      <c r="AV103" s="174"/>
      <c r="AW103" s="174"/>
      <c r="AX103" s="174"/>
      <c r="AY103" s="174"/>
      <c r="AZ103" s="174"/>
      <c r="BA103" s="174"/>
      <c r="BB103" s="174"/>
      <c r="BC103" s="174"/>
      <c r="BD103" s="174"/>
      <c r="BE103" s="174"/>
      <c r="BF103" s="174"/>
      <c r="BG103" s="174"/>
      <c r="BH103" s="174"/>
      <c r="BI103" s="174"/>
      <c r="BJ103" s="174"/>
      <c r="BK103" s="174"/>
      <c r="BL103" s="174"/>
      <c r="BM103" s="174"/>
      <c r="BN103" s="174"/>
      <c r="BO103" s="174"/>
      <c r="BP103" s="174"/>
      <c r="BQ103" s="174"/>
      <c r="BR103" s="174"/>
      <c r="BS103" s="174"/>
      <c r="BT103" s="174"/>
      <c r="BU103" s="174"/>
      <c r="BV103" s="174"/>
      <c r="BW103" s="174"/>
      <c r="BX103" s="174"/>
      <c r="BY103" s="174"/>
      <c r="BZ103" s="174"/>
      <c r="CA103" s="174"/>
      <c r="CB103" s="174"/>
      <c r="CC103" s="174"/>
      <c r="CD103" s="174"/>
      <c r="CE103" s="174"/>
      <c r="CF103" s="174"/>
      <c r="CG103" s="174"/>
      <c r="CH103" s="174"/>
      <c r="CI103" s="174"/>
      <c r="CJ103" s="174"/>
      <c r="CK103" s="174"/>
      <c r="CL103" s="174"/>
      <c r="CM103" s="174"/>
      <c r="CN103" s="174"/>
      <c r="CO103" s="174"/>
      <c r="CP103" s="174"/>
      <c r="CQ103" s="174"/>
      <c r="CR103" s="174"/>
      <c r="CS103" s="174"/>
      <c r="CT103" s="174"/>
      <c r="CU103" s="174"/>
      <c r="CV103" s="174"/>
      <c r="CW103" s="174"/>
      <c r="CX103" s="174"/>
      <c r="CY103" s="174"/>
      <c r="CZ103" s="174"/>
      <c r="DA103" s="174"/>
      <c r="DB103" s="174"/>
      <c r="DC103" s="174"/>
      <c r="DD103" s="174"/>
      <c r="DE103" s="174"/>
      <c r="DF103" s="174"/>
      <c r="DG103" s="174"/>
      <c r="DH103" s="174"/>
      <c r="DI103" s="174"/>
      <c r="DJ103" s="174"/>
      <c r="DK103" s="174"/>
      <c r="DL103" s="174"/>
      <c r="DM103" s="174"/>
      <c r="DN103" s="174"/>
      <c r="DO103" s="174"/>
      <c r="DP103" s="174"/>
      <c r="DQ103" s="174"/>
      <c r="DR103" s="174"/>
      <c r="DS103" s="174"/>
      <c r="DT103" s="174"/>
      <c r="DU103" s="174"/>
      <c r="DV103" s="174"/>
      <c r="DW103" s="174"/>
      <c r="DX103" s="174"/>
      <c r="DY103" s="174"/>
      <c r="DZ103" s="174"/>
      <c r="EA103" s="174"/>
      <c r="EB103" s="174"/>
      <c r="EC103" s="174"/>
      <c r="ED103" s="174"/>
      <c r="EE103" s="174"/>
      <c r="EF103" s="174"/>
      <c r="EG103" s="174"/>
      <c r="EH103" s="174"/>
      <c r="EI103" s="174"/>
      <c r="EJ103" s="174"/>
      <c r="EK103" s="174"/>
      <c r="EL103" s="174"/>
      <c r="EM103" s="174"/>
      <c r="EN103" s="174"/>
      <c r="EO103" s="174"/>
      <c r="EP103" s="174"/>
      <c r="EQ103" s="174"/>
      <c r="ER103" s="174"/>
      <c r="ES103" s="174"/>
      <c r="ET103" s="174"/>
      <c r="EU103" s="174"/>
      <c r="EV103" s="174"/>
      <c r="EW103" s="174"/>
      <c r="EX103" s="174"/>
      <c r="EY103" s="174"/>
      <c r="EZ103" s="174"/>
      <c r="FA103" s="174"/>
      <c r="FB103" s="174"/>
      <c r="FC103" s="174"/>
      <c r="FD103" s="174"/>
      <c r="FE103" s="174"/>
      <c r="FF103" s="174"/>
      <c r="FG103" s="174"/>
      <c r="FH103" s="174"/>
      <c r="FI103" s="174"/>
      <c r="FJ103" s="174"/>
      <c r="FK103" s="174"/>
      <c r="FL103" s="174"/>
      <c r="FM103" s="174"/>
      <c r="FN103" s="174"/>
      <c r="FO103" s="174"/>
      <c r="FP103" s="174"/>
      <c r="FQ103" s="174"/>
      <c r="FR103" s="174"/>
      <c r="FS103" s="174"/>
      <c r="FT103" s="174"/>
      <c r="FU103" s="174"/>
      <c r="FV103" s="174"/>
      <c r="FW103" s="174"/>
      <c r="FX103" s="174"/>
      <c r="FY103" s="174"/>
      <c r="FZ103" s="174"/>
      <c r="GA103" s="174"/>
      <c r="GB103" s="174"/>
      <c r="GC103" s="174"/>
      <c r="GD103" s="174"/>
      <c r="GE103" s="174"/>
      <c r="GF103" s="174"/>
      <c r="GG103" s="174"/>
      <c r="GH103" s="174"/>
      <c r="GI103" s="174"/>
      <c r="GJ103" s="174"/>
      <c r="GK103" s="174"/>
      <c r="GL103" s="174"/>
      <c r="GM103" s="174"/>
      <c r="GN103" s="174"/>
      <c r="GO103" s="174"/>
      <c r="GP103" s="174"/>
      <c r="GQ103" s="174"/>
      <c r="GR103" s="174"/>
      <c r="GS103" s="174"/>
      <c r="GT103" s="174"/>
      <c r="GU103" s="174"/>
      <c r="GV103" s="174"/>
      <c r="GW103" s="174"/>
      <c r="GX103" s="174"/>
      <c r="GY103" s="174"/>
      <c r="GZ103" s="174"/>
      <c r="HA103" s="174"/>
      <c r="HB103" s="174"/>
      <c r="HC103" s="174"/>
      <c r="HD103" s="174"/>
      <c r="HE103" s="174"/>
      <c r="HF103" s="174"/>
      <c r="HG103" s="174"/>
      <c r="HH103" s="174"/>
      <c r="HI103" s="174"/>
      <c r="HJ103" s="174"/>
      <c r="HK103" s="174"/>
      <c r="HL103" s="174"/>
      <c r="HM103" s="174"/>
      <c r="HN103" s="174"/>
      <c r="HO103" s="174"/>
      <c r="HP103" s="174"/>
      <c r="HQ103" s="174"/>
      <c r="HR103" s="174"/>
      <c r="HS103" s="174"/>
      <c r="HT103" s="174"/>
      <c r="HU103" s="174"/>
      <c r="HV103" s="174"/>
      <c r="HW103" s="174"/>
      <c r="HX103" s="174"/>
      <c r="HY103" s="174"/>
      <c r="HZ103" s="174"/>
      <c r="IA103" s="174"/>
      <c r="IB103" s="174"/>
      <c r="IC103" s="174"/>
      <c r="ID103" s="174"/>
      <c r="IE103" s="174"/>
      <c r="IF103" s="174"/>
      <c r="IG103" s="174"/>
      <c r="IH103" s="174"/>
      <c r="II103" s="174"/>
      <c r="IJ103" s="174"/>
      <c r="IK103" s="174"/>
      <c r="IL103" s="174"/>
      <c r="IM103" s="174"/>
      <c r="IN103" s="174"/>
      <c r="IO103" s="174"/>
      <c r="IP103" s="174"/>
      <c r="IQ103" s="174"/>
      <c r="IR103" s="174"/>
      <c r="IS103" s="174"/>
      <c r="IT103" s="174"/>
      <c r="IU103" s="174"/>
      <c r="IV103" s="174"/>
      <c r="IW103" s="174"/>
      <c r="IX103" s="174"/>
      <c r="IY103" s="174"/>
      <c r="IZ103" s="174"/>
      <c r="JA103" s="174"/>
      <c r="JB103" s="174"/>
      <c r="JC103" s="174"/>
      <c r="JD103" s="174"/>
      <c r="JE103" s="174"/>
      <c r="JF103" s="174"/>
      <c r="JG103" s="174"/>
      <c r="JH103" s="174"/>
      <c r="JI103" s="174"/>
      <c r="JJ103" s="174"/>
      <c r="JK103" s="174"/>
      <c r="JL103" s="174"/>
      <c r="JM103" s="174"/>
      <c r="JN103" s="174"/>
      <c r="JO103" s="174"/>
      <c r="JP103" s="174"/>
      <c r="JQ103" s="174"/>
      <c r="JR103" s="174"/>
      <c r="JS103" s="174"/>
      <c r="JT103" s="174"/>
      <c r="JU103" s="174"/>
      <c r="JV103" s="174"/>
      <c r="JW103" s="174"/>
      <c r="JX103" s="174"/>
      <c r="JY103" s="174"/>
      <c r="JZ103" s="174"/>
      <c r="KA103" s="174"/>
      <c r="KB103" s="174"/>
      <c r="KC103" s="174"/>
      <c r="KD103" s="174"/>
      <c r="KE103" s="174"/>
      <c r="KF103" s="174"/>
      <c r="KG103" s="174"/>
      <c r="KH103" s="174"/>
      <c r="KI103" s="174"/>
      <c r="KJ103" s="174"/>
      <c r="KK103" s="174"/>
      <c r="KL103" s="174"/>
      <c r="KM103" s="174"/>
      <c r="KN103" s="174"/>
      <c r="KO103" s="174"/>
      <c r="KP103" s="174"/>
      <c r="KQ103" s="174"/>
      <c r="KR103" s="174"/>
      <c r="KS103" s="174"/>
      <c r="KT103" s="174"/>
      <c r="KU103" s="174"/>
    </row>
    <row r="104" spans="1:307" s="166" customFormat="1" ht="22.8" x14ac:dyDescent="0.2">
      <c r="A104" s="308"/>
      <c r="B104" s="319" t="s">
        <v>328</v>
      </c>
      <c r="C104" s="169">
        <v>0</v>
      </c>
      <c r="D104" s="169">
        <v>0</v>
      </c>
      <c r="E104" s="169">
        <v>0</v>
      </c>
      <c r="F104" s="169">
        <v>0</v>
      </c>
      <c r="G104" s="169">
        <v>0</v>
      </c>
      <c r="H104" s="169">
        <v>0</v>
      </c>
      <c r="I104" s="169">
        <v>0</v>
      </c>
      <c r="J104" s="170">
        <f t="shared" si="31"/>
        <v>0</v>
      </c>
      <c r="K104" s="171"/>
      <c r="L104" s="168"/>
      <c r="M104" s="179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  <c r="AI104" s="174"/>
      <c r="AJ104" s="174"/>
      <c r="AK104" s="174"/>
      <c r="AL104" s="174"/>
      <c r="AM104" s="174"/>
      <c r="AN104" s="174"/>
      <c r="AO104" s="174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  <c r="AZ104" s="174"/>
      <c r="BA104" s="174"/>
      <c r="BB104" s="174"/>
      <c r="BC104" s="174"/>
      <c r="BD104" s="174"/>
      <c r="BE104" s="174"/>
      <c r="BF104" s="174"/>
      <c r="BG104" s="174"/>
      <c r="BH104" s="174"/>
      <c r="BI104" s="174"/>
      <c r="BJ104" s="174"/>
      <c r="BK104" s="174"/>
      <c r="BL104" s="174"/>
      <c r="BM104" s="174"/>
      <c r="BN104" s="174"/>
      <c r="BO104" s="174"/>
      <c r="BP104" s="174"/>
      <c r="BQ104" s="174"/>
      <c r="BR104" s="174"/>
      <c r="BS104" s="174"/>
      <c r="BT104" s="174"/>
      <c r="BU104" s="174"/>
      <c r="BV104" s="174"/>
      <c r="BW104" s="174"/>
      <c r="BX104" s="174"/>
      <c r="BY104" s="174"/>
      <c r="BZ104" s="174"/>
      <c r="CA104" s="174"/>
      <c r="CB104" s="174"/>
      <c r="CC104" s="174"/>
      <c r="CD104" s="174"/>
      <c r="CE104" s="174"/>
      <c r="CF104" s="174"/>
      <c r="CG104" s="174"/>
      <c r="CH104" s="174"/>
      <c r="CI104" s="174"/>
      <c r="CJ104" s="174"/>
      <c r="CK104" s="174"/>
      <c r="CL104" s="174"/>
      <c r="CM104" s="174"/>
      <c r="CN104" s="174"/>
      <c r="CO104" s="174"/>
      <c r="CP104" s="174"/>
      <c r="CQ104" s="174"/>
      <c r="CR104" s="174"/>
      <c r="CS104" s="174"/>
      <c r="CT104" s="174"/>
      <c r="CU104" s="174"/>
      <c r="CV104" s="174"/>
      <c r="CW104" s="174"/>
      <c r="CX104" s="174"/>
      <c r="CY104" s="174"/>
      <c r="CZ104" s="174"/>
      <c r="DA104" s="174"/>
      <c r="DB104" s="174"/>
      <c r="DC104" s="174"/>
      <c r="DD104" s="174"/>
      <c r="DE104" s="174"/>
      <c r="DF104" s="174"/>
      <c r="DG104" s="174"/>
      <c r="DH104" s="174"/>
      <c r="DI104" s="174"/>
      <c r="DJ104" s="174"/>
      <c r="DK104" s="174"/>
      <c r="DL104" s="174"/>
      <c r="DM104" s="174"/>
      <c r="DN104" s="174"/>
      <c r="DO104" s="174"/>
      <c r="DP104" s="174"/>
      <c r="DQ104" s="174"/>
      <c r="DR104" s="174"/>
      <c r="DS104" s="174"/>
      <c r="DT104" s="174"/>
      <c r="DU104" s="174"/>
      <c r="DV104" s="174"/>
      <c r="DW104" s="174"/>
      <c r="DX104" s="174"/>
      <c r="DY104" s="174"/>
      <c r="DZ104" s="174"/>
      <c r="EA104" s="174"/>
      <c r="EB104" s="174"/>
      <c r="EC104" s="174"/>
      <c r="ED104" s="174"/>
      <c r="EE104" s="174"/>
      <c r="EF104" s="174"/>
      <c r="EG104" s="174"/>
      <c r="EH104" s="174"/>
      <c r="EI104" s="174"/>
      <c r="EJ104" s="174"/>
      <c r="EK104" s="174"/>
      <c r="EL104" s="174"/>
      <c r="EM104" s="174"/>
      <c r="EN104" s="174"/>
      <c r="EO104" s="174"/>
      <c r="EP104" s="174"/>
      <c r="EQ104" s="174"/>
      <c r="ER104" s="174"/>
      <c r="ES104" s="174"/>
      <c r="ET104" s="174"/>
      <c r="EU104" s="174"/>
      <c r="EV104" s="174"/>
      <c r="EW104" s="174"/>
      <c r="EX104" s="174"/>
      <c r="EY104" s="174"/>
      <c r="EZ104" s="174"/>
      <c r="FA104" s="174"/>
      <c r="FB104" s="174"/>
      <c r="FC104" s="174"/>
      <c r="FD104" s="174"/>
      <c r="FE104" s="174"/>
      <c r="FF104" s="174"/>
      <c r="FG104" s="174"/>
      <c r="FH104" s="174"/>
      <c r="FI104" s="174"/>
      <c r="FJ104" s="174"/>
      <c r="FK104" s="174"/>
      <c r="FL104" s="174"/>
      <c r="FM104" s="174"/>
      <c r="FN104" s="174"/>
      <c r="FO104" s="174"/>
      <c r="FP104" s="174"/>
      <c r="FQ104" s="174"/>
      <c r="FR104" s="174"/>
      <c r="FS104" s="174"/>
      <c r="FT104" s="174"/>
      <c r="FU104" s="174"/>
      <c r="FV104" s="174"/>
      <c r="FW104" s="174"/>
      <c r="FX104" s="174"/>
      <c r="FY104" s="174"/>
      <c r="FZ104" s="174"/>
      <c r="GA104" s="174"/>
      <c r="GB104" s="174"/>
      <c r="GC104" s="174"/>
      <c r="GD104" s="174"/>
      <c r="GE104" s="174"/>
      <c r="GF104" s="174"/>
      <c r="GG104" s="174"/>
      <c r="GH104" s="174"/>
      <c r="GI104" s="174"/>
      <c r="GJ104" s="174"/>
      <c r="GK104" s="174"/>
      <c r="GL104" s="174"/>
      <c r="GM104" s="174"/>
      <c r="GN104" s="174"/>
      <c r="GO104" s="174"/>
      <c r="GP104" s="174"/>
      <c r="GQ104" s="174"/>
      <c r="GR104" s="174"/>
      <c r="GS104" s="174"/>
      <c r="GT104" s="174"/>
      <c r="GU104" s="174"/>
      <c r="GV104" s="174"/>
      <c r="GW104" s="174"/>
      <c r="GX104" s="174"/>
      <c r="GY104" s="174"/>
      <c r="GZ104" s="174"/>
      <c r="HA104" s="174"/>
      <c r="HB104" s="174"/>
      <c r="HC104" s="174"/>
      <c r="HD104" s="174"/>
      <c r="HE104" s="174"/>
      <c r="HF104" s="174"/>
      <c r="HG104" s="174"/>
      <c r="HH104" s="174"/>
      <c r="HI104" s="174"/>
      <c r="HJ104" s="174"/>
      <c r="HK104" s="174"/>
      <c r="HL104" s="174"/>
      <c r="HM104" s="174"/>
      <c r="HN104" s="174"/>
      <c r="HO104" s="174"/>
      <c r="HP104" s="174"/>
      <c r="HQ104" s="174"/>
      <c r="HR104" s="174"/>
      <c r="HS104" s="174"/>
      <c r="HT104" s="174"/>
      <c r="HU104" s="174"/>
      <c r="HV104" s="174"/>
      <c r="HW104" s="174"/>
      <c r="HX104" s="174"/>
      <c r="HY104" s="174"/>
      <c r="HZ104" s="174"/>
      <c r="IA104" s="174"/>
      <c r="IB104" s="174"/>
      <c r="IC104" s="174"/>
      <c r="ID104" s="174"/>
      <c r="IE104" s="174"/>
      <c r="IF104" s="174"/>
      <c r="IG104" s="174"/>
      <c r="IH104" s="174"/>
      <c r="II104" s="174"/>
      <c r="IJ104" s="174"/>
      <c r="IK104" s="174"/>
      <c r="IL104" s="174"/>
      <c r="IM104" s="174"/>
      <c r="IN104" s="174"/>
      <c r="IO104" s="174"/>
      <c r="IP104" s="174"/>
      <c r="IQ104" s="174"/>
      <c r="IR104" s="174"/>
      <c r="IS104" s="174"/>
      <c r="IT104" s="174"/>
      <c r="IU104" s="174"/>
      <c r="IV104" s="174"/>
      <c r="IW104" s="174"/>
      <c r="IX104" s="174"/>
      <c r="IY104" s="174"/>
      <c r="IZ104" s="174"/>
      <c r="JA104" s="174"/>
      <c r="JB104" s="174"/>
      <c r="JC104" s="174"/>
      <c r="JD104" s="174"/>
      <c r="JE104" s="174"/>
      <c r="JF104" s="174"/>
      <c r="JG104" s="174"/>
      <c r="JH104" s="174"/>
      <c r="JI104" s="174"/>
      <c r="JJ104" s="174"/>
      <c r="JK104" s="174"/>
      <c r="JL104" s="174"/>
      <c r="JM104" s="174"/>
      <c r="JN104" s="174"/>
      <c r="JO104" s="174"/>
      <c r="JP104" s="174"/>
      <c r="JQ104" s="174"/>
      <c r="JR104" s="174"/>
      <c r="JS104" s="174"/>
      <c r="JT104" s="174"/>
      <c r="JU104" s="174"/>
      <c r="JV104" s="174"/>
      <c r="JW104" s="174"/>
      <c r="JX104" s="174"/>
      <c r="JY104" s="174"/>
      <c r="JZ104" s="174"/>
      <c r="KA104" s="174"/>
      <c r="KB104" s="174"/>
      <c r="KC104" s="174"/>
      <c r="KD104" s="174"/>
      <c r="KE104" s="174"/>
      <c r="KF104" s="174"/>
      <c r="KG104" s="174"/>
      <c r="KH104" s="174"/>
      <c r="KI104" s="174"/>
      <c r="KJ104" s="174"/>
      <c r="KK104" s="174"/>
      <c r="KL104" s="174"/>
      <c r="KM104" s="174"/>
      <c r="KN104" s="174"/>
      <c r="KO104" s="174"/>
      <c r="KP104" s="174"/>
      <c r="KQ104" s="174"/>
      <c r="KR104" s="174"/>
      <c r="KS104" s="174"/>
      <c r="KT104" s="174"/>
      <c r="KU104" s="174"/>
    </row>
    <row r="105" spans="1:307" s="166" customFormat="1" ht="22.8" x14ac:dyDescent="0.2">
      <c r="A105" s="308"/>
      <c r="B105" s="319" t="s">
        <v>329</v>
      </c>
      <c r="C105" s="169">
        <v>0</v>
      </c>
      <c r="D105" s="169">
        <v>0</v>
      </c>
      <c r="E105" s="169">
        <v>0</v>
      </c>
      <c r="F105" s="169">
        <v>0</v>
      </c>
      <c r="G105" s="169">
        <v>0</v>
      </c>
      <c r="H105" s="169">
        <v>0</v>
      </c>
      <c r="I105" s="169">
        <v>0</v>
      </c>
      <c r="J105" s="170">
        <f t="shared" si="31"/>
        <v>0</v>
      </c>
      <c r="K105" s="171"/>
      <c r="L105" s="168"/>
      <c r="M105" s="179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  <c r="Z105" s="174"/>
      <c r="AA105" s="174"/>
      <c r="AB105" s="174"/>
      <c r="AC105" s="174"/>
      <c r="AD105" s="174"/>
      <c r="AE105" s="174"/>
      <c r="AF105" s="174"/>
      <c r="AG105" s="174"/>
      <c r="AH105" s="174"/>
      <c r="AI105" s="174"/>
      <c r="AJ105" s="174"/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/>
      <c r="BA105" s="174"/>
      <c r="BB105" s="174"/>
      <c r="BC105" s="174"/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174"/>
      <c r="BN105" s="174"/>
      <c r="BO105" s="174"/>
      <c r="BP105" s="174"/>
      <c r="BQ105" s="174"/>
      <c r="BR105" s="174"/>
      <c r="BS105" s="174"/>
      <c r="BT105" s="174"/>
      <c r="BU105" s="174"/>
      <c r="BV105" s="174"/>
      <c r="BW105" s="174"/>
      <c r="BX105" s="174"/>
      <c r="BY105" s="174"/>
      <c r="BZ105" s="174"/>
      <c r="CA105" s="174"/>
      <c r="CB105" s="174"/>
      <c r="CC105" s="174"/>
      <c r="CD105" s="174"/>
      <c r="CE105" s="174"/>
      <c r="CF105" s="174"/>
      <c r="CG105" s="174"/>
      <c r="CH105" s="174"/>
      <c r="CI105" s="174"/>
      <c r="CJ105" s="174"/>
      <c r="CK105" s="174"/>
      <c r="CL105" s="174"/>
      <c r="CM105" s="174"/>
      <c r="CN105" s="174"/>
      <c r="CO105" s="174"/>
      <c r="CP105" s="174"/>
      <c r="CQ105" s="174"/>
      <c r="CR105" s="174"/>
      <c r="CS105" s="174"/>
      <c r="CT105" s="174"/>
      <c r="CU105" s="174"/>
      <c r="CV105" s="174"/>
      <c r="CW105" s="174"/>
      <c r="CX105" s="174"/>
      <c r="CY105" s="174"/>
      <c r="CZ105" s="174"/>
      <c r="DA105" s="174"/>
      <c r="DB105" s="174"/>
      <c r="DC105" s="174"/>
      <c r="DD105" s="174"/>
      <c r="DE105" s="174"/>
      <c r="DF105" s="174"/>
      <c r="DG105" s="174"/>
      <c r="DH105" s="174"/>
      <c r="DI105" s="174"/>
      <c r="DJ105" s="174"/>
      <c r="DK105" s="174"/>
      <c r="DL105" s="174"/>
      <c r="DM105" s="174"/>
      <c r="DN105" s="174"/>
      <c r="DO105" s="174"/>
      <c r="DP105" s="174"/>
      <c r="DQ105" s="174"/>
      <c r="DR105" s="174"/>
      <c r="DS105" s="174"/>
      <c r="DT105" s="174"/>
      <c r="DU105" s="174"/>
      <c r="DV105" s="174"/>
      <c r="DW105" s="174"/>
      <c r="DX105" s="174"/>
      <c r="DY105" s="174"/>
      <c r="DZ105" s="174"/>
      <c r="EA105" s="174"/>
      <c r="EB105" s="174"/>
      <c r="EC105" s="174"/>
      <c r="ED105" s="174"/>
      <c r="EE105" s="174"/>
      <c r="EF105" s="174"/>
      <c r="EG105" s="174"/>
      <c r="EH105" s="174"/>
      <c r="EI105" s="174"/>
      <c r="EJ105" s="174"/>
      <c r="EK105" s="174"/>
      <c r="EL105" s="174"/>
      <c r="EM105" s="174"/>
      <c r="EN105" s="174"/>
      <c r="EO105" s="174"/>
      <c r="EP105" s="174"/>
      <c r="EQ105" s="174"/>
      <c r="ER105" s="174"/>
      <c r="ES105" s="174"/>
      <c r="ET105" s="174"/>
      <c r="EU105" s="174"/>
      <c r="EV105" s="174"/>
      <c r="EW105" s="174"/>
      <c r="EX105" s="174"/>
      <c r="EY105" s="174"/>
      <c r="EZ105" s="174"/>
      <c r="FA105" s="174"/>
      <c r="FB105" s="174"/>
      <c r="FC105" s="174"/>
      <c r="FD105" s="174"/>
      <c r="FE105" s="174"/>
      <c r="FF105" s="174"/>
      <c r="FG105" s="174"/>
      <c r="FH105" s="174"/>
      <c r="FI105" s="174"/>
      <c r="FJ105" s="174"/>
      <c r="FK105" s="174"/>
      <c r="FL105" s="174"/>
      <c r="FM105" s="174"/>
      <c r="FN105" s="174"/>
      <c r="FO105" s="174"/>
      <c r="FP105" s="174"/>
      <c r="FQ105" s="174"/>
      <c r="FR105" s="174"/>
      <c r="FS105" s="174"/>
      <c r="FT105" s="174"/>
      <c r="FU105" s="174"/>
      <c r="FV105" s="174"/>
      <c r="FW105" s="174"/>
      <c r="FX105" s="174"/>
      <c r="FY105" s="174"/>
      <c r="FZ105" s="174"/>
      <c r="GA105" s="174"/>
      <c r="GB105" s="174"/>
      <c r="GC105" s="174"/>
      <c r="GD105" s="174"/>
      <c r="GE105" s="174"/>
      <c r="GF105" s="174"/>
      <c r="GG105" s="174"/>
      <c r="GH105" s="174"/>
      <c r="GI105" s="174"/>
      <c r="GJ105" s="174"/>
      <c r="GK105" s="174"/>
      <c r="GL105" s="174"/>
      <c r="GM105" s="174"/>
      <c r="GN105" s="174"/>
      <c r="GO105" s="174"/>
      <c r="GP105" s="174"/>
      <c r="GQ105" s="174"/>
      <c r="GR105" s="174"/>
      <c r="GS105" s="174"/>
      <c r="GT105" s="174"/>
      <c r="GU105" s="174"/>
      <c r="GV105" s="174"/>
      <c r="GW105" s="174"/>
      <c r="GX105" s="174"/>
      <c r="GY105" s="174"/>
      <c r="GZ105" s="174"/>
      <c r="HA105" s="174"/>
      <c r="HB105" s="174"/>
      <c r="HC105" s="174"/>
      <c r="HD105" s="174"/>
      <c r="HE105" s="174"/>
      <c r="HF105" s="174"/>
      <c r="HG105" s="174"/>
      <c r="HH105" s="174"/>
      <c r="HI105" s="174"/>
      <c r="HJ105" s="174"/>
      <c r="HK105" s="174"/>
      <c r="HL105" s="174"/>
      <c r="HM105" s="174"/>
      <c r="HN105" s="174"/>
      <c r="HO105" s="174"/>
      <c r="HP105" s="174"/>
      <c r="HQ105" s="174"/>
      <c r="HR105" s="174"/>
      <c r="HS105" s="174"/>
      <c r="HT105" s="174"/>
      <c r="HU105" s="174"/>
      <c r="HV105" s="174"/>
      <c r="HW105" s="174"/>
      <c r="HX105" s="174"/>
      <c r="HY105" s="174"/>
      <c r="HZ105" s="174"/>
      <c r="IA105" s="174"/>
      <c r="IB105" s="174"/>
      <c r="IC105" s="174"/>
      <c r="ID105" s="174"/>
      <c r="IE105" s="174"/>
      <c r="IF105" s="174"/>
      <c r="IG105" s="174"/>
      <c r="IH105" s="174"/>
      <c r="II105" s="174"/>
      <c r="IJ105" s="174"/>
      <c r="IK105" s="174"/>
      <c r="IL105" s="174"/>
      <c r="IM105" s="174"/>
      <c r="IN105" s="174"/>
      <c r="IO105" s="174"/>
      <c r="IP105" s="174"/>
      <c r="IQ105" s="174"/>
      <c r="IR105" s="174"/>
      <c r="IS105" s="174"/>
      <c r="IT105" s="174"/>
      <c r="IU105" s="174"/>
      <c r="IV105" s="174"/>
      <c r="IW105" s="174"/>
      <c r="IX105" s="174"/>
      <c r="IY105" s="174"/>
      <c r="IZ105" s="174"/>
      <c r="JA105" s="174"/>
      <c r="JB105" s="174"/>
      <c r="JC105" s="174"/>
      <c r="JD105" s="174"/>
      <c r="JE105" s="174"/>
      <c r="JF105" s="174"/>
      <c r="JG105" s="174"/>
      <c r="JH105" s="174"/>
      <c r="JI105" s="174"/>
      <c r="JJ105" s="174"/>
      <c r="JK105" s="174"/>
      <c r="JL105" s="174"/>
      <c r="JM105" s="174"/>
      <c r="JN105" s="174"/>
      <c r="JO105" s="174"/>
      <c r="JP105" s="174"/>
      <c r="JQ105" s="174"/>
      <c r="JR105" s="174"/>
      <c r="JS105" s="174"/>
      <c r="JT105" s="174"/>
      <c r="JU105" s="174"/>
      <c r="JV105" s="174"/>
      <c r="JW105" s="174"/>
      <c r="JX105" s="174"/>
      <c r="JY105" s="174"/>
      <c r="JZ105" s="174"/>
      <c r="KA105" s="174"/>
      <c r="KB105" s="174"/>
      <c r="KC105" s="174"/>
      <c r="KD105" s="174"/>
      <c r="KE105" s="174"/>
      <c r="KF105" s="174"/>
      <c r="KG105" s="174"/>
      <c r="KH105" s="174"/>
      <c r="KI105" s="174"/>
      <c r="KJ105" s="174"/>
      <c r="KK105" s="174"/>
      <c r="KL105" s="174"/>
      <c r="KM105" s="174"/>
      <c r="KN105" s="174"/>
      <c r="KO105" s="174"/>
      <c r="KP105" s="174"/>
      <c r="KQ105" s="174"/>
      <c r="KR105" s="174"/>
      <c r="KS105" s="174"/>
      <c r="KT105" s="174"/>
      <c r="KU105" s="174"/>
    </row>
    <row r="106" spans="1:307" s="166" customFormat="1" ht="22.8" x14ac:dyDescent="0.2">
      <c r="A106" s="308"/>
      <c r="B106" s="319" t="s">
        <v>330</v>
      </c>
      <c r="C106" s="169">
        <v>0</v>
      </c>
      <c r="D106" s="169">
        <v>0</v>
      </c>
      <c r="E106" s="169">
        <v>0</v>
      </c>
      <c r="F106" s="169">
        <v>0</v>
      </c>
      <c r="G106" s="169">
        <v>0</v>
      </c>
      <c r="H106" s="169">
        <v>0</v>
      </c>
      <c r="I106" s="169">
        <v>0</v>
      </c>
      <c r="J106" s="170">
        <f t="shared" si="31"/>
        <v>0</v>
      </c>
      <c r="K106" s="171"/>
      <c r="L106" s="168"/>
      <c r="M106" s="179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  <c r="AC106" s="174"/>
      <c r="AD106" s="174"/>
      <c r="AE106" s="174"/>
      <c r="AF106" s="174"/>
      <c r="AG106" s="174"/>
      <c r="AH106" s="174"/>
      <c r="AI106" s="174"/>
      <c r="AJ106" s="174"/>
      <c r="AK106" s="174"/>
      <c r="AL106" s="174"/>
      <c r="AM106" s="174"/>
      <c r="AN106" s="174"/>
      <c r="AO106" s="174"/>
      <c r="AP106" s="174"/>
      <c r="AQ106" s="174"/>
      <c r="AR106" s="174"/>
      <c r="AS106" s="174"/>
      <c r="AT106" s="174"/>
      <c r="AU106" s="174"/>
      <c r="AV106" s="174"/>
      <c r="AW106" s="174"/>
      <c r="AX106" s="174"/>
      <c r="AY106" s="174"/>
      <c r="AZ106" s="174"/>
      <c r="BA106" s="174"/>
      <c r="BB106" s="174"/>
      <c r="BC106" s="174"/>
      <c r="BD106" s="174"/>
      <c r="BE106" s="174"/>
      <c r="BF106" s="174"/>
      <c r="BG106" s="174"/>
      <c r="BH106" s="174"/>
      <c r="BI106" s="174"/>
      <c r="BJ106" s="174"/>
      <c r="BK106" s="174"/>
      <c r="BL106" s="174"/>
      <c r="BM106" s="174"/>
      <c r="BN106" s="174"/>
      <c r="BO106" s="174"/>
      <c r="BP106" s="174"/>
      <c r="BQ106" s="174"/>
      <c r="BR106" s="174"/>
      <c r="BS106" s="174"/>
      <c r="BT106" s="174"/>
      <c r="BU106" s="174"/>
      <c r="BV106" s="174"/>
      <c r="BW106" s="174"/>
      <c r="BX106" s="174"/>
      <c r="BY106" s="174"/>
      <c r="BZ106" s="174"/>
      <c r="CA106" s="174"/>
      <c r="CB106" s="174"/>
      <c r="CC106" s="174"/>
      <c r="CD106" s="174"/>
      <c r="CE106" s="174"/>
      <c r="CF106" s="174"/>
      <c r="CG106" s="174"/>
      <c r="CH106" s="174"/>
      <c r="CI106" s="174"/>
      <c r="CJ106" s="174"/>
      <c r="CK106" s="174"/>
      <c r="CL106" s="174"/>
      <c r="CM106" s="174"/>
      <c r="CN106" s="174"/>
      <c r="CO106" s="174"/>
      <c r="CP106" s="174"/>
      <c r="CQ106" s="174"/>
      <c r="CR106" s="174"/>
      <c r="CS106" s="174"/>
      <c r="CT106" s="174"/>
      <c r="CU106" s="174"/>
      <c r="CV106" s="174"/>
      <c r="CW106" s="174"/>
      <c r="CX106" s="174"/>
      <c r="CY106" s="174"/>
      <c r="CZ106" s="174"/>
      <c r="DA106" s="174"/>
      <c r="DB106" s="174"/>
      <c r="DC106" s="174"/>
      <c r="DD106" s="174"/>
      <c r="DE106" s="174"/>
      <c r="DF106" s="174"/>
      <c r="DG106" s="174"/>
      <c r="DH106" s="174"/>
      <c r="DI106" s="174"/>
      <c r="DJ106" s="174"/>
      <c r="DK106" s="174"/>
      <c r="DL106" s="174"/>
      <c r="DM106" s="174"/>
      <c r="DN106" s="174"/>
      <c r="DO106" s="174"/>
      <c r="DP106" s="174"/>
      <c r="DQ106" s="174"/>
      <c r="DR106" s="174"/>
      <c r="DS106" s="174"/>
      <c r="DT106" s="174"/>
      <c r="DU106" s="174"/>
      <c r="DV106" s="174"/>
      <c r="DW106" s="174"/>
      <c r="DX106" s="174"/>
      <c r="DY106" s="174"/>
      <c r="DZ106" s="174"/>
      <c r="EA106" s="174"/>
      <c r="EB106" s="174"/>
      <c r="EC106" s="174"/>
      <c r="ED106" s="174"/>
      <c r="EE106" s="174"/>
      <c r="EF106" s="174"/>
      <c r="EG106" s="174"/>
      <c r="EH106" s="174"/>
      <c r="EI106" s="174"/>
      <c r="EJ106" s="174"/>
      <c r="EK106" s="174"/>
      <c r="EL106" s="174"/>
      <c r="EM106" s="174"/>
      <c r="EN106" s="174"/>
      <c r="EO106" s="174"/>
      <c r="EP106" s="174"/>
      <c r="EQ106" s="174"/>
      <c r="ER106" s="174"/>
      <c r="ES106" s="174"/>
      <c r="ET106" s="174"/>
      <c r="EU106" s="174"/>
      <c r="EV106" s="174"/>
      <c r="EW106" s="174"/>
      <c r="EX106" s="174"/>
      <c r="EY106" s="174"/>
      <c r="EZ106" s="174"/>
      <c r="FA106" s="174"/>
      <c r="FB106" s="174"/>
      <c r="FC106" s="174"/>
      <c r="FD106" s="174"/>
      <c r="FE106" s="174"/>
      <c r="FF106" s="174"/>
      <c r="FG106" s="174"/>
      <c r="FH106" s="174"/>
      <c r="FI106" s="174"/>
      <c r="FJ106" s="174"/>
      <c r="FK106" s="174"/>
      <c r="FL106" s="174"/>
      <c r="FM106" s="174"/>
      <c r="FN106" s="174"/>
      <c r="FO106" s="174"/>
      <c r="FP106" s="174"/>
      <c r="FQ106" s="174"/>
      <c r="FR106" s="174"/>
      <c r="FS106" s="174"/>
      <c r="FT106" s="174"/>
      <c r="FU106" s="174"/>
      <c r="FV106" s="174"/>
      <c r="FW106" s="174"/>
      <c r="FX106" s="174"/>
      <c r="FY106" s="174"/>
      <c r="FZ106" s="174"/>
      <c r="GA106" s="174"/>
      <c r="GB106" s="174"/>
      <c r="GC106" s="174"/>
      <c r="GD106" s="174"/>
      <c r="GE106" s="174"/>
      <c r="GF106" s="174"/>
      <c r="GG106" s="174"/>
      <c r="GH106" s="174"/>
      <c r="GI106" s="174"/>
      <c r="GJ106" s="174"/>
      <c r="GK106" s="174"/>
      <c r="GL106" s="174"/>
      <c r="GM106" s="174"/>
      <c r="GN106" s="174"/>
      <c r="GO106" s="174"/>
      <c r="GP106" s="174"/>
      <c r="GQ106" s="174"/>
      <c r="GR106" s="174"/>
      <c r="GS106" s="174"/>
      <c r="GT106" s="174"/>
      <c r="GU106" s="174"/>
      <c r="GV106" s="174"/>
      <c r="GW106" s="174"/>
      <c r="GX106" s="174"/>
      <c r="GY106" s="174"/>
      <c r="GZ106" s="174"/>
      <c r="HA106" s="174"/>
      <c r="HB106" s="174"/>
      <c r="HC106" s="174"/>
      <c r="HD106" s="174"/>
      <c r="HE106" s="174"/>
      <c r="HF106" s="174"/>
      <c r="HG106" s="174"/>
      <c r="HH106" s="174"/>
      <c r="HI106" s="174"/>
      <c r="HJ106" s="174"/>
      <c r="HK106" s="174"/>
      <c r="HL106" s="174"/>
      <c r="HM106" s="174"/>
      <c r="HN106" s="174"/>
      <c r="HO106" s="174"/>
      <c r="HP106" s="174"/>
      <c r="HQ106" s="174"/>
      <c r="HR106" s="174"/>
      <c r="HS106" s="174"/>
      <c r="HT106" s="174"/>
      <c r="HU106" s="174"/>
      <c r="HV106" s="174"/>
      <c r="HW106" s="174"/>
      <c r="HX106" s="174"/>
      <c r="HY106" s="174"/>
      <c r="HZ106" s="174"/>
      <c r="IA106" s="174"/>
      <c r="IB106" s="174"/>
      <c r="IC106" s="174"/>
      <c r="ID106" s="174"/>
      <c r="IE106" s="174"/>
      <c r="IF106" s="174"/>
      <c r="IG106" s="174"/>
      <c r="IH106" s="174"/>
      <c r="II106" s="174"/>
      <c r="IJ106" s="174"/>
      <c r="IK106" s="174"/>
      <c r="IL106" s="174"/>
      <c r="IM106" s="174"/>
      <c r="IN106" s="174"/>
      <c r="IO106" s="174"/>
      <c r="IP106" s="174"/>
      <c r="IQ106" s="174"/>
      <c r="IR106" s="174"/>
      <c r="IS106" s="174"/>
      <c r="IT106" s="174"/>
      <c r="IU106" s="174"/>
      <c r="IV106" s="174"/>
      <c r="IW106" s="174"/>
      <c r="IX106" s="174"/>
      <c r="IY106" s="174"/>
      <c r="IZ106" s="174"/>
      <c r="JA106" s="174"/>
      <c r="JB106" s="174"/>
      <c r="JC106" s="174"/>
      <c r="JD106" s="174"/>
      <c r="JE106" s="174"/>
      <c r="JF106" s="174"/>
      <c r="JG106" s="174"/>
      <c r="JH106" s="174"/>
      <c r="JI106" s="174"/>
      <c r="JJ106" s="174"/>
      <c r="JK106" s="174"/>
      <c r="JL106" s="174"/>
      <c r="JM106" s="174"/>
      <c r="JN106" s="174"/>
      <c r="JO106" s="174"/>
      <c r="JP106" s="174"/>
      <c r="JQ106" s="174"/>
      <c r="JR106" s="174"/>
      <c r="JS106" s="174"/>
      <c r="JT106" s="174"/>
      <c r="JU106" s="174"/>
      <c r="JV106" s="174"/>
      <c r="JW106" s="174"/>
      <c r="JX106" s="174"/>
      <c r="JY106" s="174"/>
      <c r="JZ106" s="174"/>
      <c r="KA106" s="174"/>
      <c r="KB106" s="174"/>
      <c r="KC106" s="174"/>
      <c r="KD106" s="174"/>
      <c r="KE106" s="174"/>
      <c r="KF106" s="174"/>
      <c r="KG106" s="174"/>
      <c r="KH106" s="174"/>
      <c r="KI106" s="174"/>
      <c r="KJ106" s="174"/>
      <c r="KK106" s="174"/>
      <c r="KL106" s="174"/>
      <c r="KM106" s="174"/>
      <c r="KN106" s="174"/>
      <c r="KO106" s="174"/>
      <c r="KP106" s="174"/>
      <c r="KQ106" s="174"/>
      <c r="KR106" s="174"/>
      <c r="KS106" s="174"/>
      <c r="KT106" s="174"/>
      <c r="KU106" s="174"/>
    </row>
    <row r="107" spans="1:307" s="166" customFormat="1" ht="22.8" x14ac:dyDescent="0.2">
      <c r="A107" s="308"/>
      <c r="B107" s="319" t="s">
        <v>331</v>
      </c>
      <c r="C107" s="169">
        <v>0</v>
      </c>
      <c r="D107" s="169">
        <v>0</v>
      </c>
      <c r="E107" s="169">
        <v>0</v>
      </c>
      <c r="F107" s="169">
        <v>0</v>
      </c>
      <c r="G107" s="169">
        <v>0</v>
      </c>
      <c r="H107" s="169">
        <v>0</v>
      </c>
      <c r="I107" s="169">
        <v>0</v>
      </c>
      <c r="J107" s="170">
        <f t="shared" ref="J107:J110" si="32">SUM(C107:I107)</f>
        <v>0</v>
      </c>
      <c r="K107" s="171"/>
      <c r="L107" s="168"/>
      <c r="M107" s="179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F107" s="174"/>
      <c r="AG107" s="174"/>
      <c r="AH107" s="174"/>
      <c r="AI107" s="174"/>
      <c r="AJ107" s="174"/>
      <c r="AK107" s="174"/>
      <c r="AL107" s="174"/>
      <c r="AM107" s="174"/>
      <c r="AN107" s="174"/>
      <c r="AO107" s="174"/>
      <c r="AP107" s="174"/>
      <c r="AQ107" s="174"/>
      <c r="AR107" s="174"/>
      <c r="AS107" s="174"/>
      <c r="AT107" s="174"/>
      <c r="AU107" s="174"/>
      <c r="AV107" s="174"/>
      <c r="AW107" s="174"/>
      <c r="AX107" s="174"/>
      <c r="AY107" s="174"/>
      <c r="AZ107" s="174"/>
      <c r="BA107" s="174"/>
      <c r="BB107" s="174"/>
      <c r="BC107" s="174"/>
      <c r="BD107" s="174"/>
      <c r="BE107" s="174"/>
      <c r="BF107" s="174"/>
      <c r="BG107" s="174"/>
      <c r="BH107" s="174"/>
      <c r="BI107" s="174"/>
      <c r="BJ107" s="174"/>
      <c r="BK107" s="174"/>
      <c r="BL107" s="174"/>
      <c r="BM107" s="174"/>
      <c r="BN107" s="174"/>
      <c r="BO107" s="174"/>
      <c r="BP107" s="174"/>
      <c r="BQ107" s="174"/>
      <c r="BR107" s="174"/>
      <c r="BS107" s="174"/>
      <c r="BT107" s="174"/>
      <c r="BU107" s="174"/>
      <c r="BV107" s="174"/>
      <c r="BW107" s="174"/>
      <c r="BX107" s="174"/>
      <c r="BY107" s="174"/>
      <c r="BZ107" s="174"/>
      <c r="CA107" s="174"/>
      <c r="CB107" s="174"/>
      <c r="CC107" s="174"/>
      <c r="CD107" s="174"/>
      <c r="CE107" s="174"/>
      <c r="CF107" s="174"/>
      <c r="CG107" s="174"/>
      <c r="CH107" s="174"/>
      <c r="CI107" s="174"/>
      <c r="CJ107" s="174"/>
      <c r="CK107" s="174"/>
      <c r="CL107" s="174"/>
      <c r="CM107" s="174"/>
      <c r="CN107" s="174"/>
      <c r="CO107" s="174"/>
      <c r="CP107" s="174"/>
      <c r="CQ107" s="174"/>
      <c r="CR107" s="174"/>
      <c r="CS107" s="174"/>
      <c r="CT107" s="174"/>
      <c r="CU107" s="174"/>
      <c r="CV107" s="174"/>
      <c r="CW107" s="174"/>
      <c r="CX107" s="174"/>
      <c r="CY107" s="174"/>
      <c r="CZ107" s="174"/>
      <c r="DA107" s="174"/>
      <c r="DB107" s="174"/>
      <c r="DC107" s="174"/>
      <c r="DD107" s="174"/>
      <c r="DE107" s="174"/>
      <c r="DF107" s="174"/>
      <c r="DG107" s="174"/>
      <c r="DH107" s="174"/>
      <c r="DI107" s="174"/>
      <c r="DJ107" s="174"/>
      <c r="DK107" s="174"/>
      <c r="DL107" s="174"/>
      <c r="DM107" s="174"/>
      <c r="DN107" s="174"/>
      <c r="DO107" s="174"/>
      <c r="DP107" s="174"/>
      <c r="DQ107" s="174"/>
      <c r="DR107" s="174"/>
      <c r="DS107" s="174"/>
      <c r="DT107" s="174"/>
      <c r="DU107" s="174"/>
      <c r="DV107" s="174"/>
      <c r="DW107" s="174"/>
      <c r="DX107" s="174"/>
      <c r="DY107" s="174"/>
      <c r="DZ107" s="174"/>
      <c r="EA107" s="174"/>
      <c r="EB107" s="174"/>
      <c r="EC107" s="174"/>
      <c r="ED107" s="174"/>
      <c r="EE107" s="174"/>
      <c r="EF107" s="174"/>
      <c r="EG107" s="174"/>
      <c r="EH107" s="174"/>
      <c r="EI107" s="174"/>
      <c r="EJ107" s="174"/>
      <c r="EK107" s="174"/>
      <c r="EL107" s="174"/>
      <c r="EM107" s="174"/>
      <c r="EN107" s="174"/>
      <c r="EO107" s="174"/>
      <c r="EP107" s="174"/>
      <c r="EQ107" s="174"/>
      <c r="ER107" s="174"/>
      <c r="ES107" s="174"/>
      <c r="ET107" s="174"/>
      <c r="EU107" s="174"/>
      <c r="EV107" s="174"/>
      <c r="EW107" s="174"/>
      <c r="EX107" s="174"/>
      <c r="EY107" s="174"/>
      <c r="EZ107" s="174"/>
      <c r="FA107" s="174"/>
      <c r="FB107" s="174"/>
      <c r="FC107" s="174"/>
      <c r="FD107" s="174"/>
      <c r="FE107" s="174"/>
      <c r="FF107" s="174"/>
      <c r="FG107" s="174"/>
      <c r="FH107" s="174"/>
      <c r="FI107" s="174"/>
      <c r="FJ107" s="174"/>
      <c r="FK107" s="174"/>
      <c r="FL107" s="174"/>
      <c r="FM107" s="174"/>
      <c r="FN107" s="174"/>
      <c r="FO107" s="174"/>
      <c r="FP107" s="174"/>
      <c r="FQ107" s="174"/>
      <c r="FR107" s="174"/>
      <c r="FS107" s="174"/>
      <c r="FT107" s="174"/>
      <c r="FU107" s="174"/>
      <c r="FV107" s="174"/>
      <c r="FW107" s="174"/>
      <c r="FX107" s="174"/>
      <c r="FY107" s="174"/>
      <c r="FZ107" s="174"/>
      <c r="GA107" s="174"/>
      <c r="GB107" s="174"/>
      <c r="GC107" s="174"/>
      <c r="GD107" s="174"/>
      <c r="GE107" s="174"/>
      <c r="GF107" s="174"/>
      <c r="GG107" s="174"/>
      <c r="GH107" s="174"/>
      <c r="GI107" s="174"/>
      <c r="GJ107" s="174"/>
      <c r="GK107" s="174"/>
      <c r="GL107" s="174"/>
      <c r="GM107" s="174"/>
      <c r="GN107" s="174"/>
      <c r="GO107" s="174"/>
      <c r="GP107" s="174"/>
      <c r="GQ107" s="174"/>
      <c r="GR107" s="174"/>
      <c r="GS107" s="174"/>
      <c r="GT107" s="174"/>
      <c r="GU107" s="174"/>
      <c r="GV107" s="174"/>
      <c r="GW107" s="174"/>
      <c r="GX107" s="174"/>
      <c r="GY107" s="174"/>
      <c r="GZ107" s="174"/>
      <c r="HA107" s="174"/>
      <c r="HB107" s="174"/>
      <c r="HC107" s="174"/>
      <c r="HD107" s="174"/>
      <c r="HE107" s="174"/>
      <c r="HF107" s="174"/>
      <c r="HG107" s="174"/>
      <c r="HH107" s="174"/>
      <c r="HI107" s="174"/>
      <c r="HJ107" s="174"/>
      <c r="HK107" s="174"/>
      <c r="HL107" s="174"/>
      <c r="HM107" s="174"/>
      <c r="HN107" s="174"/>
      <c r="HO107" s="174"/>
      <c r="HP107" s="174"/>
      <c r="HQ107" s="174"/>
      <c r="HR107" s="174"/>
      <c r="HS107" s="174"/>
      <c r="HT107" s="174"/>
      <c r="HU107" s="174"/>
      <c r="HV107" s="174"/>
      <c r="HW107" s="174"/>
      <c r="HX107" s="174"/>
      <c r="HY107" s="174"/>
      <c r="HZ107" s="174"/>
      <c r="IA107" s="174"/>
      <c r="IB107" s="174"/>
      <c r="IC107" s="174"/>
      <c r="ID107" s="174"/>
      <c r="IE107" s="174"/>
      <c r="IF107" s="174"/>
      <c r="IG107" s="174"/>
      <c r="IH107" s="174"/>
      <c r="II107" s="174"/>
      <c r="IJ107" s="174"/>
      <c r="IK107" s="174"/>
      <c r="IL107" s="174"/>
      <c r="IM107" s="174"/>
      <c r="IN107" s="174"/>
      <c r="IO107" s="174"/>
      <c r="IP107" s="174"/>
      <c r="IQ107" s="174"/>
      <c r="IR107" s="174"/>
      <c r="IS107" s="174"/>
      <c r="IT107" s="174"/>
      <c r="IU107" s="174"/>
      <c r="IV107" s="174"/>
      <c r="IW107" s="174"/>
      <c r="IX107" s="174"/>
      <c r="IY107" s="174"/>
      <c r="IZ107" s="174"/>
      <c r="JA107" s="174"/>
      <c r="JB107" s="174"/>
      <c r="JC107" s="174"/>
      <c r="JD107" s="174"/>
      <c r="JE107" s="174"/>
      <c r="JF107" s="174"/>
      <c r="JG107" s="174"/>
      <c r="JH107" s="174"/>
      <c r="JI107" s="174"/>
      <c r="JJ107" s="174"/>
      <c r="JK107" s="174"/>
      <c r="JL107" s="174"/>
      <c r="JM107" s="174"/>
      <c r="JN107" s="174"/>
      <c r="JO107" s="174"/>
      <c r="JP107" s="174"/>
      <c r="JQ107" s="174"/>
      <c r="JR107" s="174"/>
      <c r="JS107" s="174"/>
      <c r="JT107" s="174"/>
      <c r="JU107" s="174"/>
      <c r="JV107" s="174"/>
      <c r="JW107" s="174"/>
      <c r="JX107" s="174"/>
      <c r="JY107" s="174"/>
      <c r="JZ107" s="174"/>
      <c r="KA107" s="174"/>
      <c r="KB107" s="174"/>
      <c r="KC107" s="174"/>
      <c r="KD107" s="174"/>
      <c r="KE107" s="174"/>
      <c r="KF107" s="174"/>
      <c r="KG107" s="174"/>
      <c r="KH107" s="174"/>
      <c r="KI107" s="174"/>
      <c r="KJ107" s="174"/>
      <c r="KK107" s="174"/>
      <c r="KL107" s="174"/>
      <c r="KM107" s="174"/>
      <c r="KN107" s="174"/>
      <c r="KO107" s="174"/>
      <c r="KP107" s="174"/>
      <c r="KQ107" s="174"/>
      <c r="KR107" s="174"/>
      <c r="KS107" s="174"/>
      <c r="KT107" s="174"/>
      <c r="KU107" s="174"/>
    </row>
    <row r="108" spans="1:307" s="166" customFormat="1" ht="11.4" x14ac:dyDescent="0.2">
      <c r="A108" s="308"/>
      <c r="B108" s="319" t="s">
        <v>332</v>
      </c>
      <c r="C108" s="169">
        <v>0</v>
      </c>
      <c r="D108" s="169">
        <v>0</v>
      </c>
      <c r="E108" s="169">
        <v>0</v>
      </c>
      <c r="F108" s="169">
        <v>0</v>
      </c>
      <c r="G108" s="169">
        <v>0</v>
      </c>
      <c r="H108" s="169">
        <v>0</v>
      </c>
      <c r="I108" s="169">
        <v>0</v>
      </c>
      <c r="J108" s="170">
        <f t="shared" si="32"/>
        <v>0</v>
      </c>
      <c r="K108" s="171"/>
      <c r="L108" s="168"/>
      <c r="M108" s="179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4"/>
      <c r="AG108" s="174"/>
      <c r="AH108" s="174"/>
      <c r="AI108" s="174"/>
      <c r="AJ108" s="174"/>
      <c r="AK108" s="174"/>
      <c r="AL108" s="174"/>
      <c r="AM108" s="174"/>
      <c r="AN108" s="174"/>
      <c r="AO108" s="174"/>
      <c r="AP108" s="174"/>
      <c r="AQ108" s="174"/>
      <c r="AR108" s="174"/>
      <c r="AS108" s="174"/>
      <c r="AT108" s="174"/>
      <c r="AU108" s="174"/>
      <c r="AV108" s="174"/>
      <c r="AW108" s="174"/>
      <c r="AX108" s="174"/>
      <c r="AY108" s="174"/>
      <c r="AZ108" s="174"/>
      <c r="BA108" s="174"/>
      <c r="BB108" s="174"/>
      <c r="BC108" s="174"/>
      <c r="BD108" s="174"/>
      <c r="BE108" s="174"/>
      <c r="BF108" s="174"/>
      <c r="BG108" s="174"/>
      <c r="BH108" s="174"/>
      <c r="BI108" s="174"/>
      <c r="BJ108" s="174"/>
      <c r="BK108" s="174"/>
      <c r="BL108" s="174"/>
      <c r="BM108" s="174"/>
      <c r="BN108" s="174"/>
      <c r="BO108" s="174"/>
      <c r="BP108" s="174"/>
      <c r="BQ108" s="174"/>
      <c r="BR108" s="174"/>
      <c r="BS108" s="174"/>
      <c r="BT108" s="174"/>
      <c r="BU108" s="174"/>
      <c r="BV108" s="174"/>
      <c r="BW108" s="174"/>
      <c r="BX108" s="174"/>
      <c r="BY108" s="174"/>
      <c r="BZ108" s="174"/>
      <c r="CA108" s="174"/>
      <c r="CB108" s="174"/>
      <c r="CC108" s="174"/>
      <c r="CD108" s="174"/>
      <c r="CE108" s="174"/>
      <c r="CF108" s="174"/>
      <c r="CG108" s="174"/>
      <c r="CH108" s="174"/>
      <c r="CI108" s="174"/>
      <c r="CJ108" s="174"/>
      <c r="CK108" s="174"/>
      <c r="CL108" s="174"/>
      <c r="CM108" s="174"/>
      <c r="CN108" s="174"/>
      <c r="CO108" s="174"/>
      <c r="CP108" s="174"/>
      <c r="CQ108" s="174"/>
      <c r="CR108" s="174"/>
      <c r="CS108" s="174"/>
      <c r="CT108" s="174"/>
      <c r="CU108" s="174"/>
      <c r="CV108" s="174"/>
      <c r="CW108" s="174"/>
      <c r="CX108" s="174"/>
      <c r="CY108" s="174"/>
      <c r="CZ108" s="174"/>
      <c r="DA108" s="174"/>
      <c r="DB108" s="174"/>
      <c r="DC108" s="174"/>
      <c r="DD108" s="174"/>
      <c r="DE108" s="174"/>
      <c r="DF108" s="174"/>
      <c r="DG108" s="174"/>
      <c r="DH108" s="174"/>
      <c r="DI108" s="174"/>
      <c r="DJ108" s="174"/>
      <c r="DK108" s="174"/>
      <c r="DL108" s="174"/>
      <c r="DM108" s="174"/>
      <c r="DN108" s="174"/>
      <c r="DO108" s="174"/>
      <c r="DP108" s="174"/>
      <c r="DQ108" s="174"/>
      <c r="DR108" s="174"/>
      <c r="DS108" s="174"/>
      <c r="DT108" s="174"/>
      <c r="DU108" s="174"/>
      <c r="DV108" s="174"/>
      <c r="DW108" s="174"/>
      <c r="DX108" s="174"/>
      <c r="DY108" s="174"/>
      <c r="DZ108" s="174"/>
      <c r="EA108" s="174"/>
      <c r="EB108" s="174"/>
      <c r="EC108" s="174"/>
      <c r="ED108" s="174"/>
      <c r="EE108" s="174"/>
      <c r="EF108" s="174"/>
      <c r="EG108" s="174"/>
      <c r="EH108" s="174"/>
      <c r="EI108" s="174"/>
      <c r="EJ108" s="174"/>
      <c r="EK108" s="174"/>
      <c r="EL108" s="174"/>
      <c r="EM108" s="174"/>
      <c r="EN108" s="174"/>
      <c r="EO108" s="174"/>
      <c r="EP108" s="174"/>
      <c r="EQ108" s="174"/>
      <c r="ER108" s="174"/>
      <c r="ES108" s="174"/>
      <c r="ET108" s="174"/>
      <c r="EU108" s="174"/>
      <c r="EV108" s="174"/>
      <c r="EW108" s="174"/>
      <c r="EX108" s="174"/>
      <c r="EY108" s="174"/>
      <c r="EZ108" s="174"/>
      <c r="FA108" s="174"/>
      <c r="FB108" s="174"/>
      <c r="FC108" s="174"/>
      <c r="FD108" s="174"/>
      <c r="FE108" s="174"/>
      <c r="FF108" s="174"/>
      <c r="FG108" s="174"/>
      <c r="FH108" s="174"/>
      <c r="FI108" s="174"/>
      <c r="FJ108" s="174"/>
      <c r="FK108" s="174"/>
      <c r="FL108" s="174"/>
      <c r="FM108" s="174"/>
      <c r="FN108" s="174"/>
      <c r="FO108" s="174"/>
      <c r="FP108" s="174"/>
      <c r="FQ108" s="174"/>
      <c r="FR108" s="174"/>
      <c r="FS108" s="174"/>
      <c r="FT108" s="174"/>
      <c r="FU108" s="174"/>
      <c r="FV108" s="174"/>
      <c r="FW108" s="174"/>
      <c r="FX108" s="174"/>
      <c r="FY108" s="174"/>
      <c r="FZ108" s="174"/>
      <c r="GA108" s="174"/>
      <c r="GB108" s="174"/>
      <c r="GC108" s="174"/>
      <c r="GD108" s="174"/>
      <c r="GE108" s="174"/>
      <c r="GF108" s="174"/>
      <c r="GG108" s="174"/>
      <c r="GH108" s="174"/>
      <c r="GI108" s="174"/>
      <c r="GJ108" s="174"/>
      <c r="GK108" s="174"/>
      <c r="GL108" s="174"/>
      <c r="GM108" s="174"/>
      <c r="GN108" s="174"/>
      <c r="GO108" s="174"/>
      <c r="GP108" s="174"/>
      <c r="GQ108" s="174"/>
      <c r="GR108" s="174"/>
      <c r="GS108" s="174"/>
      <c r="GT108" s="174"/>
      <c r="GU108" s="174"/>
      <c r="GV108" s="174"/>
      <c r="GW108" s="174"/>
      <c r="GX108" s="174"/>
      <c r="GY108" s="174"/>
      <c r="GZ108" s="174"/>
      <c r="HA108" s="174"/>
      <c r="HB108" s="174"/>
      <c r="HC108" s="174"/>
      <c r="HD108" s="174"/>
      <c r="HE108" s="174"/>
      <c r="HF108" s="174"/>
      <c r="HG108" s="174"/>
      <c r="HH108" s="174"/>
      <c r="HI108" s="174"/>
      <c r="HJ108" s="174"/>
      <c r="HK108" s="174"/>
      <c r="HL108" s="174"/>
      <c r="HM108" s="174"/>
      <c r="HN108" s="174"/>
      <c r="HO108" s="174"/>
      <c r="HP108" s="174"/>
      <c r="HQ108" s="174"/>
      <c r="HR108" s="174"/>
      <c r="HS108" s="174"/>
      <c r="HT108" s="174"/>
      <c r="HU108" s="174"/>
      <c r="HV108" s="174"/>
      <c r="HW108" s="174"/>
      <c r="HX108" s="174"/>
      <c r="HY108" s="174"/>
      <c r="HZ108" s="174"/>
      <c r="IA108" s="174"/>
      <c r="IB108" s="174"/>
      <c r="IC108" s="174"/>
      <c r="ID108" s="174"/>
      <c r="IE108" s="174"/>
      <c r="IF108" s="174"/>
      <c r="IG108" s="174"/>
      <c r="IH108" s="174"/>
      <c r="II108" s="174"/>
      <c r="IJ108" s="174"/>
      <c r="IK108" s="174"/>
      <c r="IL108" s="174"/>
      <c r="IM108" s="174"/>
      <c r="IN108" s="174"/>
      <c r="IO108" s="174"/>
      <c r="IP108" s="174"/>
      <c r="IQ108" s="174"/>
      <c r="IR108" s="174"/>
      <c r="IS108" s="174"/>
      <c r="IT108" s="174"/>
      <c r="IU108" s="174"/>
      <c r="IV108" s="174"/>
      <c r="IW108" s="174"/>
      <c r="IX108" s="174"/>
      <c r="IY108" s="174"/>
      <c r="IZ108" s="174"/>
      <c r="JA108" s="174"/>
      <c r="JB108" s="174"/>
      <c r="JC108" s="174"/>
      <c r="JD108" s="174"/>
      <c r="JE108" s="174"/>
      <c r="JF108" s="174"/>
      <c r="JG108" s="174"/>
      <c r="JH108" s="174"/>
      <c r="JI108" s="174"/>
      <c r="JJ108" s="174"/>
      <c r="JK108" s="174"/>
      <c r="JL108" s="174"/>
      <c r="JM108" s="174"/>
      <c r="JN108" s="174"/>
      <c r="JO108" s="174"/>
      <c r="JP108" s="174"/>
      <c r="JQ108" s="174"/>
      <c r="JR108" s="174"/>
      <c r="JS108" s="174"/>
      <c r="JT108" s="174"/>
      <c r="JU108" s="174"/>
      <c r="JV108" s="174"/>
      <c r="JW108" s="174"/>
      <c r="JX108" s="174"/>
      <c r="JY108" s="174"/>
      <c r="JZ108" s="174"/>
      <c r="KA108" s="174"/>
      <c r="KB108" s="174"/>
      <c r="KC108" s="174"/>
      <c r="KD108" s="174"/>
      <c r="KE108" s="174"/>
      <c r="KF108" s="174"/>
      <c r="KG108" s="174"/>
      <c r="KH108" s="174"/>
      <c r="KI108" s="174"/>
      <c r="KJ108" s="174"/>
      <c r="KK108" s="174"/>
      <c r="KL108" s="174"/>
      <c r="KM108" s="174"/>
      <c r="KN108" s="174"/>
      <c r="KO108" s="174"/>
      <c r="KP108" s="174"/>
      <c r="KQ108" s="174"/>
      <c r="KR108" s="174"/>
      <c r="KS108" s="174"/>
      <c r="KT108" s="174"/>
      <c r="KU108" s="174"/>
    </row>
    <row r="109" spans="1:307" s="166" customFormat="1" ht="22.8" x14ac:dyDescent="0.2">
      <c r="A109" s="308"/>
      <c r="B109" s="319" t="s">
        <v>333</v>
      </c>
      <c r="C109" s="169">
        <v>0</v>
      </c>
      <c r="D109" s="169">
        <v>0</v>
      </c>
      <c r="E109" s="169">
        <v>0</v>
      </c>
      <c r="F109" s="169">
        <v>0</v>
      </c>
      <c r="G109" s="169">
        <v>0</v>
      </c>
      <c r="H109" s="169">
        <v>0</v>
      </c>
      <c r="I109" s="169">
        <v>0</v>
      </c>
      <c r="J109" s="170">
        <f t="shared" si="32"/>
        <v>0</v>
      </c>
      <c r="K109" s="171"/>
      <c r="L109" s="168"/>
      <c r="M109" s="179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  <c r="AC109" s="174"/>
      <c r="AD109" s="174"/>
      <c r="AE109" s="174"/>
      <c r="AF109" s="174"/>
      <c r="AG109" s="174"/>
      <c r="AH109" s="174"/>
      <c r="AI109" s="174"/>
      <c r="AJ109" s="174"/>
      <c r="AK109" s="174"/>
      <c r="AL109" s="174"/>
      <c r="AM109" s="174"/>
      <c r="AN109" s="174"/>
      <c r="AO109" s="174"/>
      <c r="AP109" s="174"/>
      <c r="AQ109" s="174"/>
      <c r="AR109" s="174"/>
      <c r="AS109" s="174"/>
      <c r="AT109" s="174"/>
      <c r="AU109" s="174"/>
      <c r="AV109" s="174"/>
      <c r="AW109" s="174"/>
      <c r="AX109" s="174"/>
      <c r="AY109" s="174"/>
      <c r="AZ109" s="174"/>
      <c r="BA109" s="174"/>
      <c r="BB109" s="174"/>
      <c r="BC109" s="174"/>
      <c r="BD109" s="174"/>
      <c r="BE109" s="174"/>
      <c r="BF109" s="174"/>
      <c r="BG109" s="174"/>
      <c r="BH109" s="174"/>
      <c r="BI109" s="174"/>
      <c r="BJ109" s="174"/>
      <c r="BK109" s="174"/>
      <c r="BL109" s="174"/>
      <c r="BM109" s="174"/>
      <c r="BN109" s="174"/>
      <c r="BO109" s="174"/>
      <c r="BP109" s="174"/>
      <c r="BQ109" s="174"/>
      <c r="BR109" s="174"/>
      <c r="BS109" s="174"/>
      <c r="BT109" s="174"/>
      <c r="BU109" s="174"/>
      <c r="BV109" s="174"/>
      <c r="BW109" s="174"/>
      <c r="BX109" s="174"/>
      <c r="BY109" s="174"/>
      <c r="BZ109" s="174"/>
      <c r="CA109" s="174"/>
      <c r="CB109" s="174"/>
      <c r="CC109" s="174"/>
      <c r="CD109" s="174"/>
      <c r="CE109" s="174"/>
      <c r="CF109" s="174"/>
      <c r="CG109" s="174"/>
      <c r="CH109" s="174"/>
      <c r="CI109" s="174"/>
      <c r="CJ109" s="174"/>
      <c r="CK109" s="174"/>
      <c r="CL109" s="174"/>
      <c r="CM109" s="174"/>
      <c r="CN109" s="174"/>
      <c r="CO109" s="174"/>
      <c r="CP109" s="174"/>
      <c r="CQ109" s="174"/>
      <c r="CR109" s="174"/>
      <c r="CS109" s="174"/>
      <c r="CT109" s="174"/>
      <c r="CU109" s="174"/>
      <c r="CV109" s="174"/>
      <c r="CW109" s="174"/>
      <c r="CX109" s="174"/>
      <c r="CY109" s="174"/>
      <c r="CZ109" s="174"/>
      <c r="DA109" s="174"/>
      <c r="DB109" s="174"/>
      <c r="DC109" s="174"/>
      <c r="DD109" s="174"/>
      <c r="DE109" s="174"/>
      <c r="DF109" s="174"/>
      <c r="DG109" s="174"/>
      <c r="DH109" s="174"/>
      <c r="DI109" s="174"/>
      <c r="DJ109" s="174"/>
      <c r="DK109" s="174"/>
      <c r="DL109" s="174"/>
      <c r="DM109" s="174"/>
      <c r="DN109" s="174"/>
      <c r="DO109" s="174"/>
      <c r="DP109" s="174"/>
      <c r="DQ109" s="174"/>
      <c r="DR109" s="174"/>
      <c r="DS109" s="174"/>
      <c r="DT109" s="174"/>
      <c r="DU109" s="174"/>
      <c r="DV109" s="174"/>
      <c r="DW109" s="174"/>
      <c r="DX109" s="174"/>
      <c r="DY109" s="174"/>
      <c r="DZ109" s="174"/>
      <c r="EA109" s="174"/>
      <c r="EB109" s="174"/>
      <c r="EC109" s="174"/>
      <c r="ED109" s="174"/>
      <c r="EE109" s="174"/>
      <c r="EF109" s="174"/>
      <c r="EG109" s="174"/>
      <c r="EH109" s="174"/>
      <c r="EI109" s="174"/>
      <c r="EJ109" s="174"/>
      <c r="EK109" s="174"/>
      <c r="EL109" s="174"/>
      <c r="EM109" s="174"/>
      <c r="EN109" s="174"/>
      <c r="EO109" s="174"/>
      <c r="EP109" s="174"/>
      <c r="EQ109" s="174"/>
      <c r="ER109" s="174"/>
      <c r="ES109" s="174"/>
      <c r="ET109" s="174"/>
      <c r="EU109" s="174"/>
      <c r="EV109" s="174"/>
      <c r="EW109" s="174"/>
      <c r="EX109" s="174"/>
      <c r="EY109" s="174"/>
      <c r="EZ109" s="174"/>
      <c r="FA109" s="174"/>
      <c r="FB109" s="174"/>
      <c r="FC109" s="174"/>
      <c r="FD109" s="174"/>
      <c r="FE109" s="174"/>
      <c r="FF109" s="174"/>
      <c r="FG109" s="174"/>
      <c r="FH109" s="174"/>
      <c r="FI109" s="174"/>
      <c r="FJ109" s="174"/>
      <c r="FK109" s="174"/>
      <c r="FL109" s="174"/>
      <c r="FM109" s="174"/>
      <c r="FN109" s="174"/>
      <c r="FO109" s="174"/>
      <c r="FP109" s="174"/>
      <c r="FQ109" s="174"/>
      <c r="FR109" s="174"/>
      <c r="FS109" s="174"/>
      <c r="FT109" s="174"/>
      <c r="FU109" s="174"/>
      <c r="FV109" s="174"/>
      <c r="FW109" s="174"/>
      <c r="FX109" s="174"/>
      <c r="FY109" s="174"/>
      <c r="FZ109" s="174"/>
      <c r="GA109" s="174"/>
      <c r="GB109" s="174"/>
      <c r="GC109" s="174"/>
      <c r="GD109" s="174"/>
      <c r="GE109" s="174"/>
      <c r="GF109" s="174"/>
      <c r="GG109" s="174"/>
      <c r="GH109" s="174"/>
      <c r="GI109" s="174"/>
      <c r="GJ109" s="174"/>
      <c r="GK109" s="174"/>
      <c r="GL109" s="174"/>
      <c r="GM109" s="174"/>
      <c r="GN109" s="174"/>
      <c r="GO109" s="174"/>
      <c r="GP109" s="174"/>
      <c r="GQ109" s="174"/>
      <c r="GR109" s="174"/>
      <c r="GS109" s="174"/>
      <c r="GT109" s="174"/>
      <c r="GU109" s="174"/>
      <c r="GV109" s="174"/>
      <c r="GW109" s="174"/>
      <c r="GX109" s="174"/>
      <c r="GY109" s="174"/>
      <c r="GZ109" s="174"/>
      <c r="HA109" s="174"/>
      <c r="HB109" s="174"/>
      <c r="HC109" s="174"/>
      <c r="HD109" s="174"/>
      <c r="HE109" s="174"/>
      <c r="HF109" s="174"/>
      <c r="HG109" s="174"/>
      <c r="HH109" s="174"/>
      <c r="HI109" s="174"/>
      <c r="HJ109" s="174"/>
      <c r="HK109" s="174"/>
      <c r="HL109" s="174"/>
      <c r="HM109" s="174"/>
      <c r="HN109" s="174"/>
      <c r="HO109" s="174"/>
      <c r="HP109" s="174"/>
      <c r="HQ109" s="174"/>
      <c r="HR109" s="174"/>
      <c r="HS109" s="174"/>
      <c r="HT109" s="174"/>
      <c r="HU109" s="174"/>
      <c r="HV109" s="174"/>
      <c r="HW109" s="174"/>
      <c r="HX109" s="174"/>
      <c r="HY109" s="174"/>
      <c r="HZ109" s="174"/>
      <c r="IA109" s="174"/>
      <c r="IB109" s="174"/>
      <c r="IC109" s="174"/>
      <c r="ID109" s="174"/>
      <c r="IE109" s="174"/>
      <c r="IF109" s="174"/>
      <c r="IG109" s="174"/>
      <c r="IH109" s="174"/>
      <c r="II109" s="174"/>
      <c r="IJ109" s="174"/>
      <c r="IK109" s="174"/>
      <c r="IL109" s="174"/>
      <c r="IM109" s="174"/>
      <c r="IN109" s="174"/>
      <c r="IO109" s="174"/>
      <c r="IP109" s="174"/>
      <c r="IQ109" s="174"/>
      <c r="IR109" s="174"/>
      <c r="IS109" s="174"/>
      <c r="IT109" s="174"/>
      <c r="IU109" s="174"/>
      <c r="IV109" s="174"/>
      <c r="IW109" s="174"/>
      <c r="IX109" s="174"/>
      <c r="IY109" s="174"/>
      <c r="IZ109" s="174"/>
      <c r="JA109" s="174"/>
      <c r="JB109" s="174"/>
      <c r="JC109" s="174"/>
      <c r="JD109" s="174"/>
      <c r="JE109" s="174"/>
      <c r="JF109" s="174"/>
      <c r="JG109" s="174"/>
      <c r="JH109" s="174"/>
      <c r="JI109" s="174"/>
      <c r="JJ109" s="174"/>
      <c r="JK109" s="174"/>
      <c r="JL109" s="174"/>
      <c r="JM109" s="174"/>
      <c r="JN109" s="174"/>
      <c r="JO109" s="174"/>
      <c r="JP109" s="174"/>
      <c r="JQ109" s="174"/>
      <c r="JR109" s="174"/>
      <c r="JS109" s="174"/>
      <c r="JT109" s="174"/>
      <c r="JU109" s="174"/>
      <c r="JV109" s="174"/>
      <c r="JW109" s="174"/>
      <c r="JX109" s="174"/>
      <c r="JY109" s="174"/>
      <c r="JZ109" s="174"/>
      <c r="KA109" s="174"/>
      <c r="KB109" s="174"/>
      <c r="KC109" s="174"/>
      <c r="KD109" s="174"/>
      <c r="KE109" s="174"/>
      <c r="KF109" s="174"/>
      <c r="KG109" s="174"/>
      <c r="KH109" s="174"/>
      <c r="KI109" s="174"/>
      <c r="KJ109" s="174"/>
      <c r="KK109" s="174"/>
      <c r="KL109" s="174"/>
      <c r="KM109" s="174"/>
      <c r="KN109" s="174"/>
      <c r="KO109" s="174"/>
      <c r="KP109" s="174"/>
      <c r="KQ109" s="174"/>
      <c r="KR109" s="174"/>
      <c r="KS109" s="174"/>
      <c r="KT109" s="174"/>
      <c r="KU109" s="174"/>
    </row>
    <row r="110" spans="1:307" s="166" customFormat="1" ht="22.8" x14ac:dyDescent="0.2">
      <c r="A110" s="308">
        <v>1</v>
      </c>
      <c r="B110" s="319" t="s">
        <v>446</v>
      </c>
      <c r="C110" s="169">
        <v>0</v>
      </c>
      <c r="D110" s="169">
        <v>0</v>
      </c>
      <c r="E110" s="169">
        <v>0</v>
      </c>
      <c r="F110" s="169">
        <v>1410000</v>
      </c>
      <c r="G110" s="169">
        <v>0</v>
      </c>
      <c r="H110" s="169">
        <v>0</v>
      </c>
      <c r="I110" s="169">
        <v>0</v>
      </c>
      <c r="J110" s="170">
        <f t="shared" si="32"/>
        <v>1410000</v>
      </c>
      <c r="K110" s="171"/>
      <c r="L110" s="168"/>
      <c r="M110" s="179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F110" s="174"/>
      <c r="AG110" s="174"/>
      <c r="AH110" s="174"/>
      <c r="AI110" s="174"/>
      <c r="AJ110" s="174"/>
      <c r="AK110" s="174"/>
      <c r="AL110" s="174"/>
      <c r="AM110" s="174"/>
      <c r="AN110" s="174"/>
      <c r="AO110" s="174"/>
      <c r="AP110" s="174"/>
      <c r="AQ110" s="174"/>
      <c r="AR110" s="174"/>
      <c r="AS110" s="174"/>
      <c r="AT110" s="174"/>
      <c r="AU110" s="174"/>
      <c r="AV110" s="174"/>
      <c r="AW110" s="174"/>
      <c r="AX110" s="174"/>
      <c r="AY110" s="174"/>
      <c r="AZ110" s="174"/>
      <c r="BA110" s="174"/>
      <c r="BB110" s="174"/>
      <c r="BC110" s="174"/>
      <c r="BD110" s="174"/>
      <c r="BE110" s="174"/>
      <c r="BF110" s="174"/>
      <c r="BG110" s="174"/>
      <c r="BH110" s="174"/>
      <c r="BI110" s="174"/>
      <c r="BJ110" s="174"/>
      <c r="BK110" s="174"/>
      <c r="BL110" s="174"/>
      <c r="BM110" s="174"/>
      <c r="BN110" s="174"/>
      <c r="BO110" s="174"/>
      <c r="BP110" s="174"/>
      <c r="BQ110" s="174"/>
      <c r="BR110" s="174"/>
      <c r="BS110" s="174"/>
      <c r="BT110" s="174"/>
      <c r="BU110" s="174"/>
      <c r="BV110" s="174"/>
      <c r="BW110" s="174"/>
      <c r="BX110" s="174"/>
      <c r="BY110" s="174"/>
      <c r="BZ110" s="174"/>
      <c r="CA110" s="174"/>
      <c r="CB110" s="174"/>
      <c r="CC110" s="174"/>
      <c r="CD110" s="174"/>
      <c r="CE110" s="174"/>
      <c r="CF110" s="174"/>
      <c r="CG110" s="174"/>
      <c r="CH110" s="174"/>
      <c r="CI110" s="174"/>
      <c r="CJ110" s="174"/>
      <c r="CK110" s="174"/>
      <c r="CL110" s="174"/>
      <c r="CM110" s="174"/>
      <c r="CN110" s="174"/>
      <c r="CO110" s="174"/>
      <c r="CP110" s="174"/>
      <c r="CQ110" s="174"/>
      <c r="CR110" s="174"/>
      <c r="CS110" s="174"/>
      <c r="CT110" s="174"/>
      <c r="CU110" s="174"/>
      <c r="CV110" s="174"/>
      <c r="CW110" s="174"/>
      <c r="CX110" s="174"/>
      <c r="CY110" s="174"/>
      <c r="CZ110" s="174"/>
      <c r="DA110" s="174"/>
      <c r="DB110" s="174"/>
      <c r="DC110" s="174"/>
      <c r="DD110" s="174"/>
      <c r="DE110" s="174"/>
      <c r="DF110" s="174"/>
      <c r="DG110" s="174"/>
      <c r="DH110" s="174"/>
      <c r="DI110" s="174"/>
      <c r="DJ110" s="174"/>
      <c r="DK110" s="174"/>
      <c r="DL110" s="174"/>
      <c r="DM110" s="174"/>
      <c r="DN110" s="174"/>
      <c r="DO110" s="174"/>
      <c r="DP110" s="174"/>
      <c r="DQ110" s="174"/>
      <c r="DR110" s="174"/>
      <c r="DS110" s="174"/>
      <c r="DT110" s="174"/>
      <c r="DU110" s="174"/>
      <c r="DV110" s="174"/>
      <c r="DW110" s="174"/>
      <c r="DX110" s="174"/>
      <c r="DY110" s="174"/>
      <c r="DZ110" s="174"/>
      <c r="EA110" s="174"/>
      <c r="EB110" s="174"/>
      <c r="EC110" s="174"/>
      <c r="ED110" s="174"/>
      <c r="EE110" s="174"/>
      <c r="EF110" s="174"/>
      <c r="EG110" s="174"/>
      <c r="EH110" s="174"/>
      <c r="EI110" s="174"/>
      <c r="EJ110" s="174"/>
      <c r="EK110" s="174"/>
      <c r="EL110" s="174"/>
      <c r="EM110" s="174"/>
      <c r="EN110" s="174"/>
      <c r="EO110" s="174"/>
      <c r="EP110" s="174"/>
      <c r="EQ110" s="174"/>
      <c r="ER110" s="174"/>
      <c r="ES110" s="174"/>
      <c r="ET110" s="174"/>
      <c r="EU110" s="174"/>
      <c r="EV110" s="174"/>
      <c r="EW110" s="174"/>
      <c r="EX110" s="174"/>
      <c r="EY110" s="174"/>
      <c r="EZ110" s="174"/>
      <c r="FA110" s="174"/>
      <c r="FB110" s="174"/>
      <c r="FC110" s="174"/>
      <c r="FD110" s="174"/>
      <c r="FE110" s="174"/>
      <c r="FF110" s="174"/>
      <c r="FG110" s="174"/>
      <c r="FH110" s="174"/>
      <c r="FI110" s="174"/>
      <c r="FJ110" s="174"/>
      <c r="FK110" s="174"/>
      <c r="FL110" s="174"/>
      <c r="FM110" s="174"/>
      <c r="FN110" s="174"/>
      <c r="FO110" s="174"/>
      <c r="FP110" s="174"/>
      <c r="FQ110" s="174"/>
      <c r="FR110" s="174"/>
      <c r="FS110" s="174"/>
      <c r="FT110" s="174"/>
      <c r="FU110" s="174"/>
      <c r="FV110" s="174"/>
      <c r="FW110" s="174"/>
      <c r="FX110" s="174"/>
      <c r="FY110" s="174"/>
      <c r="FZ110" s="174"/>
      <c r="GA110" s="174"/>
      <c r="GB110" s="174"/>
      <c r="GC110" s="174"/>
      <c r="GD110" s="174"/>
      <c r="GE110" s="174"/>
      <c r="GF110" s="174"/>
      <c r="GG110" s="174"/>
      <c r="GH110" s="174"/>
      <c r="GI110" s="174"/>
      <c r="GJ110" s="174"/>
      <c r="GK110" s="174"/>
      <c r="GL110" s="174"/>
      <c r="GM110" s="174"/>
      <c r="GN110" s="174"/>
      <c r="GO110" s="174"/>
      <c r="GP110" s="174"/>
      <c r="GQ110" s="174"/>
      <c r="GR110" s="174"/>
      <c r="GS110" s="174"/>
      <c r="GT110" s="174"/>
      <c r="GU110" s="174"/>
      <c r="GV110" s="174"/>
      <c r="GW110" s="174"/>
      <c r="GX110" s="174"/>
      <c r="GY110" s="174"/>
      <c r="GZ110" s="174"/>
      <c r="HA110" s="174"/>
      <c r="HB110" s="174"/>
      <c r="HC110" s="174"/>
      <c r="HD110" s="174"/>
      <c r="HE110" s="174"/>
      <c r="HF110" s="174"/>
      <c r="HG110" s="174"/>
      <c r="HH110" s="174"/>
      <c r="HI110" s="174"/>
      <c r="HJ110" s="174"/>
      <c r="HK110" s="174"/>
      <c r="HL110" s="174"/>
      <c r="HM110" s="174"/>
      <c r="HN110" s="174"/>
      <c r="HO110" s="174"/>
      <c r="HP110" s="174"/>
      <c r="HQ110" s="174"/>
      <c r="HR110" s="174"/>
      <c r="HS110" s="174"/>
      <c r="HT110" s="174"/>
      <c r="HU110" s="174"/>
      <c r="HV110" s="174"/>
      <c r="HW110" s="174"/>
      <c r="HX110" s="174"/>
      <c r="HY110" s="174"/>
      <c r="HZ110" s="174"/>
      <c r="IA110" s="174"/>
      <c r="IB110" s="174"/>
      <c r="IC110" s="174"/>
      <c r="ID110" s="174"/>
      <c r="IE110" s="174"/>
      <c r="IF110" s="174"/>
      <c r="IG110" s="174"/>
      <c r="IH110" s="174"/>
      <c r="II110" s="174"/>
      <c r="IJ110" s="174"/>
      <c r="IK110" s="174"/>
      <c r="IL110" s="174"/>
      <c r="IM110" s="174"/>
      <c r="IN110" s="174"/>
      <c r="IO110" s="174"/>
      <c r="IP110" s="174"/>
      <c r="IQ110" s="174"/>
      <c r="IR110" s="174"/>
      <c r="IS110" s="174"/>
      <c r="IT110" s="174"/>
      <c r="IU110" s="174"/>
      <c r="IV110" s="174"/>
      <c r="IW110" s="174"/>
      <c r="IX110" s="174"/>
      <c r="IY110" s="174"/>
      <c r="IZ110" s="174"/>
      <c r="JA110" s="174"/>
      <c r="JB110" s="174"/>
      <c r="JC110" s="174"/>
      <c r="JD110" s="174"/>
      <c r="JE110" s="174"/>
      <c r="JF110" s="174"/>
      <c r="JG110" s="174"/>
      <c r="JH110" s="174"/>
      <c r="JI110" s="174"/>
      <c r="JJ110" s="174"/>
      <c r="JK110" s="174"/>
      <c r="JL110" s="174"/>
      <c r="JM110" s="174"/>
      <c r="JN110" s="174"/>
      <c r="JO110" s="174"/>
      <c r="JP110" s="174"/>
      <c r="JQ110" s="174"/>
      <c r="JR110" s="174"/>
      <c r="JS110" s="174"/>
      <c r="JT110" s="174"/>
      <c r="JU110" s="174"/>
      <c r="JV110" s="174"/>
      <c r="JW110" s="174"/>
      <c r="JX110" s="174"/>
      <c r="JY110" s="174"/>
      <c r="JZ110" s="174"/>
      <c r="KA110" s="174"/>
      <c r="KB110" s="174"/>
      <c r="KC110" s="174"/>
      <c r="KD110" s="174"/>
      <c r="KE110" s="174"/>
      <c r="KF110" s="174"/>
      <c r="KG110" s="174"/>
      <c r="KH110" s="174"/>
      <c r="KI110" s="174"/>
      <c r="KJ110" s="174"/>
      <c r="KK110" s="174"/>
      <c r="KL110" s="174"/>
      <c r="KM110" s="174"/>
      <c r="KN110" s="174"/>
      <c r="KO110" s="174"/>
      <c r="KP110" s="174"/>
      <c r="KQ110" s="174"/>
      <c r="KR110" s="174"/>
      <c r="KS110" s="174"/>
      <c r="KT110" s="174"/>
      <c r="KU110" s="174"/>
    </row>
    <row r="111" spans="1:307" s="166" customFormat="1" ht="22.8" x14ac:dyDescent="0.2">
      <c r="A111" s="308"/>
      <c r="B111" s="319" t="s">
        <v>334</v>
      </c>
      <c r="C111" s="169">
        <v>0</v>
      </c>
      <c r="D111" s="169">
        <v>0</v>
      </c>
      <c r="E111" s="169">
        <v>0</v>
      </c>
      <c r="F111" s="169">
        <v>0</v>
      </c>
      <c r="G111" s="169">
        <v>0</v>
      </c>
      <c r="H111" s="169">
        <v>0</v>
      </c>
      <c r="I111" s="169">
        <v>0</v>
      </c>
      <c r="J111" s="170">
        <f>SUM(C111:I111)</f>
        <v>0</v>
      </c>
      <c r="K111" s="171"/>
      <c r="L111" s="168"/>
      <c r="M111" s="179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F111" s="174"/>
      <c r="AG111" s="174"/>
      <c r="AH111" s="174"/>
      <c r="AI111" s="174"/>
      <c r="AJ111" s="174"/>
      <c r="AK111" s="174"/>
      <c r="AL111" s="174"/>
      <c r="AM111" s="174"/>
      <c r="AN111" s="174"/>
      <c r="AO111" s="174"/>
      <c r="AP111" s="174"/>
      <c r="AQ111" s="174"/>
      <c r="AR111" s="174"/>
      <c r="AS111" s="174"/>
      <c r="AT111" s="174"/>
      <c r="AU111" s="174"/>
      <c r="AV111" s="174"/>
      <c r="AW111" s="174"/>
      <c r="AX111" s="174"/>
      <c r="AY111" s="174"/>
      <c r="AZ111" s="174"/>
      <c r="BA111" s="174"/>
      <c r="BB111" s="174"/>
      <c r="BC111" s="174"/>
      <c r="BD111" s="174"/>
      <c r="BE111" s="174"/>
      <c r="BF111" s="174"/>
      <c r="BG111" s="174"/>
      <c r="BH111" s="174"/>
      <c r="BI111" s="174"/>
      <c r="BJ111" s="174"/>
      <c r="BK111" s="174"/>
      <c r="BL111" s="174"/>
      <c r="BM111" s="174"/>
      <c r="BN111" s="174"/>
      <c r="BO111" s="174"/>
      <c r="BP111" s="174"/>
      <c r="BQ111" s="174"/>
      <c r="BR111" s="174"/>
      <c r="BS111" s="174"/>
      <c r="BT111" s="174"/>
      <c r="BU111" s="174"/>
      <c r="BV111" s="174"/>
      <c r="BW111" s="174"/>
      <c r="BX111" s="174"/>
      <c r="BY111" s="174"/>
      <c r="BZ111" s="174"/>
      <c r="CA111" s="174"/>
      <c r="CB111" s="174"/>
      <c r="CC111" s="174"/>
      <c r="CD111" s="174"/>
      <c r="CE111" s="174"/>
      <c r="CF111" s="174"/>
      <c r="CG111" s="174"/>
      <c r="CH111" s="174"/>
      <c r="CI111" s="174"/>
      <c r="CJ111" s="174"/>
      <c r="CK111" s="174"/>
      <c r="CL111" s="174"/>
      <c r="CM111" s="174"/>
      <c r="CN111" s="174"/>
      <c r="CO111" s="174"/>
      <c r="CP111" s="174"/>
      <c r="CQ111" s="174"/>
      <c r="CR111" s="174"/>
      <c r="CS111" s="174"/>
      <c r="CT111" s="174"/>
      <c r="CU111" s="174"/>
      <c r="CV111" s="174"/>
      <c r="CW111" s="174"/>
      <c r="CX111" s="174"/>
      <c r="CY111" s="174"/>
      <c r="CZ111" s="174"/>
      <c r="DA111" s="174"/>
      <c r="DB111" s="174"/>
      <c r="DC111" s="174"/>
      <c r="DD111" s="174"/>
      <c r="DE111" s="174"/>
      <c r="DF111" s="174"/>
      <c r="DG111" s="174"/>
      <c r="DH111" s="174"/>
      <c r="DI111" s="174"/>
      <c r="DJ111" s="174"/>
      <c r="DK111" s="174"/>
      <c r="DL111" s="174"/>
      <c r="DM111" s="174"/>
      <c r="DN111" s="174"/>
      <c r="DO111" s="174"/>
      <c r="DP111" s="174"/>
      <c r="DQ111" s="174"/>
      <c r="DR111" s="174"/>
      <c r="DS111" s="174"/>
      <c r="DT111" s="174"/>
      <c r="DU111" s="174"/>
      <c r="DV111" s="174"/>
      <c r="DW111" s="174"/>
      <c r="DX111" s="174"/>
      <c r="DY111" s="174"/>
      <c r="DZ111" s="174"/>
      <c r="EA111" s="174"/>
      <c r="EB111" s="174"/>
      <c r="EC111" s="174"/>
      <c r="ED111" s="174"/>
      <c r="EE111" s="174"/>
      <c r="EF111" s="174"/>
      <c r="EG111" s="174"/>
      <c r="EH111" s="174"/>
      <c r="EI111" s="174"/>
      <c r="EJ111" s="174"/>
      <c r="EK111" s="174"/>
      <c r="EL111" s="174"/>
      <c r="EM111" s="174"/>
      <c r="EN111" s="174"/>
      <c r="EO111" s="174"/>
      <c r="EP111" s="174"/>
      <c r="EQ111" s="174"/>
      <c r="ER111" s="174"/>
      <c r="ES111" s="174"/>
      <c r="ET111" s="174"/>
      <c r="EU111" s="174"/>
      <c r="EV111" s="174"/>
      <c r="EW111" s="174"/>
      <c r="EX111" s="174"/>
      <c r="EY111" s="174"/>
      <c r="EZ111" s="174"/>
      <c r="FA111" s="174"/>
      <c r="FB111" s="174"/>
      <c r="FC111" s="174"/>
      <c r="FD111" s="174"/>
      <c r="FE111" s="174"/>
      <c r="FF111" s="174"/>
      <c r="FG111" s="174"/>
      <c r="FH111" s="174"/>
      <c r="FI111" s="174"/>
      <c r="FJ111" s="174"/>
      <c r="FK111" s="174"/>
      <c r="FL111" s="174"/>
      <c r="FM111" s="174"/>
      <c r="FN111" s="174"/>
      <c r="FO111" s="174"/>
      <c r="FP111" s="174"/>
      <c r="FQ111" s="174"/>
      <c r="FR111" s="174"/>
      <c r="FS111" s="174"/>
      <c r="FT111" s="174"/>
      <c r="FU111" s="174"/>
      <c r="FV111" s="174"/>
      <c r="FW111" s="174"/>
      <c r="FX111" s="174"/>
      <c r="FY111" s="174"/>
      <c r="FZ111" s="174"/>
      <c r="GA111" s="174"/>
      <c r="GB111" s="174"/>
      <c r="GC111" s="174"/>
      <c r="GD111" s="174"/>
      <c r="GE111" s="174"/>
      <c r="GF111" s="174"/>
      <c r="GG111" s="174"/>
      <c r="GH111" s="174"/>
      <c r="GI111" s="174"/>
      <c r="GJ111" s="174"/>
      <c r="GK111" s="174"/>
      <c r="GL111" s="174"/>
      <c r="GM111" s="174"/>
      <c r="GN111" s="174"/>
      <c r="GO111" s="174"/>
      <c r="GP111" s="174"/>
      <c r="GQ111" s="174"/>
      <c r="GR111" s="174"/>
      <c r="GS111" s="174"/>
      <c r="GT111" s="174"/>
      <c r="GU111" s="174"/>
      <c r="GV111" s="174"/>
      <c r="GW111" s="174"/>
      <c r="GX111" s="174"/>
      <c r="GY111" s="174"/>
      <c r="GZ111" s="174"/>
      <c r="HA111" s="174"/>
      <c r="HB111" s="174"/>
      <c r="HC111" s="174"/>
      <c r="HD111" s="174"/>
      <c r="HE111" s="174"/>
      <c r="HF111" s="174"/>
      <c r="HG111" s="174"/>
      <c r="HH111" s="174"/>
      <c r="HI111" s="174"/>
      <c r="HJ111" s="174"/>
      <c r="HK111" s="174"/>
      <c r="HL111" s="174"/>
      <c r="HM111" s="174"/>
      <c r="HN111" s="174"/>
      <c r="HO111" s="174"/>
      <c r="HP111" s="174"/>
      <c r="HQ111" s="174"/>
      <c r="HR111" s="174"/>
      <c r="HS111" s="174"/>
      <c r="HT111" s="174"/>
      <c r="HU111" s="174"/>
      <c r="HV111" s="174"/>
      <c r="HW111" s="174"/>
      <c r="HX111" s="174"/>
      <c r="HY111" s="174"/>
      <c r="HZ111" s="174"/>
      <c r="IA111" s="174"/>
      <c r="IB111" s="174"/>
      <c r="IC111" s="174"/>
      <c r="ID111" s="174"/>
      <c r="IE111" s="174"/>
      <c r="IF111" s="174"/>
      <c r="IG111" s="174"/>
      <c r="IH111" s="174"/>
      <c r="II111" s="174"/>
      <c r="IJ111" s="174"/>
      <c r="IK111" s="174"/>
      <c r="IL111" s="174"/>
      <c r="IM111" s="174"/>
      <c r="IN111" s="174"/>
      <c r="IO111" s="174"/>
      <c r="IP111" s="174"/>
      <c r="IQ111" s="174"/>
      <c r="IR111" s="174"/>
      <c r="IS111" s="174"/>
      <c r="IT111" s="174"/>
      <c r="IU111" s="174"/>
      <c r="IV111" s="174"/>
      <c r="IW111" s="174"/>
      <c r="IX111" s="174"/>
      <c r="IY111" s="174"/>
      <c r="IZ111" s="174"/>
      <c r="JA111" s="174"/>
      <c r="JB111" s="174"/>
      <c r="JC111" s="174"/>
      <c r="JD111" s="174"/>
      <c r="JE111" s="174"/>
      <c r="JF111" s="174"/>
      <c r="JG111" s="174"/>
      <c r="JH111" s="174"/>
      <c r="JI111" s="174"/>
      <c r="JJ111" s="174"/>
      <c r="JK111" s="174"/>
      <c r="JL111" s="174"/>
      <c r="JM111" s="174"/>
      <c r="JN111" s="174"/>
      <c r="JO111" s="174"/>
      <c r="JP111" s="174"/>
      <c r="JQ111" s="174"/>
      <c r="JR111" s="174"/>
      <c r="JS111" s="174"/>
      <c r="JT111" s="174"/>
      <c r="JU111" s="174"/>
      <c r="JV111" s="174"/>
      <c r="JW111" s="174"/>
      <c r="JX111" s="174"/>
      <c r="JY111" s="174"/>
      <c r="JZ111" s="174"/>
      <c r="KA111" s="174"/>
      <c r="KB111" s="174"/>
      <c r="KC111" s="174"/>
      <c r="KD111" s="174"/>
      <c r="KE111" s="174"/>
      <c r="KF111" s="174"/>
      <c r="KG111" s="174"/>
      <c r="KH111" s="174"/>
      <c r="KI111" s="174"/>
      <c r="KJ111" s="174"/>
      <c r="KK111" s="174"/>
      <c r="KL111" s="174"/>
      <c r="KM111" s="174"/>
      <c r="KN111" s="174"/>
      <c r="KO111" s="174"/>
      <c r="KP111" s="174"/>
      <c r="KQ111" s="174"/>
      <c r="KR111" s="174"/>
      <c r="KS111" s="174"/>
      <c r="KT111" s="174"/>
      <c r="KU111" s="174"/>
    </row>
    <row r="112" spans="1:307" s="166" customFormat="1" ht="12" x14ac:dyDescent="0.2">
      <c r="A112" s="308"/>
      <c r="B112" s="324" t="s">
        <v>175</v>
      </c>
      <c r="C112" s="243">
        <f>SUM(C88:C111)</f>
        <v>2315000</v>
      </c>
      <c r="D112" s="243">
        <f t="shared" ref="D112:J112" si="33">SUM(D88:D111)</f>
        <v>397924.45</v>
      </c>
      <c r="E112" s="243">
        <f t="shared" si="33"/>
        <v>5100047</v>
      </c>
      <c r="F112" s="243">
        <f t="shared" si="33"/>
        <v>5480000</v>
      </c>
      <c r="G112" s="243">
        <f t="shared" si="33"/>
        <v>0</v>
      </c>
      <c r="H112" s="243">
        <f t="shared" si="33"/>
        <v>2013000</v>
      </c>
      <c r="I112" s="243">
        <f t="shared" si="33"/>
        <v>223000</v>
      </c>
      <c r="J112" s="243">
        <f t="shared" si="33"/>
        <v>15528971.449999999</v>
      </c>
      <c r="K112" s="241">
        <v>2089789</v>
      </c>
      <c r="L112" s="231" t="s">
        <v>141</v>
      </c>
      <c r="M112" s="230" t="s">
        <v>141</v>
      </c>
      <c r="N112" s="174" t="s">
        <v>478</v>
      </c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F112" s="174"/>
      <c r="AG112" s="174"/>
      <c r="AH112" s="174"/>
      <c r="AI112" s="174"/>
      <c r="AJ112" s="174"/>
      <c r="AK112" s="174"/>
      <c r="AL112" s="174"/>
      <c r="AM112" s="174"/>
      <c r="AN112" s="174"/>
      <c r="AO112" s="174"/>
      <c r="AP112" s="174"/>
      <c r="AQ112" s="174"/>
      <c r="AR112" s="174"/>
      <c r="AS112" s="174"/>
      <c r="AT112" s="174"/>
      <c r="AU112" s="174"/>
      <c r="AV112" s="174"/>
      <c r="AW112" s="174"/>
      <c r="AX112" s="174"/>
      <c r="AY112" s="174"/>
      <c r="AZ112" s="174"/>
      <c r="BA112" s="174"/>
      <c r="BB112" s="174"/>
      <c r="BC112" s="174"/>
      <c r="BD112" s="174"/>
      <c r="BE112" s="174"/>
      <c r="BF112" s="174"/>
      <c r="BG112" s="174"/>
      <c r="BH112" s="174"/>
      <c r="BI112" s="174"/>
      <c r="BJ112" s="174"/>
      <c r="BK112" s="174"/>
      <c r="BL112" s="174"/>
      <c r="BM112" s="174"/>
      <c r="BN112" s="174"/>
      <c r="BO112" s="174"/>
      <c r="BP112" s="174"/>
      <c r="BQ112" s="174"/>
      <c r="BR112" s="174"/>
      <c r="BS112" s="174"/>
      <c r="BT112" s="174"/>
      <c r="BU112" s="174"/>
      <c r="BV112" s="174"/>
      <c r="BW112" s="174"/>
      <c r="BX112" s="174"/>
      <c r="BY112" s="174"/>
      <c r="BZ112" s="174"/>
      <c r="CA112" s="174"/>
      <c r="CB112" s="174"/>
      <c r="CC112" s="174"/>
      <c r="CD112" s="174"/>
      <c r="CE112" s="174"/>
      <c r="CF112" s="174"/>
      <c r="CG112" s="174"/>
      <c r="CH112" s="174"/>
      <c r="CI112" s="174"/>
      <c r="CJ112" s="174"/>
      <c r="CK112" s="174"/>
      <c r="CL112" s="174"/>
      <c r="CM112" s="174"/>
      <c r="CN112" s="174"/>
      <c r="CO112" s="174"/>
      <c r="CP112" s="174"/>
      <c r="CQ112" s="174"/>
      <c r="CR112" s="174"/>
      <c r="CS112" s="174"/>
      <c r="CT112" s="174"/>
      <c r="CU112" s="174"/>
      <c r="CV112" s="174"/>
      <c r="CW112" s="174"/>
      <c r="CX112" s="174"/>
      <c r="CY112" s="174"/>
      <c r="CZ112" s="174"/>
      <c r="DA112" s="174"/>
      <c r="DB112" s="174"/>
      <c r="DC112" s="174"/>
      <c r="DD112" s="174"/>
      <c r="DE112" s="174"/>
      <c r="DF112" s="174"/>
      <c r="DG112" s="174"/>
      <c r="DH112" s="174"/>
      <c r="DI112" s="174"/>
      <c r="DJ112" s="174"/>
      <c r="DK112" s="174"/>
      <c r="DL112" s="174"/>
      <c r="DM112" s="174"/>
      <c r="DN112" s="174"/>
      <c r="DO112" s="174"/>
      <c r="DP112" s="174"/>
      <c r="DQ112" s="174"/>
      <c r="DR112" s="174"/>
      <c r="DS112" s="174"/>
      <c r="DT112" s="174"/>
      <c r="DU112" s="174"/>
      <c r="DV112" s="174"/>
      <c r="DW112" s="174"/>
      <c r="DX112" s="174"/>
      <c r="DY112" s="174"/>
      <c r="DZ112" s="174"/>
      <c r="EA112" s="174"/>
      <c r="EB112" s="174"/>
      <c r="EC112" s="174"/>
      <c r="ED112" s="174"/>
      <c r="EE112" s="174"/>
      <c r="EF112" s="174"/>
      <c r="EG112" s="174"/>
      <c r="EH112" s="174"/>
      <c r="EI112" s="174"/>
      <c r="EJ112" s="174"/>
      <c r="EK112" s="174"/>
      <c r="EL112" s="174"/>
      <c r="EM112" s="174"/>
      <c r="EN112" s="174"/>
      <c r="EO112" s="174"/>
      <c r="EP112" s="174"/>
      <c r="EQ112" s="174"/>
      <c r="ER112" s="174"/>
      <c r="ES112" s="174"/>
      <c r="ET112" s="174"/>
      <c r="EU112" s="174"/>
      <c r="EV112" s="174"/>
      <c r="EW112" s="174"/>
      <c r="EX112" s="174"/>
      <c r="EY112" s="174"/>
      <c r="EZ112" s="174"/>
      <c r="FA112" s="174"/>
      <c r="FB112" s="174"/>
      <c r="FC112" s="174"/>
      <c r="FD112" s="174"/>
      <c r="FE112" s="174"/>
      <c r="FF112" s="174"/>
      <c r="FG112" s="174"/>
      <c r="FH112" s="174"/>
      <c r="FI112" s="174"/>
      <c r="FJ112" s="174"/>
      <c r="FK112" s="174"/>
      <c r="FL112" s="174"/>
      <c r="FM112" s="174"/>
      <c r="FN112" s="174"/>
      <c r="FO112" s="174"/>
      <c r="FP112" s="174"/>
      <c r="FQ112" s="174"/>
      <c r="FR112" s="174"/>
      <c r="FS112" s="174"/>
      <c r="FT112" s="174"/>
      <c r="FU112" s="174"/>
      <c r="FV112" s="174"/>
      <c r="FW112" s="174"/>
      <c r="FX112" s="174"/>
      <c r="FY112" s="174"/>
      <c r="FZ112" s="174"/>
      <c r="GA112" s="174"/>
      <c r="GB112" s="174"/>
      <c r="GC112" s="174"/>
      <c r="GD112" s="174"/>
      <c r="GE112" s="174"/>
      <c r="GF112" s="174"/>
      <c r="GG112" s="174"/>
      <c r="GH112" s="174"/>
      <c r="GI112" s="174"/>
      <c r="GJ112" s="174"/>
      <c r="GK112" s="174"/>
      <c r="GL112" s="174"/>
      <c r="GM112" s="174"/>
      <c r="GN112" s="174"/>
      <c r="GO112" s="174"/>
      <c r="GP112" s="174"/>
      <c r="GQ112" s="174"/>
      <c r="GR112" s="174"/>
      <c r="GS112" s="174"/>
      <c r="GT112" s="174"/>
      <c r="GU112" s="174"/>
      <c r="GV112" s="174"/>
      <c r="GW112" s="174"/>
      <c r="GX112" s="174"/>
      <c r="GY112" s="174"/>
      <c r="GZ112" s="174"/>
      <c r="HA112" s="174"/>
      <c r="HB112" s="174"/>
      <c r="HC112" s="174"/>
      <c r="HD112" s="174"/>
      <c r="HE112" s="174"/>
      <c r="HF112" s="174"/>
      <c r="HG112" s="174"/>
      <c r="HH112" s="174"/>
      <c r="HI112" s="174"/>
      <c r="HJ112" s="174"/>
      <c r="HK112" s="174"/>
      <c r="HL112" s="174"/>
      <c r="HM112" s="174"/>
      <c r="HN112" s="174"/>
      <c r="HO112" s="174"/>
      <c r="HP112" s="174"/>
      <c r="HQ112" s="174"/>
      <c r="HR112" s="174"/>
      <c r="HS112" s="174"/>
      <c r="HT112" s="174"/>
      <c r="HU112" s="174"/>
      <c r="HV112" s="174"/>
      <c r="HW112" s="174"/>
      <c r="HX112" s="174"/>
      <c r="HY112" s="174"/>
      <c r="HZ112" s="174"/>
      <c r="IA112" s="174"/>
      <c r="IB112" s="174"/>
      <c r="IC112" s="174"/>
      <c r="ID112" s="174"/>
      <c r="IE112" s="174"/>
      <c r="IF112" s="174"/>
      <c r="IG112" s="174"/>
      <c r="IH112" s="174"/>
      <c r="II112" s="174"/>
      <c r="IJ112" s="174"/>
      <c r="IK112" s="174"/>
      <c r="IL112" s="174"/>
      <c r="IM112" s="174"/>
      <c r="IN112" s="174"/>
      <c r="IO112" s="174"/>
      <c r="IP112" s="174"/>
      <c r="IQ112" s="174"/>
      <c r="IR112" s="174"/>
      <c r="IS112" s="174"/>
      <c r="IT112" s="174"/>
      <c r="IU112" s="174"/>
      <c r="IV112" s="174"/>
      <c r="IW112" s="174"/>
      <c r="IX112" s="174"/>
      <c r="IY112" s="174"/>
      <c r="IZ112" s="174"/>
      <c r="JA112" s="174"/>
      <c r="JB112" s="174"/>
      <c r="JC112" s="174"/>
      <c r="JD112" s="174"/>
      <c r="JE112" s="174"/>
      <c r="JF112" s="174"/>
      <c r="JG112" s="174"/>
      <c r="JH112" s="174"/>
      <c r="JI112" s="174"/>
      <c r="JJ112" s="174"/>
      <c r="JK112" s="174"/>
      <c r="JL112" s="174"/>
      <c r="JM112" s="174"/>
      <c r="JN112" s="174"/>
      <c r="JO112" s="174"/>
      <c r="JP112" s="174"/>
      <c r="JQ112" s="174"/>
      <c r="JR112" s="174"/>
      <c r="JS112" s="174"/>
      <c r="JT112" s="174"/>
      <c r="JU112" s="174"/>
      <c r="JV112" s="174"/>
      <c r="JW112" s="174"/>
      <c r="JX112" s="174"/>
      <c r="JY112" s="174"/>
      <c r="JZ112" s="174"/>
      <c r="KA112" s="174"/>
      <c r="KB112" s="174"/>
      <c r="KC112" s="174"/>
      <c r="KD112" s="174"/>
      <c r="KE112" s="174"/>
      <c r="KF112" s="174"/>
      <c r="KG112" s="174"/>
      <c r="KH112" s="174"/>
      <c r="KI112" s="174"/>
      <c r="KJ112" s="174"/>
      <c r="KK112" s="174"/>
      <c r="KL112" s="174"/>
      <c r="KM112" s="174"/>
      <c r="KN112" s="174"/>
      <c r="KO112" s="174"/>
      <c r="KP112" s="174"/>
      <c r="KQ112" s="174"/>
      <c r="KR112" s="174"/>
      <c r="KS112" s="174"/>
      <c r="KT112" s="174"/>
      <c r="KU112" s="174"/>
    </row>
    <row r="113" spans="1:307" s="166" customFormat="1" ht="11.4" x14ac:dyDescent="0.2">
      <c r="A113" s="308"/>
      <c r="B113" s="319" t="s">
        <v>235</v>
      </c>
      <c r="C113" s="169">
        <v>0</v>
      </c>
      <c r="D113" s="169">
        <v>0</v>
      </c>
      <c r="E113" s="169">
        <v>0</v>
      </c>
      <c r="F113" s="169">
        <v>0</v>
      </c>
      <c r="G113" s="169">
        <v>0</v>
      </c>
      <c r="H113" s="169">
        <v>0</v>
      </c>
      <c r="I113" s="169">
        <v>0</v>
      </c>
      <c r="J113" s="170">
        <f>SUM(C113:I113)</f>
        <v>0</v>
      </c>
      <c r="K113" s="171"/>
      <c r="L113" s="168"/>
      <c r="M113" s="179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F113" s="174"/>
      <c r="AG113" s="174"/>
      <c r="AH113" s="174"/>
      <c r="AI113" s="174"/>
      <c r="AJ113" s="174"/>
      <c r="AK113" s="174"/>
      <c r="AL113" s="174"/>
      <c r="AM113" s="174"/>
      <c r="AN113" s="174"/>
      <c r="AO113" s="174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  <c r="AZ113" s="174"/>
      <c r="BA113" s="174"/>
      <c r="BB113" s="174"/>
      <c r="BC113" s="174"/>
      <c r="BD113" s="174"/>
      <c r="BE113" s="174"/>
      <c r="BF113" s="174"/>
      <c r="BG113" s="174"/>
      <c r="BH113" s="174"/>
      <c r="BI113" s="174"/>
      <c r="BJ113" s="174"/>
      <c r="BK113" s="174"/>
      <c r="BL113" s="174"/>
      <c r="BM113" s="174"/>
      <c r="BN113" s="174"/>
      <c r="BO113" s="174"/>
      <c r="BP113" s="174"/>
      <c r="BQ113" s="174"/>
      <c r="BR113" s="174"/>
      <c r="BS113" s="174"/>
      <c r="BT113" s="174"/>
      <c r="BU113" s="174"/>
      <c r="BV113" s="174"/>
      <c r="BW113" s="174"/>
      <c r="BX113" s="174"/>
      <c r="BY113" s="174"/>
      <c r="BZ113" s="174"/>
      <c r="CA113" s="174"/>
      <c r="CB113" s="174"/>
      <c r="CC113" s="174"/>
      <c r="CD113" s="174"/>
      <c r="CE113" s="174"/>
      <c r="CF113" s="174"/>
      <c r="CG113" s="174"/>
      <c r="CH113" s="174"/>
      <c r="CI113" s="174"/>
      <c r="CJ113" s="174"/>
      <c r="CK113" s="174"/>
      <c r="CL113" s="174"/>
      <c r="CM113" s="174"/>
      <c r="CN113" s="174"/>
      <c r="CO113" s="174"/>
      <c r="CP113" s="174"/>
      <c r="CQ113" s="174"/>
      <c r="CR113" s="174"/>
      <c r="CS113" s="174"/>
      <c r="CT113" s="174"/>
      <c r="CU113" s="174"/>
      <c r="CV113" s="174"/>
      <c r="CW113" s="174"/>
      <c r="CX113" s="174"/>
      <c r="CY113" s="174"/>
      <c r="CZ113" s="174"/>
      <c r="DA113" s="174"/>
      <c r="DB113" s="174"/>
      <c r="DC113" s="174"/>
      <c r="DD113" s="174"/>
      <c r="DE113" s="174"/>
      <c r="DF113" s="174"/>
      <c r="DG113" s="174"/>
      <c r="DH113" s="174"/>
      <c r="DI113" s="174"/>
      <c r="DJ113" s="174"/>
      <c r="DK113" s="174"/>
      <c r="DL113" s="174"/>
      <c r="DM113" s="174"/>
      <c r="DN113" s="174"/>
      <c r="DO113" s="174"/>
      <c r="DP113" s="174"/>
      <c r="DQ113" s="174"/>
      <c r="DR113" s="174"/>
      <c r="DS113" s="174"/>
      <c r="DT113" s="174"/>
      <c r="DU113" s="174"/>
      <c r="DV113" s="174"/>
      <c r="DW113" s="174"/>
      <c r="DX113" s="174"/>
      <c r="DY113" s="174"/>
      <c r="DZ113" s="174"/>
      <c r="EA113" s="174"/>
      <c r="EB113" s="174"/>
      <c r="EC113" s="174"/>
      <c r="ED113" s="174"/>
      <c r="EE113" s="174"/>
      <c r="EF113" s="174"/>
      <c r="EG113" s="174"/>
      <c r="EH113" s="174"/>
      <c r="EI113" s="174"/>
      <c r="EJ113" s="174"/>
      <c r="EK113" s="174"/>
      <c r="EL113" s="174"/>
      <c r="EM113" s="174"/>
      <c r="EN113" s="174"/>
      <c r="EO113" s="174"/>
      <c r="EP113" s="174"/>
      <c r="EQ113" s="174"/>
      <c r="ER113" s="174"/>
      <c r="ES113" s="174"/>
      <c r="ET113" s="174"/>
      <c r="EU113" s="174"/>
      <c r="EV113" s="174"/>
      <c r="EW113" s="174"/>
      <c r="EX113" s="174"/>
      <c r="EY113" s="174"/>
      <c r="EZ113" s="174"/>
      <c r="FA113" s="174"/>
      <c r="FB113" s="174"/>
      <c r="FC113" s="174"/>
      <c r="FD113" s="174"/>
      <c r="FE113" s="174"/>
      <c r="FF113" s="174"/>
      <c r="FG113" s="174"/>
      <c r="FH113" s="174"/>
      <c r="FI113" s="174"/>
      <c r="FJ113" s="174"/>
      <c r="FK113" s="174"/>
      <c r="FL113" s="174"/>
      <c r="FM113" s="174"/>
      <c r="FN113" s="174"/>
      <c r="FO113" s="174"/>
      <c r="FP113" s="174"/>
      <c r="FQ113" s="174"/>
      <c r="FR113" s="174"/>
      <c r="FS113" s="174"/>
      <c r="FT113" s="174"/>
      <c r="FU113" s="174"/>
      <c r="FV113" s="174"/>
      <c r="FW113" s="174"/>
      <c r="FX113" s="174"/>
      <c r="FY113" s="174"/>
      <c r="FZ113" s="174"/>
      <c r="GA113" s="174"/>
      <c r="GB113" s="174"/>
      <c r="GC113" s="174"/>
      <c r="GD113" s="174"/>
      <c r="GE113" s="174"/>
      <c r="GF113" s="174"/>
      <c r="GG113" s="174"/>
      <c r="GH113" s="174"/>
      <c r="GI113" s="174"/>
      <c r="GJ113" s="174"/>
      <c r="GK113" s="174"/>
      <c r="GL113" s="174"/>
      <c r="GM113" s="174"/>
      <c r="GN113" s="174"/>
      <c r="GO113" s="174"/>
      <c r="GP113" s="174"/>
      <c r="GQ113" s="174"/>
      <c r="GR113" s="174"/>
      <c r="GS113" s="174"/>
      <c r="GT113" s="174"/>
      <c r="GU113" s="174"/>
      <c r="GV113" s="174"/>
      <c r="GW113" s="174"/>
      <c r="GX113" s="174"/>
      <c r="GY113" s="174"/>
      <c r="GZ113" s="174"/>
      <c r="HA113" s="174"/>
      <c r="HB113" s="174"/>
      <c r="HC113" s="174"/>
      <c r="HD113" s="174"/>
      <c r="HE113" s="174"/>
      <c r="HF113" s="174"/>
      <c r="HG113" s="174"/>
      <c r="HH113" s="174"/>
      <c r="HI113" s="174"/>
      <c r="HJ113" s="174"/>
      <c r="HK113" s="174"/>
      <c r="HL113" s="174"/>
      <c r="HM113" s="174"/>
      <c r="HN113" s="174"/>
      <c r="HO113" s="174"/>
      <c r="HP113" s="174"/>
      <c r="HQ113" s="174"/>
      <c r="HR113" s="174"/>
      <c r="HS113" s="174"/>
      <c r="HT113" s="174"/>
      <c r="HU113" s="174"/>
      <c r="HV113" s="174"/>
      <c r="HW113" s="174"/>
      <c r="HX113" s="174"/>
      <c r="HY113" s="174"/>
      <c r="HZ113" s="174"/>
      <c r="IA113" s="174"/>
      <c r="IB113" s="174"/>
      <c r="IC113" s="174"/>
      <c r="ID113" s="174"/>
      <c r="IE113" s="174"/>
      <c r="IF113" s="174"/>
      <c r="IG113" s="174"/>
      <c r="IH113" s="174"/>
      <c r="II113" s="174"/>
      <c r="IJ113" s="174"/>
      <c r="IK113" s="174"/>
      <c r="IL113" s="174"/>
      <c r="IM113" s="174"/>
      <c r="IN113" s="174"/>
      <c r="IO113" s="174"/>
      <c r="IP113" s="174"/>
      <c r="IQ113" s="174"/>
      <c r="IR113" s="174"/>
      <c r="IS113" s="174"/>
      <c r="IT113" s="174"/>
      <c r="IU113" s="174"/>
      <c r="IV113" s="174"/>
      <c r="IW113" s="174"/>
      <c r="IX113" s="174"/>
      <c r="IY113" s="174"/>
      <c r="IZ113" s="174"/>
      <c r="JA113" s="174"/>
      <c r="JB113" s="174"/>
      <c r="JC113" s="174"/>
      <c r="JD113" s="174"/>
      <c r="JE113" s="174"/>
      <c r="JF113" s="174"/>
      <c r="JG113" s="174"/>
      <c r="JH113" s="174"/>
      <c r="JI113" s="174"/>
      <c r="JJ113" s="174"/>
      <c r="JK113" s="174"/>
      <c r="JL113" s="174"/>
      <c r="JM113" s="174"/>
      <c r="JN113" s="174"/>
      <c r="JO113" s="174"/>
      <c r="JP113" s="174"/>
      <c r="JQ113" s="174"/>
      <c r="JR113" s="174"/>
      <c r="JS113" s="174"/>
      <c r="JT113" s="174"/>
      <c r="JU113" s="174"/>
      <c r="JV113" s="174"/>
      <c r="JW113" s="174"/>
      <c r="JX113" s="174"/>
      <c r="JY113" s="174"/>
      <c r="JZ113" s="174"/>
      <c r="KA113" s="174"/>
      <c r="KB113" s="174"/>
      <c r="KC113" s="174"/>
      <c r="KD113" s="174"/>
      <c r="KE113" s="174"/>
      <c r="KF113" s="174"/>
      <c r="KG113" s="174"/>
      <c r="KH113" s="174"/>
      <c r="KI113" s="174"/>
      <c r="KJ113" s="174"/>
      <c r="KK113" s="174"/>
      <c r="KL113" s="174"/>
      <c r="KM113" s="174"/>
      <c r="KN113" s="174"/>
      <c r="KO113" s="174"/>
      <c r="KP113" s="174"/>
      <c r="KQ113" s="174"/>
      <c r="KR113" s="174"/>
      <c r="KS113" s="174"/>
      <c r="KT113" s="174"/>
      <c r="KU113" s="174"/>
    </row>
    <row r="114" spans="1:307" s="166" customFormat="1" ht="11.4" x14ac:dyDescent="0.2">
      <c r="A114" s="308">
        <v>1</v>
      </c>
      <c r="B114" s="319" t="s">
        <v>234</v>
      </c>
      <c r="C114" s="169">
        <v>2000</v>
      </c>
      <c r="D114" s="169">
        <v>0</v>
      </c>
      <c r="E114" s="169">
        <v>0</v>
      </c>
      <c r="F114" s="169">
        <v>0</v>
      </c>
      <c r="G114" s="169">
        <v>0</v>
      </c>
      <c r="H114" s="169">
        <v>0</v>
      </c>
      <c r="I114" s="169">
        <v>0</v>
      </c>
      <c r="J114" s="170">
        <f>SUM(C114:I114)</f>
        <v>2000</v>
      </c>
      <c r="K114" s="171"/>
      <c r="L114" s="168"/>
      <c r="M114" s="179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  <c r="AZ114" s="174"/>
      <c r="BA114" s="174"/>
      <c r="BB114" s="174"/>
      <c r="BC114" s="174"/>
      <c r="BD114" s="174"/>
      <c r="BE114" s="174"/>
      <c r="BF114" s="174"/>
      <c r="BG114" s="174"/>
      <c r="BH114" s="174"/>
      <c r="BI114" s="174"/>
      <c r="BJ114" s="174"/>
      <c r="BK114" s="174"/>
      <c r="BL114" s="174"/>
      <c r="BM114" s="174"/>
      <c r="BN114" s="174"/>
      <c r="BO114" s="174"/>
      <c r="BP114" s="174"/>
      <c r="BQ114" s="174"/>
      <c r="BR114" s="174"/>
      <c r="BS114" s="174"/>
      <c r="BT114" s="174"/>
      <c r="BU114" s="174"/>
      <c r="BV114" s="174"/>
      <c r="BW114" s="174"/>
      <c r="BX114" s="174"/>
      <c r="BY114" s="174"/>
      <c r="BZ114" s="174"/>
      <c r="CA114" s="174"/>
      <c r="CB114" s="174"/>
      <c r="CC114" s="174"/>
      <c r="CD114" s="174"/>
      <c r="CE114" s="174"/>
      <c r="CF114" s="174"/>
      <c r="CG114" s="174"/>
      <c r="CH114" s="174"/>
      <c r="CI114" s="174"/>
      <c r="CJ114" s="174"/>
      <c r="CK114" s="174"/>
      <c r="CL114" s="174"/>
      <c r="CM114" s="174"/>
      <c r="CN114" s="174"/>
      <c r="CO114" s="174"/>
      <c r="CP114" s="174"/>
      <c r="CQ114" s="174"/>
      <c r="CR114" s="174"/>
      <c r="CS114" s="174"/>
      <c r="CT114" s="174"/>
      <c r="CU114" s="174"/>
      <c r="CV114" s="174"/>
      <c r="CW114" s="174"/>
      <c r="CX114" s="174"/>
      <c r="CY114" s="174"/>
      <c r="CZ114" s="174"/>
      <c r="DA114" s="174"/>
      <c r="DB114" s="174"/>
      <c r="DC114" s="174"/>
      <c r="DD114" s="174"/>
      <c r="DE114" s="174"/>
      <c r="DF114" s="174"/>
      <c r="DG114" s="174"/>
      <c r="DH114" s="174"/>
      <c r="DI114" s="174"/>
      <c r="DJ114" s="174"/>
      <c r="DK114" s="174"/>
      <c r="DL114" s="174"/>
      <c r="DM114" s="174"/>
      <c r="DN114" s="174"/>
      <c r="DO114" s="174"/>
      <c r="DP114" s="174"/>
      <c r="DQ114" s="174"/>
      <c r="DR114" s="174"/>
      <c r="DS114" s="174"/>
      <c r="DT114" s="174"/>
      <c r="DU114" s="174"/>
      <c r="DV114" s="174"/>
      <c r="DW114" s="174"/>
      <c r="DX114" s="174"/>
      <c r="DY114" s="174"/>
      <c r="DZ114" s="174"/>
      <c r="EA114" s="174"/>
      <c r="EB114" s="174"/>
      <c r="EC114" s="174"/>
      <c r="ED114" s="174"/>
      <c r="EE114" s="174"/>
      <c r="EF114" s="174"/>
      <c r="EG114" s="174"/>
      <c r="EH114" s="174"/>
      <c r="EI114" s="174"/>
      <c r="EJ114" s="174"/>
      <c r="EK114" s="174"/>
      <c r="EL114" s="174"/>
      <c r="EM114" s="174"/>
      <c r="EN114" s="174"/>
      <c r="EO114" s="174"/>
      <c r="EP114" s="174"/>
      <c r="EQ114" s="174"/>
      <c r="ER114" s="174"/>
      <c r="ES114" s="174"/>
      <c r="ET114" s="174"/>
      <c r="EU114" s="174"/>
      <c r="EV114" s="174"/>
      <c r="EW114" s="174"/>
      <c r="EX114" s="174"/>
      <c r="EY114" s="174"/>
      <c r="EZ114" s="174"/>
      <c r="FA114" s="174"/>
      <c r="FB114" s="174"/>
      <c r="FC114" s="174"/>
      <c r="FD114" s="174"/>
      <c r="FE114" s="174"/>
      <c r="FF114" s="174"/>
      <c r="FG114" s="174"/>
      <c r="FH114" s="174"/>
      <c r="FI114" s="174"/>
      <c r="FJ114" s="174"/>
      <c r="FK114" s="174"/>
      <c r="FL114" s="174"/>
      <c r="FM114" s="174"/>
      <c r="FN114" s="174"/>
      <c r="FO114" s="174"/>
      <c r="FP114" s="174"/>
      <c r="FQ114" s="174"/>
      <c r="FR114" s="174"/>
      <c r="FS114" s="174"/>
      <c r="FT114" s="174"/>
      <c r="FU114" s="174"/>
      <c r="FV114" s="174"/>
      <c r="FW114" s="174"/>
      <c r="FX114" s="174"/>
      <c r="FY114" s="174"/>
      <c r="FZ114" s="174"/>
      <c r="GA114" s="174"/>
      <c r="GB114" s="174"/>
      <c r="GC114" s="174"/>
      <c r="GD114" s="174"/>
      <c r="GE114" s="174"/>
      <c r="GF114" s="174"/>
      <c r="GG114" s="174"/>
      <c r="GH114" s="174"/>
      <c r="GI114" s="174"/>
      <c r="GJ114" s="174"/>
      <c r="GK114" s="174"/>
      <c r="GL114" s="174"/>
      <c r="GM114" s="174"/>
      <c r="GN114" s="174"/>
      <c r="GO114" s="174"/>
      <c r="GP114" s="174"/>
      <c r="GQ114" s="174"/>
      <c r="GR114" s="174"/>
      <c r="GS114" s="174"/>
      <c r="GT114" s="174"/>
      <c r="GU114" s="174"/>
      <c r="GV114" s="174"/>
      <c r="GW114" s="174"/>
      <c r="GX114" s="174"/>
      <c r="GY114" s="174"/>
      <c r="GZ114" s="174"/>
      <c r="HA114" s="174"/>
      <c r="HB114" s="174"/>
      <c r="HC114" s="174"/>
      <c r="HD114" s="174"/>
      <c r="HE114" s="174"/>
      <c r="HF114" s="174"/>
      <c r="HG114" s="174"/>
      <c r="HH114" s="174"/>
      <c r="HI114" s="174"/>
      <c r="HJ114" s="174"/>
      <c r="HK114" s="174"/>
      <c r="HL114" s="174"/>
      <c r="HM114" s="174"/>
      <c r="HN114" s="174"/>
      <c r="HO114" s="174"/>
      <c r="HP114" s="174"/>
      <c r="HQ114" s="174"/>
      <c r="HR114" s="174"/>
      <c r="HS114" s="174"/>
      <c r="HT114" s="174"/>
      <c r="HU114" s="174"/>
      <c r="HV114" s="174"/>
      <c r="HW114" s="174"/>
      <c r="HX114" s="174"/>
      <c r="HY114" s="174"/>
      <c r="HZ114" s="174"/>
      <c r="IA114" s="174"/>
      <c r="IB114" s="174"/>
      <c r="IC114" s="174"/>
      <c r="ID114" s="174"/>
      <c r="IE114" s="174"/>
      <c r="IF114" s="174"/>
      <c r="IG114" s="174"/>
      <c r="IH114" s="174"/>
      <c r="II114" s="174"/>
      <c r="IJ114" s="174"/>
      <c r="IK114" s="174"/>
      <c r="IL114" s="174"/>
      <c r="IM114" s="174"/>
      <c r="IN114" s="174"/>
      <c r="IO114" s="174"/>
      <c r="IP114" s="174"/>
      <c r="IQ114" s="174"/>
      <c r="IR114" s="174"/>
      <c r="IS114" s="174"/>
      <c r="IT114" s="174"/>
      <c r="IU114" s="174"/>
      <c r="IV114" s="174"/>
      <c r="IW114" s="174"/>
      <c r="IX114" s="174"/>
      <c r="IY114" s="174"/>
      <c r="IZ114" s="174"/>
      <c r="JA114" s="174"/>
      <c r="JB114" s="174"/>
      <c r="JC114" s="174"/>
      <c r="JD114" s="174"/>
      <c r="JE114" s="174"/>
      <c r="JF114" s="174"/>
      <c r="JG114" s="174"/>
      <c r="JH114" s="174"/>
      <c r="JI114" s="174"/>
      <c r="JJ114" s="174"/>
      <c r="JK114" s="174"/>
      <c r="JL114" s="174"/>
      <c r="JM114" s="174"/>
      <c r="JN114" s="174"/>
      <c r="JO114" s="174"/>
      <c r="JP114" s="174"/>
      <c r="JQ114" s="174"/>
      <c r="JR114" s="174"/>
      <c r="JS114" s="174"/>
      <c r="JT114" s="174"/>
      <c r="JU114" s="174"/>
      <c r="JV114" s="174"/>
      <c r="JW114" s="174"/>
      <c r="JX114" s="174"/>
      <c r="JY114" s="174"/>
      <c r="JZ114" s="174"/>
      <c r="KA114" s="174"/>
      <c r="KB114" s="174"/>
      <c r="KC114" s="174"/>
      <c r="KD114" s="174"/>
      <c r="KE114" s="174"/>
      <c r="KF114" s="174"/>
      <c r="KG114" s="174"/>
      <c r="KH114" s="174"/>
      <c r="KI114" s="174"/>
      <c r="KJ114" s="174"/>
      <c r="KK114" s="174"/>
      <c r="KL114" s="174"/>
      <c r="KM114" s="174"/>
      <c r="KN114" s="174"/>
      <c r="KO114" s="174"/>
      <c r="KP114" s="174"/>
      <c r="KQ114" s="174"/>
      <c r="KR114" s="174"/>
      <c r="KS114" s="174"/>
      <c r="KT114" s="174"/>
      <c r="KU114" s="174"/>
    </row>
    <row r="115" spans="1:307" s="166" customFormat="1" ht="12" x14ac:dyDescent="0.2">
      <c r="A115" s="308"/>
      <c r="B115" s="324" t="s">
        <v>235</v>
      </c>
      <c r="C115" s="243">
        <f>SUM(C113:C114)</f>
        <v>2000</v>
      </c>
      <c r="D115" s="243">
        <f t="shared" ref="D115:J115" si="34">SUM(D113:D114)</f>
        <v>0</v>
      </c>
      <c r="E115" s="243">
        <f t="shared" si="34"/>
        <v>0</v>
      </c>
      <c r="F115" s="243">
        <f t="shared" si="34"/>
        <v>0</v>
      </c>
      <c r="G115" s="243">
        <f t="shared" si="34"/>
        <v>0</v>
      </c>
      <c r="H115" s="243">
        <f t="shared" si="34"/>
        <v>0</v>
      </c>
      <c r="I115" s="243">
        <f t="shared" si="34"/>
        <v>0</v>
      </c>
      <c r="J115" s="243">
        <f t="shared" si="34"/>
        <v>2000</v>
      </c>
      <c r="K115" s="241">
        <v>1039973</v>
      </c>
      <c r="L115" s="233" t="s">
        <v>142</v>
      </c>
      <c r="M115" s="230" t="s">
        <v>141</v>
      </c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74"/>
      <c r="AM115" s="174"/>
      <c r="AN115" s="174"/>
      <c r="AO115" s="174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  <c r="AZ115" s="174"/>
      <c r="BA115" s="174"/>
      <c r="BB115" s="174"/>
      <c r="BC115" s="174"/>
      <c r="BD115" s="174"/>
      <c r="BE115" s="174"/>
      <c r="BF115" s="174"/>
      <c r="BG115" s="174"/>
      <c r="BH115" s="174"/>
      <c r="BI115" s="174"/>
      <c r="BJ115" s="174"/>
      <c r="BK115" s="174"/>
      <c r="BL115" s="174"/>
      <c r="BM115" s="174"/>
      <c r="BN115" s="174"/>
      <c r="BO115" s="174"/>
      <c r="BP115" s="174"/>
      <c r="BQ115" s="174"/>
      <c r="BR115" s="174"/>
      <c r="BS115" s="174"/>
      <c r="BT115" s="174"/>
      <c r="BU115" s="174"/>
      <c r="BV115" s="174"/>
      <c r="BW115" s="174"/>
      <c r="BX115" s="174"/>
      <c r="BY115" s="174"/>
      <c r="BZ115" s="174"/>
      <c r="CA115" s="174"/>
      <c r="CB115" s="174"/>
      <c r="CC115" s="174"/>
      <c r="CD115" s="174"/>
      <c r="CE115" s="174"/>
      <c r="CF115" s="174"/>
      <c r="CG115" s="174"/>
      <c r="CH115" s="174"/>
      <c r="CI115" s="174"/>
      <c r="CJ115" s="174"/>
      <c r="CK115" s="174"/>
      <c r="CL115" s="174"/>
      <c r="CM115" s="174"/>
      <c r="CN115" s="174"/>
      <c r="CO115" s="174"/>
      <c r="CP115" s="174"/>
      <c r="CQ115" s="174"/>
      <c r="CR115" s="174"/>
      <c r="CS115" s="174"/>
      <c r="CT115" s="174"/>
      <c r="CU115" s="174"/>
      <c r="CV115" s="174"/>
      <c r="CW115" s="174"/>
      <c r="CX115" s="174"/>
      <c r="CY115" s="174"/>
      <c r="CZ115" s="174"/>
      <c r="DA115" s="174"/>
      <c r="DB115" s="174"/>
      <c r="DC115" s="174"/>
      <c r="DD115" s="174"/>
      <c r="DE115" s="174"/>
      <c r="DF115" s="174"/>
      <c r="DG115" s="174"/>
      <c r="DH115" s="174"/>
      <c r="DI115" s="174"/>
      <c r="DJ115" s="174"/>
      <c r="DK115" s="174"/>
      <c r="DL115" s="174"/>
      <c r="DM115" s="174"/>
      <c r="DN115" s="174"/>
      <c r="DO115" s="174"/>
      <c r="DP115" s="174"/>
      <c r="DQ115" s="174"/>
      <c r="DR115" s="174"/>
      <c r="DS115" s="174"/>
      <c r="DT115" s="174"/>
      <c r="DU115" s="174"/>
      <c r="DV115" s="174"/>
      <c r="DW115" s="174"/>
      <c r="DX115" s="174"/>
      <c r="DY115" s="174"/>
      <c r="DZ115" s="174"/>
      <c r="EA115" s="174"/>
      <c r="EB115" s="174"/>
      <c r="EC115" s="174"/>
      <c r="ED115" s="174"/>
      <c r="EE115" s="174"/>
      <c r="EF115" s="174"/>
      <c r="EG115" s="174"/>
      <c r="EH115" s="174"/>
      <c r="EI115" s="174"/>
      <c r="EJ115" s="174"/>
      <c r="EK115" s="174"/>
      <c r="EL115" s="174"/>
      <c r="EM115" s="174"/>
      <c r="EN115" s="174"/>
      <c r="EO115" s="174"/>
      <c r="EP115" s="174"/>
      <c r="EQ115" s="174"/>
      <c r="ER115" s="174"/>
      <c r="ES115" s="174"/>
      <c r="ET115" s="174"/>
      <c r="EU115" s="174"/>
      <c r="EV115" s="174"/>
      <c r="EW115" s="174"/>
      <c r="EX115" s="174"/>
      <c r="EY115" s="174"/>
      <c r="EZ115" s="174"/>
      <c r="FA115" s="174"/>
      <c r="FB115" s="174"/>
      <c r="FC115" s="174"/>
      <c r="FD115" s="174"/>
      <c r="FE115" s="174"/>
      <c r="FF115" s="174"/>
      <c r="FG115" s="174"/>
      <c r="FH115" s="174"/>
      <c r="FI115" s="174"/>
      <c r="FJ115" s="174"/>
      <c r="FK115" s="174"/>
      <c r="FL115" s="174"/>
      <c r="FM115" s="174"/>
      <c r="FN115" s="174"/>
      <c r="FO115" s="174"/>
      <c r="FP115" s="174"/>
      <c r="FQ115" s="174"/>
      <c r="FR115" s="174"/>
      <c r="FS115" s="174"/>
      <c r="FT115" s="174"/>
      <c r="FU115" s="174"/>
      <c r="FV115" s="174"/>
      <c r="FW115" s="174"/>
      <c r="FX115" s="174"/>
      <c r="FY115" s="174"/>
      <c r="FZ115" s="174"/>
      <c r="GA115" s="174"/>
      <c r="GB115" s="174"/>
      <c r="GC115" s="174"/>
      <c r="GD115" s="174"/>
      <c r="GE115" s="174"/>
      <c r="GF115" s="174"/>
      <c r="GG115" s="174"/>
      <c r="GH115" s="174"/>
      <c r="GI115" s="174"/>
      <c r="GJ115" s="174"/>
      <c r="GK115" s="174"/>
      <c r="GL115" s="174"/>
      <c r="GM115" s="174"/>
      <c r="GN115" s="174"/>
      <c r="GO115" s="174"/>
      <c r="GP115" s="174"/>
      <c r="GQ115" s="174"/>
      <c r="GR115" s="174"/>
      <c r="GS115" s="174"/>
      <c r="GT115" s="174"/>
      <c r="GU115" s="174"/>
      <c r="GV115" s="174"/>
      <c r="GW115" s="174"/>
      <c r="GX115" s="174"/>
      <c r="GY115" s="174"/>
      <c r="GZ115" s="174"/>
      <c r="HA115" s="174"/>
      <c r="HB115" s="174"/>
      <c r="HC115" s="174"/>
      <c r="HD115" s="174"/>
      <c r="HE115" s="174"/>
      <c r="HF115" s="174"/>
      <c r="HG115" s="174"/>
      <c r="HH115" s="174"/>
      <c r="HI115" s="174"/>
      <c r="HJ115" s="174"/>
      <c r="HK115" s="174"/>
      <c r="HL115" s="174"/>
      <c r="HM115" s="174"/>
      <c r="HN115" s="174"/>
      <c r="HO115" s="174"/>
      <c r="HP115" s="174"/>
      <c r="HQ115" s="174"/>
      <c r="HR115" s="174"/>
      <c r="HS115" s="174"/>
      <c r="HT115" s="174"/>
      <c r="HU115" s="174"/>
      <c r="HV115" s="174"/>
      <c r="HW115" s="174"/>
      <c r="HX115" s="174"/>
      <c r="HY115" s="174"/>
      <c r="HZ115" s="174"/>
      <c r="IA115" s="174"/>
      <c r="IB115" s="174"/>
      <c r="IC115" s="174"/>
      <c r="ID115" s="174"/>
      <c r="IE115" s="174"/>
      <c r="IF115" s="174"/>
      <c r="IG115" s="174"/>
      <c r="IH115" s="174"/>
      <c r="II115" s="174"/>
      <c r="IJ115" s="174"/>
      <c r="IK115" s="174"/>
      <c r="IL115" s="174"/>
      <c r="IM115" s="174"/>
      <c r="IN115" s="174"/>
      <c r="IO115" s="174"/>
      <c r="IP115" s="174"/>
      <c r="IQ115" s="174"/>
      <c r="IR115" s="174"/>
      <c r="IS115" s="174"/>
      <c r="IT115" s="174"/>
      <c r="IU115" s="174"/>
      <c r="IV115" s="174"/>
      <c r="IW115" s="174"/>
      <c r="IX115" s="174"/>
      <c r="IY115" s="174"/>
      <c r="IZ115" s="174"/>
      <c r="JA115" s="174"/>
      <c r="JB115" s="174"/>
      <c r="JC115" s="174"/>
      <c r="JD115" s="174"/>
      <c r="JE115" s="174"/>
      <c r="JF115" s="174"/>
      <c r="JG115" s="174"/>
      <c r="JH115" s="174"/>
      <c r="JI115" s="174"/>
      <c r="JJ115" s="174"/>
      <c r="JK115" s="174"/>
      <c r="JL115" s="174"/>
      <c r="JM115" s="174"/>
      <c r="JN115" s="174"/>
      <c r="JO115" s="174"/>
      <c r="JP115" s="174"/>
      <c r="JQ115" s="174"/>
      <c r="JR115" s="174"/>
      <c r="JS115" s="174"/>
      <c r="JT115" s="174"/>
      <c r="JU115" s="174"/>
      <c r="JV115" s="174"/>
      <c r="JW115" s="174"/>
      <c r="JX115" s="174"/>
      <c r="JY115" s="174"/>
      <c r="JZ115" s="174"/>
      <c r="KA115" s="174"/>
      <c r="KB115" s="174"/>
      <c r="KC115" s="174"/>
      <c r="KD115" s="174"/>
      <c r="KE115" s="174"/>
      <c r="KF115" s="174"/>
      <c r="KG115" s="174"/>
      <c r="KH115" s="174"/>
      <c r="KI115" s="174"/>
      <c r="KJ115" s="174"/>
      <c r="KK115" s="174"/>
      <c r="KL115" s="174"/>
      <c r="KM115" s="174"/>
      <c r="KN115" s="174"/>
      <c r="KO115" s="174"/>
      <c r="KP115" s="174"/>
      <c r="KQ115" s="174"/>
      <c r="KR115" s="174"/>
      <c r="KS115" s="174"/>
      <c r="KT115" s="174"/>
      <c r="KU115" s="174"/>
    </row>
    <row r="116" spans="1:307" s="166" customFormat="1" ht="11.4" x14ac:dyDescent="0.2">
      <c r="A116" s="308">
        <v>1</v>
      </c>
      <c r="B116" s="319" t="s">
        <v>231</v>
      </c>
      <c r="C116" s="169">
        <v>1000</v>
      </c>
      <c r="D116" s="169">
        <v>0</v>
      </c>
      <c r="E116" s="169">
        <v>0</v>
      </c>
      <c r="F116" s="169">
        <v>0</v>
      </c>
      <c r="G116" s="169">
        <v>0</v>
      </c>
      <c r="H116" s="169">
        <v>0</v>
      </c>
      <c r="I116" s="169">
        <v>0</v>
      </c>
      <c r="J116" s="170">
        <f>SUM(C116:I116)</f>
        <v>1000</v>
      </c>
      <c r="K116" s="171"/>
      <c r="L116" s="168"/>
      <c r="M116" s="179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4"/>
      <c r="AG116" s="174"/>
      <c r="AH116" s="174"/>
      <c r="AI116" s="174"/>
      <c r="AJ116" s="174"/>
      <c r="AK116" s="174"/>
      <c r="AL116" s="174"/>
      <c r="AM116" s="174"/>
      <c r="AN116" s="174"/>
      <c r="AO116" s="174"/>
      <c r="AP116" s="174"/>
      <c r="AQ116" s="174"/>
      <c r="AR116" s="174"/>
      <c r="AS116" s="174"/>
      <c r="AT116" s="174"/>
      <c r="AU116" s="174"/>
      <c r="AV116" s="174"/>
      <c r="AW116" s="174"/>
      <c r="AX116" s="174"/>
      <c r="AY116" s="174"/>
      <c r="AZ116" s="174"/>
      <c r="BA116" s="174"/>
      <c r="BB116" s="174"/>
      <c r="BC116" s="174"/>
      <c r="BD116" s="174"/>
      <c r="BE116" s="174"/>
      <c r="BF116" s="174"/>
      <c r="BG116" s="174"/>
      <c r="BH116" s="174"/>
      <c r="BI116" s="174"/>
      <c r="BJ116" s="174"/>
      <c r="BK116" s="174"/>
      <c r="BL116" s="174"/>
      <c r="BM116" s="174"/>
      <c r="BN116" s="174"/>
      <c r="BO116" s="174"/>
      <c r="BP116" s="174"/>
      <c r="BQ116" s="174"/>
      <c r="BR116" s="174"/>
      <c r="BS116" s="174"/>
      <c r="BT116" s="174"/>
      <c r="BU116" s="174"/>
      <c r="BV116" s="174"/>
      <c r="BW116" s="174"/>
      <c r="BX116" s="174"/>
      <c r="BY116" s="174"/>
      <c r="BZ116" s="174"/>
      <c r="CA116" s="174"/>
      <c r="CB116" s="174"/>
      <c r="CC116" s="174"/>
      <c r="CD116" s="174"/>
      <c r="CE116" s="174"/>
      <c r="CF116" s="174"/>
      <c r="CG116" s="174"/>
      <c r="CH116" s="174"/>
      <c r="CI116" s="174"/>
      <c r="CJ116" s="174"/>
      <c r="CK116" s="174"/>
      <c r="CL116" s="174"/>
      <c r="CM116" s="174"/>
      <c r="CN116" s="174"/>
      <c r="CO116" s="174"/>
      <c r="CP116" s="174"/>
      <c r="CQ116" s="174"/>
      <c r="CR116" s="174"/>
      <c r="CS116" s="174"/>
      <c r="CT116" s="174"/>
      <c r="CU116" s="174"/>
      <c r="CV116" s="174"/>
      <c r="CW116" s="174"/>
      <c r="CX116" s="174"/>
      <c r="CY116" s="174"/>
      <c r="CZ116" s="174"/>
      <c r="DA116" s="174"/>
      <c r="DB116" s="174"/>
      <c r="DC116" s="174"/>
      <c r="DD116" s="174"/>
      <c r="DE116" s="174"/>
      <c r="DF116" s="174"/>
      <c r="DG116" s="174"/>
      <c r="DH116" s="174"/>
      <c r="DI116" s="174"/>
      <c r="DJ116" s="174"/>
      <c r="DK116" s="174"/>
      <c r="DL116" s="174"/>
      <c r="DM116" s="174"/>
      <c r="DN116" s="174"/>
      <c r="DO116" s="174"/>
      <c r="DP116" s="174"/>
      <c r="DQ116" s="174"/>
      <c r="DR116" s="174"/>
      <c r="DS116" s="174"/>
      <c r="DT116" s="174"/>
      <c r="DU116" s="174"/>
      <c r="DV116" s="174"/>
      <c r="DW116" s="174"/>
      <c r="DX116" s="174"/>
      <c r="DY116" s="174"/>
      <c r="DZ116" s="174"/>
      <c r="EA116" s="174"/>
      <c r="EB116" s="174"/>
      <c r="EC116" s="174"/>
      <c r="ED116" s="174"/>
      <c r="EE116" s="174"/>
      <c r="EF116" s="174"/>
      <c r="EG116" s="174"/>
      <c r="EH116" s="174"/>
      <c r="EI116" s="174"/>
      <c r="EJ116" s="174"/>
      <c r="EK116" s="174"/>
      <c r="EL116" s="174"/>
      <c r="EM116" s="174"/>
      <c r="EN116" s="174"/>
      <c r="EO116" s="174"/>
      <c r="EP116" s="174"/>
      <c r="EQ116" s="174"/>
      <c r="ER116" s="174"/>
      <c r="ES116" s="174"/>
      <c r="ET116" s="174"/>
      <c r="EU116" s="174"/>
      <c r="EV116" s="174"/>
      <c r="EW116" s="174"/>
      <c r="EX116" s="174"/>
      <c r="EY116" s="174"/>
      <c r="EZ116" s="174"/>
      <c r="FA116" s="174"/>
      <c r="FB116" s="174"/>
      <c r="FC116" s="174"/>
      <c r="FD116" s="174"/>
      <c r="FE116" s="174"/>
      <c r="FF116" s="174"/>
      <c r="FG116" s="174"/>
      <c r="FH116" s="174"/>
      <c r="FI116" s="174"/>
      <c r="FJ116" s="174"/>
      <c r="FK116" s="174"/>
      <c r="FL116" s="174"/>
      <c r="FM116" s="174"/>
      <c r="FN116" s="174"/>
      <c r="FO116" s="174"/>
      <c r="FP116" s="174"/>
      <c r="FQ116" s="174"/>
      <c r="FR116" s="174"/>
      <c r="FS116" s="174"/>
      <c r="FT116" s="174"/>
      <c r="FU116" s="174"/>
      <c r="FV116" s="174"/>
      <c r="FW116" s="174"/>
      <c r="FX116" s="174"/>
      <c r="FY116" s="174"/>
      <c r="FZ116" s="174"/>
      <c r="GA116" s="174"/>
      <c r="GB116" s="174"/>
      <c r="GC116" s="174"/>
      <c r="GD116" s="174"/>
      <c r="GE116" s="174"/>
      <c r="GF116" s="174"/>
      <c r="GG116" s="174"/>
      <c r="GH116" s="174"/>
      <c r="GI116" s="174"/>
      <c r="GJ116" s="174"/>
      <c r="GK116" s="174"/>
      <c r="GL116" s="174"/>
      <c r="GM116" s="174"/>
      <c r="GN116" s="174"/>
      <c r="GO116" s="174"/>
      <c r="GP116" s="174"/>
      <c r="GQ116" s="174"/>
      <c r="GR116" s="174"/>
      <c r="GS116" s="174"/>
      <c r="GT116" s="174"/>
      <c r="GU116" s="174"/>
      <c r="GV116" s="174"/>
      <c r="GW116" s="174"/>
      <c r="GX116" s="174"/>
      <c r="GY116" s="174"/>
      <c r="GZ116" s="174"/>
      <c r="HA116" s="174"/>
      <c r="HB116" s="174"/>
      <c r="HC116" s="174"/>
      <c r="HD116" s="174"/>
      <c r="HE116" s="174"/>
      <c r="HF116" s="174"/>
      <c r="HG116" s="174"/>
      <c r="HH116" s="174"/>
      <c r="HI116" s="174"/>
      <c r="HJ116" s="174"/>
      <c r="HK116" s="174"/>
      <c r="HL116" s="174"/>
      <c r="HM116" s="174"/>
      <c r="HN116" s="174"/>
      <c r="HO116" s="174"/>
      <c r="HP116" s="174"/>
      <c r="HQ116" s="174"/>
      <c r="HR116" s="174"/>
      <c r="HS116" s="174"/>
      <c r="HT116" s="174"/>
      <c r="HU116" s="174"/>
      <c r="HV116" s="174"/>
      <c r="HW116" s="174"/>
      <c r="HX116" s="174"/>
      <c r="HY116" s="174"/>
      <c r="HZ116" s="174"/>
      <c r="IA116" s="174"/>
      <c r="IB116" s="174"/>
      <c r="IC116" s="174"/>
      <c r="ID116" s="174"/>
      <c r="IE116" s="174"/>
      <c r="IF116" s="174"/>
      <c r="IG116" s="174"/>
      <c r="IH116" s="174"/>
      <c r="II116" s="174"/>
      <c r="IJ116" s="174"/>
      <c r="IK116" s="174"/>
      <c r="IL116" s="174"/>
      <c r="IM116" s="174"/>
      <c r="IN116" s="174"/>
      <c r="IO116" s="174"/>
      <c r="IP116" s="174"/>
      <c r="IQ116" s="174"/>
      <c r="IR116" s="174"/>
      <c r="IS116" s="174"/>
      <c r="IT116" s="174"/>
      <c r="IU116" s="174"/>
      <c r="IV116" s="174"/>
      <c r="IW116" s="174"/>
      <c r="IX116" s="174"/>
      <c r="IY116" s="174"/>
      <c r="IZ116" s="174"/>
      <c r="JA116" s="174"/>
      <c r="JB116" s="174"/>
      <c r="JC116" s="174"/>
      <c r="JD116" s="174"/>
      <c r="JE116" s="174"/>
      <c r="JF116" s="174"/>
      <c r="JG116" s="174"/>
      <c r="JH116" s="174"/>
      <c r="JI116" s="174"/>
      <c r="JJ116" s="174"/>
      <c r="JK116" s="174"/>
      <c r="JL116" s="174"/>
      <c r="JM116" s="174"/>
      <c r="JN116" s="174"/>
      <c r="JO116" s="174"/>
      <c r="JP116" s="174"/>
      <c r="JQ116" s="174"/>
      <c r="JR116" s="174"/>
      <c r="JS116" s="174"/>
      <c r="JT116" s="174"/>
      <c r="JU116" s="174"/>
      <c r="JV116" s="174"/>
      <c r="JW116" s="174"/>
      <c r="JX116" s="174"/>
      <c r="JY116" s="174"/>
      <c r="JZ116" s="174"/>
      <c r="KA116" s="174"/>
      <c r="KB116" s="174"/>
      <c r="KC116" s="174"/>
      <c r="KD116" s="174"/>
      <c r="KE116" s="174"/>
      <c r="KF116" s="174"/>
      <c r="KG116" s="174"/>
      <c r="KH116" s="174"/>
      <c r="KI116" s="174"/>
      <c r="KJ116" s="174"/>
      <c r="KK116" s="174"/>
      <c r="KL116" s="174"/>
      <c r="KM116" s="174"/>
      <c r="KN116" s="174"/>
      <c r="KO116" s="174"/>
      <c r="KP116" s="174"/>
      <c r="KQ116" s="174"/>
      <c r="KR116" s="174"/>
      <c r="KS116" s="174"/>
      <c r="KT116" s="174"/>
      <c r="KU116" s="174"/>
    </row>
    <row r="117" spans="1:307" s="166" customFormat="1" ht="12" x14ac:dyDescent="0.2">
      <c r="A117" s="308"/>
      <c r="B117" s="324" t="s">
        <v>21</v>
      </c>
      <c r="C117" s="243">
        <f t="shared" ref="C117:J117" si="35">SUM(C116)</f>
        <v>1000</v>
      </c>
      <c r="D117" s="243">
        <f t="shared" si="35"/>
        <v>0</v>
      </c>
      <c r="E117" s="243">
        <f t="shared" si="35"/>
        <v>0</v>
      </c>
      <c r="F117" s="243">
        <f t="shared" si="35"/>
        <v>0</v>
      </c>
      <c r="G117" s="243">
        <f t="shared" si="35"/>
        <v>0</v>
      </c>
      <c r="H117" s="243">
        <f t="shared" si="35"/>
        <v>0</v>
      </c>
      <c r="I117" s="243">
        <f t="shared" si="35"/>
        <v>0</v>
      </c>
      <c r="J117" s="243">
        <f t="shared" si="35"/>
        <v>1000</v>
      </c>
      <c r="K117" s="241">
        <v>431531</v>
      </c>
      <c r="L117" s="233" t="s">
        <v>142</v>
      </c>
      <c r="M117" s="230" t="s">
        <v>141</v>
      </c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F117" s="174"/>
      <c r="AG117" s="174"/>
      <c r="AH117" s="174"/>
      <c r="AI117" s="174"/>
      <c r="AJ117" s="174"/>
      <c r="AK117" s="174"/>
      <c r="AL117" s="174"/>
      <c r="AM117" s="174"/>
      <c r="AN117" s="174"/>
      <c r="AO117" s="174"/>
      <c r="AP117" s="174"/>
      <c r="AQ117" s="174"/>
      <c r="AR117" s="174"/>
      <c r="AS117" s="174"/>
      <c r="AT117" s="174"/>
      <c r="AU117" s="174"/>
      <c r="AV117" s="174"/>
      <c r="AW117" s="174"/>
      <c r="AX117" s="174"/>
      <c r="AY117" s="174"/>
      <c r="AZ117" s="174"/>
      <c r="BA117" s="174"/>
      <c r="BB117" s="174"/>
      <c r="BC117" s="174"/>
      <c r="BD117" s="174"/>
      <c r="BE117" s="174"/>
      <c r="BF117" s="174"/>
      <c r="BG117" s="174"/>
      <c r="BH117" s="174"/>
      <c r="BI117" s="174"/>
      <c r="BJ117" s="174"/>
      <c r="BK117" s="174"/>
      <c r="BL117" s="174"/>
      <c r="BM117" s="174"/>
      <c r="BN117" s="174"/>
      <c r="BO117" s="174"/>
      <c r="BP117" s="174"/>
      <c r="BQ117" s="174"/>
      <c r="BR117" s="174"/>
      <c r="BS117" s="174"/>
      <c r="BT117" s="174"/>
      <c r="BU117" s="174"/>
      <c r="BV117" s="174"/>
      <c r="BW117" s="174"/>
      <c r="BX117" s="174"/>
      <c r="BY117" s="174"/>
      <c r="BZ117" s="174"/>
      <c r="CA117" s="174"/>
      <c r="CB117" s="174"/>
      <c r="CC117" s="174"/>
      <c r="CD117" s="174"/>
      <c r="CE117" s="174"/>
      <c r="CF117" s="174"/>
      <c r="CG117" s="174"/>
      <c r="CH117" s="174"/>
      <c r="CI117" s="174"/>
      <c r="CJ117" s="174"/>
      <c r="CK117" s="174"/>
      <c r="CL117" s="174"/>
      <c r="CM117" s="174"/>
      <c r="CN117" s="174"/>
      <c r="CO117" s="174"/>
      <c r="CP117" s="174"/>
      <c r="CQ117" s="174"/>
      <c r="CR117" s="174"/>
      <c r="CS117" s="174"/>
      <c r="CT117" s="174"/>
      <c r="CU117" s="174"/>
      <c r="CV117" s="174"/>
      <c r="CW117" s="174"/>
      <c r="CX117" s="174"/>
      <c r="CY117" s="174"/>
      <c r="CZ117" s="174"/>
      <c r="DA117" s="174"/>
      <c r="DB117" s="174"/>
      <c r="DC117" s="174"/>
      <c r="DD117" s="174"/>
      <c r="DE117" s="174"/>
      <c r="DF117" s="174"/>
      <c r="DG117" s="174"/>
      <c r="DH117" s="174"/>
      <c r="DI117" s="174"/>
      <c r="DJ117" s="174"/>
      <c r="DK117" s="174"/>
      <c r="DL117" s="174"/>
      <c r="DM117" s="174"/>
      <c r="DN117" s="174"/>
      <c r="DO117" s="174"/>
      <c r="DP117" s="174"/>
      <c r="DQ117" s="174"/>
      <c r="DR117" s="174"/>
      <c r="DS117" s="174"/>
      <c r="DT117" s="174"/>
      <c r="DU117" s="174"/>
      <c r="DV117" s="174"/>
      <c r="DW117" s="174"/>
      <c r="DX117" s="174"/>
      <c r="DY117" s="174"/>
      <c r="DZ117" s="174"/>
      <c r="EA117" s="174"/>
      <c r="EB117" s="174"/>
      <c r="EC117" s="174"/>
      <c r="ED117" s="174"/>
      <c r="EE117" s="174"/>
      <c r="EF117" s="174"/>
      <c r="EG117" s="174"/>
      <c r="EH117" s="174"/>
      <c r="EI117" s="174"/>
      <c r="EJ117" s="174"/>
      <c r="EK117" s="174"/>
      <c r="EL117" s="174"/>
      <c r="EM117" s="174"/>
      <c r="EN117" s="174"/>
      <c r="EO117" s="174"/>
      <c r="EP117" s="174"/>
      <c r="EQ117" s="174"/>
      <c r="ER117" s="174"/>
      <c r="ES117" s="174"/>
      <c r="ET117" s="174"/>
      <c r="EU117" s="174"/>
      <c r="EV117" s="174"/>
      <c r="EW117" s="174"/>
      <c r="EX117" s="174"/>
      <c r="EY117" s="174"/>
      <c r="EZ117" s="174"/>
      <c r="FA117" s="174"/>
      <c r="FB117" s="174"/>
      <c r="FC117" s="174"/>
      <c r="FD117" s="174"/>
      <c r="FE117" s="174"/>
      <c r="FF117" s="174"/>
      <c r="FG117" s="174"/>
      <c r="FH117" s="174"/>
      <c r="FI117" s="174"/>
      <c r="FJ117" s="174"/>
      <c r="FK117" s="174"/>
      <c r="FL117" s="174"/>
      <c r="FM117" s="174"/>
      <c r="FN117" s="174"/>
      <c r="FO117" s="174"/>
      <c r="FP117" s="174"/>
      <c r="FQ117" s="174"/>
      <c r="FR117" s="174"/>
      <c r="FS117" s="174"/>
      <c r="FT117" s="174"/>
      <c r="FU117" s="174"/>
      <c r="FV117" s="174"/>
      <c r="FW117" s="174"/>
      <c r="FX117" s="174"/>
      <c r="FY117" s="174"/>
      <c r="FZ117" s="174"/>
      <c r="GA117" s="174"/>
      <c r="GB117" s="174"/>
      <c r="GC117" s="174"/>
      <c r="GD117" s="174"/>
      <c r="GE117" s="174"/>
      <c r="GF117" s="174"/>
      <c r="GG117" s="174"/>
      <c r="GH117" s="174"/>
      <c r="GI117" s="174"/>
      <c r="GJ117" s="174"/>
      <c r="GK117" s="174"/>
      <c r="GL117" s="174"/>
      <c r="GM117" s="174"/>
      <c r="GN117" s="174"/>
      <c r="GO117" s="174"/>
      <c r="GP117" s="174"/>
      <c r="GQ117" s="174"/>
      <c r="GR117" s="174"/>
      <c r="GS117" s="174"/>
      <c r="GT117" s="174"/>
      <c r="GU117" s="174"/>
      <c r="GV117" s="174"/>
      <c r="GW117" s="174"/>
      <c r="GX117" s="174"/>
      <c r="GY117" s="174"/>
      <c r="GZ117" s="174"/>
      <c r="HA117" s="174"/>
      <c r="HB117" s="174"/>
      <c r="HC117" s="174"/>
      <c r="HD117" s="174"/>
      <c r="HE117" s="174"/>
      <c r="HF117" s="174"/>
      <c r="HG117" s="174"/>
      <c r="HH117" s="174"/>
      <c r="HI117" s="174"/>
      <c r="HJ117" s="174"/>
      <c r="HK117" s="174"/>
      <c r="HL117" s="174"/>
      <c r="HM117" s="174"/>
      <c r="HN117" s="174"/>
      <c r="HO117" s="174"/>
      <c r="HP117" s="174"/>
      <c r="HQ117" s="174"/>
      <c r="HR117" s="174"/>
      <c r="HS117" s="174"/>
      <c r="HT117" s="174"/>
      <c r="HU117" s="174"/>
      <c r="HV117" s="174"/>
      <c r="HW117" s="174"/>
      <c r="HX117" s="174"/>
      <c r="HY117" s="174"/>
      <c r="HZ117" s="174"/>
      <c r="IA117" s="174"/>
      <c r="IB117" s="174"/>
      <c r="IC117" s="174"/>
      <c r="ID117" s="174"/>
      <c r="IE117" s="174"/>
      <c r="IF117" s="174"/>
      <c r="IG117" s="174"/>
      <c r="IH117" s="174"/>
      <c r="II117" s="174"/>
      <c r="IJ117" s="174"/>
      <c r="IK117" s="174"/>
      <c r="IL117" s="174"/>
      <c r="IM117" s="174"/>
      <c r="IN117" s="174"/>
      <c r="IO117" s="174"/>
      <c r="IP117" s="174"/>
      <c r="IQ117" s="174"/>
      <c r="IR117" s="174"/>
      <c r="IS117" s="174"/>
      <c r="IT117" s="174"/>
      <c r="IU117" s="174"/>
      <c r="IV117" s="174"/>
      <c r="IW117" s="174"/>
      <c r="IX117" s="174"/>
      <c r="IY117" s="174"/>
      <c r="IZ117" s="174"/>
      <c r="JA117" s="174"/>
      <c r="JB117" s="174"/>
      <c r="JC117" s="174"/>
      <c r="JD117" s="174"/>
      <c r="JE117" s="174"/>
      <c r="JF117" s="174"/>
      <c r="JG117" s="174"/>
      <c r="JH117" s="174"/>
      <c r="JI117" s="174"/>
      <c r="JJ117" s="174"/>
      <c r="JK117" s="174"/>
      <c r="JL117" s="174"/>
      <c r="JM117" s="174"/>
      <c r="JN117" s="174"/>
      <c r="JO117" s="174"/>
      <c r="JP117" s="174"/>
      <c r="JQ117" s="174"/>
      <c r="JR117" s="174"/>
      <c r="JS117" s="174"/>
      <c r="JT117" s="174"/>
      <c r="JU117" s="174"/>
      <c r="JV117" s="174"/>
      <c r="JW117" s="174"/>
      <c r="JX117" s="174"/>
      <c r="JY117" s="174"/>
      <c r="JZ117" s="174"/>
      <c r="KA117" s="174"/>
      <c r="KB117" s="174"/>
      <c r="KC117" s="174"/>
      <c r="KD117" s="174"/>
      <c r="KE117" s="174"/>
      <c r="KF117" s="174"/>
      <c r="KG117" s="174"/>
      <c r="KH117" s="174"/>
      <c r="KI117" s="174"/>
      <c r="KJ117" s="174"/>
      <c r="KK117" s="174"/>
      <c r="KL117" s="174"/>
      <c r="KM117" s="174"/>
      <c r="KN117" s="174"/>
      <c r="KO117" s="174"/>
      <c r="KP117" s="174"/>
      <c r="KQ117" s="174"/>
      <c r="KR117" s="174"/>
      <c r="KS117" s="174"/>
      <c r="KT117" s="174"/>
      <c r="KU117" s="174"/>
    </row>
    <row r="118" spans="1:307" s="166" customFormat="1" ht="11.4" x14ac:dyDescent="0.2">
      <c r="A118" s="308">
        <v>1</v>
      </c>
      <c r="B118" s="319" t="s">
        <v>55</v>
      </c>
      <c r="C118" s="169">
        <v>75000</v>
      </c>
      <c r="D118" s="169">
        <v>0</v>
      </c>
      <c r="E118" s="169">
        <v>1210000</v>
      </c>
      <c r="F118" s="169">
        <v>0</v>
      </c>
      <c r="G118" s="169">
        <v>0</v>
      </c>
      <c r="H118" s="169">
        <v>0</v>
      </c>
      <c r="I118" s="169">
        <v>0</v>
      </c>
      <c r="J118" s="170">
        <f>SUM(C118:I118)</f>
        <v>1285000</v>
      </c>
      <c r="K118" s="171"/>
      <c r="L118" s="168"/>
      <c r="M118" s="179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74"/>
      <c r="AL118" s="174"/>
      <c r="AM118" s="174"/>
      <c r="AN118" s="174"/>
      <c r="AO118" s="174"/>
      <c r="AP118" s="174"/>
      <c r="AQ118" s="174"/>
      <c r="AR118" s="174"/>
      <c r="AS118" s="174"/>
      <c r="AT118" s="174"/>
      <c r="AU118" s="174"/>
      <c r="AV118" s="174"/>
      <c r="AW118" s="174"/>
      <c r="AX118" s="174"/>
      <c r="AY118" s="174"/>
      <c r="AZ118" s="174"/>
      <c r="BA118" s="174"/>
      <c r="BB118" s="174"/>
      <c r="BC118" s="174"/>
      <c r="BD118" s="174"/>
      <c r="BE118" s="174"/>
      <c r="BF118" s="174"/>
      <c r="BG118" s="174"/>
      <c r="BH118" s="174"/>
      <c r="BI118" s="174"/>
      <c r="BJ118" s="174"/>
      <c r="BK118" s="174"/>
      <c r="BL118" s="174"/>
      <c r="BM118" s="174"/>
      <c r="BN118" s="174"/>
      <c r="BO118" s="174"/>
      <c r="BP118" s="174"/>
      <c r="BQ118" s="174"/>
      <c r="BR118" s="174"/>
      <c r="BS118" s="174"/>
      <c r="BT118" s="174"/>
      <c r="BU118" s="174"/>
      <c r="BV118" s="174"/>
      <c r="BW118" s="174"/>
      <c r="BX118" s="174"/>
      <c r="BY118" s="174"/>
      <c r="BZ118" s="174"/>
      <c r="CA118" s="174"/>
      <c r="CB118" s="174"/>
      <c r="CC118" s="174"/>
      <c r="CD118" s="174"/>
      <c r="CE118" s="174"/>
      <c r="CF118" s="174"/>
      <c r="CG118" s="174"/>
      <c r="CH118" s="174"/>
      <c r="CI118" s="174"/>
      <c r="CJ118" s="174"/>
      <c r="CK118" s="174"/>
      <c r="CL118" s="174"/>
      <c r="CM118" s="174"/>
      <c r="CN118" s="174"/>
      <c r="CO118" s="174"/>
      <c r="CP118" s="174"/>
      <c r="CQ118" s="174"/>
      <c r="CR118" s="174"/>
      <c r="CS118" s="174"/>
      <c r="CT118" s="174"/>
      <c r="CU118" s="174"/>
      <c r="CV118" s="174"/>
      <c r="CW118" s="174"/>
      <c r="CX118" s="174"/>
      <c r="CY118" s="174"/>
      <c r="CZ118" s="174"/>
      <c r="DA118" s="174"/>
      <c r="DB118" s="174"/>
      <c r="DC118" s="174"/>
      <c r="DD118" s="174"/>
      <c r="DE118" s="174"/>
      <c r="DF118" s="174"/>
      <c r="DG118" s="174"/>
      <c r="DH118" s="174"/>
      <c r="DI118" s="174"/>
      <c r="DJ118" s="174"/>
      <c r="DK118" s="174"/>
      <c r="DL118" s="174"/>
      <c r="DM118" s="174"/>
      <c r="DN118" s="174"/>
      <c r="DO118" s="174"/>
      <c r="DP118" s="174"/>
      <c r="DQ118" s="174"/>
      <c r="DR118" s="174"/>
      <c r="DS118" s="174"/>
      <c r="DT118" s="174"/>
      <c r="DU118" s="174"/>
      <c r="DV118" s="174"/>
      <c r="DW118" s="174"/>
      <c r="DX118" s="174"/>
      <c r="DY118" s="174"/>
      <c r="DZ118" s="174"/>
      <c r="EA118" s="174"/>
      <c r="EB118" s="174"/>
      <c r="EC118" s="174"/>
      <c r="ED118" s="174"/>
      <c r="EE118" s="174"/>
      <c r="EF118" s="174"/>
      <c r="EG118" s="174"/>
      <c r="EH118" s="174"/>
      <c r="EI118" s="174"/>
      <c r="EJ118" s="174"/>
      <c r="EK118" s="174"/>
      <c r="EL118" s="174"/>
      <c r="EM118" s="174"/>
      <c r="EN118" s="174"/>
      <c r="EO118" s="174"/>
      <c r="EP118" s="174"/>
      <c r="EQ118" s="174"/>
      <c r="ER118" s="174"/>
      <c r="ES118" s="174"/>
      <c r="ET118" s="174"/>
      <c r="EU118" s="174"/>
      <c r="EV118" s="174"/>
      <c r="EW118" s="174"/>
      <c r="EX118" s="174"/>
      <c r="EY118" s="174"/>
      <c r="EZ118" s="174"/>
      <c r="FA118" s="174"/>
      <c r="FB118" s="174"/>
      <c r="FC118" s="174"/>
      <c r="FD118" s="174"/>
      <c r="FE118" s="174"/>
      <c r="FF118" s="174"/>
      <c r="FG118" s="174"/>
      <c r="FH118" s="174"/>
      <c r="FI118" s="174"/>
      <c r="FJ118" s="174"/>
      <c r="FK118" s="174"/>
      <c r="FL118" s="174"/>
      <c r="FM118" s="174"/>
      <c r="FN118" s="174"/>
      <c r="FO118" s="174"/>
      <c r="FP118" s="174"/>
      <c r="FQ118" s="174"/>
      <c r="FR118" s="174"/>
      <c r="FS118" s="174"/>
      <c r="FT118" s="174"/>
      <c r="FU118" s="174"/>
      <c r="FV118" s="174"/>
      <c r="FW118" s="174"/>
      <c r="FX118" s="174"/>
      <c r="FY118" s="174"/>
      <c r="FZ118" s="174"/>
      <c r="GA118" s="174"/>
      <c r="GB118" s="174"/>
      <c r="GC118" s="174"/>
      <c r="GD118" s="174"/>
      <c r="GE118" s="174"/>
      <c r="GF118" s="174"/>
      <c r="GG118" s="174"/>
      <c r="GH118" s="174"/>
      <c r="GI118" s="174"/>
      <c r="GJ118" s="174"/>
      <c r="GK118" s="174"/>
      <c r="GL118" s="174"/>
      <c r="GM118" s="174"/>
      <c r="GN118" s="174"/>
      <c r="GO118" s="174"/>
      <c r="GP118" s="174"/>
      <c r="GQ118" s="174"/>
      <c r="GR118" s="174"/>
      <c r="GS118" s="174"/>
      <c r="GT118" s="174"/>
      <c r="GU118" s="174"/>
      <c r="GV118" s="174"/>
      <c r="GW118" s="174"/>
      <c r="GX118" s="174"/>
      <c r="GY118" s="174"/>
      <c r="GZ118" s="174"/>
      <c r="HA118" s="174"/>
      <c r="HB118" s="174"/>
      <c r="HC118" s="174"/>
      <c r="HD118" s="174"/>
      <c r="HE118" s="174"/>
      <c r="HF118" s="174"/>
      <c r="HG118" s="174"/>
      <c r="HH118" s="174"/>
      <c r="HI118" s="174"/>
      <c r="HJ118" s="174"/>
      <c r="HK118" s="174"/>
      <c r="HL118" s="174"/>
      <c r="HM118" s="174"/>
      <c r="HN118" s="174"/>
      <c r="HO118" s="174"/>
      <c r="HP118" s="174"/>
      <c r="HQ118" s="174"/>
      <c r="HR118" s="174"/>
      <c r="HS118" s="174"/>
      <c r="HT118" s="174"/>
      <c r="HU118" s="174"/>
      <c r="HV118" s="174"/>
      <c r="HW118" s="174"/>
      <c r="HX118" s="174"/>
      <c r="HY118" s="174"/>
      <c r="HZ118" s="174"/>
      <c r="IA118" s="174"/>
      <c r="IB118" s="174"/>
      <c r="IC118" s="174"/>
      <c r="ID118" s="174"/>
      <c r="IE118" s="174"/>
      <c r="IF118" s="174"/>
      <c r="IG118" s="174"/>
      <c r="IH118" s="174"/>
      <c r="II118" s="174"/>
      <c r="IJ118" s="174"/>
      <c r="IK118" s="174"/>
      <c r="IL118" s="174"/>
      <c r="IM118" s="174"/>
      <c r="IN118" s="174"/>
      <c r="IO118" s="174"/>
      <c r="IP118" s="174"/>
      <c r="IQ118" s="174"/>
      <c r="IR118" s="174"/>
      <c r="IS118" s="174"/>
      <c r="IT118" s="174"/>
      <c r="IU118" s="174"/>
      <c r="IV118" s="174"/>
      <c r="IW118" s="174"/>
      <c r="IX118" s="174"/>
      <c r="IY118" s="174"/>
      <c r="IZ118" s="174"/>
      <c r="JA118" s="174"/>
      <c r="JB118" s="174"/>
      <c r="JC118" s="174"/>
      <c r="JD118" s="174"/>
      <c r="JE118" s="174"/>
      <c r="JF118" s="174"/>
      <c r="JG118" s="174"/>
      <c r="JH118" s="174"/>
      <c r="JI118" s="174"/>
      <c r="JJ118" s="174"/>
      <c r="JK118" s="174"/>
      <c r="JL118" s="174"/>
      <c r="JM118" s="174"/>
      <c r="JN118" s="174"/>
      <c r="JO118" s="174"/>
      <c r="JP118" s="174"/>
      <c r="JQ118" s="174"/>
      <c r="JR118" s="174"/>
      <c r="JS118" s="174"/>
      <c r="JT118" s="174"/>
      <c r="JU118" s="174"/>
      <c r="JV118" s="174"/>
      <c r="JW118" s="174"/>
      <c r="JX118" s="174"/>
      <c r="JY118" s="174"/>
      <c r="JZ118" s="174"/>
      <c r="KA118" s="174"/>
      <c r="KB118" s="174"/>
      <c r="KC118" s="174"/>
      <c r="KD118" s="174"/>
      <c r="KE118" s="174"/>
      <c r="KF118" s="174"/>
      <c r="KG118" s="174"/>
      <c r="KH118" s="174"/>
      <c r="KI118" s="174"/>
      <c r="KJ118" s="174"/>
      <c r="KK118" s="174"/>
      <c r="KL118" s="174"/>
      <c r="KM118" s="174"/>
      <c r="KN118" s="174"/>
      <c r="KO118" s="174"/>
      <c r="KP118" s="174"/>
      <c r="KQ118" s="174"/>
      <c r="KR118" s="174"/>
      <c r="KS118" s="174"/>
      <c r="KT118" s="174"/>
      <c r="KU118" s="174"/>
    </row>
    <row r="119" spans="1:307" s="166" customFormat="1" ht="11.4" x14ac:dyDescent="0.2">
      <c r="A119" s="308">
        <v>1</v>
      </c>
      <c r="B119" s="319" t="s">
        <v>56</v>
      </c>
      <c r="C119" s="169">
        <v>0</v>
      </c>
      <c r="D119" s="169">
        <v>40000</v>
      </c>
      <c r="E119" s="169">
        <v>0</v>
      </c>
      <c r="F119" s="169">
        <v>2486029</v>
      </c>
      <c r="G119" s="169">
        <v>30000</v>
      </c>
      <c r="H119" s="169">
        <v>0</v>
      </c>
      <c r="I119" s="169">
        <v>0</v>
      </c>
      <c r="J119" s="170">
        <f>SUM(C119:I119)</f>
        <v>2556029</v>
      </c>
      <c r="K119" s="171"/>
      <c r="L119" s="168"/>
      <c r="M119" s="179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F119" s="174"/>
      <c r="AG119" s="174"/>
      <c r="AH119" s="174"/>
      <c r="AI119" s="174"/>
      <c r="AJ119" s="174"/>
      <c r="AK119" s="174"/>
      <c r="AL119" s="174"/>
      <c r="AM119" s="174"/>
      <c r="AN119" s="174"/>
      <c r="AO119" s="174"/>
      <c r="AP119" s="174"/>
      <c r="AQ119" s="174"/>
      <c r="AR119" s="174"/>
      <c r="AS119" s="174"/>
      <c r="AT119" s="174"/>
      <c r="AU119" s="174"/>
      <c r="AV119" s="174"/>
      <c r="AW119" s="174"/>
      <c r="AX119" s="174"/>
      <c r="AY119" s="174"/>
      <c r="AZ119" s="174"/>
      <c r="BA119" s="174"/>
      <c r="BB119" s="174"/>
      <c r="BC119" s="174"/>
      <c r="BD119" s="174"/>
      <c r="BE119" s="174"/>
      <c r="BF119" s="174"/>
      <c r="BG119" s="174"/>
      <c r="BH119" s="174"/>
      <c r="BI119" s="174"/>
      <c r="BJ119" s="174"/>
      <c r="BK119" s="174"/>
      <c r="BL119" s="174"/>
      <c r="BM119" s="174"/>
      <c r="BN119" s="174"/>
      <c r="BO119" s="174"/>
      <c r="BP119" s="174"/>
      <c r="BQ119" s="174"/>
      <c r="BR119" s="174"/>
      <c r="BS119" s="174"/>
      <c r="BT119" s="174"/>
      <c r="BU119" s="174"/>
      <c r="BV119" s="174"/>
      <c r="BW119" s="174"/>
      <c r="BX119" s="174"/>
      <c r="BY119" s="174"/>
      <c r="BZ119" s="174"/>
      <c r="CA119" s="174"/>
      <c r="CB119" s="174"/>
      <c r="CC119" s="174"/>
      <c r="CD119" s="174"/>
      <c r="CE119" s="174"/>
      <c r="CF119" s="174"/>
      <c r="CG119" s="174"/>
      <c r="CH119" s="174"/>
      <c r="CI119" s="174"/>
      <c r="CJ119" s="174"/>
      <c r="CK119" s="174"/>
      <c r="CL119" s="174"/>
      <c r="CM119" s="174"/>
      <c r="CN119" s="174"/>
      <c r="CO119" s="174"/>
      <c r="CP119" s="174"/>
      <c r="CQ119" s="174"/>
      <c r="CR119" s="174"/>
      <c r="CS119" s="174"/>
      <c r="CT119" s="174"/>
      <c r="CU119" s="174"/>
      <c r="CV119" s="174"/>
      <c r="CW119" s="174"/>
      <c r="CX119" s="174"/>
      <c r="CY119" s="174"/>
      <c r="CZ119" s="174"/>
      <c r="DA119" s="174"/>
      <c r="DB119" s="174"/>
      <c r="DC119" s="174"/>
      <c r="DD119" s="174"/>
      <c r="DE119" s="174"/>
      <c r="DF119" s="174"/>
      <c r="DG119" s="174"/>
      <c r="DH119" s="174"/>
      <c r="DI119" s="174"/>
      <c r="DJ119" s="174"/>
      <c r="DK119" s="174"/>
      <c r="DL119" s="174"/>
      <c r="DM119" s="174"/>
      <c r="DN119" s="174"/>
      <c r="DO119" s="174"/>
      <c r="DP119" s="174"/>
      <c r="DQ119" s="174"/>
      <c r="DR119" s="174"/>
      <c r="DS119" s="174"/>
      <c r="DT119" s="174"/>
      <c r="DU119" s="174"/>
      <c r="DV119" s="174"/>
      <c r="DW119" s="174"/>
      <c r="DX119" s="174"/>
      <c r="DY119" s="174"/>
      <c r="DZ119" s="174"/>
      <c r="EA119" s="174"/>
      <c r="EB119" s="174"/>
      <c r="EC119" s="174"/>
      <c r="ED119" s="174"/>
      <c r="EE119" s="174"/>
      <c r="EF119" s="174"/>
      <c r="EG119" s="174"/>
      <c r="EH119" s="174"/>
      <c r="EI119" s="174"/>
      <c r="EJ119" s="174"/>
      <c r="EK119" s="174"/>
      <c r="EL119" s="174"/>
      <c r="EM119" s="174"/>
      <c r="EN119" s="174"/>
      <c r="EO119" s="174"/>
      <c r="EP119" s="174"/>
      <c r="EQ119" s="174"/>
      <c r="ER119" s="174"/>
      <c r="ES119" s="174"/>
      <c r="ET119" s="174"/>
      <c r="EU119" s="174"/>
      <c r="EV119" s="174"/>
      <c r="EW119" s="174"/>
      <c r="EX119" s="174"/>
      <c r="EY119" s="174"/>
      <c r="EZ119" s="174"/>
      <c r="FA119" s="174"/>
      <c r="FB119" s="174"/>
      <c r="FC119" s="174"/>
      <c r="FD119" s="174"/>
      <c r="FE119" s="174"/>
      <c r="FF119" s="174"/>
      <c r="FG119" s="174"/>
      <c r="FH119" s="174"/>
      <c r="FI119" s="174"/>
      <c r="FJ119" s="174"/>
      <c r="FK119" s="174"/>
      <c r="FL119" s="174"/>
      <c r="FM119" s="174"/>
      <c r="FN119" s="174"/>
      <c r="FO119" s="174"/>
      <c r="FP119" s="174"/>
      <c r="FQ119" s="174"/>
      <c r="FR119" s="174"/>
      <c r="FS119" s="174"/>
      <c r="FT119" s="174"/>
      <c r="FU119" s="174"/>
      <c r="FV119" s="174"/>
      <c r="FW119" s="174"/>
      <c r="FX119" s="174"/>
      <c r="FY119" s="174"/>
      <c r="FZ119" s="174"/>
      <c r="GA119" s="174"/>
      <c r="GB119" s="174"/>
      <c r="GC119" s="174"/>
      <c r="GD119" s="174"/>
      <c r="GE119" s="174"/>
      <c r="GF119" s="174"/>
      <c r="GG119" s="174"/>
      <c r="GH119" s="174"/>
      <c r="GI119" s="174"/>
      <c r="GJ119" s="174"/>
      <c r="GK119" s="174"/>
      <c r="GL119" s="174"/>
      <c r="GM119" s="174"/>
      <c r="GN119" s="174"/>
      <c r="GO119" s="174"/>
      <c r="GP119" s="174"/>
      <c r="GQ119" s="174"/>
      <c r="GR119" s="174"/>
      <c r="GS119" s="174"/>
      <c r="GT119" s="174"/>
      <c r="GU119" s="174"/>
      <c r="GV119" s="174"/>
      <c r="GW119" s="174"/>
      <c r="GX119" s="174"/>
      <c r="GY119" s="174"/>
      <c r="GZ119" s="174"/>
      <c r="HA119" s="174"/>
      <c r="HB119" s="174"/>
      <c r="HC119" s="174"/>
      <c r="HD119" s="174"/>
      <c r="HE119" s="174"/>
      <c r="HF119" s="174"/>
      <c r="HG119" s="174"/>
      <c r="HH119" s="174"/>
      <c r="HI119" s="174"/>
      <c r="HJ119" s="174"/>
      <c r="HK119" s="174"/>
      <c r="HL119" s="174"/>
      <c r="HM119" s="174"/>
      <c r="HN119" s="174"/>
      <c r="HO119" s="174"/>
      <c r="HP119" s="174"/>
      <c r="HQ119" s="174"/>
      <c r="HR119" s="174"/>
      <c r="HS119" s="174"/>
      <c r="HT119" s="174"/>
      <c r="HU119" s="174"/>
      <c r="HV119" s="174"/>
      <c r="HW119" s="174"/>
      <c r="HX119" s="174"/>
      <c r="HY119" s="174"/>
      <c r="HZ119" s="174"/>
      <c r="IA119" s="174"/>
      <c r="IB119" s="174"/>
      <c r="IC119" s="174"/>
      <c r="ID119" s="174"/>
      <c r="IE119" s="174"/>
      <c r="IF119" s="174"/>
      <c r="IG119" s="174"/>
      <c r="IH119" s="174"/>
      <c r="II119" s="174"/>
      <c r="IJ119" s="174"/>
      <c r="IK119" s="174"/>
      <c r="IL119" s="174"/>
      <c r="IM119" s="174"/>
      <c r="IN119" s="174"/>
      <c r="IO119" s="174"/>
      <c r="IP119" s="174"/>
      <c r="IQ119" s="174"/>
      <c r="IR119" s="174"/>
      <c r="IS119" s="174"/>
      <c r="IT119" s="174"/>
      <c r="IU119" s="174"/>
      <c r="IV119" s="174"/>
      <c r="IW119" s="174"/>
      <c r="IX119" s="174"/>
      <c r="IY119" s="174"/>
      <c r="IZ119" s="174"/>
      <c r="JA119" s="174"/>
      <c r="JB119" s="174"/>
      <c r="JC119" s="174"/>
      <c r="JD119" s="174"/>
      <c r="JE119" s="174"/>
      <c r="JF119" s="174"/>
      <c r="JG119" s="174"/>
      <c r="JH119" s="174"/>
      <c r="JI119" s="174"/>
      <c r="JJ119" s="174"/>
      <c r="JK119" s="174"/>
      <c r="JL119" s="174"/>
      <c r="JM119" s="174"/>
      <c r="JN119" s="174"/>
      <c r="JO119" s="174"/>
      <c r="JP119" s="174"/>
      <c r="JQ119" s="174"/>
      <c r="JR119" s="174"/>
      <c r="JS119" s="174"/>
      <c r="JT119" s="174"/>
      <c r="JU119" s="174"/>
      <c r="JV119" s="174"/>
      <c r="JW119" s="174"/>
      <c r="JX119" s="174"/>
      <c r="JY119" s="174"/>
      <c r="JZ119" s="174"/>
      <c r="KA119" s="174"/>
      <c r="KB119" s="174"/>
      <c r="KC119" s="174"/>
      <c r="KD119" s="174"/>
      <c r="KE119" s="174"/>
      <c r="KF119" s="174"/>
      <c r="KG119" s="174"/>
      <c r="KH119" s="174"/>
      <c r="KI119" s="174"/>
      <c r="KJ119" s="174"/>
      <c r="KK119" s="174"/>
      <c r="KL119" s="174"/>
      <c r="KM119" s="174"/>
      <c r="KN119" s="174"/>
      <c r="KO119" s="174"/>
      <c r="KP119" s="174"/>
      <c r="KQ119" s="174"/>
      <c r="KR119" s="174"/>
      <c r="KS119" s="174"/>
      <c r="KT119" s="174"/>
      <c r="KU119" s="174"/>
    </row>
    <row r="120" spans="1:307" s="166" customFormat="1" ht="12" x14ac:dyDescent="0.2">
      <c r="A120" s="308"/>
      <c r="B120" s="326" t="s">
        <v>147</v>
      </c>
      <c r="C120" s="234">
        <f t="shared" ref="C120:J120" si="36">SUM(C118:C119)</f>
        <v>75000</v>
      </c>
      <c r="D120" s="234">
        <f t="shared" si="36"/>
        <v>40000</v>
      </c>
      <c r="E120" s="234">
        <f t="shared" si="36"/>
        <v>1210000</v>
      </c>
      <c r="F120" s="234">
        <f t="shared" si="36"/>
        <v>2486029</v>
      </c>
      <c r="G120" s="234">
        <f t="shared" si="36"/>
        <v>30000</v>
      </c>
      <c r="H120" s="234">
        <f t="shared" si="36"/>
        <v>0</v>
      </c>
      <c r="I120" s="234">
        <f t="shared" si="36"/>
        <v>0</v>
      </c>
      <c r="J120" s="234">
        <f t="shared" si="36"/>
        <v>3841029</v>
      </c>
      <c r="K120" s="235">
        <v>94976</v>
      </c>
      <c r="L120" s="240" t="s">
        <v>141</v>
      </c>
      <c r="M120" s="230" t="s">
        <v>141</v>
      </c>
      <c r="N120" s="174" t="s">
        <v>478</v>
      </c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F120" s="174"/>
      <c r="AG120" s="174"/>
      <c r="AH120" s="174"/>
      <c r="AI120" s="174"/>
      <c r="AJ120" s="174"/>
      <c r="AK120" s="174"/>
      <c r="AL120" s="174"/>
      <c r="AM120" s="174"/>
      <c r="AN120" s="174"/>
      <c r="AO120" s="174"/>
      <c r="AP120" s="174"/>
      <c r="AQ120" s="174"/>
      <c r="AR120" s="174"/>
      <c r="AS120" s="174"/>
      <c r="AT120" s="174"/>
      <c r="AU120" s="174"/>
      <c r="AV120" s="174"/>
      <c r="AW120" s="174"/>
      <c r="AX120" s="174"/>
      <c r="AY120" s="174"/>
      <c r="AZ120" s="174"/>
      <c r="BA120" s="174"/>
      <c r="BB120" s="174"/>
      <c r="BC120" s="174"/>
      <c r="BD120" s="174"/>
      <c r="BE120" s="174"/>
      <c r="BF120" s="174"/>
      <c r="BG120" s="174"/>
      <c r="BH120" s="174"/>
      <c r="BI120" s="174"/>
      <c r="BJ120" s="174"/>
      <c r="BK120" s="174"/>
      <c r="BL120" s="174"/>
      <c r="BM120" s="174"/>
      <c r="BN120" s="174"/>
      <c r="BO120" s="174"/>
      <c r="BP120" s="174"/>
      <c r="BQ120" s="174"/>
      <c r="BR120" s="174"/>
      <c r="BS120" s="174"/>
      <c r="BT120" s="174"/>
      <c r="BU120" s="174"/>
      <c r="BV120" s="174"/>
      <c r="BW120" s="174"/>
      <c r="BX120" s="174"/>
      <c r="BY120" s="174"/>
      <c r="BZ120" s="174"/>
      <c r="CA120" s="174"/>
      <c r="CB120" s="174"/>
      <c r="CC120" s="174"/>
      <c r="CD120" s="174"/>
      <c r="CE120" s="174"/>
      <c r="CF120" s="174"/>
      <c r="CG120" s="174"/>
      <c r="CH120" s="174"/>
      <c r="CI120" s="174"/>
      <c r="CJ120" s="174"/>
      <c r="CK120" s="174"/>
      <c r="CL120" s="174"/>
      <c r="CM120" s="174"/>
      <c r="CN120" s="174"/>
      <c r="CO120" s="174"/>
      <c r="CP120" s="174"/>
      <c r="CQ120" s="174"/>
      <c r="CR120" s="174"/>
      <c r="CS120" s="174"/>
      <c r="CT120" s="174"/>
      <c r="CU120" s="174"/>
      <c r="CV120" s="174"/>
      <c r="CW120" s="174"/>
      <c r="CX120" s="174"/>
      <c r="CY120" s="174"/>
      <c r="CZ120" s="174"/>
      <c r="DA120" s="174"/>
      <c r="DB120" s="174"/>
      <c r="DC120" s="174"/>
      <c r="DD120" s="174"/>
      <c r="DE120" s="174"/>
      <c r="DF120" s="174"/>
      <c r="DG120" s="174"/>
      <c r="DH120" s="174"/>
      <c r="DI120" s="174"/>
      <c r="DJ120" s="174"/>
      <c r="DK120" s="174"/>
      <c r="DL120" s="174"/>
      <c r="DM120" s="174"/>
      <c r="DN120" s="174"/>
      <c r="DO120" s="174"/>
      <c r="DP120" s="174"/>
      <c r="DQ120" s="174"/>
      <c r="DR120" s="174"/>
      <c r="DS120" s="174"/>
      <c r="DT120" s="174"/>
      <c r="DU120" s="174"/>
      <c r="DV120" s="174"/>
      <c r="DW120" s="174"/>
      <c r="DX120" s="174"/>
      <c r="DY120" s="174"/>
      <c r="DZ120" s="174"/>
      <c r="EA120" s="174"/>
      <c r="EB120" s="174"/>
      <c r="EC120" s="174"/>
      <c r="ED120" s="174"/>
      <c r="EE120" s="174"/>
      <c r="EF120" s="174"/>
      <c r="EG120" s="174"/>
      <c r="EH120" s="174"/>
      <c r="EI120" s="174"/>
      <c r="EJ120" s="174"/>
      <c r="EK120" s="174"/>
      <c r="EL120" s="174"/>
      <c r="EM120" s="174"/>
      <c r="EN120" s="174"/>
      <c r="EO120" s="174"/>
      <c r="EP120" s="174"/>
      <c r="EQ120" s="174"/>
      <c r="ER120" s="174"/>
      <c r="ES120" s="174"/>
      <c r="ET120" s="174"/>
      <c r="EU120" s="174"/>
      <c r="EV120" s="174"/>
      <c r="EW120" s="174"/>
      <c r="EX120" s="174"/>
      <c r="EY120" s="174"/>
      <c r="EZ120" s="174"/>
      <c r="FA120" s="174"/>
      <c r="FB120" s="174"/>
      <c r="FC120" s="174"/>
      <c r="FD120" s="174"/>
      <c r="FE120" s="174"/>
      <c r="FF120" s="174"/>
      <c r="FG120" s="174"/>
      <c r="FH120" s="174"/>
      <c r="FI120" s="174"/>
      <c r="FJ120" s="174"/>
      <c r="FK120" s="174"/>
      <c r="FL120" s="174"/>
      <c r="FM120" s="174"/>
      <c r="FN120" s="174"/>
      <c r="FO120" s="174"/>
      <c r="FP120" s="174"/>
      <c r="FQ120" s="174"/>
      <c r="FR120" s="174"/>
      <c r="FS120" s="174"/>
      <c r="FT120" s="174"/>
      <c r="FU120" s="174"/>
      <c r="FV120" s="174"/>
      <c r="FW120" s="174"/>
      <c r="FX120" s="174"/>
      <c r="FY120" s="174"/>
      <c r="FZ120" s="174"/>
      <c r="GA120" s="174"/>
      <c r="GB120" s="174"/>
      <c r="GC120" s="174"/>
      <c r="GD120" s="174"/>
      <c r="GE120" s="174"/>
      <c r="GF120" s="174"/>
      <c r="GG120" s="174"/>
      <c r="GH120" s="174"/>
      <c r="GI120" s="174"/>
      <c r="GJ120" s="174"/>
      <c r="GK120" s="174"/>
      <c r="GL120" s="174"/>
      <c r="GM120" s="174"/>
      <c r="GN120" s="174"/>
      <c r="GO120" s="174"/>
      <c r="GP120" s="174"/>
      <c r="GQ120" s="174"/>
      <c r="GR120" s="174"/>
      <c r="GS120" s="174"/>
      <c r="GT120" s="174"/>
      <c r="GU120" s="174"/>
      <c r="GV120" s="174"/>
      <c r="GW120" s="174"/>
      <c r="GX120" s="174"/>
      <c r="GY120" s="174"/>
      <c r="GZ120" s="174"/>
      <c r="HA120" s="174"/>
      <c r="HB120" s="174"/>
      <c r="HC120" s="174"/>
      <c r="HD120" s="174"/>
      <c r="HE120" s="174"/>
      <c r="HF120" s="174"/>
      <c r="HG120" s="174"/>
      <c r="HH120" s="174"/>
      <c r="HI120" s="174"/>
      <c r="HJ120" s="174"/>
      <c r="HK120" s="174"/>
      <c r="HL120" s="174"/>
      <c r="HM120" s="174"/>
      <c r="HN120" s="174"/>
      <c r="HO120" s="174"/>
      <c r="HP120" s="174"/>
      <c r="HQ120" s="174"/>
      <c r="HR120" s="174"/>
      <c r="HS120" s="174"/>
      <c r="HT120" s="174"/>
      <c r="HU120" s="174"/>
      <c r="HV120" s="174"/>
      <c r="HW120" s="174"/>
      <c r="HX120" s="174"/>
      <c r="HY120" s="174"/>
      <c r="HZ120" s="174"/>
      <c r="IA120" s="174"/>
      <c r="IB120" s="174"/>
      <c r="IC120" s="174"/>
      <c r="ID120" s="174"/>
      <c r="IE120" s="174"/>
      <c r="IF120" s="174"/>
      <c r="IG120" s="174"/>
      <c r="IH120" s="174"/>
      <c r="II120" s="174"/>
      <c r="IJ120" s="174"/>
      <c r="IK120" s="174"/>
      <c r="IL120" s="174"/>
      <c r="IM120" s="174"/>
      <c r="IN120" s="174"/>
      <c r="IO120" s="174"/>
      <c r="IP120" s="174"/>
      <c r="IQ120" s="174"/>
      <c r="IR120" s="174"/>
      <c r="IS120" s="174"/>
      <c r="IT120" s="174"/>
      <c r="IU120" s="174"/>
      <c r="IV120" s="174"/>
      <c r="IW120" s="174"/>
      <c r="IX120" s="174"/>
      <c r="IY120" s="174"/>
      <c r="IZ120" s="174"/>
      <c r="JA120" s="174"/>
      <c r="JB120" s="174"/>
      <c r="JC120" s="174"/>
      <c r="JD120" s="174"/>
      <c r="JE120" s="174"/>
      <c r="JF120" s="174"/>
      <c r="JG120" s="174"/>
      <c r="JH120" s="174"/>
      <c r="JI120" s="174"/>
      <c r="JJ120" s="174"/>
      <c r="JK120" s="174"/>
      <c r="JL120" s="174"/>
      <c r="JM120" s="174"/>
      <c r="JN120" s="174"/>
      <c r="JO120" s="174"/>
      <c r="JP120" s="174"/>
      <c r="JQ120" s="174"/>
      <c r="JR120" s="174"/>
      <c r="JS120" s="174"/>
      <c r="JT120" s="174"/>
      <c r="JU120" s="174"/>
      <c r="JV120" s="174"/>
      <c r="JW120" s="174"/>
      <c r="JX120" s="174"/>
      <c r="JY120" s="174"/>
      <c r="JZ120" s="174"/>
      <c r="KA120" s="174"/>
      <c r="KB120" s="174"/>
      <c r="KC120" s="174"/>
      <c r="KD120" s="174"/>
      <c r="KE120" s="174"/>
      <c r="KF120" s="174"/>
      <c r="KG120" s="174"/>
      <c r="KH120" s="174"/>
      <c r="KI120" s="174"/>
      <c r="KJ120" s="174"/>
      <c r="KK120" s="174"/>
      <c r="KL120" s="174"/>
      <c r="KM120" s="174"/>
      <c r="KN120" s="174"/>
      <c r="KO120" s="174"/>
      <c r="KP120" s="174"/>
      <c r="KQ120" s="174"/>
      <c r="KR120" s="174"/>
      <c r="KS120" s="174"/>
      <c r="KT120" s="174"/>
      <c r="KU120" s="174"/>
    </row>
    <row r="121" spans="1:307" s="184" customFormat="1" ht="11.4" x14ac:dyDescent="0.2">
      <c r="A121" s="309">
        <v>1</v>
      </c>
      <c r="B121" s="325" t="s">
        <v>256</v>
      </c>
      <c r="C121" s="177">
        <v>0</v>
      </c>
      <c r="D121" s="177">
        <v>0</v>
      </c>
      <c r="E121" s="177">
        <v>130000</v>
      </c>
      <c r="F121" s="177">
        <v>0</v>
      </c>
      <c r="G121" s="177">
        <v>0</v>
      </c>
      <c r="H121" s="177">
        <v>0</v>
      </c>
      <c r="I121" s="177">
        <v>0</v>
      </c>
      <c r="J121" s="177">
        <f>SUM(C121:I121)</f>
        <v>130000</v>
      </c>
      <c r="K121" s="178"/>
      <c r="L121" s="168"/>
      <c r="M121" s="179"/>
    </row>
    <row r="122" spans="1:307" s="184" customFormat="1" ht="11.4" x14ac:dyDescent="0.2">
      <c r="A122" s="309">
        <v>1</v>
      </c>
      <c r="B122" s="325" t="s">
        <v>397</v>
      </c>
      <c r="C122" s="177">
        <v>0</v>
      </c>
      <c r="D122" s="177">
        <v>0</v>
      </c>
      <c r="E122" s="177">
        <v>10000</v>
      </c>
      <c r="F122" s="177">
        <v>0</v>
      </c>
      <c r="G122" s="177">
        <v>0</v>
      </c>
      <c r="H122" s="177">
        <v>0</v>
      </c>
      <c r="I122" s="177">
        <v>0</v>
      </c>
      <c r="J122" s="177">
        <f>SUM(C122:I122)</f>
        <v>10000</v>
      </c>
      <c r="K122" s="178"/>
      <c r="L122" s="168"/>
      <c r="M122" s="179"/>
    </row>
    <row r="123" spans="1:307" s="184" customFormat="1" ht="11.4" x14ac:dyDescent="0.2">
      <c r="A123" s="309">
        <v>1</v>
      </c>
      <c r="B123" s="325" t="s">
        <v>407</v>
      </c>
      <c r="C123" s="177">
        <v>500</v>
      </c>
      <c r="D123" s="177">
        <v>0</v>
      </c>
      <c r="E123" s="177">
        <v>41500</v>
      </c>
      <c r="F123" s="177">
        <v>0</v>
      </c>
      <c r="G123" s="177">
        <v>0</v>
      </c>
      <c r="H123" s="177">
        <v>0</v>
      </c>
      <c r="I123" s="177">
        <v>0</v>
      </c>
      <c r="J123" s="177">
        <f>SUM(C123:I123)</f>
        <v>42000</v>
      </c>
      <c r="K123" s="178"/>
      <c r="L123" s="168"/>
      <c r="M123" s="179"/>
    </row>
    <row r="124" spans="1:307" s="184" customFormat="1" ht="11.4" x14ac:dyDescent="0.2">
      <c r="A124" s="309">
        <v>1</v>
      </c>
      <c r="B124" s="325" t="s">
        <v>255</v>
      </c>
      <c r="C124" s="177">
        <v>6200</v>
      </c>
      <c r="D124" s="177">
        <v>0</v>
      </c>
      <c r="E124" s="177">
        <v>0</v>
      </c>
      <c r="F124" s="177">
        <v>0</v>
      </c>
      <c r="G124" s="177">
        <v>0</v>
      </c>
      <c r="H124" s="177">
        <v>0</v>
      </c>
      <c r="I124" s="177">
        <v>10000</v>
      </c>
      <c r="J124" s="177">
        <f>SUM(C124:I124)</f>
        <v>16200</v>
      </c>
      <c r="K124" s="178"/>
      <c r="L124" s="168"/>
      <c r="M124" s="179"/>
    </row>
    <row r="125" spans="1:307" s="166" customFormat="1" ht="12" x14ac:dyDescent="0.2">
      <c r="A125" s="308"/>
      <c r="B125" s="324" t="s">
        <v>256</v>
      </c>
      <c r="C125" s="243">
        <f t="shared" ref="C125:I125" si="37">SUM(C121:C124)</f>
        <v>6700</v>
      </c>
      <c r="D125" s="243">
        <f t="shared" si="37"/>
        <v>0</v>
      </c>
      <c r="E125" s="243">
        <f t="shared" si="37"/>
        <v>181500</v>
      </c>
      <c r="F125" s="243">
        <f t="shared" si="37"/>
        <v>0</v>
      </c>
      <c r="G125" s="243">
        <f t="shared" si="37"/>
        <v>0</v>
      </c>
      <c r="H125" s="243">
        <f t="shared" si="37"/>
        <v>0</v>
      </c>
      <c r="I125" s="243">
        <f t="shared" si="37"/>
        <v>10000</v>
      </c>
      <c r="J125" s="243">
        <f>SUM(J121:J124)</f>
        <v>198200</v>
      </c>
      <c r="K125" s="241">
        <v>195047</v>
      </c>
      <c r="L125" s="240" t="s">
        <v>141</v>
      </c>
      <c r="M125" s="230" t="s">
        <v>141</v>
      </c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  <c r="AA125" s="174"/>
      <c r="AB125" s="174"/>
      <c r="AC125" s="174"/>
      <c r="AD125" s="174"/>
      <c r="AE125" s="174"/>
      <c r="AF125" s="174"/>
      <c r="AG125" s="174"/>
      <c r="AH125" s="174"/>
      <c r="AI125" s="174"/>
      <c r="AJ125" s="174"/>
      <c r="AK125" s="174"/>
      <c r="AL125" s="174"/>
      <c r="AM125" s="174"/>
      <c r="AN125" s="174"/>
      <c r="AO125" s="174"/>
      <c r="AP125" s="174"/>
      <c r="AQ125" s="174"/>
      <c r="AR125" s="174"/>
      <c r="AS125" s="174"/>
      <c r="AT125" s="174"/>
      <c r="AU125" s="174"/>
      <c r="AV125" s="174"/>
      <c r="AW125" s="174"/>
      <c r="AX125" s="174"/>
      <c r="AY125" s="174"/>
      <c r="AZ125" s="174"/>
      <c r="BA125" s="174"/>
      <c r="BB125" s="174"/>
      <c r="BC125" s="174"/>
      <c r="BD125" s="174"/>
      <c r="BE125" s="174"/>
      <c r="BF125" s="174"/>
      <c r="BG125" s="174"/>
      <c r="BH125" s="174"/>
      <c r="BI125" s="174"/>
      <c r="BJ125" s="174"/>
      <c r="BK125" s="174"/>
      <c r="BL125" s="174"/>
      <c r="BM125" s="174"/>
      <c r="BN125" s="174"/>
      <c r="BO125" s="174"/>
      <c r="BP125" s="174"/>
      <c r="BQ125" s="174"/>
      <c r="BR125" s="174"/>
      <c r="BS125" s="174"/>
      <c r="BT125" s="174"/>
      <c r="BU125" s="174"/>
      <c r="BV125" s="174"/>
      <c r="BW125" s="174"/>
      <c r="BX125" s="174"/>
      <c r="BY125" s="174"/>
      <c r="BZ125" s="174"/>
      <c r="CA125" s="174"/>
      <c r="CB125" s="174"/>
      <c r="CC125" s="174"/>
      <c r="CD125" s="174"/>
      <c r="CE125" s="174"/>
      <c r="CF125" s="174"/>
      <c r="CG125" s="174"/>
      <c r="CH125" s="174"/>
      <c r="CI125" s="174"/>
      <c r="CJ125" s="174"/>
      <c r="CK125" s="174"/>
      <c r="CL125" s="174"/>
      <c r="CM125" s="174"/>
      <c r="CN125" s="174"/>
      <c r="CO125" s="174"/>
      <c r="CP125" s="174"/>
      <c r="CQ125" s="174"/>
      <c r="CR125" s="174"/>
      <c r="CS125" s="174"/>
      <c r="CT125" s="174"/>
      <c r="CU125" s="174"/>
      <c r="CV125" s="174"/>
      <c r="CW125" s="174"/>
      <c r="CX125" s="174"/>
      <c r="CY125" s="174"/>
      <c r="CZ125" s="174"/>
      <c r="DA125" s="174"/>
      <c r="DB125" s="174"/>
      <c r="DC125" s="174"/>
      <c r="DD125" s="174"/>
      <c r="DE125" s="174"/>
      <c r="DF125" s="174"/>
      <c r="DG125" s="174"/>
      <c r="DH125" s="174"/>
      <c r="DI125" s="174"/>
      <c r="DJ125" s="174"/>
      <c r="DK125" s="174"/>
      <c r="DL125" s="174"/>
      <c r="DM125" s="174"/>
      <c r="DN125" s="174"/>
      <c r="DO125" s="174"/>
      <c r="DP125" s="174"/>
      <c r="DQ125" s="174"/>
      <c r="DR125" s="174"/>
      <c r="DS125" s="174"/>
      <c r="DT125" s="174"/>
      <c r="DU125" s="174"/>
      <c r="DV125" s="174"/>
      <c r="DW125" s="174"/>
      <c r="DX125" s="174"/>
      <c r="DY125" s="174"/>
      <c r="DZ125" s="174"/>
      <c r="EA125" s="174"/>
      <c r="EB125" s="174"/>
      <c r="EC125" s="174"/>
      <c r="ED125" s="174"/>
      <c r="EE125" s="174"/>
      <c r="EF125" s="174"/>
      <c r="EG125" s="174"/>
      <c r="EH125" s="174"/>
      <c r="EI125" s="174"/>
      <c r="EJ125" s="174"/>
      <c r="EK125" s="174"/>
      <c r="EL125" s="174"/>
      <c r="EM125" s="174"/>
      <c r="EN125" s="174"/>
      <c r="EO125" s="174"/>
      <c r="EP125" s="174"/>
      <c r="EQ125" s="174"/>
      <c r="ER125" s="174"/>
      <c r="ES125" s="174"/>
      <c r="ET125" s="174"/>
      <c r="EU125" s="174"/>
      <c r="EV125" s="174"/>
      <c r="EW125" s="174"/>
      <c r="EX125" s="174"/>
      <c r="EY125" s="174"/>
      <c r="EZ125" s="174"/>
      <c r="FA125" s="174"/>
      <c r="FB125" s="174"/>
      <c r="FC125" s="174"/>
      <c r="FD125" s="174"/>
      <c r="FE125" s="174"/>
      <c r="FF125" s="174"/>
      <c r="FG125" s="174"/>
      <c r="FH125" s="174"/>
      <c r="FI125" s="174"/>
      <c r="FJ125" s="174"/>
      <c r="FK125" s="174"/>
      <c r="FL125" s="174"/>
      <c r="FM125" s="174"/>
      <c r="FN125" s="174"/>
      <c r="FO125" s="174"/>
      <c r="FP125" s="174"/>
      <c r="FQ125" s="174"/>
      <c r="FR125" s="174"/>
      <c r="FS125" s="174"/>
      <c r="FT125" s="174"/>
      <c r="FU125" s="174"/>
      <c r="FV125" s="174"/>
      <c r="FW125" s="174"/>
      <c r="FX125" s="174"/>
      <c r="FY125" s="174"/>
      <c r="FZ125" s="174"/>
      <c r="GA125" s="174"/>
      <c r="GB125" s="174"/>
      <c r="GC125" s="174"/>
      <c r="GD125" s="174"/>
      <c r="GE125" s="174"/>
      <c r="GF125" s="174"/>
      <c r="GG125" s="174"/>
      <c r="GH125" s="174"/>
      <c r="GI125" s="174"/>
      <c r="GJ125" s="174"/>
      <c r="GK125" s="174"/>
      <c r="GL125" s="174"/>
      <c r="GM125" s="174"/>
      <c r="GN125" s="174"/>
      <c r="GO125" s="174"/>
      <c r="GP125" s="174"/>
      <c r="GQ125" s="174"/>
      <c r="GR125" s="174"/>
      <c r="GS125" s="174"/>
      <c r="GT125" s="174"/>
      <c r="GU125" s="174"/>
      <c r="GV125" s="174"/>
      <c r="GW125" s="174"/>
      <c r="GX125" s="174"/>
      <c r="GY125" s="174"/>
      <c r="GZ125" s="174"/>
      <c r="HA125" s="174"/>
      <c r="HB125" s="174"/>
      <c r="HC125" s="174"/>
      <c r="HD125" s="174"/>
      <c r="HE125" s="174"/>
      <c r="HF125" s="174"/>
      <c r="HG125" s="174"/>
      <c r="HH125" s="174"/>
      <c r="HI125" s="174"/>
      <c r="HJ125" s="174"/>
      <c r="HK125" s="174"/>
      <c r="HL125" s="174"/>
      <c r="HM125" s="174"/>
      <c r="HN125" s="174"/>
      <c r="HO125" s="174"/>
      <c r="HP125" s="174"/>
      <c r="HQ125" s="174"/>
      <c r="HR125" s="174"/>
      <c r="HS125" s="174"/>
      <c r="HT125" s="174"/>
      <c r="HU125" s="174"/>
      <c r="HV125" s="174"/>
      <c r="HW125" s="174"/>
      <c r="HX125" s="174"/>
      <c r="HY125" s="174"/>
      <c r="HZ125" s="174"/>
      <c r="IA125" s="174"/>
      <c r="IB125" s="174"/>
      <c r="IC125" s="174"/>
      <c r="ID125" s="174"/>
      <c r="IE125" s="174"/>
      <c r="IF125" s="174"/>
      <c r="IG125" s="174"/>
      <c r="IH125" s="174"/>
      <c r="II125" s="174"/>
      <c r="IJ125" s="174"/>
      <c r="IK125" s="174"/>
      <c r="IL125" s="174"/>
      <c r="IM125" s="174"/>
      <c r="IN125" s="174"/>
      <c r="IO125" s="174"/>
      <c r="IP125" s="174"/>
      <c r="IQ125" s="174"/>
      <c r="IR125" s="174"/>
      <c r="IS125" s="174"/>
      <c r="IT125" s="174"/>
      <c r="IU125" s="174"/>
      <c r="IV125" s="174"/>
      <c r="IW125" s="174"/>
      <c r="IX125" s="174"/>
      <c r="IY125" s="174"/>
      <c r="IZ125" s="174"/>
      <c r="JA125" s="174"/>
      <c r="JB125" s="174"/>
      <c r="JC125" s="174"/>
      <c r="JD125" s="174"/>
      <c r="JE125" s="174"/>
      <c r="JF125" s="174"/>
      <c r="JG125" s="174"/>
      <c r="JH125" s="174"/>
      <c r="JI125" s="174"/>
      <c r="JJ125" s="174"/>
      <c r="JK125" s="174"/>
      <c r="JL125" s="174"/>
      <c r="JM125" s="174"/>
      <c r="JN125" s="174"/>
      <c r="JO125" s="174"/>
      <c r="JP125" s="174"/>
      <c r="JQ125" s="174"/>
      <c r="JR125" s="174"/>
      <c r="JS125" s="174"/>
      <c r="JT125" s="174"/>
      <c r="JU125" s="174"/>
      <c r="JV125" s="174"/>
      <c r="JW125" s="174"/>
      <c r="JX125" s="174"/>
      <c r="JY125" s="174"/>
      <c r="JZ125" s="174"/>
      <c r="KA125" s="174"/>
      <c r="KB125" s="174"/>
      <c r="KC125" s="174"/>
      <c r="KD125" s="174"/>
      <c r="KE125" s="174"/>
      <c r="KF125" s="174"/>
      <c r="KG125" s="174"/>
      <c r="KH125" s="174"/>
      <c r="KI125" s="174"/>
      <c r="KJ125" s="174"/>
      <c r="KK125" s="174"/>
      <c r="KL125" s="174"/>
      <c r="KM125" s="174"/>
      <c r="KN125" s="174"/>
      <c r="KO125" s="174"/>
      <c r="KP125" s="174"/>
      <c r="KQ125" s="174"/>
      <c r="KR125" s="174"/>
      <c r="KS125" s="174"/>
      <c r="KT125" s="174"/>
      <c r="KU125" s="174"/>
    </row>
    <row r="126" spans="1:307" s="166" customFormat="1" ht="11.4" x14ac:dyDescent="0.2">
      <c r="A126" s="308">
        <v>1</v>
      </c>
      <c r="B126" s="329" t="s">
        <v>253</v>
      </c>
      <c r="C126" s="169">
        <v>127500</v>
      </c>
      <c r="D126" s="169">
        <v>100000</v>
      </c>
      <c r="E126" s="169">
        <v>5033000</v>
      </c>
      <c r="F126" s="169">
        <v>0</v>
      </c>
      <c r="G126" s="169">
        <v>57000</v>
      </c>
      <c r="H126" s="169">
        <v>5000</v>
      </c>
      <c r="I126" s="169">
        <v>10000</v>
      </c>
      <c r="J126" s="177">
        <f t="shared" ref="J126:J131" si="38">SUM(C126:I126)</f>
        <v>5332500</v>
      </c>
      <c r="K126" s="171"/>
      <c r="L126" s="172"/>
      <c r="M126" s="173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  <c r="AD126" s="174"/>
      <c r="AE126" s="174"/>
      <c r="AF126" s="174"/>
      <c r="AG126" s="174"/>
      <c r="AH126" s="174"/>
      <c r="AI126" s="174"/>
      <c r="AJ126" s="174"/>
      <c r="AK126" s="174"/>
      <c r="AL126" s="174"/>
      <c r="AM126" s="174"/>
      <c r="AN126" s="174"/>
      <c r="AO126" s="174"/>
      <c r="AP126" s="174"/>
      <c r="AQ126" s="174"/>
      <c r="AR126" s="174"/>
      <c r="AS126" s="174"/>
      <c r="AT126" s="174"/>
      <c r="AU126" s="174"/>
      <c r="AV126" s="174"/>
      <c r="AW126" s="174"/>
      <c r="AX126" s="174"/>
      <c r="AY126" s="174"/>
      <c r="AZ126" s="174"/>
      <c r="BA126" s="174"/>
      <c r="BB126" s="174"/>
      <c r="BC126" s="174"/>
      <c r="BD126" s="174"/>
      <c r="BE126" s="174"/>
      <c r="BF126" s="174"/>
      <c r="BG126" s="174"/>
      <c r="BH126" s="174"/>
      <c r="BI126" s="174"/>
      <c r="BJ126" s="174"/>
      <c r="BK126" s="174"/>
      <c r="BL126" s="174"/>
      <c r="BM126" s="174"/>
      <c r="BN126" s="174"/>
      <c r="BO126" s="174"/>
      <c r="BP126" s="174"/>
      <c r="BQ126" s="174"/>
      <c r="BR126" s="174"/>
      <c r="BS126" s="174"/>
      <c r="BT126" s="174"/>
      <c r="BU126" s="174"/>
      <c r="BV126" s="174"/>
      <c r="BW126" s="174"/>
      <c r="BX126" s="174"/>
      <c r="BY126" s="174"/>
      <c r="BZ126" s="174"/>
      <c r="CA126" s="174"/>
      <c r="CB126" s="174"/>
      <c r="CC126" s="174"/>
      <c r="CD126" s="174"/>
      <c r="CE126" s="174"/>
      <c r="CF126" s="174"/>
      <c r="CG126" s="174"/>
      <c r="CH126" s="174"/>
      <c r="CI126" s="174"/>
      <c r="CJ126" s="174"/>
      <c r="CK126" s="174"/>
      <c r="CL126" s="174"/>
      <c r="CM126" s="174"/>
      <c r="CN126" s="174"/>
      <c r="CO126" s="174"/>
      <c r="CP126" s="174"/>
      <c r="CQ126" s="174"/>
      <c r="CR126" s="174"/>
      <c r="CS126" s="174"/>
      <c r="CT126" s="174"/>
      <c r="CU126" s="174"/>
      <c r="CV126" s="174"/>
      <c r="CW126" s="174"/>
      <c r="CX126" s="174"/>
      <c r="CY126" s="174"/>
      <c r="CZ126" s="174"/>
      <c r="DA126" s="174"/>
      <c r="DB126" s="174"/>
      <c r="DC126" s="174"/>
      <c r="DD126" s="174"/>
      <c r="DE126" s="174"/>
      <c r="DF126" s="174"/>
      <c r="DG126" s="174"/>
      <c r="DH126" s="174"/>
      <c r="DI126" s="174"/>
      <c r="DJ126" s="174"/>
      <c r="DK126" s="174"/>
      <c r="DL126" s="174"/>
      <c r="DM126" s="174"/>
      <c r="DN126" s="174"/>
      <c r="DO126" s="174"/>
      <c r="DP126" s="174"/>
      <c r="DQ126" s="174"/>
      <c r="DR126" s="174"/>
      <c r="DS126" s="174"/>
      <c r="DT126" s="174"/>
      <c r="DU126" s="174"/>
      <c r="DV126" s="174"/>
      <c r="DW126" s="174"/>
      <c r="DX126" s="174"/>
      <c r="DY126" s="174"/>
      <c r="DZ126" s="174"/>
      <c r="EA126" s="174"/>
      <c r="EB126" s="174"/>
      <c r="EC126" s="174"/>
      <c r="ED126" s="174"/>
      <c r="EE126" s="174"/>
      <c r="EF126" s="174"/>
      <c r="EG126" s="174"/>
      <c r="EH126" s="174"/>
      <c r="EI126" s="174"/>
      <c r="EJ126" s="174"/>
      <c r="EK126" s="174"/>
      <c r="EL126" s="174"/>
      <c r="EM126" s="174"/>
      <c r="EN126" s="174"/>
      <c r="EO126" s="174"/>
      <c r="EP126" s="174"/>
      <c r="EQ126" s="174"/>
      <c r="ER126" s="174"/>
      <c r="ES126" s="174"/>
      <c r="ET126" s="174"/>
      <c r="EU126" s="174"/>
      <c r="EV126" s="174"/>
      <c r="EW126" s="174"/>
      <c r="EX126" s="174"/>
      <c r="EY126" s="174"/>
      <c r="EZ126" s="174"/>
      <c r="FA126" s="174"/>
      <c r="FB126" s="174"/>
      <c r="FC126" s="174"/>
      <c r="FD126" s="174"/>
      <c r="FE126" s="174"/>
      <c r="FF126" s="174"/>
      <c r="FG126" s="174"/>
      <c r="FH126" s="174"/>
      <c r="FI126" s="174"/>
      <c r="FJ126" s="174"/>
      <c r="FK126" s="174"/>
      <c r="FL126" s="174"/>
      <c r="FM126" s="174"/>
      <c r="FN126" s="174"/>
      <c r="FO126" s="174"/>
      <c r="FP126" s="174"/>
      <c r="FQ126" s="174"/>
      <c r="FR126" s="174"/>
      <c r="FS126" s="174"/>
      <c r="FT126" s="174"/>
      <c r="FU126" s="174"/>
      <c r="FV126" s="174"/>
      <c r="FW126" s="174"/>
      <c r="FX126" s="174"/>
      <c r="FY126" s="174"/>
      <c r="FZ126" s="174"/>
      <c r="GA126" s="174"/>
      <c r="GB126" s="174"/>
      <c r="GC126" s="174"/>
      <c r="GD126" s="174"/>
      <c r="GE126" s="174"/>
      <c r="GF126" s="174"/>
      <c r="GG126" s="174"/>
      <c r="GH126" s="174"/>
      <c r="GI126" s="174"/>
      <c r="GJ126" s="174"/>
      <c r="GK126" s="174"/>
      <c r="GL126" s="174"/>
      <c r="GM126" s="174"/>
      <c r="GN126" s="174"/>
      <c r="GO126" s="174"/>
      <c r="GP126" s="174"/>
      <c r="GQ126" s="174"/>
      <c r="GR126" s="174"/>
      <c r="GS126" s="174"/>
      <c r="GT126" s="174"/>
      <c r="GU126" s="174"/>
      <c r="GV126" s="174"/>
      <c r="GW126" s="174"/>
      <c r="GX126" s="174"/>
      <c r="GY126" s="174"/>
      <c r="GZ126" s="174"/>
      <c r="HA126" s="174"/>
      <c r="HB126" s="174"/>
      <c r="HC126" s="174"/>
      <c r="HD126" s="174"/>
      <c r="HE126" s="174"/>
      <c r="HF126" s="174"/>
      <c r="HG126" s="174"/>
      <c r="HH126" s="174"/>
      <c r="HI126" s="174"/>
      <c r="HJ126" s="174"/>
      <c r="HK126" s="174"/>
      <c r="HL126" s="174"/>
      <c r="HM126" s="174"/>
      <c r="HN126" s="174"/>
      <c r="HO126" s="174"/>
      <c r="HP126" s="174"/>
      <c r="HQ126" s="174"/>
      <c r="HR126" s="174"/>
      <c r="HS126" s="174"/>
      <c r="HT126" s="174"/>
      <c r="HU126" s="174"/>
      <c r="HV126" s="174"/>
      <c r="HW126" s="174"/>
      <c r="HX126" s="174"/>
      <c r="HY126" s="174"/>
      <c r="HZ126" s="174"/>
      <c r="IA126" s="174"/>
      <c r="IB126" s="174"/>
      <c r="IC126" s="174"/>
      <c r="ID126" s="174"/>
      <c r="IE126" s="174"/>
      <c r="IF126" s="174"/>
      <c r="IG126" s="174"/>
      <c r="IH126" s="174"/>
      <c r="II126" s="174"/>
      <c r="IJ126" s="174"/>
      <c r="IK126" s="174"/>
      <c r="IL126" s="174"/>
      <c r="IM126" s="174"/>
      <c r="IN126" s="174"/>
      <c r="IO126" s="174"/>
      <c r="IP126" s="174"/>
      <c r="IQ126" s="174"/>
      <c r="IR126" s="174"/>
      <c r="IS126" s="174"/>
      <c r="IT126" s="174"/>
      <c r="IU126" s="174"/>
      <c r="IV126" s="174"/>
      <c r="IW126" s="174"/>
      <c r="IX126" s="174"/>
      <c r="IY126" s="174"/>
      <c r="IZ126" s="174"/>
      <c r="JA126" s="174"/>
      <c r="JB126" s="174"/>
      <c r="JC126" s="174"/>
      <c r="JD126" s="174"/>
      <c r="JE126" s="174"/>
      <c r="JF126" s="174"/>
      <c r="JG126" s="174"/>
      <c r="JH126" s="174"/>
      <c r="JI126" s="174"/>
      <c r="JJ126" s="174"/>
      <c r="JK126" s="174"/>
      <c r="JL126" s="174"/>
      <c r="JM126" s="174"/>
      <c r="JN126" s="174"/>
      <c r="JO126" s="174"/>
      <c r="JP126" s="174"/>
      <c r="JQ126" s="174"/>
      <c r="JR126" s="174"/>
      <c r="JS126" s="174"/>
      <c r="JT126" s="174"/>
      <c r="JU126" s="174"/>
      <c r="JV126" s="174"/>
      <c r="JW126" s="174"/>
      <c r="JX126" s="174"/>
      <c r="JY126" s="174"/>
      <c r="JZ126" s="174"/>
      <c r="KA126" s="174"/>
      <c r="KB126" s="174"/>
      <c r="KC126" s="174"/>
      <c r="KD126" s="174"/>
      <c r="KE126" s="174"/>
      <c r="KF126" s="174"/>
      <c r="KG126" s="174"/>
      <c r="KH126" s="174"/>
      <c r="KI126" s="174"/>
      <c r="KJ126" s="174"/>
      <c r="KK126" s="174"/>
      <c r="KL126" s="174"/>
      <c r="KM126" s="174"/>
      <c r="KN126" s="174"/>
      <c r="KO126" s="174"/>
      <c r="KP126" s="174"/>
      <c r="KQ126" s="174"/>
      <c r="KR126" s="174"/>
      <c r="KS126" s="174"/>
      <c r="KT126" s="174"/>
      <c r="KU126" s="174"/>
    </row>
    <row r="127" spans="1:307" s="166" customFormat="1" ht="11.4" x14ac:dyDescent="0.2">
      <c r="A127" s="308"/>
      <c r="B127" s="329" t="s">
        <v>432</v>
      </c>
      <c r="C127" s="169">
        <v>0</v>
      </c>
      <c r="D127" s="169">
        <v>0</v>
      </c>
      <c r="E127" s="169">
        <v>0</v>
      </c>
      <c r="F127" s="169">
        <v>0</v>
      </c>
      <c r="G127" s="169">
        <v>0</v>
      </c>
      <c r="H127" s="169">
        <v>0</v>
      </c>
      <c r="I127" s="169">
        <v>0</v>
      </c>
      <c r="J127" s="177">
        <f t="shared" si="38"/>
        <v>0</v>
      </c>
      <c r="K127" s="171"/>
      <c r="L127" s="172"/>
      <c r="M127" s="173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74"/>
      <c r="AL127" s="174"/>
      <c r="AM127" s="174"/>
      <c r="AN127" s="174"/>
      <c r="AO127" s="174"/>
      <c r="AP127" s="174"/>
      <c r="AQ127" s="174"/>
      <c r="AR127" s="174"/>
      <c r="AS127" s="174"/>
      <c r="AT127" s="174"/>
      <c r="AU127" s="174"/>
      <c r="AV127" s="174"/>
      <c r="AW127" s="174"/>
      <c r="AX127" s="174"/>
      <c r="AY127" s="174"/>
      <c r="AZ127" s="174"/>
      <c r="BA127" s="174"/>
      <c r="BB127" s="174"/>
      <c r="BC127" s="174"/>
      <c r="BD127" s="174"/>
      <c r="BE127" s="174"/>
      <c r="BF127" s="174"/>
      <c r="BG127" s="174"/>
      <c r="BH127" s="174"/>
      <c r="BI127" s="174"/>
      <c r="BJ127" s="174"/>
      <c r="BK127" s="174"/>
      <c r="BL127" s="174"/>
      <c r="BM127" s="174"/>
      <c r="BN127" s="174"/>
      <c r="BO127" s="174"/>
      <c r="BP127" s="174"/>
      <c r="BQ127" s="174"/>
      <c r="BR127" s="174"/>
      <c r="BS127" s="174"/>
      <c r="BT127" s="174"/>
      <c r="BU127" s="174"/>
      <c r="BV127" s="174"/>
      <c r="BW127" s="174"/>
      <c r="BX127" s="174"/>
      <c r="BY127" s="174"/>
      <c r="BZ127" s="174"/>
      <c r="CA127" s="174"/>
      <c r="CB127" s="174"/>
      <c r="CC127" s="174"/>
      <c r="CD127" s="174"/>
      <c r="CE127" s="174"/>
      <c r="CF127" s="174"/>
      <c r="CG127" s="174"/>
      <c r="CH127" s="174"/>
      <c r="CI127" s="174"/>
      <c r="CJ127" s="174"/>
      <c r="CK127" s="174"/>
      <c r="CL127" s="174"/>
      <c r="CM127" s="174"/>
      <c r="CN127" s="174"/>
      <c r="CO127" s="174"/>
      <c r="CP127" s="174"/>
      <c r="CQ127" s="174"/>
      <c r="CR127" s="174"/>
      <c r="CS127" s="174"/>
      <c r="CT127" s="174"/>
      <c r="CU127" s="174"/>
      <c r="CV127" s="174"/>
      <c r="CW127" s="174"/>
      <c r="CX127" s="174"/>
      <c r="CY127" s="174"/>
      <c r="CZ127" s="174"/>
      <c r="DA127" s="174"/>
      <c r="DB127" s="174"/>
      <c r="DC127" s="174"/>
      <c r="DD127" s="174"/>
      <c r="DE127" s="174"/>
      <c r="DF127" s="174"/>
      <c r="DG127" s="174"/>
      <c r="DH127" s="174"/>
      <c r="DI127" s="174"/>
      <c r="DJ127" s="174"/>
      <c r="DK127" s="174"/>
      <c r="DL127" s="174"/>
      <c r="DM127" s="174"/>
      <c r="DN127" s="174"/>
      <c r="DO127" s="174"/>
      <c r="DP127" s="174"/>
      <c r="DQ127" s="174"/>
      <c r="DR127" s="174"/>
      <c r="DS127" s="174"/>
      <c r="DT127" s="174"/>
      <c r="DU127" s="174"/>
      <c r="DV127" s="174"/>
      <c r="DW127" s="174"/>
      <c r="DX127" s="174"/>
      <c r="DY127" s="174"/>
      <c r="DZ127" s="174"/>
      <c r="EA127" s="174"/>
      <c r="EB127" s="174"/>
      <c r="EC127" s="174"/>
      <c r="ED127" s="174"/>
      <c r="EE127" s="174"/>
      <c r="EF127" s="174"/>
      <c r="EG127" s="174"/>
      <c r="EH127" s="174"/>
      <c r="EI127" s="174"/>
      <c r="EJ127" s="174"/>
      <c r="EK127" s="174"/>
      <c r="EL127" s="174"/>
      <c r="EM127" s="174"/>
      <c r="EN127" s="174"/>
      <c r="EO127" s="174"/>
      <c r="EP127" s="174"/>
      <c r="EQ127" s="174"/>
      <c r="ER127" s="174"/>
      <c r="ES127" s="174"/>
      <c r="ET127" s="174"/>
      <c r="EU127" s="174"/>
      <c r="EV127" s="174"/>
      <c r="EW127" s="174"/>
      <c r="EX127" s="174"/>
      <c r="EY127" s="174"/>
      <c r="EZ127" s="174"/>
      <c r="FA127" s="174"/>
      <c r="FB127" s="174"/>
      <c r="FC127" s="174"/>
      <c r="FD127" s="174"/>
      <c r="FE127" s="174"/>
      <c r="FF127" s="174"/>
      <c r="FG127" s="174"/>
      <c r="FH127" s="174"/>
      <c r="FI127" s="174"/>
      <c r="FJ127" s="174"/>
      <c r="FK127" s="174"/>
      <c r="FL127" s="174"/>
      <c r="FM127" s="174"/>
      <c r="FN127" s="174"/>
      <c r="FO127" s="174"/>
      <c r="FP127" s="174"/>
      <c r="FQ127" s="174"/>
      <c r="FR127" s="174"/>
      <c r="FS127" s="174"/>
      <c r="FT127" s="174"/>
      <c r="FU127" s="174"/>
      <c r="FV127" s="174"/>
      <c r="FW127" s="174"/>
      <c r="FX127" s="174"/>
      <c r="FY127" s="174"/>
      <c r="FZ127" s="174"/>
      <c r="GA127" s="174"/>
      <c r="GB127" s="174"/>
      <c r="GC127" s="174"/>
      <c r="GD127" s="174"/>
      <c r="GE127" s="174"/>
      <c r="GF127" s="174"/>
      <c r="GG127" s="174"/>
      <c r="GH127" s="174"/>
      <c r="GI127" s="174"/>
      <c r="GJ127" s="174"/>
      <c r="GK127" s="174"/>
      <c r="GL127" s="174"/>
      <c r="GM127" s="174"/>
      <c r="GN127" s="174"/>
      <c r="GO127" s="174"/>
      <c r="GP127" s="174"/>
      <c r="GQ127" s="174"/>
      <c r="GR127" s="174"/>
      <c r="GS127" s="174"/>
      <c r="GT127" s="174"/>
      <c r="GU127" s="174"/>
      <c r="GV127" s="174"/>
      <c r="GW127" s="174"/>
      <c r="GX127" s="174"/>
      <c r="GY127" s="174"/>
      <c r="GZ127" s="174"/>
      <c r="HA127" s="174"/>
      <c r="HB127" s="174"/>
      <c r="HC127" s="174"/>
      <c r="HD127" s="174"/>
      <c r="HE127" s="174"/>
      <c r="HF127" s="174"/>
      <c r="HG127" s="174"/>
      <c r="HH127" s="174"/>
      <c r="HI127" s="174"/>
      <c r="HJ127" s="174"/>
      <c r="HK127" s="174"/>
      <c r="HL127" s="174"/>
      <c r="HM127" s="174"/>
      <c r="HN127" s="174"/>
      <c r="HO127" s="174"/>
      <c r="HP127" s="174"/>
      <c r="HQ127" s="174"/>
      <c r="HR127" s="174"/>
      <c r="HS127" s="174"/>
      <c r="HT127" s="174"/>
      <c r="HU127" s="174"/>
      <c r="HV127" s="174"/>
      <c r="HW127" s="174"/>
      <c r="HX127" s="174"/>
      <c r="HY127" s="174"/>
      <c r="HZ127" s="174"/>
      <c r="IA127" s="174"/>
      <c r="IB127" s="174"/>
      <c r="IC127" s="174"/>
      <c r="ID127" s="174"/>
      <c r="IE127" s="174"/>
      <c r="IF127" s="174"/>
      <c r="IG127" s="174"/>
      <c r="IH127" s="174"/>
      <c r="II127" s="174"/>
      <c r="IJ127" s="174"/>
      <c r="IK127" s="174"/>
      <c r="IL127" s="174"/>
      <c r="IM127" s="174"/>
      <c r="IN127" s="174"/>
      <c r="IO127" s="174"/>
      <c r="IP127" s="174"/>
      <c r="IQ127" s="174"/>
      <c r="IR127" s="174"/>
      <c r="IS127" s="174"/>
      <c r="IT127" s="174"/>
      <c r="IU127" s="174"/>
      <c r="IV127" s="174"/>
      <c r="IW127" s="174"/>
      <c r="IX127" s="174"/>
      <c r="IY127" s="174"/>
      <c r="IZ127" s="174"/>
      <c r="JA127" s="174"/>
      <c r="JB127" s="174"/>
      <c r="JC127" s="174"/>
      <c r="JD127" s="174"/>
      <c r="JE127" s="174"/>
      <c r="JF127" s="174"/>
      <c r="JG127" s="174"/>
      <c r="JH127" s="174"/>
      <c r="JI127" s="174"/>
      <c r="JJ127" s="174"/>
      <c r="JK127" s="174"/>
      <c r="JL127" s="174"/>
      <c r="JM127" s="174"/>
      <c r="JN127" s="174"/>
      <c r="JO127" s="174"/>
      <c r="JP127" s="174"/>
      <c r="JQ127" s="174"/>
      <c r="JR127" s="174"/>
      <c r="JS127" s="174"/>
      <c r="JT127" s="174"/>
      <c r="JU127" s="174"/>
      <c r="JV127" s="174"/>
      <c r="JW127" s="174"/>
      <c r="JX127" s="174"/>
      <c r="JY127" s="174"/>
      <c r="JZ127" s="174"/>
      <c r="KA127" s="174"/>
      <c r="KB127" s="174"/>
      <c r="KC127" s="174"/>
      <c r="KD127" s="174"/>
      <c r="KE127" s="174"/>
      <c r="KF127" s="174"/>
      <c r="KG127" s="174"/>
      <c r="KH127" s="174"/>
      <c r="KI127" s="174"/>
      <c r="KJ127" s="174"/>
      <c r="KK127" s="174"/>
      <c r="KL127" s="174"/>
      <c r="KM127" s="174"/>
      <c r="KN127" s="174"/>
      <c r="KO127" s="174"/>
      <c r="KP127" s="174"/>
      <c r="KQ127" s="174"/>
      <c r="KR127" s="174"/>
      <c r="KS127" s="174"/>
      <c r="KT127" s="174"/>
      <c r="KU127" s="174"/>
    </row>
    <row r="128" spans="1:307" s="166" customFormat="1" ht="11.4" x14ac:dyDescent="0.2">
      <c r="A128" s="308">
        <v>1</v>
      </c>
      <c r="B128" s="329" t="s">
        <v>193</v>
      </c>
      <c r="C128" s="169">
        <v>0</v>
      </c>
      <c r="D128" s="169">
        <v>35000</v>
      </c>
      <c r="E128" s="169">
        <v>0</v>
      </c>
      <c r="F128" s="169">
        <v>0</v>
      </c>
      <c r="G128" s="169">
        <v>120000</v>
      </c>
      <c r="H128" s="169">
        <v>0</v>
      </c>
      <c r="I128" s="169">
        <v>0</v>
      </c>
      <c r="J128" s="177">
        <f t="shared" si="38"/>
        <v>155000</v>
      </c>
      <c r="K128" s="171"/>
      <c r="L128" s="172"/>
      <c r="M128" s="173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F128" s="174"/>
      <c r="AG128" s="174"/>
      <c r="AH128" s="174"/>
      <c r="AI128" s="174"/>
      <c r="AJ128" s="174"/>
      <c r="AK128" s="174"/>
      <c r="AL128" s="174"/>
      <c r="AM128" s="174"/>
      <c r="AN128" s="174"/>
      <c r="AO128" s="174"/>
      <c r="AP128" s="174"/>
      <c r="AQ128" s="174"/>
      <c r="AR128" s="174"/>
      <c r="AS128" s="174"/>
      <c r="AT128" s="174"/>
      <c r="AU128" s="174"/>
      <c r="AV128" s="174"/>
      <c r="AW128" s="174"/>
      <c r="AX128" s="174"/>
      <c r="AY128" s="174"/>
      <c r="AZ128" s="174"/>
      <c r="BA128" s="174"/>
      <c r="BB128" s="174"/>
      <c r="BC128" s="174"/>
      <c r="BD128" s="174"/>
      <c r="BE128" s="174"/>
      <c r="BF128" s="174"/>
      <c r="BG128" s="174"/>
      <c r="BH128" s="174"/>
      <c r="BI128" s="174"/>
      <c r="BJ128" s="174"/>
      <c r="BK128" s="174"/>
      <c r="BL128" s="174"/>
      <c r="BM128" s="174"/>
      <c r="BN128" s="174"/>
      <c r="BO128" s="174"/>
      <c r="BP128" s="174"/>
      <c r="BQ128" s="174"/>
      <c r="BR128" s="174"/>
      <c r="BS128" s="174"/>
      <c r="BT128" s="174"/>
      <c r="BU128" s="174"/>
      <c r="BV128" s="174"/>
      <c r="BW128" s="174"/>
      <c r="BX128" s="174"/>
      <c r="BY128" s="174"/>
      <c r="BZ128" s="174"/>
      <c r="CA128" s="174"/>
      <c r="CB128" s="174"/>
      <c r="CC128" s="174"/>
      <c r="CD128" s="174"/>
      <c r="CE128" s="174"/>
      <c r="CF128" s="174"/>
      <c r="CG128" s="174"/>
      <c r="CH128" s="174"/>
      <c r="CI128" s="174"/>
      <c r="CJ128" s="174"/>
      <c r="CK128" s="174"/>
      <c r="CL128" s="174"/>
      <c r="CM128" s="174"/>
      <c r="CN128" s="174"/>
      <c r="CO128" s="174"/>
      <c r="CP128" s="174"/>
      <c r="CQ128" s="174"/>
      <c r="CR128" s="174"/>
      <c r="CS128" s="174"/>
      <c r="CT128" s="174"/>
      <c r="CU128" s="174"/>
      <c r="CV128" s="174"/>
      <c r="CW128" s="174"/>
      <c r="CX128" s="174"/>
      <c r="CY128" s="174"/>
      <c r="CZ128" s="174"/>
      <c r="DA128" s="174"/>
      <c r="DB128" s="174"/>
      <c r="DC128" s="174"/>
      <c r="DD128" s="174"/>
      <c r="DE128" s="174"/>
      <c r="DF128" s="174"/>
      <c r="DG128" s="174"/>
      <c r="DH128" s="174"/>
      <c r="DI128" s="174"/>
      <c r="DJ128" s="174"/>
      <c r="DK128" s="174"/>
      <c r="DL128" s="174"/>
      <c r="DM128" s="174"/>
      <c r="DN128" s="174"/>
      <c r="DO128" s="174"/>
      <c r="DP128" s="174"/>
      <c r="DQ128" s="174"/>
      <c r="DR128" s="174"/>
      <c r="DS128" s="174"/>
      <c r="DT128" s="174"/>
      <c r="DU128" s="174"/>
      <c r="DV128" s="174"/>
      <c r="DW128" s="174"/>
      <c r="DX128" s="174"/>
      <c r="DY128" s="174"/>
      <c r="DZ128" s="174"/>
      <c r="EA128" s="174"/>
      <c r="EB128" s="174"/>
      <c r="EC128" s="174"/>
      <c r="ED128" s="174"/>
      <c r="EE128" s="174"/>
      <c r="EF128" s="174"/>
      <c r="EG128" s="174"/>
      <c r="EH128" s="174"/>
      <c r="EI128" s="174"/>
      <c r="EJ128" s="174"/>
      <c r="EK128" s="174"/>
      <c r="EL128" s="174"/>
      <c r="EM128" s="174"/>
      <c r="EN128" s="174"/>
      <c r="EO128" s="174"/>
      <c r="EP128" s="174"/>
      <c r="EQ128" s="174"/>
      <c r="ER128" s="174"/>
      <c r="ES128" s="174"/>
      <c r="ET128" s="174"/>
      <c r="EU128" s="174"/>
      <c r="EV128" s="174"/>
      <c r="EW128" s="174"/>
      <c r="EX128" s="174"/>
      <c r="EY128" s="174"/>
      <c r="EZ128" s="174"/>
      <c r="FA128" s="174"/>
      <c r="FB128" s="174"/>
      <c r="FC128" s="174"/>
      <c r="FD128" s="174"/>
      <c r="FE128" s="174"/>
      <c r="FF128" s="174"/>
      <c r="FG128" s="174"/>
      <c r="FH128" s="174"/>
      <c r="FI128" s="174"/>
      <c r="FJ128" s="174"/>
      <c r="FK128" s="174"/>
      <c r="FL128" s="174"/>
      <c r="FM128" s="174"/>
      <c r="FN128" s="174"/>
      <c r="FO128" s="174"/>
      <c r="FP128" s="174"/>
      <c r="FQ128" s="174"/>
      <c r="FR128" s="174"/>
      <c r="FS128" s="174"/>
      <c r="FT128" s="174"/>
      <c r="FU128" s="174"/>
      <c r="FV128" s="174"/>
      <c r="FW128" s="174"/>
      <c r="FX128" s="174"/>
      <c r="FY128" s="174"/>
      <c r="FZ128" s="174"/>
      <c r="GA128" s="174"/>
      <c r="GB128" s="174"/>
      <c r="GC128" s="174"/>
      <c r="GD128" s="174"/>
      <c r="GE128" s="174"/>
      <c r="GF128" s="174"/>
      <c r="GG128" s="174"/>
      <c r="GH128" s="174"/>
      <c r="GI128" s="174"/>
      <c r="GJ128" s="174"/>
      <c r="GK128" s="174"/>
      <c r="GL128" s="174"/>
      <c r="GM128" s="174"/>
      <c r="GN128" s="174"/>
      <c r="GO128" s="174"/>
      <c r="GP128" s="174"/>
      <c r="GQ128" s="174"/>
      <c r="GR128" s="174"/>
      <c r="GS128" s="174"/>
      <c r="GT128" s="174"/>
      <c r="GU128" s="174"/>
      <c r="GV128" s="174"/>
      <c r="GW128" s="174"/>
      <c r="GX128" s="174"/>
      <c r="GY128" s="174"/>
      <c r="GZ128" s="174"/>
      <c r="HA128" s="174"/>
      <c r="HB128" s="174"/>
      <c r="HC128" s="174"/>
      <c r="HD128" s="174"/>
      <c r="HE128" s="174"/>
      <c r="HF128" s="174"/>
      <c r="HG128" s="174"/>
      <c r="HH128" s="174"/>
      <c r="HI128" s="174"/>
      <c r="HJ128" s="174"/>
      <c r="HK128" s="174"/>
      <c r="HL128" s="174"/>
      <c r="HM128" s="174"/>
      <c r="HN128" s="174"/>
      <c r="HO128" s="174"/>
      <c r="HP128" s="174"/>
      <c r="HQ128" s="174"/>
      <c r="HR128" s="174"/>
      <c r="HS128" s="174"/>
      <c r="HT128" s="174"/>
      <c r="HU128" s="174"/>
      <c r="HV128" s="174"/>
      <c r="HW128" s="174"/>
      <c r="HX128" s="174"/>
      <c r="HY128" s="174"/>
      <c r="HZ128" s="174"/>
      <c r="IA128" s="174"/>
      <c r="IB128" s="174"/>
      <c r="IC128" s="174"/>
      <c r="ID128" s="174"/>
      <c r="IE128" s="174"/>
      <c r="IF128" s="174"/>
      <c r="IG128" s="174"/>
      <c r="IH128" s="174"/>
      <c r="II128" s="174"/>
      <c r="IJ128" s="174"/>
      <c r="IK128" s="174"/>
      <c r="IL128" s="174"/>
      <c r="IM128" s="174"/>
      <c r="IN128" s="174"/>
      <c r="IO128" s="174"/>
      <c r="IP128" s="174"/>
      <c r="IQ128" s="174"/>
      <c r="IR128" s="174"/>
      <c r="IS128" s="174"/>
      <c r="IT128" s="174"/>
      <c r="IU128" s="174"/>
      <c r="IV128" s="174"/>
      <c r="IW128" s="174"/>
      <c r="IX128" s="174"/>
      <c r="IY128" s="174"/>
      <c r="IZ128" s="174"/>
      <c r="JA128" s="174"/>
      <c r="JB128" s="174"/>
      <c r="JC128" s="174"/>
      <c r="JD128" s="174"/>
      <c r="JE128" s="174"/>
      <c r="JF128" s="174"/>
      <c r="JG128" s="174"/>
      <c r="JH128" s="174"/>
      <c r="JI128" s="174"/>
      <c r="JJ128" s="174"/>
      <c r="JK128" s="174"/>
      <c r="JL128" s="174"/>
      <c r="JM128" s="174"/>
      <c r="JN128" s="174"/>
      <c r="JO128" s="174"/>
      <c r="JP128" s="174"/>
      <c r="JQ128" s="174"/>
      <c r="JR128" s="174"/>
      <c r="JS128" s="174"/>
      <c r="JT128" s="174"/>
      <c r="JU128" s="174"/>
      <c r="JV128" s="174"/>
      <c r="JW128" s="174"/>
      <c r="JX128" s="174"/>
      <c r="JY128" s="174"/>
      <c r="JZ128" s="174"/>
      <c r="KA128" s="174"/>
      <c r="KB128" s="174"/>
      <c r="KC128" s="174"/>
      <c r="KD128" s="174"/>
      <c r="KE128" s="174"/>
      <c r="KF128" s="174"/>
      <c r="KG128" s="174"/>
      <c r="KH128" s="174"/>
      <c r="KI128" s="174"/>
      <c r="KJ128" s="174"/>
      <c r="KK128" s="174"/>
      <c r="KL128" s="174"/>
      <c r="KM128" s="174"/>
      <c r="KN128" s="174"/>
      <c r="KO128" s="174"/>
      <c r="KP128" s="174"/>
      <c r="KQ128" s="174"/>
      <c r="KR128" s="174"/>
      <c r="KS128" s="174"/>
      <c r="KT128" s="174"/>
      <c r="KU128" s="174"/>
    </row>
    <row r="129" spans="1:307" s="166" customFormat="1" ht="11.4" x14ac:dyDescent="0.2">
      <c r="A129" s="308">
        <v>1</v>
      </c>
      <c r="B129" s="329" t="s">
        <v>458</v>
      </c>
      <c r="C129" s="169">
        <v>0</v>
      </c>
      <c r="D129" s="169">
        <v>0</v>
      </c>
      <c r="E129" s="169">
        <v>27000</v>
      </c>
      <c r="F129" s="169">
        <v>0</v>
      </c>
      <c r="G129" s="169">
        <v>0</v>
      </c>
      <c r="H129" s="169">
        <v>6000</v>
      </c>
      <c r="I129" s="169">
        <v>0</v>
      </c>
      <c r="J129" s="177">
        <f t="shared" ref="J129" si="39">SUM(C129:I129)</f>
        <v>33000</v>
      </c>
      <c r="K129" s="171"/>
      <c r="L129" s="172"/>
      <c r="M129" s="173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  <c r="AC129" s="174"/>
      <c r="AD129" s="174"/>
      <c r="AE129" s="174"/>
      <c r="AF129" s="174"/>
      <c r="AG129" s="174"/>
      <c r="AH129" s="174"/>
      <c r="AI129" s="174"/>
      <c r="AJ129" s="174"/>
      <c r="AK129" s="174"/>
      <c r="AL129" s="174"/>
      <c r="AM129" s="174"/>
      <c r="AN129" s="174"/>
      <c r="AO129" s="174"/>
      <c r="AP129" s="174"/>
      <c r="AQ129" s="174"/>
      <c r="AR129" s="174"/>
      <c r="AS129" s="174"/>
      <c r="AT129" s="174"/>
      <c r="AU129" s="174"/>
      <c r="AV129" s="174"/>
      <c r="AW129" s="174"/>
      <c r="AX129" s="174"/>
      <c r="AY129" s="174"/>
      <c r="AZ129" s="174"/>
      <c r="BA129" s="174"/>
      <c r="BB129" s="174"/>
      <c r="BC129" s="174"/>
      <c r="BD129" s="174"/>
      <c r="BE129" s="174"/>
      <c r="BF129" s="174"/>
      <c r="BG129" s="174"/>
      <c r="BH129" s="174"/>
      <c r="BI129" s="174"/>
      <c r="BJ129" s="174"/>
      <c r="BK129" s="174"/>
      <c r="BL129" s="174"/>
      <c r="BM129" s="174"/>
      <c r="BN129" s="174"/>
      <c r="BO129" s="174"/>
      <c r="BP129" s="174"/>
      <c r="BQ129" s="174"/>
      <c r="BR129" s="174"/>
      <c r="BS129" s="174"/>
      <c r="BT129" s="174"/>
      <c r="BU129" s="174"/>
      <c r="BV129" s="174"/>
      <c r="BW129" s="174"/>
      <c r="BX129" s="174"/>
      <c r="BY129" s="174"/>
      <c r="BZ129" s="174"/>
      <c r="CA129" s="174"/>
      <c r="CB129" s="174"/>
      <c r="CC129" s="174"/>
      <c r="CD129" s="174"/>
      <c r="CE129" s="174"/>
      <c r="CF129" s="174"/>
      <c r="CG129" s="174"/>
      <c r="CH129" s="174"/>
      <c r="CI129" s="174"/>
      <c r="CJ129" s="174"/>
      <c r="CK129" s="174"/>
      <c r="CL129" s="174"/>
      <c r="CM129" s="174"/>
      <c r="CN129" s="174"/>
      <c r="CO129" s="174"/>
      <c r="CP129" s="174"/>
      <c r="CQ129" s="174"/>
      <c r="CR129" s="174"/>
      <c r="CS129" s="174"/>
      <c r="CT129" s="174"/>
      <c r="CU129" s="174"/>
      <c r="CV129" s="174"/>
      <c r="CW129" s="174"/>
      <c r="CX129" s="174"/>
      <c r="CY129" s="174"/>
      <c r="CZ129" s="174"/>
      <c r="DA129" s="174"/>
      <c r="DB129" s="174"/>
      <c r="DC129" s="174"/>
      <c r="DD129" s="174"/>
      <c r="DE129" s="174"/>
      <c r="DF129" s="174"/>
      <c r="DG129" s="174"/>
      <c r="DH129" s="174"/>
      <c r="DI129" s="174"/>
      <c r="DJ129" s="174"/>
      <c r="DK129" s="174"/>
      <c r="DL129" s="174"/>
      <c r="DM129" s="174"/>
      <c r="DN129" s="174"/>
      <c r="DO129" s="174"/>
      <c r="DP129" s="174"/>
      <c r="DQ129" s="174"/>
      <c r="DR129" s="174"/>
      <c r="DS129" s="174"/>
      <c r="DT129" s="174"/>
      <c r="DU129" s="174"/>
      <c r="DV129" s="174"/>
      <c r="DW129" s="174"/>
      <c r="DX129" s="174"/>
      <c r="DY129" s="174"/>
      <c r="DZ129" s="174"/>
      <c r="EA129" s="174"/>
      <c r="EB129" s="174"/>
      <c r="EC129" s="174"/>
      <c r="ED129" s="174"/>
      <c r="EE129" s="174"/>
      <c r="EF129" s="174"/>
      <c r="EG129" s="174"/>
      <c r="EH129" s="174"/>
      <c r="EI129" s="174"/>
      <c r="EJ129" s="174"/>
      <c r="EK129" s="174"/>
      <c r="EL129" s="174"/>
      <c r="EM129" s="174"/>
      <c r="EN129" s="174"/>
      <c r="EO129" s="174"/>
      <c r="EP129" s="174"/>
      <c r="EQ129" s="174"/>
      <c r="ER129" s="174"/>
      <c r="ES129" s="174"/>
      <c r="ET129" s="174"/>
      <c r="EU129" s="174"/>
      <c r="EV129" s="174"/>
      <c r="EW129" s="174"/>
      <c r="EX129" s="174"/>
      <c r="EY129" s="174"/>
      <c r="EZ129" s="174"/>
      <c r="FA129" s="174"/>
      <c r="FB129" s="174"/>
      <c r="FC129" s="174"/>
      <c r="FD129" s="174"/>
      <c r="FE129" s="174"/>
      <c r="FF129" s="174"/>
      <c r="FG129" s="174"/>
      <c r="FH129" s="174"/>
      <c r="FI129" s="174"/>
      <c r="FJ129" s="174"/>
      <c r="FK129" s="174"/>
      <c r="FL129" s="174"/>
      <c r="FM129" s="174"/>
      <c r="FN129" s="174"/>
      <c r="FO129" s="174"/>
      <c r="FP129" s="174"/>
      <c r="FQ129" s="174"/>
      <c r="FR129" s="174"/>
      <c r="FS129" s="174"/>
      <c r="FT129" s="174"/>
      <c r="FU129" s="174"/>
      <c r="FV129" s="174"/>
      <c r="FW129" s="174"/>
      <c r="FX129" s="174"/>
      <c r="FY129" s="174"/>
      <c r="FZ129" s="174"/>
      <c r="GA129" s="174"/>
      <c r="GB129" s="174"/>
      <c r="GC129" s="174"/>
      <c r="GD129" s="174"/>
      <c r="GE129" s="174"/>
      <c r="GF129" s="174"/>
      <c r="GG129" s="174"/>
      <c r="GH129" s="174"/>
      <c r="GI129" s="174"/>
      <c r="GJ129" s="174"/>
      <c r="GK129" s="174"/>
      <c r="GL129" s="174"/>
      <c r="GM129" s="174"/>
      <c r="GN129" s="174"/>
      <c r="GO129" s="174"/>
      <c r="GP129" s="174"/>
      <c r="GQ129" s="174"/>
      <c r="GR129" s="174"/>
      <c r="GS129" s="174"/>
      <c r="GT129" s="174"/>
      <c r="GU129" s="174"/>
      <c r="GV129" s="174"/>
      <c r="GW129" s="174"/>
      <c r="GX129" s="174"/>
      <c r="GY129" s="174"/>
      <c r="GZ129" s="174"/>
      <c r="HA129" s="174"/>
      <c r="HB129" s="174"/>
      <c r="HC129" s="174"/>
      <c r="HD129" s="174"/>
      <c r="HE129" s="174"/>
      <c r="HF129" s="174"/>
      <c r="HG129" s="174"/>
      <c r="HH129" s="174"/>
      <c r="HI129" s="174"/>
      <c r="HJ129" s="174"/>
      <c r="HK129" s="174"/>
      <c r="HL129" s="174"/>
      <c r="HM129" s="174"/>
      <c r="HN129" s="174"/>
      <c r="HO129" s="174"/>
      <c r="HP129" s="174"/>
      <c r="HQ129" s="174"/>
      <c r="HR129" s="174"/>
      <c r="HS129" s="174"/>
      <c r="HT129" s="174"/>
      <c r="HU129" s="174"/>
      <c r="HV129" s="174"/>
      <c r="HW129" s="174"/>
      <c r="HX129" s="174"/>
      <c r="HY129" s="174"/>
      <c r="HZ129" s="174"/>
      <c r="IA129" s="174"/>
      <c r="IB129" s="174"/>
      <c r="IC129" s="174"/>
      <c r="ID129" s="174"/>
      <c r="IE129" s="174"/>
      <c r="IF129" s="174"/>
      <c r="IG129" s="174"/>
      <c r="IH129" s="174"/>
      <c r="II129" s="174"/>
      <c r="IJ129" s="174"/>
      <c r="IK129" s="174"/>
      <c r="IL129" s="174"/>
      <c r="IM129" s="174"/>
      <c r="IN129" s="174"/>
      <c r="IO129" s="174"/>
      <c r="IP129" s="174"/>
      <c r="IQ129" s="174"/>
      <c r="IR129" s="174"/>
      <c r="IS129" s="174"/>
      <c r="IT129" s="174"/>
      <c r="IU129" s="174"/>
      <c r="IV129" s="174"/>
      <c r="IW129" s="174"/>
      <c r="IX129" s="174"/>
      <c r="IY129" s="174"/>
      <c r="IZ129" s="174"/>
      <c r="JA129" s="174"/>
      <c r="JB129" s="174"/>
      <c r="JC129" s="174"/>
      <c r="JD129" s="174"/>
      <c r="JE129" s="174"/>
      <c r="JF129" s="174"/>
      <c r="JG129" s="174"/>
      <c r="JH129" s="174"/>
      <c r="JI129" s="174"/>
      <c r="JJ129" s="174"/>
      <c r="JK129" s="174"/>
      <c r="JL129" s="174"/>
      <c r="JM129" s="174"/>
      <c r="JN129" s="174"/>
      <c r="JO129" s="174"/>
      <c r="JP129" s="174"/>
      <c r="JQ129" s="174"/>
      <c r="JR129" s="174"/>
      <c r="JS129" s="174"/>
      <c r="JT129" s="174"/>
      <c r="JU129" s="174"/>
      <c r="JV129" s="174"/>
      <c r="JW129" s="174"/>
      <c r="JX129" s="174"/>
      <c r="JY129" s="174"/>
      <c r="JZ129" s="174"/>
      <c r="KA129" s="174"/>
      <c r="KB129" s="174"/>
      <c r="KC129" s="174"/>
      <c r="KD129" s="174"/>
      <c r="KE129" s="174"/>
      <c r="KF129" s="174"/>
      <c r="KG129" s="174"/>
      <c r="KH129" s="174"/>
      <c r="KI129" s="174"/>
      <c r="KJ129" s="174"/>
      <c r="KK129" s="174"/>
      <c r="KL129" s="174"/>
      <c r="KM129" s="174"/>
      <c r="KN129" s="174"/>
      <c r="KO129" s="174"/>
      <c r="KP129" s="174"/>
      <c r="KQ129" s="174"/>
      <c r="KR129" s="174"/>
      <c r="KS129" s="174"/>
      <c r="KT129" s="174"/>
      <c r="KU129" s="174"/>
    </row>
    <row r="130" spans="1:307" s="166" customFormat="1" ht="11.4" x14ac:dyDescent="0.2">
      <c r="A130" s="308"/>
      <c r="B130" s="329" t="s">
        <v>272</v>
      </c>
      <c r="C130" s="169">
        <v>0</v>
      </c>
      <c r="D130" s="169">
        <v>0</v>
      </c>
      <c r="E130" s="169">
        <v>0</v>
      </c>
      <c r="F130" s="169">
        <v>0</v>
      </c>
      <c r="G130" s="169">
        <v>0</v>
      </c>
      <c r="H130" s="169">
        <v>0</v>
      </c>
      <c r="I130" s="169">
        <v>0</v>
      </c>
      <c r="J130" s="177">
        <f t="shared" si="38"/>
        <v>0</v>
      </c>
      <c r="K130" s="171"/>
      <c r="L130" s="172"/>
      <c r="M130" s="173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  <c r="AD130" s="174"/>
      <c r="AE130" s="174"/>
      <c r="AF130" s="174"/>
      <c r="AG130" s="174"/>
      <c r="AH130" s="174"/>
      <c r="AI130" s="174"/>
      <c r="AJ130" s="174"/>
      <c r="AK130" s="174"/>
      <c r="AL130" s="174"/>
      <c r="AM130" s="174"/>
      <c r="AN130" s="174"/>
      <c r="AO130" s="174"/>
      <c r="AP130" s="174"/>
      <c r="AQ130" s="174"/>
      <c r="AR130" s="174"/>
      <c r="AS130" s="174"/>
      <c r="AT130" s="174"/>
      <c r="AU130" s="174"/>
      <c r="AV130" s="174"/>
      <c r="AW130" s="174"/>
      <c r="AX130" s="174"/>
      <c r="AY130" s="174"/>
      <c r="AZ130" s="174"/>
      <c r="BA130" s="174"/>
      <c r="BB130" s="174"/>
      <c r="BC130" s="174"/>
      <c r="BD130" s="174"/>
      <c r="BE130" s="174"/>
      <c r="BF130" s="174"/>
      <c r="BG130" s="174"/>
      <c r="BH130" s="174"/>
      <c r="BI130" s="174"/>
      <c r="BJ130" s="174"/>
      <c r="BK130" s="174"/>
      <c r="BL130" s="174"/>
      <c r="BM130" s="174"/>
      <c r="BN130" s="174"/>
      <c r="BO130" s="174"/>
      <c r="BP130" s="174"/>
      <c r="BQ130" s="174"/>
      <c r="BR130" s="174"/>
      <c r="BS130" s="174"/>
      <c r="BT130" s="174"/>
      <c r="BU130" s="174"/>
      <c r="BV130" s="174"/>
      <c r="BW130" s="174"/>
      <c r="BX130" s="174"/>
      <c r="BY130" s="174"/>
      <c r="BZ130" s="174"/>
      <c r="CA130" s="174"/>
      <c r="CB130" s="174"/>
      <c r="CC130" s="174"/>
      <c r="CD130" s="174"/>
      <c r="CE130" s="174"/>
      <c r="CF130" s="174"/>
      <c r="CG130" s="174"/>
      <c r="CH130" s="174"/>
      <c r="CI130" s="174"/>
      <c r="CJ130" s="174"/>
      <c r="CK130" s="174"/>
      <c r="CL130" s="174"/>
      <c r="CM130" s="174"/>
      <c r="CN130" s="174"/>
      <c r="CO130" s="174"/>
      <c r="CP130" s="174"/>
      <c r="CQ130" s="174"/>
      <c r="CR130" s="174"/>
      <c r="CS130" s="174"/>
      <c r="CT130" s="174"/>
      <c r="CU130" s="174"/>
      <c r="CV130" s="174"/>
      <c r="CW130" s="174"/>
      <c r="CX130" s="174"/>
      <c r="CY130" s="174"/>
      <c r="CZ130" s="174"/>
      <c r="DA130" s="174"/>
      <c r="DB130" s="174"/>
      <c r="DC130" s="174"/>
      <c r="DD130" s="174"/>
      <c r="DE130" s="174"/>
      <c r="DF130" s="174"/>
      <c r="DG130" s="174"/>
      <c r="DH130" s="174"/>
      <c r="DI130" s="174"/>
      <c r="DJ130" s="174"/>
      <c r="DK130" s="174"/>
      <c r="DL130" s="174"/>
      <c r="DM130" s="174"/>
      <c r="DN130" s="174"/>
      <c r="DO130" s="174"/>
      <c r="DP130" s="174"/>
      <c r="DQ130" s="174"/>
      <c r="DR130" s="174"/>
      <c r="DS130" s="174"/>
      <c r="DT130" s="174"/>
      <c r="DU130" s="174"/>
      <c r="DV130" s="174"/>
      <c r="DW130" s="174"/>
      <c r="DX130" s="174"/>
      <c r="DY130" s="174"/>
      <c r="DZ130" s="174"/>
      <c r="EA130" s="174"/>
      <c r="EB130" s="174"/>
      <c r="EC130" s="174"/>
      <c r="ED130" s="174"/>
      <c r="EE130" s="174"/>
      <c r="EF130" s="174"/>
      <c r="EG130" s="174"/>
      <c r="EH130" s="174"/>
      <c r="EI130" s="174"/>
      <c r="EJ130" s="174"/>
      <c r="EK130" s="174"/>
      <c r="EL130" s="174"/>
      <c r="EM130" s="174"/>
      <c r="EN130" s="174"/>
      <c r="EO130" s="174"/>
      <c r="EP130" s="174"/>
      <c r="EQ130" s="174"/>
      <c r="ER130" s="174"/>
      <c r="ES130" s="174"/>
      <c r="ET130" s="174"/>
      <c r="EU130" s="174"/>
      <c r="EV130" s="174"/>
      <c r="EW130" s="174"/>
      <c r="EX130" s="174"/>
      <c r="EY130" s="174"/>
      <c r="EZ130" s="174"/>
      <c r="FA130" s="174"/>
      <c r="FB130" s="174"/>
      <c r="FC130" s="174"/>
      <c r="FD130" s="174"/>
      <c r="FE130" s="174"/>
      <c r="FF130" s="174"/>
      <c r="FG130" s="174"/>
      <c r="FH130" s="174"/>
      <c r="FI130" s="174"/>
      <c r="FJ130" s="174"/>
      <c r="FK130" s="174"/>
      <c r="FL130" s="174"/>
      <c r="FM130" s="174"/>
      <c r="FN130" s="174"/>
      <c r="FO130" s="174"/>
      <c r="FP130" s="174"/>
      <c r="FQ130" s="174"/>
      <c r="FR130" s="174"/>
      <c r="FS130" s="174"/>
      <c r="FT130" s="174"/>
      <c r="FU130" s="174"/>
      <c r="FV130" s="174"/>
      <c r="FW130" s="174"/>
      <c r="FX130" s="174"/>
      <c r="FY130" s="174"/>
      <c r="FZ130" s="174"/>
      <c r="GA130" s="174"/>
      <c r="GB130" s="174"/>
      <c r="GC130" s="174"/>
      <c r="GD130" s="174"/>
      <c r="GE130" s="174"/>
      <c r="GF130" s="174"/>
      <c r="GG130" s="174"/>
      <c r="GH130" s="174"/>
      <c r="GI130" s="174"/>
      <c r="GJ130" s="174"/>
      <c r="GK130" s="174"/>
      <c r="GL130" s="174"/>
      <c r="GM130" s="174"/>
      <c r="GN130" s="174"/>
      <c r="GO130" s="174"/>
      <c r="GP130" s="174"/>
      <c r="GQ130" s="174"/>
      <c r="GR130" s="174"/>
      <c r="GS130" s="174"/>
      <c r="GT130" s="174"/>
      <c r="GU130" s="174"/>
      <c r="GV130" s="174"/>
      <c r="GW130" s="174"/>
      <c r="GX130" s="174"/>
      <c r="GY130" s="174"/>
      <c r="GZ130" s="174"/>
      <c r="HA130" s="174"/>
      <c r="HB130" s="174"/>
      <c r="HC130" s="174"/>
      <c r="HD130" s="174"/>
      <c r="HE130" s="174"/>
      <c r="HF130" s="174"/>
      <c r="HG130" s="174"/>
      <c r="HH130" s="174"/>
      <c r="HI130" s="174"/>
      <c r="HJ130" s="174"/>
      <c r="HK130" s="174"/>
      <c r="HL130" s="174"/>
      <c r="HM130" s="174"/>
      <c r="HN130" s="174"/>
      <c r="HO130" s="174"/>
      <c r="HP130" s="174"/>
      <c r="HQ130" s="174"/>
      <c r="HR130" s="174"/>
      <c r="HS130" s="174"/>
      <c r="HT130" s="174"/>
      <c r="HU130" s="174"/>
      <c r="HV130" s="174"/>
      <c r="HW130" s="174"/>
      <c r="HX130" s="174"/>
      <c r="HY130" s="174"/>
      <c r="HZ130" s="174"/>
      <c r="IA130" s="174"/>
      <c r="IB130" s="174"/>
      <c r="IC130" s="174"/>
      <c r="ID130" s="174"/>
      <c r="IE130" s="174"/>
      <c r="IF130" s="174"/>
      <c r="IG130" s="174"/>
      <c r="IH130" s="174"/>
      <c r="II130" s="174"/>
      <c r="IJ130" s="174"/>
      <c r="IK130" s="174"/>
      <c r="IL130" s="174"/>
      <c r="IM130" s="174"/>
      <c r="IN130" s="174"/>
      <c r="IO130" s="174"/>
      <c r="IP130" s="174"/>
      <c r="IQ130" s="174"/>
      <c r="IR130" s="174"/>
      <c r="IS130" s="174"/>
      <c r="IT130" s="174"/>
      <c r="IU130" s="174"/>
      <c r="IV130" s="174"/>
      <c r="IW130" s="174"/>
      <c r="IX130" s="174"/>
      <c r="IY130" s="174"/>
      <c r="IZ130" s="174"/>
      <c r="JA130" s="174"/>
      <c r="JB130" s="174"/>
      <c r="JC130" s="174"/>
      <c r="JD130" s="174"/>
      <c r="JE130" s="174"/>
      <c r="JF130" s="174"/>
      <c r="JG130" s="174"/>
      <c r="JH130" s="174"/>
      <c r="JI130" s="174"/>
      <c r="JJ130" s="174"/>
      <c r="JK130" s="174"/>
      <c r="JL130" s="174"/>
      <c r="JM130" s="174"/>
      <c r="JN130" s="174"/>
      <c r="JO130" s="174"/>
      <c r="JP130" s="174"/>
      <c r="JQ130" s="174"/>
      <c r="JR130" s="174"/>
      <c r="JS130" s="174"/>
      <c r="JT130" s="174"/>
      <c r="JU130" s="174"/>
      <c r="JV130" s="174"/>
      <c r="JW130" s="174"/>
      <c r="JX130" s="174"/>
      <c r="JY130" s="174"/>
      <c r="JZ130" s="174"/>
      <c r="KA130" s="174"/>
      <c r="KB130" s="174"/>
      <c r="KC130" s="174"/>
      <c r="KD130" s="174"/>
      <c r="KE130" s="174"/>
      <c r="KF130" s="174"/>
      <c r="KG130" s="174"/>
      <c r="KH130" s="174"/>
      <c r="KI130" s="174"/>
      <c r="KJ130" s="174"/>
      <c r="KK130" s="174"/>
      <c r="KL130" s="174"/>
      <c r="KM130" s="174"/>
      <c r="KN130" s="174"/>
      <c r="KO130" s="174"/>
      <c r="KP130" s="174"/>
      <c r="KQ130" s="174"/>
      <c r="KR130" s="174"/>
      <c r="KS130" s="174"/>
      <c r="KT130" s="174"/>
      <c r="KU130" s="174"/>
    </row>
    <row r="131" spans="1:307" s="166" customFormat="1" ht="11.4" x14ac:dyDescent="0.2">
      <c r="A131" s="308"/>
      <c r="B131" s="329" t="s">
        <v>201</v>
      </c>
      <c r="C131" s="169">
        <v>0</v>
      </c>
      <c r="D131" s="169">
        <v>0</v>
      </c>
      <c r="E131" s="169">
        <v>0</v>
      </c>
      <c r="F131" s="169">
        <v>0</v>
      </c>
      <c r="G131" s="169">
        <v>0</v>
      </c>
      <c r="H131" s="169">
        <v>0</v>
      </c>
      <c r="I131" s="169">
        <v>0</v>
      </c>
      <c r="J131" s="177">
        <f t="shared" si="38"/>
        <v>0</v>
      </c>
      <c r="K131" s="171"/>
      <c r="L131" s="172"/>
      <c r="M131" s="173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  <c r="AC131" s="174"/>
      <c r="AD131" s="174"/>
      <c r="AE131" s="174"/>
      <c r="AF131" s="174"/>
      <c r="AG131" s="174"/>
      <c r="AH131" s="174"/>
      <c r="AI131" s="174"/>
      <c r="AJ131" s="174"/>
      <c r="AK131" s="174"/>
      <c r="AL131" s="174"/>
      <c r="AM131" s="174"/>
      <c r="AN131" s="174"/>
      <c r="AO131" s="174"/>
      <c r="AP131" s="174"/>
      <c r="AQ131" s="174"/>
      <c r="AR131" s="174"/>
      <c r="AS131" s="174"/>
      <c r="AT131" s="174"/>
      <c r="AU131" s="174"/>
      <c r="AV131" s="174"/>
      <c r="AW131" s="174"/>
      <c r="AX131" s="174"/>
      <c r="AY131" s="174"/>
      <c r="AZ131" s="174"/>
      <c r="BA131" s="174"/>
      <c r="BB131" s="174"/>
      <c r="BC131" s="174"/>
      <c r="BD131" s="174"/>
      <c r="BE131" s="174"/>
      <c r="BF131" s="174"/>
      <c r="BG131" s="174"/>
      <c r="BH131" s="174"/>
      <c r="BI131" s="174"/>
      <c r="BJ131" s="174"/>
      <c r="BK131" s="174"/>
      <c r="BL131" s="174"/>
      <c r="BM131" s="174"/>
      <c r="BN131" s="174"/>
      <c r="BO131" s="174"/>
      <c r="BP131" s="174"/>
      <c r="BQ131" s="174"/>
      <c r="BR131" s="174"/>
      <c r="BS131" s="174"/>
      <c r="BT131" s="174"/>
      <c r="BU131" s="174"/>
      <c r="BV131" s="174"/>
      <c r="BW131" s="174"/>
      <c r="BX131" s="174"/>
      <c r="BY131" s="174"/>
      <c r="BZ131" s="174"/>
      <c r="CA131" s="174"/>
      <c r="CB131" s="174"/>
      <c r="CC131" s="174"/>
      <c r="CD131" s="174"/>
      <c r="CE131" s="174"/>
      <c r="CF131" s="174"/>
      <c r="CG131" s="174"/>
      <c r="CH131" s="174"/>
      <c r="CI131" s="174"/>
      <c r="CJ131" s="174"/>
      <c r="CK131" s="174"/>
      <c r="CL131" s="174"/>
      <c r="CM131" s="174"/>
      <c r="CN131" s="174"/>
      <c r="CO131" s="174"/>
      <c r="CP131" s="174"/>
      <c r="CQ131" s="174"/>
      <c r="CR131" s="174"/>
      <c r="CS131" s="174"/>
      <c r="CT131" s="174"/>
      <c r="CU131" s="174"/>
      <c r="CV131" s="174"/>
      <c r="CW131" s="174"/>
      <c r="CX131" s="174"/>
      <c r="CY131" s="174"/>
      <c r="CZ131" s="174"/>
      <c r="DA131" s="174"/>
      <c r="DB131" s="174"/>
      <c r="DC131" s="174"/>
      <c r="DD131" s="174"/>
      <c r="DE131" s="174"/>
      <c r="DF131" s="174"/>
      <c r="DG131" s="174"/>
      <c r="DH131" s="174"/>
      <c r="DI131" s="174"/>
      <c r="DJ131" s="174"/>
      <c r="DK131" s="174"/>
      <c r="DL131" s="174"/>
      <c r="DM131" s="174"/>
      <c r="DN131" s="174"/>
      <c r="DO131" s="174"/>
      <c r="DP131" s="174"/>
      <c r="DQ131" s="174"/>
      <c r="DR131" s="174"/>
      <c r="DS131" s="174"/>
      <c r="DT131" s="174"/>
      <c r="DU131" s="174"/>
      <c r="DV131" s="174"/>
      <c r="DW131" s="174"/>
      <c r="DX131" s="174"/>
      <c r="DY131" s="174"/>
      <c r="DZ131" s="174"/>
      <c r="EA131" s="174"/>
      <c r="EB131" s="174"/>
      <c r="EC131" s="174"/>
      <c r="ED131" s="174"/>
      <c r="EE131" s="174"/>
      <c r="EF131" s="174"/>
      <c r="EG131" s="174"/>
      <c r="EH131" s="174"/>
      <c r="EI131" s="174"/>
      <c r="EJ131" s="174"/>
      <c r="EK131" s="174"/>
      <c r="EL131" s="174"/>
      <c r="EM131" s="174"/>
      <c r="EN131" s="174"/>
      <c r="EO131" s="174"/>
      <c r="EP131" s="174"/>
      <c r="EQ131" s="174"/>
      <c r="ER131" s="174"/>
      <c r="ES131" s="174"/>
      <c r="ET131" s="174"/>
      <c r="EU131" s="174"/>
      <c r="EV131" s="174"/>
      <c r="EW131" s="174"/>
      <c r="EX131" s="174"/>
      <c r="EY131" s="174"/>
      <c r="EZ131" s="174"/>
      <c r="FA131" s="174"/>
      <c r="FB131" s="174"/>
      <c r="FC131" s="174"/>
      <c r="FD131" s="174"/>
      <c r="FE131" s="174"/>
      <c r="FF131" s="174"/>
      <c r="FG131" s="174"/>
      <c r="FH131" s="174"/>
      <c r="FI131" s="174"/>
      <c r="FJ131" s="174"/>
      <c r="FK131" s="174"/>
      <c r="FL131" s="174"/>
      <c r="FM131" s="174"/>
      <c r="FN131" s="174"/>
      <c r="FO131" s="174"/>
      <c r="FP131" s="174"/>
      <c r="FQ131" s="174"/>
      <c r="FR131" s="174"/>
      <c r="FS131" s="174"/>
      <c r="FT131" s="174"/>
      <c r="FU131" s="174"/>
      <c r="FV131" s="174"/>
      <c r="FW131" s="174"/>
      <c r="FX131" s="174"/>
      <c r="FY131" s="174"/>
      <c r="FZ131" s="174"/>
      <c r="GA131" s="174"/>
      <c r="GB131" s="174"/>
      <c r="GC131" s="174"/>
      <c r="GD131" s="174"/>
      <c r="GE131" s="174"/>
      <c r="GF131" s="174"/>
      <c r="GG131" s="174"/>
      <c r="GH131" s="174"/>
      <c r="GI131" s="174"/>
      <c r="GJ131" s="174"/>
      <c r="GK131" s="174"/>
      <c r="GL131" s="174"/>
      <c r="GM131" s="174"/>
      <c r="GN131" s="174"/>
      <c r="GO131" s="174"/>
      <c r="GP131" s="174"/>
      <c r="GQ131" s="174"/>
      <c r="GR131" s="174"/>
      <c r="GS131" s="174"/>
      <c r="GT131" s="174"/>
      <c r="GU131" s="174"/>
      <c r="GV131" s="174"/>
      <c r="GW131" s="174"/>
      <c r="GX131" s="174"/>
      <c r="GY131" s="174"/>
      <c r="GZ131" s="174"/>
      <c r="HA131" s="174"/>
      <c r="HB131" s="174"/>
      <c r="HC131" s="174"/>
      <c r="HD131" s="174"/>
      <c r="HE131" s="174"/>
      <c r="HF131" s="174"/>
      <c r="HG131" s="174"/>
      <c r="HH131" s="174"/>
      <c r="HI131" s="174"/>
      <c r="HJ131" s="174"/>
      <c r="HK131" s="174"/>
      <c r="HL131" s="174"/>
      <c r="HM131" s="174"/>
      <c r="HN131" s="174"/>
      <c r="HO131" s="174"/>
      <c r="HP131" s="174"/>
      <c r="HQ131" s="174"/>
      <c r="HR131" s="174"/>
      <c r="HS131" s="174"/>
      <c r="HT131" s="174"/>
      <c r="HU131" s="174"/>
      <c r="HV131" s="174"/>
      <c r="HW131" s="174"/>
      <c r="HX131" s="174"/>
      <c r="HY131" s="174"/>
      <c r="HZ131" s="174"/>
      <c r="IA131" s="174"/>
      <c r="IB131" s="174"/>
      <c r="IC131" s="174"/>
      <c r="ID131" s="174"/>
      <c r="IE131" s="174"/>
      <c r="IF131" s="174"/>
      <c r="IG131" s="174"/>
      <c r="IH131" s="174"/>
      <c r="II131" s="174"/>
      <c r="IJ131" s="174"/>
      <c r="IK131" s="174"/>
      <c r="IL131" s="174"/>
      <c r="IM131" s="174"/>
      <c r="IN131" s="174"/>
      <c r="IO131" s="174"/>
      <c r="IP131" s="174"/>
      <c r="IQ131" s="174"/>
      <c r="IR131" s="174"/>
      <c r="IS131" s="174"/>
      <c r="IT131" s="174"/>
      <c r="IU131" s="174"/>
      <c r="IV131" s="174"/>
      <c r="IW131" s="174"/>
      <c r="IX131" s="174"/>
      <c r="IY131" s="174"/>
      <c r="IZ131" s="174"/>
      <c r="JA131" s="174"/>
      <c r="JB131" s="174"/>
      <c r="JC131" s="174"/>
      <c r="JD131" s="174"/>
      <c r="JE131" s="174"/>
      <c r="JF131" s="174"/>
      <c r="JG131" s="174"/>
      <c r="JH131" s="174"/>
      <c r="JI131" s="174"/>
      <c r="JJ131" s="174"/>
      <c r="JK131" s="174"/>
      <c r="JL131" s="174"/>
      <c r="JM131" s="174"/>
      <c r="JN131" s="174"/>
      <c r="JO131" s="174"/>
      <c r="JP131" s="174"/>
      <c r="JQ131" s="174"/>
      <c r="JR131" s="174"/>
      <c r="JS131" s="174"/>
      <c r="JT131" s="174"/>
      <c r="JU131" s="174"/>
      <c r="JV131" s="174"/>
      <c r="JW131" s="174"/>
      <c r="JX131" s="174"/>
      <c r="JY131" s="174"/>
      <c r="JZ131" s="174"/>
      <c r="KA131" s="174"/>
      <c r="KB131" s="174"/>
      <c r="KC131" s="174"/>
      <c r="KD131" s="174"/>
      <c r="KE131" s="174"/>
      <c r="KF131" s="174"/>
      <c r="KG131" s="174"/>
      <c r="KH131" s="174"/>
      <c r="KI131" s="174"/>
      <c r="KJ131" s="174"/>
      <c r="KK131" s="174"/>
      <c r="KL131" s="174"/>
      <c r="KM131" s="174"/>
      <c r="KN131" s="174"/>
      <c r="KO131" s="174"/>
      <c r="KP131" s="174"/>
      <c r="KQ131" s="174"/>
      <c r="KR131" s="174"/>
      <c r="KS131" s="174"/>
      <c r="KT131" s="174"/>
      <c r="KU131" s="174"/>
    </row>
    <row r="132" spans="1:307" s="184" customFormat="1" ht="11.4" x14ac:dyDescent="0.2">
      <c r="A132" s="309">
        <v>1</v>
      </c>
      <c r="B132" s="325" t="s">
        <v>252</v>
      </c>
      <c r="C132" s="177">
        <v>1000</v>
      </c>
      <c r="D132" s="177">
        <v>0</v>
      </c>
      <c r="E132" s="177">
        <v>0</v>
      </c>
      <c r="F132" s="177">
        <v>0</v>
      </c>
      <c r="G132" s="177">
        <v>0</v>
      </c>
      <c r="H132" s="177">
        <v>0</v>
      </c>
      <c r="I132" s="177">
        <v>0</v>
      </c>
      <c r="J132" s="177">
        <f>SUM(C132:I132)</f>
        <v>1000</v>
      </c>
      <c r="K132" s="178"/>
      <c r="L132" s="168"/>
      <c r="M132" s="179"/>
    </row>
    <row r="133" spans="1:307" s="166" customFormat="1" ht="12" x14ac:dyDescent="0.2">
      <c r="A133" s="308"/>
      <c r="B133" s="324" t="s">
        <v>253</v>
      </c>
      <c r="C133" s="243">
        <f>SUM(C126:C132)</f>
        <v>128500</v>
      </c>
      <c r="D133" s="243">
        <f t="shared" ref="D133:J133" si="40">SUM(D126:D132)</f>
        <v>135000</v>
      </c>
      <c r="E133" s="243">
        <f t="shared" si="40"/>
        <v>5060000</v>
      </c>
      <c r="F133" s="243">
        <f t="shared" si="40"/>
        <v>0</v>
      </c>
      <c r="G133" s="243">
        <f t="shared" si="40"/>
        <v>177000</v>
      </c>
      <c r="H133" s="243">
        <f t="shared" si="40"/>
        <v>11000</v>
      </c>
      <c r="I133" s="243">
        <f t="shared" si="40"/>
        <v>10000</v>
      </c>
      <c r="J133" s="243">
        <f t="shared" si="40"/>
        <v>5521500</v>
      </c>
      <c r="K133" s="241">
        <v>14610079</v>
      </c>
      <c r="L133" s="233" t="s">
        <v>142</v>
      </c>
      <c r="M133" s="230" t="s">
        <v>141</v>
      </c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4"/>
      <c r="AT133" s="174"/>
      <c r="AU133" s="174"/>
      <c r="AV133" s="174"/>
      <c r="AW133" s="174"/>
      <c r="AX133" s="174"/>
      <c r="AY133" s="174"/>
      <c r="AZ133" s="174"/>
      <c r="BA133" s="174"/>
      <c r="BB133" s="174"/>
      <c r="BC133" s="174"/>
      <c r="BD133" s="174"/>
      <c r="BE133" s="174"/>
      <c r="BF133" s="174"/>
      <c r="BG133" s="174"/>
      <c r="BH133" s="174"/>
      <c r="BI133" s="174"/>
      <c r="BJ133" s="174"/>
      <c r="BK133" s="174"/>
      <c r="BL133" s="174"/>
      <c r="BM133" s="174"/>
      <c r="BN133" s="174"/>
      <c r="BO133" s="174"/>
      <c r="BP133" s="174"/>
      <c r="BQ133" s="174"/>
      <c r="BR133" s="174"/>
      <c r="BS133" s="174"/>
      <c r="BT133" s="174"/>
      <c r="BU133" s="174"/>
      <c r="BV133" s="174"/>
      <c r="BW133" s="174"/>
      <c r="BX133" s="174"/>
      <c r="BY133" s="174"/>
      <c r="BZ133" s="174"/>
      <c r="CA133" s="174"/>
      <c r="CB133" s="174"/>
      <c r="CC133" s="174"/>
      <c r="CD133" s="174"/>
      <c r="CE133" s="174"/>
      <c r="CF133" s="174"/>
      <c r="CG133" s="174"/>
      <c r="CH133" s="174"/>
      <c r="CI133" s="174"/>
      <c r="CJ133" s="174"/>
      <c r="CK133" s="174"/>
      <c r="CL133" s="174"/>
      <c r="CM133" s="174"/>
      <c r="CN133" s="174"/>
      <c r="CO133" s="174"/>
      <c r="CP133" s="174"/>
      <c r="CQ133" s="174"/>
      <c r="CR133" s="174"/>
      <c r="CS133" s="174"/>
      <c r="CT133" s="174"/>
      <c r="CU133" s="174"/>
      <c r="CV133" s="174"/>
      <c r="CW133" s="174"/>
      <c r="CX133" s="174"/>
      <c r="CY133" s="174"/>
      <c r="CZ133" s="174"/>
      <c r="DA133" s="174"/>
      <c r="DB133" s="174"/>
      <c r="DC133" s="174"/>
      <c r="DD133" s="174"/>
      <c r="DE133" s="174"/>
      <c r="DF133" s="174"/>
      <c r="DG133" s="174"/>
      <c r="DH133" s="174"/>
      <c r="DI133" s="174"/>
      <c r="DJ133" s="174"/>
      <c r="DK133" s="174"/>
      <c r="DL133" s="174"/>
      <c r="DM133" s="174"/>
      <c r="DN133" s="174"/>
      <c r="DO133" s="174"/>
      <c r="DP133" s="174"/>
      <c r="DQ133" s="174"/>
      <c r="DR133" s="174"/>
      <c r="DS133" s="174"/>
      <c r="DT133" s="174"/>
      <c r="DU133" s="174"/>
      <c r="DV133" s="174"/>
      <c r="DW133" s="174"/>
      <c r="DX133" s="174"/>
      <c r="DY133" s="174"/>
      <c r="DZ133" s="174"/>
      <c r="EA133" s="174"/>
      <c r="EB133" s="174"/>
      <c r="EC133" s="174"/>
      <c r="ED133" s="174"/>
      <c r="EE133" s="174"/>
      <c r="EF133" s="174"/>
      <c r="EG133" s="174"/>
      <c r="EH133" s="174"/>
      <c r="EI133" s="174"/>
      <c r="EJ133" s="174"/>
      <c r="EK133" s="174"/>
      <c r="EL133" s="174"/>
      <c r="EM133" s="174"/>
      <c r="EN133" s="174"/>
      <c r="EO133" s="174"/>
      <c r="EP133" s="174"/>
      <c r="EQ133" s="174"/>
      <c r="ER133" s="174"/>
      <c r="ES133" s="174"/>
      <c r="ET133" s="174"/>
      <c r="EU133" s="174"/>
      <c r="EV133" s="174"/>
      <c r="EW133" s="174"/>
      <c r="EX133" s="174"/>
      <c r="EY133" s="174"/>
      <c r="EZ133" s="174"/>
      <c r="FA133" s="174"/>
      <c r="FB133" s="174"/>
      <c r="FC133" s="174"/>
      <c r="FD133" s="174"/>
      <c r="FE133" s="174"/>
      <c r="FF133" s="174"/>
      <c r="FG133" s="174"/>
      <c r="FH133" s="174"/>
      <c r="FI133" s="174"/>
      <c r="FJ133" s="174"/>
      <c r="FK133" s="174"/>
      <c r="FL133" s="174"/>
      <c r="FM133" s="174"/>
      <c r="FN133" s="174"/>
      <c r="FO133" s="174"/>
      <c r="FP133" s="174"/>
      <c r="FQ133" s="174"/>
      <c r="FR133" s="174"/>
      <c r="FS133" s="174"/>
      <c r="FT133" s="174"/>
      <c r="FU133" s="174"/>
      <c r="FV133" s="174"/>
      <c r="FW133" s="174"/>
      <c r="FX133" s="174"/>
      <c r="FY133" s="174"/>
      <c r="FZ133" s="174"/>
      <c r="GA133" s="174"/>
      <c r="GB133" s="174"/>
      <c r="GC133" s="174"/>
      <c r="GD133" s="174"/>
      <c r="GE133" s="174"/>
      <c r="GF133" s="174"/>
      <c r="GG133" s="174"/>
      <c r="GH133" s="174"/>
      <c r="GI133" s="174"/>
      <c r="GJ133" s="174"/>
      <c r="GK133" s="174"/>
      <c r="GL133" s="174"/>
      <c r="GM133" s="174"/>
      <c r="GN133" s="174"/>
      <c r="GO133" s="174"/>
      <c r="GP133" s="174"/>
      <c r="GQ133" s="174"/>
      <c r="GR133" s="174"/>
      <c r="GS133" s="174"/>
      <c r="GT133" s="174"/>
      <c r="GU133" s="174"/>
      <c r="GV133" s="174"/>
      <c r="GW133" s="174"/>
      <c r="GX133" s="174"/>
      <c r="GY133" s="174"/>
      <c r="GZ133" s="174"/>
      <c r="HA133" s="174"/>
      <c r="HB133" s="174"/>
      <c r="HC133" s="174"/>
      <c r="HD133" s="174"/>
      <c r="HE133" s="174"/>
      <c r="HF133" s="174"/>
      <c r="HG133" s="174"/>
      <c r="HH133" s="174"/>
      <c r="HI133" s="174"/>
      <c r="HJ133" s="174"/>
      <c r="HK133" s="174"/>
      <c r="HL133" s="174"/>
      <c r="HM133" s="174"/>
      <c r="HN133" s="174"/>
      <c r="HO133" s="174"/>
      <c r="HP133" s="174"/>
      <c r="HQ133" s="174"/>
      <c r="HR133" s="174"/>
      <c r="HS133" s="174"/>
      <c r="HT133" s="174"/>
      <c r="HU133" s="174"/>
      <c r="HV133" s="174"/>
      <c r="HW133" s="174"/>
      <c r="HX133" s="174"/>
      <c r="HY133" s="174"/>
      <c r="HZ133" s="174"/>
      <c r="IA133" s="174"/>
      <c r="IB133" s="174"/>
      <c r="IC133" s="174"/>
      <c r="ID133" s="174"/>
      <c r="IE133" s="174"/>
      <c r="IF133" s="174"/>
      <c r="IG133" s="174"/>
      <c r="IH133" s="174"/>
      <c r="II133" s="174"/>
      <c r="IJ133" s="174"/>
      <c r="IK133" s="174"/>
      <c r="IL133" s="174"/>
      <c r="IM133" s="174"/>
      <c r="IN133" s="174"/>
      <c r="IO133" s="174"/>
      <c r="IP133" s="174"/>
      <c r="IQ133" s="174"/>
      <c r="IR133" s="174"/>
      <c r="IS133" s="174"/>
      <c r="IT133" s="174"/>
      <c r="IU133" s="174"/>
      <c r="IV133" s="174"/>
      <c r="IW133" s="174"/>
      <c r="IX133" s="174"/>
      <c r="IY133" s="174"/>
      <c r="IZ133" s="174"/>
      <c r="JA133" s="174"/>
      <c r="JB133" s="174"/>
      <c r="JC133" s="174"/>
      <c r="JD133" s="174"/>
      <c r="JE133" s="174"/>
      <c r="JF133" s="174"/>
      <c r="JG133" s="174"/>
      <c r="JH133" s="174"/>
      <c r="JI133" s="174"/>
      <c r="JJ133" s="174"/>
      <c r="JK133" s="174"/>
      <c r="JL133" s="174"/>
      <c r="JM133" s="174"/>
      <c r="JN133" s="174"/>
      <c r="JO133" s="174"/>
      <c r="JP133" s="174"/>
      <c r="JQ133" s="174"/>
      <c r="JR133" s="174"/>
      <c r="JS133" s="174"/>
      <c r="JT133" s="174"/>
      <c r="JU133" s="174"/>
      <c r="JV133" s="174"/>
      <c r="JW133" s="174"/>
      <c r="JX133" s="174"/>
      <c r="JY133" s="174"/>
      <c r="JZ133" s="174"/>
      <c r="KA133" s="174"/>
      <c r="KB133" s="174"/>
      <c r="KC133" s="174"/>
      <c r="KD133" s="174"/>
      <c r="KE133" s="174"/>
      <c r="KF133" s="174"/>
      <c r="KG133" s="174"/>
      <c r="KH133" s="174"/>
      <c r="KI133" s="174"/>
      <c r="KJ133" s="174"/>
      <c r="KK133" s="174"/>
      <c r="KL133" s="174"/>
      <c r="KM133" s="174"/>
      <c r="KN133" s="174"/>
      <c r="KO133" s="174"/>
      <c r="KP133" s="174"/>
      <c r="KQ133" s="174"/>
      <c r="KR133" s="174"/>
      <c r="KS133" s="174"/>
      <c r="KT133" s="174"/>
      <c r="KU133" s="174"/>
    </row>
    <row r="134" spans="1:307" s="184" customFormat="1" ht="11.4" x14ac:dyDescent="0.2">
      <c r="A134" s="309">
        <v>1</v>
      </c>
      <c r="B134" s="325" t="s">
        <v>57</v>
      </c>
      <c r="C134" s="177">
        <v>0</v>
      </c>
      <c r="D134" s="177">
        <v>33047</v>
      </c>
      <c r="E134" s="177">
        <v>0</v>
      </c>
      <c r="F134" s="177">
        <v>0</v>
      </c>
      <c r="G134" s="177">
        <v>0</v>
      </c>
      <c r="H134" s="177">
        <v>0</v>
      </c>
      <c r="I134" s="177">
        <v>0</v>
      </c>
      <c r="J134" s="177">
        <f t="shared" ref="J134:J140" si="41">SUM(C134:I134)</f>
        <v>33047</v>
      </c>
      <c r="K134" s="178"/>
      <c r="L134" s="168"/>
      <c r="M134" s="179"/>
    </row>
    <row r="135" spans="1:307" s="184" customFormat="1" ht="11.4" x14ac:dyDescent="0.2">
      <c r="A135" s="309">
        <v>1</v>
      </c>
      <c r="B135" s="325" t="s">
        <v>280</v>
      </c>
      <c r="C135" s="177">
        <v>0</v>
      </c>
      <c r="D135" s="177">
        <v>0</v>
      </c>
      <c r="E135" s="177">
        <v>0</v>
      </c>
      <c r="F135" s="177">
        <v>0</v>
      </c>
      <c r="G135" s="177">
        <v>250</v>
      </c>
      <c r="H135" s="177">
        <v>0</v>
      </c>
      <c r="I135" s="177">
        <v>0</v>
      </c>
      <c r="J135" s="177">
        <f t="shared" si="41"/>
        <v>250</v>
      </c>
      <c r="K135" s="178"/>
      <c r="L135" s="168"/>
      <c r="M135" s="179"/>
    </row>
    <row r="136" spans="1:307" s="184" customFormat="1" ht="11.4" x14ac:dyDescent="0.2">
      <c r="A136" s="309">
        <v>1</v>
      </c>
      <c r="B136" s="325" t="s">
        <v>304</v>
      </c>
      <c r="C136" s="177">
        <v>9000</v>
      </c>
      <c r="D136" s="177">
        <v>0</v>
      </c>
      <c r="E136" s="177">
        <v>0</v>
      </c>
      <c r="F136" s="177">
        <v>0</v>
      </c>
      <c r="G136" s="177">
        <v>1510000</v>
      </c>
      <c r="H136" s="177">
        <v>0</v>
      </c>
      <c r="I136" s="177">
        <v>0</v>
      </c>
      <c r="J136" s="177">
        <f t="shared" si="41"/>
        <v>1519000</v>
      </c>
      <c r="K136" s="178"/>
      <c r="L136" s="168"/>
      <c r="M136" s="179"/>
    </row>
    <row r="137" spans="1:307" s="184" customFormat="1" ht="11.4" x14ac:dyDescent="0.2">
      <c r="A137" s="309">
        <v>1</v>
      </c>
      <c r="B137" s="325" t="s">
        <v>303</v>
      </c>
      <c r="C137" s="177">
        <v>50000</v>
      </c>
      <c r="D137" s="177">
        <v>30000</v>
      </c>
      <c r="E137" s="177">
        <v>0</v>
      </c>
      <c r="F137" s="177">
        <v>0</v>
      </c>
      <c r="G137" s="177">
        <v>0</v>
      </c>
      <c r="H137" s="177">
        <v>0</v>
      </c>
      <c r="I137" s="177">
        <v>100000</v>
      </c>
      <c r="J137" s="177">
        <f t="shared" si="41"/>
        <v>180000</v>
      </c>
      <c r="K137" s="178"/>
      <c r="L137" s="168"/>
      <c r="M137" s="179"/>
    </row>
    <row r="138" spans="1:307" s="184" customFormat="1" ht="11.4" x14ac:dyDescent="0.2">
      <c r="A138" s="309">
        <v>1</v>
      </c>
      <c r="B138" s="325" t="s">
        <v>70</v>
      </c>
      <c r="C138" s="177">
        <v>50000</v>
      </c>
      <c r="D138" s="177">
        <v>6687.05</v>
      </c>
      <c r="E138" s="177">
        <v>750000</v>
      </c>
      <c r="F138" s="177">
        <v>0</v>
      </c>
      <c r="G138" s="177">
        <v>150000</v>
      </c>
      <c r="H138" s="177">
        <v>0</v>
      </c>
      <c r="I138" s="177">
        <v>2500</v>
      </c>
      <c r="J138" s="177">
        <f t="shared" si="41"/>
        <v>959187.05</v>
      </c>
      <c r="K138" s="178"/>
      <c r="L138" s="168"/>
      <c r="M138" s="179"/>
    </row>
    <row r="139" spans="1:307" s="184" customFormat="1" ht="11.4" x14ac:dyDescent="0.2">
      <c r="A139" s="309">
        <v>1</v>
      </c>
      <c r="B139" s="325" t="s">
        <v>452</v>
      </c>
      <c r="C139" s="177">
        <v>50000</v>
      </c>
      <c r="D139" s="177">
        <v>25000</v>
      </c>
      <c r="E139" s="177">
        <v>25000</v>
      </c>
      <c r="F139" s="177">
        <v>0</v>
      </c>
      <c r="G139" s="177">
        <v>38000</v>
      </c>
      <c r="H139" s="177">
        <v>100000</v>
      </c>
      <c r="I139" s="177">
        <v>0</v>
      </c>
      <c r="J139" s="177">
        <f>SUM(C139:I139)</f>
        <v>238000</v>
      </c>
      <c r="K139" s="178"/>
      <c r="L139" s="168"/>
      <c r="M139" s="179"/>
    </row>
    <row r="140" spans="1:307" s="184" customFormat="1" ht="11.4" x14ac:dyDescent="0.2">
      <c r="A140" s="309">
        <v>1</v>
      </c>
      <c r="B140" s="325" t="s">
        <v>301</v>
      </c>
      <c r="C140" s="177">
        <v>7084.23</v>
      </c>
      <c r="D140" s="177">
        <v>23421.68</v>
      </c>
      <c r="E140" s="177">
        <v>65000</v>
      </c>
      <c r="F140" s="177">
        <v>0</v>
      </c>
      <c r="G140" s="177">
        <v>0</v>
      </c>
      <c r="H140" s="177">
        <v>1299</v>
      </c>
      <c r="I140" s="177">
        <v>200000</v>
      </c>
      <c r="J140" s="177">
        <f t="shared" si="41"/>
        <v>296804.91000000003</v>
      </c>
      <c r="K140" s="178"/>
      <c r="L140" s="168"/>
      <c r="M140" s="179"/>
    </row>
    <row r="141" spans="1:307" s="166" customFormat="1" ht="12" x14ac:dyDescent="0.2">
      <c r="A141" s="308"/>
      <c r="B141" s="326" t="s">
        <v>57</v>
      </c>
      <c r="C141" s="234">
        <f t="shared" ref="C141:I141" si="42">SUM(C134:C140)</f>
        <v>166084.23000000001</v>
      </c>
      <c r="D141" s="234">
        <f t="shared" si="42"/>
        <v>118155.73000000001</v>
      </c>
      <c r="E141" s="234">
        <f t="shared" si="42"/>
        <v>840000</v>
      </c>
      <c r="F141" s="234">
        <f t="shared" si="42"/>
        <v>0</v>
      </c>
      <c r="G141" s="234">
        <f t="shared" si="42"/>
        <v>1698250</v>
      </c>
      <c r="H141" s="234">
        <f t="shared" si="42"/>
        <v>101299</v>
      </c>
      <c r="I141" s="234">
        <f t="shared" si="42"/>
        <v>302500</v>
      </c>
      <c r="J141" s="234">
        <f>SUM(J134:J140)</f>
        <v>3226288.96</v>
      </c>
      <c r="K141" s="235">
        <v>2765925</v>
      </c>
      <c r="L141" s="246" t="s">
        <v>141</v>
      </c>
      <c r="M141" s="244" t="s">
        <v>141</v>
      </c>
      <c r="N141" s="174" t="s">
        <v>474</v>
      </c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174"/>
      <c r="Z141" s="174"/>
      <c r="AA141" s="174"/>
      <c r="AB141" s="174"/>
      <c r="AC141" s="174"/>
      <c r="AD141" s="174"/>
      <c r="AE141" s="174"/>
      <c r="AF141" s="174"/>
      <c r="AG141" s="174"/>
      <c r="AH141" s="174"/>
      <c r="AI141" s="174"/>
      <c r="AJ141" s="174"/>
      <c r="AK141" s="174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  <c r="AZ141" s="174"/>
      <c r="BA141" s="174"/>
      <c r="BB141" s="174"/>
      <c r="BC141" s="174"/>
      <c r="BD141" s="174"/>
      <c r="BE141" s="174"/>
      <c r="BF141" s="174"/>
      <c r="BG141" s="174"/>
      <c r="BH141" s="174"/>
      <c r="BI141" s="174"/>
      <c r="BJ141" s="174"/>
      <c r="BK141" s="174"/>
      <c r="BL141" s="174"/>
      <c r="BM141" s="174"/>
      <c r="BN141" s="174"/>
      <c r="BO141" s="174"/>
      <c r="BP141" s="174"/>
      <c r="BQ141" s="174"/>
      <c r="BR141" s="174"/>
      <c r="BS141" s="174"/>
      <c r="BT141" s="174"/>
      <c r="BU141" s="174"/>
      <c r="BV141" s="174"/>
      <c r="BW141" s="174"/>
      <c r="BX141" s="174"/>
      <c r="BY141" s="174"/>
      <c r="BZ141" s="174"/>
      <c r="CA141" s="174"/>
      <c r="CB141" s="174"/>
      <c r="CC141" s="174"/>
      <c r="CD141" s="174"/>
      <c r="CE141" s="174"/>
      <c r="CF141" s="174"/>
      <c r="CG141" s="174"/>
      <c r="CH141" s="174"/>
      <c r="CI141" s="174"/>
      <c r="CJ141" s="174"/>
      <c r="CK141" s="174"/>
      <c r="CL141" s="174"/>
      <c r="CM141" s="174"/>
      <c r="CN141" s="174"/>
      <c r="CO141" s="174"/>
      <c r="CP141" s="174"/>
      <c r="CQ141" s="174"/>
      <c r="CR141" s="174"/>
      <c r="CS141" s="174"/>
      <c r="CT141" s="174"/>
      <c r="CU141" s="174"/>
      <c r="CV141" s="174"/>
      <c r="CW141" s="174"/>
      <c r="CX141" s="174"/>
      <c r="CY141" s="174"/>
      <c r="CZ141" s="174"/>
      <c r="DA141" s="174"/>
      <c r="DB141" s="174"/>
      <c r="DC141" s="174"/>
      <c r="DD141" s="174"/>
      <c r="DE141" s="174"/>
      <c r="DF141" s="174"/>
      <c r="DG141" s="174"/>
      <c r="DH141" s="174"/>
      <c r="DI141" s="174"/>
      <c r="DJ141" s="174"/>
      <c r="DK141" s="174"/>
      <c r="DL141" s="174"/>
      <c r="DM141" s="174"/>
      <c r="DN141" s="174"/>
      <c r="DO141" s="174"/>
      <c r="DP141" s="174"/>
      <c r="DQ141" s="174"/>
      <c r="DR141" s="174"/>
      <c r="DS141" s="174"/>
      <c r="DT141" s="174"/>
      <c r="DU141" s="174"/>
      <c r="DV141" s="174"/>
      <c r="DW141" s="174"/>
      <c r="DX141" s="174"/>
      <c r="DY141" s="174"/>
      <c r="DZ141" s="174"/>
      <c r="EA141" s="174"/>
      <c r="EB141" s="174"/>
      <c r="EC141" s="174"/>
      <c r="ED141" s="174"/>
      <c r="EE141" s="174"/>
      <c r="EF141" s="174"/>
      <c r="EG141" s="174"/>
      <c r="EH141" s="174"/>
      <c r="EI141" s="174"/>
      <c r="EJ141" s="174"/>
      <c r="EK141" s="174"/>
      <c r="EL141" s="174"/>
      <c r="EM141" s="174"/>
      <c r="EN141" s="174"/>
      <c r="EO141" s="174"/>
      <c r="EP141" s="174"/>
      <c r="EQ141" s="174"/>
      <c r="ER141" s="174"/>
      <c r="ES141" s="174"/>
      <c r="ET141" s="174"/>
      <c r="EU141" s="174"/>
      <c r="EV141" s="174"/>
      <c r="EW141" s="174"/>
      <c r="EX141" s="174"/>
      <c r="EY141" s="174"/>
      <c r="EZ141" s="174"/>
      <c r="FA141" s="174"/>
      <c r="FB141" s="174"/>
      <c r="FC141" s="174"/>
      <c r="FD141" s="174"/>
      <c r="FE141" s="174"/>
      <c r="FF141" s="174"/>
      <c r="FG141" s="174"/>
      <c r="FH141" s="174"/>
      <c r="FI141" s="174"/>
      <c r="FJ141" s="174"/>
      <c r="FK141" s="174"/>
      <c r="FL141" s="174"/>
      <c r="FM141" s="174"/>
      <c r="FN141" s="174"/>
      <c r="FO141" s="174"/>
      <c r="FP141" s="174"/>
      <c r="FQ141" s="174"/>
      <c r="FR141" s="174"/>
      <c r="FS141" s="174"/>
      <c r="FT141" s="174"/>
      <c r="FU141" s="174"/>
      <c r="FV141" s="174"/>
      <c r="FW141" s="174"/>
      <c r="FX141" s="174"/>
      <c r="FY141" s="174"/>
      <c r="FZ141" s="174"/>
      <c r="GA141" s="174"/>
      <c r="GB141" s="174"/>
      <c r="GC141" s="174"/>
      <c r="GD141" s="174"/>
      <c r="GE141" s="174"/>
      <c r="GF141" s="174"/>
      <c r="GG141" s="174"/>
      <c r="GH141" s="174"/>
      <c r="GI141" s="174"/>
      <c r="GJ141" s="174"/>
      <c r="GK141" s="174"/>
      <c r="GL141" s="174"/>
      <c r="GM141" s="174"/>
      <c r="GN141" s="174"/>
      <c r="GO141" s="174"/>
      <c r="GP141" s="174"/>
      <c r="GQ141" s="174"/>
      <c r="GR141" s="174"/>
      <c r="GS141" s="174"/>
      <c r="GT141" s="174"/>
      <c r="GU141" s="174"/>
      <c r="GV141" s="174"/>
      <c r="GW141" s="174"/>
      <c r="GX141" s="174"/>
      <c r="GY141" s="174"/>
      <c r="GZ141" s="174"/>
      <c r="HA141" s="174"/>
      <c r="HB141" s="174"/>
      <c r="HC141" s="174"/>
      <c r="HD141" s="174"/>
      <c r="HE141" s="174"/>
      <c r="HF141" s="174"/>
      <c r="HG141" s="174"/>
      <c r="HH141" s="174"/>
      <c r="HI141" s="174"/>
      <c r="HJ141" s="174"/>
      <c r="HK141" s="174"/>
      <c r="HL141" s="174"/>
      <c r="HM141" s="174"/>
      <c r="HN141" s="174"/>
      <c r="HO141" s="174"/>
      <c r="HP141" s="174"/>
      <c r="HQ141" s="174"/>
      <c r="HR141" s="174"/>
      <c r="HS141" s="174"/>
      <c r="HT141" s="174"/>
      <c r="HU141" s="174"/>
      <c r="HV141" s="174"/>
      <c r="HW141" s="174"/>
      <c r="HX141" s="174"/>
      <c r="HY141" s="174"/>
      <c r="HZ141" s="174"/>
      <c r="IA141" s="174"/>
      <c r="IB141" s="174"/>
      <c r="IC141" s="174"/>
      <c r="ID141" s="174"/>
      <c r="IE141" s="174"/>
      <c r="IF141" s="174"/>
      <c r="IG141" s="174"/>
      <c r="IH141" s="174"/>
      <c r="II141" s="174"/>
      <c r="IJ141" s="174"/>
      <c r="IK141" s="174"/>
      <c r="IL141" s="174"/>
      <c r="IM141" s="174"/>
      <c r="IN141" s="174"/>
      <c r="IO141" s="174"/>
      <c r="IP141" s="174"/>
      <c r="IQ141" s="174"/>
      <c r="IR141" s="174"/>
      <c r="IS141" s="174"/>
      <c r="IT141" s="174"/>
      <c r="IU141" s="174"/>
      <c r="IV141" s="174"/>
      <c r="IW141" s="174"/>
      <c r="IX141" s="174"/>
      <c r="IY141" s="174"/>
      <c r="IZ141" s="174"/>
      <c r="JA141" s="174"/>
      <c r="JB141" s="174"/>
      <c r="JC141" s="174"/>
      <c r="JD141" s="174"/>
      <c r="JE141" s="174"/>
      <c r="JF141" s="174"/>
      <c r="JG141" s="174"/>
      <c r="JH141" s="174"/>
      <c r="JI141" s="174"/>
      <c r="JJ141" s="174"/>
      <c r="JK141" s="174"/>
      <c r="JL141" s="174"/>
      <c r="JM141" s="174"/>
      <c r="JN141" s="174"/>
      <c r="JO141" s="174"/>
      <c r="JP141" s="174"/>
      <c r="JQ141" s="174"/>
      <c r="JR141" s="174"/>
      <c r="JS141" s="174"/>
      <c r="JT141" s="174"/>
      <c r="JU141" s="174"/>
      <c r="JV141" s="174"/>
      <c r="JW141" s="174"/>
      <c r="JX141" s="174"/>
      <c r="JY141" s="174"/>
      <c r="JZ141" s="174"/>
      <c r="KA141" s="174"/>
      <c r="KB141" s="174"/>
      <c r="KC141" s="174"/>
      <c r="KD141" s="174"/>
      <c r="KE141" s="174"/>
      <c r="KF141" s="174"/>
      <c r="KG141" s="174"/>
      <c r="KH141" s="174"/>
      <c r="KI141" s="174"/>
      <c r="KJ141" s="174"/>
      <c r="KK141" s="174"/>
      <c r="KL141" s="174"/>
      <c r="KM141" s="174"/>
      <c r="KN141" s="174"/>
      <c r="KO141" s="174"/>
      <c r="KP141" s="174"/>
      <c r="KQ141" s="174"/>
      <c r="KR141" s="174"/>
      <c r="KS141" s="174"/>
      <c r="KT141" s="174"/>
      <c r="KU141" s="174"/>
    </row>
    <row r="142" spans="1:307" s="166" customFormat="1" ht="11.4" x14ac:dyDescent="0.2">
      <c r="A142" s="308">
        <v>1</v>
      </c>
      <c r="B142" s="325" t="s">
        <v>47</v>
      </c>
      <c r="C142" s="177">
        <v>0</v>
      </c>
      <c r="D142" s="177">
        <v>0</v>
      </c>
      <c r="E142" s="177">
        <v>365000</v>
      </c>
      <c r="F142" s="177">
        <v>0</v>
      </c>
      <c r="G142" s="177">
        <v>0</v>
      </c>
      <c r="H142" s="177">
        <v>0</v>
      </c>
      <c r="I142" s="177">
        <v>0</v>
      </c>
      <c r="J142" s="177">
        <f>SUM(C142:I142)</f>
        <v>365000</v>
      </c>
      <c r="K142" s="178"/>
      <c r="L142" s="168"/>
      <c r="M142" s="173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/>
      <c r="AA142" s="174"/>
      <c r="AB142" s="174"/>
      <c r="AC142" s="174"/>
      <c r="AD142" s="174"/>
      <c r="AE142" s="174"/>
      <c r="AF142" s="174"/>
      <c r="AG142" s="174"/>
      <c r="AH142" s="174"/>
      <c r="AI142" s="174"/>
      <c r="AJ142" s="174"/>
      <c r="AK142" s="174"/>
      <c r="AL142" s="174"/>
      <c r="AM142" s="174"/>
      <c r="AN142" s="174"/>
      <c r="AO142" s="174"/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74"/>
      <c r="AZ142" s="174"/>
      <c r="BA142" s="174"/>
      <c r="BB142" s="174"/>
      <c r="BC142" s="174"/>
      <c r="BD142" s="174"/>
      <c r="BE142" s="174"/>
      <c r="BF142" s="174"/>
      <c r="BG142" s="174"/>
      <c r="BH142" s="174"/>
      <c r="BI142" s="174"/>
      <c r="BJ142" s="174"/>
      <c r="BK142" s="174"/>
      <c r="BL142" s="174"/>
      <c r="BM142" s="174"/>
      <c r="BN142" s="174"/>
      <c r="BO142" s="174"/>
      <c r="BP142" s="174"/>
      <c r="BQ142" s="174"/>
      <c r="BR142" s="174"/>
      <c r="BS142" s="174"/>
      <c r="BT142" s="174"/>
      <c r="BU142" s="174"/>
      <c r="BV142" s="174"/>
      <c r="BW142" s="174"/>
      <c r="BX142" s="174"/>
      <c r="BY142" s="174"/>
      <c r="BZ142" s="174"/>
      <c r="CA142" s="174"/>
      <c r="CB142" s="174"/>
      <c r="CC142" s="174"/>
      <c r="CD142" s="174"/>
      <c r="CE142" s="174"/>
      <c r="CF142" s="174"/>
      <c r="CG142" s="174"/>
      <c r="CH142" s="174"/>
      <c r="CI142" s="174"/>
      <c r="CJ142" s="174"/>
      <c r="CK142" s="174"/>
      <c r="CL142" s="174"/>
      <c r="CM142" s="174"/>
      <c r="CN142" s="174"/>
      <c r="CO142" s="174"/>
      <c r="CP142" s="174"/>
      <c r="CQ142" s="174"/>
      <c r="CR142" s="174"/>
      <c r="CS142" s="174"/>
      <c r="CT142" s="174"/>
      <c r="CU142" s="174"/>
      <c r="CV142" s="174"/>
      <c r="CW142" s="174"/>
      <c r="CX142" s="174"/>
      <c r="CY142" s="174"/>
      <c r="CZ142" s="174"/>
      <c r="DA142" s="174"/>
      <c r="DB142" s="174"/>
      <c r="DC142" s="174"/>
      <c r="DD142" s="174"/>
      <c r="DE142" s="174"/>
      <c r="DF142" s="174"/>
      <c r="DG142" s="174"/>
      <c r="DH142" s="174"/>
      <c r="DI142" s="174"/>
      <c r="DJ142" s="174"/>
      <c r="DK142" s="174"/>
      <c r="DL142" s="174"/>
      <c r="DM142" s="174"/>
      <c r="DN142" s="174"/>
      <c r="DO142" s="174"/>
      <c r="DP142" s="174"/>
      <c r="DQ142" s="174"/>
      <c r="DR142" s="174"/>
      <c r="DS142" s="174"/>
      <c r="DT142" s="174"/>
      <c r="DU142" s="174"/>
      <c r="DV142" s="174"/>
      <c r="DW142" s="174"/>
      <c r="DX142" s="174"/>
      <c r="DY142" s="174"/>
      <c r="DZ142" s="174"/>
      <c r="EA142" s="174"/>
      <c r="EB142" s="174"/>
      <c r="EC142" s="174"/>
      <c r="ED142" s="174"/>
      <c r="EE142" s="174"/>
      <c r="EF142" s="174"/>
      <c r="EG142" s="174"/>
      <c r="EH142" s="174"/>
      <c r="EI142" s="174"/>
      <c r="EJ142" s="174"/>
      <c r="EK142" s="174"/>
      <c r="EL142" s="174"/>
      <c r="EM142" s="174"/>
      <c r="EN142" s="174"/>
      <c r="EO142" s="174"/>
      <c r="EP142" s="174"/>
      <c r="EQ142" s="174"/>
      <c r="ER142" s="174"/>
      <c r="ES142" s="174"/>
      <c r="ET142" s="174"/>
      <c r="EU142" s="174"/>
      <c r="EV142" s="174"/>
      <c r="EW142" s="174"/>
      <c r="EX142" s="174"/>
      <c r="EY142" s="174"/>
      <c r="EZ142" s="174"/>
      <c r="FA142" s="174"/>
      <c r="FB142" s="174"/>
      <c r="FC142" s="174"/>
      <c r="FD142" s="174"/>
      <c r="FE142" s="174"/>
      <c r="FF142" s="174"/>
      <c r="FG142" s="174"/>
      <c r="FH142" s="174"/>
      <c r="FI142" s="174"/>
      <c r="FJ142" s="174"/>
      <c r="FK142" s="174"/>
      <c r="FL142" s="174"/>
      <c r="FM142" s="174"/>
      <c r="FN142" s="174"/>
      <c r="FO142" s="174"/>
      <c r="FP142" s="174"/>
      <c r="FQ142" s="174"/>
      <c r="FR142" s="174"/>
      <c r="FS142" s="174"/>
      <c r="FT142" s="174"/>
      <c r="FU142" s="174"/>
      <c r="FV142" s="174"/>
      <c r="FW142" s="174"/>
      <c r="FX142" s="174"/>
      <c r="FY142" s="174"/>
      <c r="FZ142" s="174"/>
      <c r="GA142" s="174"/>
      <c r="GB142" s="174"/>
      <c r="GC142" s="174"/>
      <c r="GD142" s="174"/>
      <c r="GE142" s="174"/>
      <c r="GF142" s="174"/>
      <c r="GG142" s="174"/>
      <c r="GH142" s="174"/>
      <c r="GI142" s="174"/>
      <c r="GJ142" s="174"/>
      <c r="GK142" s="174"/>
      <c r="GL142" s="174"/>
      <c r="GM142" s="174"/>
      <c r="GN142" s="174"/>
      <c r="GO142" s="174"/>
      <c r="GP142" s="174"/>
      <c r="GQ142" s="174"/>
      <c r="GR142" s="174"/>
      <c r="GS142" s="174"/>
      <c r="GT142" s="174"/>
      <c r="GU142" s="174"/>
      <c r="GV142" s="174"/>
      <c r="GW142" s="174"/>
      <c r="GX142" s="174"/>
      <c r="GY142" s="174"/>
      <c r="GZ142" s="174"/>
      <c r="HA142" s="174"/>
      <c r="HB142" s="174"/>
      <c r="HC142" s="174"/>
      <c r="HD142" s="174"/>
      <c r="HE142" s="174"/>
      <c r="HF142" s="174"/>
      <c r="HG142" s="174"/>
      <c r="HH142" s="174"/>
      <c r="HI142" s="174"/>
      <c r="HJ142" s="174"/>
      <c r="HK142" s="174"/>
      <c r="HL142" s="174"/>
      <c r="HM142" s="174"/>
      <c r="HN142" s="174"/>
      <c r="HO142" s="174"/>
      <c r="HP142" s="174"/>
      <c r="HQ142" s="174"/>
      <c r="HR142" s="174"/>
      <c r="HS142" s="174"/>
      <c r="HT142" s="174"/>
      <c r="HU142" s="174"/>
      <c r="HV142" s="174"/>
      <c r="HW142" s="174"/>
      <c r="HX142" s="174"/>
      <c r="HY142" s="174"/>
      <c r="HZ142" s="174"/>
      <c r="IA142" s="174"/>
      <c r="IB142" s="174"/>
      <c r="IC142" s="174"/>
      <c r="ID142" s="174"/>
      <c r="IE142" s="174"/>
      <c r="IF142" s="174"/>
      <c r="IG142" s="174"/>
      <c r="IH142" s="174"/>
      <c r="II142" s="174"/>
      <c r="IJ142" s="174"/>
      <c r="IK142" s="174"/>
      <c r="IL142" s="174"/>
      <c r="IM142" s="174"/>
      <c r="IN142" s="174"/>
      <c r="IO142" s="174"/>
      <c r="IP142" s="174"/>
      <c r="IQ142" s="174"/>
      <c r="IR142" s="174"/>
      <c r="IS142" s="174"/>
      <c r="IT142" s="174"/>
      <c r="IU142" s="174"/>
      <c r="IV142" s="174"/>
      <c r="IW142" s="174"/>
      <c r="IX142" s="174"/>
      <c r="IY142" s="174"/>
      <c r="IZ142" s="174"/>
      <c r="JA142" s="174"/>
      <c r="JB142" s="174"/>
      <c r="JC142" s="174"/>
      <c r="JD142" s="174"/>
      <c r="JE142" s="174"/>
      <c r="JF142" s="174"/>
      <c r="JG142" s="174"/>
      <c r="JH142" s="174"/>
      <c r="JI142" s="174"/>
      <c r="JJ142" s="174"/>
      <c r="JK142" s="174"/>
      <c r="JL142" s="174"/>
      <c r="JM142" s="174"/>
      <c r="JN142" s="174"/>
      <c r="JO142" s="174"/>
      <c r="JP142" s="174"/>
      <c r="JQ142" s="174"/>
      <c r="JR142" s="174"/>
      <c r="JS142" s="174"/>
      <c r="JT142" s="174"/>
      <c r="JU142" s="174"/>
      <c r="JV142" s="174"/>
      <c r="JW142" s="174"/>
      <c r="JX142" s="174"/>
      <c r="JY142" s="174"/>
      <c r="JZ142" s="174"/>
      <c r="KA142" s="174"/>
      <c r="KB142" s="174"/>
      <c r="KC142" s="174"/>
      <c r="KD142" s="174"/>
      <c r="KE142" s="174"/>
      <c r="KF142" s="174"/>
      <c r="KG142" s="174"/>
      <c r="KH142" s="174"/>
      <c r="KI142" s="174"/>
      <c r="KJ142" s="174"/>
      <c r="KK142" s="174"/>
      <c r="KL142" s="174"/>
      <c r="KM142" s="174"/>
      <c r="KN142" s="174"/>
      <c r="KO142" s="174"/>
      <c r="KP142" s="174"/>
      <c r="KQ142" s="174"/>
      <c r="KR142" s="174"/>
      <c r="KS142" s="174"/>
      <c r="KT142" s="174"/>
      <c r="KU142" s="174"/>
    </row>
    <row r="143" spans="1:307" s="184" customFormat="1" ht="11.4" x14ac:dyDescent="0.2">
      <c r="A143" s="309"/>
      <c r="B143" s="325" t="s">
        <v>48</v>
      </c>
      <c r="C143" s="177">
        <v>0</v>
      </c>
      <c r="D143" s="177">
        <v>0</v>
      </c>
      <c r="E143" s="177">
        <v>0</v>
      </c>
      <c r="F143" s="177">
        <v>0</v>
      </c>
      <c r="G143" s="177">
        <v>0</v>
      </c>
      <c r="H143" s="177">
        <v>0</v>
      </c>
      <c r="I143" s="177">
        <v>0</v>
      </c>
      <c r="J143" s="177">
        <f>SUM(C143:I143)</f>
        <v>0</v>
      </c>
      <c r="K143" s="178"/>
      <c r="L143" s="168"/>
      <c r="M143" s="179"/>
    </row>
    <row r="144" spans="1:307" s="184" customFormat="1" ht="11.4" x14ac:dyDescent="0.2">
      <c r="A144" s="309"/>
      <c r="B144" s="325" t="s">
        <v>418</v>
      </c>
      <c r="C144" s="177">
        <v>0</v>
      </c>
      <c r="D144" s="177">
        <v>0</v>
      </c>
      <c r="E144" s="177">
        <v>0</v>
      </c>
      <c r="F144" s="177">
        <v>0</v>
      </c>
      <c r="G144" s="177">
        <v>0</v>
      </c>
      <c r="H144" s="177">
        <v>0</v>
      </c>
      <c r="I144" s="177">
        <v>0</v>
      </c>
      <c r="J144" s="177">
        <f>SUM(C144:I144)</f>
        <v>0</v>
      </c>
      <c r="K144" s="178"/>
      <c r="L144" s="168"/>
      <c r="M144" s="179"/>
    </row>
    <row r="145" spans="1:307" s="184" customFormat="1" ht="11.4" x14ac:dyDescent="0.2">
      <c r="A145" s="309">
        <v>1</v>
      </c>
      <c r="B145" s="325" t="s">
        <v>417</v>
      </c>
      <c r="C145" s="177">
        <v>0</v>
      </c>
      <c r="D145" s="177">
        <v>0</v>
      </c>
      <c r="E145" s="177">
        <v>0</v>
      </c>
      <c r="F145" s="177">
        <v>0</v>
      </c>
      <c r="G145" s="177">
        <v>0</v>
      </c>
      <c r="H145" s="177">
        <v>0</v>
      </c>
      <c r="I145" s="177">
        <v>6600</v>
      </c>
      <c r="J145" s="177">
        <f>SUM(C145:I145)</f>
        <v>6600</v>
      </c>
      <c r="K145" s="178"/>
      <c r="L145" s="168"/>
      <c r="M145" s="179"/>
    </row>
    <row r="146" spans="1:307" s="166" customFormat="1" ht="12" x14ac:dyDescent="0.2">
      <c r="A146" s="308"/>
      <c r="B146" s="326" t="s">
        <v>47</v>
      </c>
      <c r="C146" s="234">
        <f t="shared" ref="C146:I146" si="43">SUM(C142:C145)</f>
        <v>0</v>
      </c>
      <c r="D146" s="234">
        <f t="shared" si="43"/>
        <v>0</v>
      </c>
      <c r="E146" s="234">
        <f t="shared" si="43"/>
        <v>365000</v>
      </c>
      <c r="F146" s="234">
        <f t="shared" si="43"/>
        <v>0</v>
      </c>
      <c r="G146" s="234">
        <f t="shared" si="43"/>
        <v>0</v>
      </c>
      <c r="H146" s="234">
        <f t="shared" si="43"/>
        <v>0</v>
      </c>
      <c r="I146" s="234">
        <f t="shared" si="43"/>
        <v>6600</v>
      </c>
      <c r="J146" s="234">
        <f>SUM(J142:J145)</f>
        <v>371600</v>
      </c>
      <c r="K146" s="235">
        <v>182720</v>
      </c>
      <c r="L146" s="231" t="s">
        <v>141</v>
      </c>
      <c r="M146" s="230" t="s">
        <v>141</v>
      </c>
      <c r="N146" s="174" t="s">
        <v>478</v>
      </c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  <c r="Z146" s="174"/>
      <c r="AA146" s="174"/>
      <c r="AB146" s="174"/>
      <c r="AC146" s="174"/>
      <c r="AD146" s="174"/>
      <c r="AE146" s="174"/>
      <c r="AF146" s="174"/>
      <c r="AG146" s="174"/>
      <c r="AH146" s="174"/>
      <c r="AI146" s="174"/>
      <c r="AJ146" s="174"/>
      <c r="AK146" s="174"/>
      <c r="AL146" s="174"/>
      <c r="AM146" s="174"/>
      <c r="AN146" s="174"/>
      <c r="AO146" s="174"/>
      <c r="AP146" s="174"/>
      <c r="AQ146" s="174"/>
      <c r="AR146" s="174"/>
      <c r="AS146" s="174"/>
      <c r="AT146" s="174"/>
      <c r="AU146" s="174"/>
      <c r="AV146" s="174"/>
      <c r="AW146" s="174"/>
      <c r="AX146" s="174"/>
      <c r="AY146" s="174"/>
      <c r="AZ146" s="174"/>
      <c r="BA146" s="174"/>
      <c r="BB146" s="174"/>
      <c r="BC146" s="174"/>
      <c r="BD146" s="174"/>
      <c r="BE146" s="174"/>
      <c r="BF146" s="174"/>
      <c r="BG146" s="174"/>
      <c r="BH146" s="174"/>
      <c r="BI146" s="174"/>
      <c r="BJ146" s="174"/>
      <c r="BK146" s="174"/>
      <c r="BL146" s="174"/>
      <c r="BM146" s="174"/>
      <c r="BN146" s="174"/>
      <c r="BO146" s="174"/>
      <c r="BP146" s="174"/>
      <c r="BQ146" s="174"/>
      <c r="BR146" s="174"/>
      <c r="BS146" s="174"/>
      <c r="BT146" s="174"/>
      <c r="BU146" s="174"/>
      <c r="BV146" s="174"/>
      <c r="BW146" s="174"/>
      <c r="BX146" s="174"/>
      <c r="BY146" s="174"/>
      <c r="BZ146" s="174"/>
      <c r="CA146" s="174"/>
      <c r="CB146" s="174"/>
      <c r="CC146" s="174"/>
      <c r="CD146" s="174"/>
      <c r="CE146" s="174"/>
      <c r="CF146" s="174"/>
      <c r="CG146" s="174"/>
      <c r="CH146" s="174"/>
      <c r="CI146" s="174"/>
      <c r="CJ146" s="174"/>
      <c r="CK146" s="174"/>
      <c r="CL146" s="174"/>
      <c r="CM146" s="174"/>
      <c r="CN146" s="174"/>
      <c r="CO146" s="174"/>
      <c r="CP146" s="174"/>
      <c r="CQ146" s="174"/>
      <c r="CR146" s="174"/>
      <c r="CS146" s="174"/>
      <c r="CT146" s="174"/>
      <c r="CU146" s="174"/>
      <c r="CV146" s="174"/>
      <c r="CW146" s="174"/>
      <c r="CX146" s="174"/>
      <c r="CY146" s="174"/>
      <c r="CZ146" s="174"/>
      <c r="DA146" s="174"/>
      <c r="DB146" s="174"/>
      <c r="DC146" s="174"/>
      <c r="DD146" s="174"/>
      <c r="DE146" s="174"/>
      <c r="DF146" s="174"/>
      <c r="DG146" s="174"/>
      <c r="DH146" s="174"/>
      <c r="DI146" s="174"/>
      <c r="DJ146" s="174"/>
      <c r="DK146" s="174"/>
      <c r="DL146" s="174"/>
      <c r="DM146" s="174"/>
      <c r="DN146" s="174"/>
      <c r="DO146" s="174"/>
      <c r="DP146" s="174"/>
      <c r="DQ146" s="174"/>
      <c r="DR146" s="174"/>
      <c r="DS146" s="174"/>
      <c r="DT146" s="174"/>
      <c r="DU146" s="174"/>
      <c r="DV146" s="174"/>
      <c r="DW146" s="174"/>
      <c r="DX146" s="174"/>
      <c r="DY146" s="174"/>
      <c r="DZ146" s="174"/>
      <c r="EA146" s="174"/>
      <c r="EB146" s="174"/>
      <c r="EC146" s="174"/>
      <c r="ED146" s="174"/>
      <c r="EE146" s="174"/>
      <c r="EF146" s="174"/>
      <c r="EG146" s="174"/>
      <c r="EH146" s="174"/>
      <c r="EI146" s="174"/>
      <c r="EJ146" s="174"/>
      <c r="EK146" s="174"/>
      <c r="EL146" s="174"/>
      <c r="EM146" s="174"/>
      <c r="EN146" s="174"/>
      <c r="EO146" s="174"/>
      <c r="EP146" s="174"/>
      <c r="EQ146" s="174"/>
      <c r="ER146" s="174"/>
      <c r="ES146" s="174"/>
      <c r="ET146" s="174"/>
      <c r="EU146" s="174"/>
      <c r="EV146" s="174"/>
      <c r="EW146" s="174"/>
      <c r="EX146" s="174"/>
      <c r="EY146" s="174"/>
      <c r="EZ146" s="174"/>
      <c r="FA146" s="174"/>
      <c r="FB146" s="174"/>
      <c r="FC146" s="174"/>
      <c r="FD146" s="174"/>
      <c r="FE146" s="174"/>
      <c r="FF146" s="174"/>
      <c r="FG146" s="174"/>
      <c r="FH146" s="174"/>
      <c r="FI146" s="174"/>
      <c r="FJ146" s="174"/>
      <c r="FK146" s="174"/>
      <c r="FL146" s="174"/>
      <c r="FM146" s="174"/>
      <c r="FN146" s="174"/>
      <c r="FO146" s="174"/>
      <c r="FP146" s="174"/>
      <c r="FQ146" s="174"/>
      <c r="FR146" s="174"/>
      <c r="FS146" s="174"/>
      <c r="FT146" s="174"/>
      <c r="FU146" s="174"/>
      <c r="FV146" s="174"/>
      <c r="FW146" s="174"/>
      <c r="FX146" s="174"/>
      <c r="FY146" s="174"/>
      <c r="FZ146" s="174"/>
      <c r="GA146" s="174"/>
      <c r="GB146" s="174"/>
      <c r="GC146" s="174"/>
      <c r="GD146" s="174"/>
      <c r="GE146" s="174"/>
      <c r="GF146" s="174"/>
      <c r="GG146" s="174"/>
      <c r="GH146" s="174"/>
      <c r="GI146" s="174"/>
      <c r="GJ146" s="174"/>
      <c r="GK146" s="174"/>
      <c r="GL146" s="174"/>
      <c r="GM146" s="174"/>
      <c r="GN146" s="174"/>
      <c r="GO146" s="174"/>
      <c r="GP146" s="174"/>
      <c r="GQ146" s="174"/>
      <c r="GR146" s="174"/>
      <c r="GS146" s="174"/>
      <c r="GT146" s="174"/>
      <c r="GU146" s="174"/>
      <c r="GV146" s="174"/>
      <c r="GW146" s="174"/>
      <c r="GX146" s="174"/>
      <c r="GY146" s="174"/>
      <c r="GZ146" s="174"/>
      <c r="HA146" s="174"/>
      <c r="HB146" s="174"/>
      <c r="HC146" s="174"/>
      <c r="HD146" s="174"/>
      <c r="HE146" s="174"/>
      <c r="HF146" s="174"/>
      <c r="HG146" s="174"/>
      <c r="HH146" s="174"/>
      <c r="HI146" s="174"/>
      <c r="HJ146" s="174"/>
      <c r="HK146" s="174"/>
      <c r="HL146" s="174"/>
      <c r="HM146" s="174"/>
      <c r="HN146" s="174"/>
      <c r="HO146" s="174"/>
      <c r="HP146" s="174"/>
      <c r="HQ146" s="174"/>
      <c r="HR146" s="174"/>
      <c r="HS146" s="174"/>
      <c r="HT146" s="174"/>
      <c r="HU146" s="174"/>
      <c r="HV146" s="174"/>
      <c r="HW146" s="174"/>
      <c r="HX146" s="174"/>
      <c r="HY146" s="174"/>
      <c r="HZ146" s="174"/>
      <c r="IA146" s="174"/>
      <c r="IB146" s="174"/>
      <c r="IC146" s="174"/>
      <c r="ID146" s="174"/>
      <c r="IE146" s="174"/>
      <c r="IF146" s="174"/>
      <c r="IG146" s="174"/>
      <c r="IH146" s="174"/>
      <c r="II146" s="174"/>
      <c r="IJ146" s="174"/>
      <c r="IK146" s="174"/>
      <c r="IL146" s="174"/>
      <c r="IM146" s="174"/>
      <c r="IN146" s="174"/>
      <c r="IO146" s="174"/>
      <c r="IP146" s="174"/>
      <c r="IQ146" s="174"/>
      <c r="IR146" s="174"/>
      <c r="IS146" s="174"/>
      <c r="IT146" s="174"/>
      <c r="IU146" s="174"/>
      <c r="IV146" s="174"/>
      <c r="IW146" s="174"/>
      <c r="IX146" s="174"/>
      <c r="IY146" s="174"/>
      <c r="IZ146" s="174"/>
      <c r="JA146" s="174"/>
      <c r="JB146" s="174"/>
      <c r="JC146" s="174"/>
      <c r="JD146" s="174"/>
      <c r="JE146" s="174"/>
      <c r="JF146" s="174"/>
      <c r="JG146" s="174"/>
      <c r="JH146" s="174"/>
      <c r="JI146" s="174"/>
      <c r="JJ146" s="174"/>
      <c r="JK146" s="174"/>
      <c r="JL146" s="174"/>
      <c r="JM146" s="174"/>
      <c r="JN146" s="174"/>
      <c r="JO146" s="174"/>
      <c r="JP146" s="174"/>
      <c r="JQ146" s="174"/>
      <c r="JR146" s="174"/>
      <c r="JS146" s="174"/>
      <c r="JT146" s="174"/>
      <c r="JU146" s="174"/>
      <c r="JV146" s="174"/>
      <c r="JW146" s="174"/>
      <c r="JX146" s="174"/>
      <c r="JY146" s="174"/>
      <c r="JZ146" s="174"/>
      <c r="KA146" s="174"/>
      <c r="KB146" s="174"/>
      <c r="KC146" s="174"/>
      <c r="KD146" s="174"/>
      <c r="KE146" s="174"/>
      <c r="KF146" s="174"/>
      <c r="KG146" s="174"/>
      <c r="KH146" s="174"/>
      <c r="KI146" s="174"/>
      <c r="KJ146" s="174"/>
      <c r="KK146" s="174"/>
      <c r="KL146" s="174"/>
      <c r="KM146" s="174"/>
      <c r="KN146" s="174"/>
      <c r="KO146" s="174"/>
      <c r="KP146" s="174"/>
      <c r="KQ146" s="174"/>
      <c r="KR146" s="174"/>
      <c r="KS146" s="174"/>
      <c r="KT146" s="174"/>
      <c r="KU146" s="174"/>
    </row>
    <row r="147" spans="1:307" s="166" customFormat="1" ht="11.4" x14ac:dyDescent="0.2">
      <c r="A147" s="308">
        <v>1</v>
      </c>
      <c r="B147" s="325" t="s">
        <v>251</v>
      </c>
      <c r="C147" s="177">
        <v>0</v>
      </c>
      <c r="D147" s="177">
        <v>0</v>
      </c>
      <c r="E147" s="177">
        <v>2025000</v>
      </c>
      <c r="F147" s="177">
        <v>0</v>
      </c>
      <c r="G147" s="177">
        <v>0</v>
      </c>
      <c r="H147" s="177">
        <v>250000</v>
      </c>
      <c r="I147" s="177">
        <v>0</v>
      </c>
      <c r="J147" s="177">
        <f>SUM(C147:I147)</f>
        <v>2275000</v>
      </c>
      <c r="K147" s="178"/>
      <c r="L147" s="168"/>
      <c r="M147" s="173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74"/>
      <c r="Z147" s="174"/>
      <c r="AA147" s="174"/>
      <c r="AB147" s="174"/>
      <c r="AC147" s="174"/>
      <c r="AD147" s="174"/>
      <c r="AE147" s="174"/>
      <c r="AF147" s="174"/>
      <c r="AG147" s="174"/>
      <c r="AH147" s="174"/>
      <c r="AI147" s="174"/>
      <c r="AJ147" s="174"/>
      <c r="AK147" s="174"/>
      <c r="AL147" s="174"/>
      <c r="AM147" s="174"/>
      <c r="AN147" s="174"/>
      <c r="AO147" s="174"/>
      <c r="AP147" s="174"/>
      <c r="AQ147" s="174"/>
      <c r="AR147" s="174"/>
      <c r="AS147" s="174"/>
      <c r="AT147" s="174"/>
      <c r="AU147" s="174"/>
      <c r="AV147" s="174"/>
      <c r="AW147" s="174"/>
      <c r="AX147" s="174"/>
      <c r="AY147" s="174"/>
      <c r="AZ147" s="174"/>
      <c r="BA147" s="174"/>
      <c r="BB147" s="174"/>
      <c r="BC147" s="174"/>
      <c r="BD147" s="174"/>
      <c r="BE147" s="174"/>
      <c r="BF147" s="174"/>
      <c r="BG147" s="174"/>
      <c r="BH147" s="174"/>
      <c r="BI147" s="174"/>
      <c r="BJ147" s="174"/>
      <c r="BK147" s="174"/>
      <c r="BL147" s="174"/>
      <c r="BM147" s="174"/>
      <c r="BN147" s="174"/>
      <c r="BO147" s="174"/>
      <c r="BP147" s="174"/>
      <c r="BQ147" s="174"/>
      <c r="BR147" s="174"/>
      <c r="BS147" s="174"/>
      <c r="BT147" s="174"/>
      <c r="BU147" s="174"/>
      <c r="BV147" s="174"/>
      <c r="BW147" s="174"/>
      <c r="BX147" s="174"/>
      <c r="BY147" s="174"/>
      <c r="BZ147" s="174"/>
      <c r="CA147" s="174"/>
      <c r="CB147" s="174"/>
      <c r="CC147" s="174"/>
      <c r="CD147" s="174"/>
      <c r="CE147" s="174"/>
      <c r="CF147" s="174"/>
      <c r="CG147" s="174"/>
      <c r="CH147" s="174"/>
      <c r="CI147" s="174"/>
      <c r="CJ147" s="174"/>
      <c r="CK147" s="174"/>
      <c r="CL147" s="174"/>
      <c r="CM147" s="174"/>
      <c r="CN147" s="174"/>
      <c r="CO147" s="174"/>
      <c r="CP147" s="174"/>
      <c r="CQ147" s="174"/>
      <c r="CR147" s="174"/>
      <c r="CS147" s="174"/>
      <c r="CT147" s="174"/>
      <c r="CU147" s="174"/>
      <c r="CV147" s="174"/>
      <c r="CW147" s="174"/>
      <c r="CX147" s="174"/>
      <c r="CY147" s="174"/>
      <c r="CZ147" s="174"/>
      <c r="DA147" s="174"/>
      <c r="DB147" s="174"/>
      <c r="DC147" s="174"/>
      <c r="DD147" s="174"/>
      <c r="DE147" s="174"/>
      <c r="DF147" s="174"/>
      <c r="DG147" s="174"/>
      <c r="DH147" s="174"/>
      <c r="DI147" s="174"/>
      <c r="DJ147" s="174"/>
      <c r="DK147" s="174"/>
      <c r="DL147" s="174"/>
      <c r="DM147" s="174"/>
      <c r="DN147" s="174"/>
      <c r="DO147" s="174"/>
      <c r="DP147" s="174"/>
      <c r="DQ147" s="174"/>
      <c r="DR147" s="174"/>
      <c r="DS147" s="174"/>
      <c r="DT147" s="174"/>
      <c r="DU147" s="174"/>
      <c r="DV147" s="174"/>
      <c r="DW147" s="174"/>
      <c r="DX147" s="174"/>
      <c r="DY147" s="174"/>
      <c r="DZ147" s="174"/>
      <c r="EA147" s="174"/>
      <c r="EB147" s="174"/>
      <c r="EC147" s="174"/>
      <c r="ED147" s="174"/>
      <c r="EE147" s="174"/>
      <c r="EF147" s="174"/>
      <c r="EG147" s="174"/>
      <c r="EH147" s="174"/>
      <c r="EI147" s="174"/>
      <c r="EJ147" s="174"/>
      <c r="EK147" s="174"/>
      <c r="EL147" s="174"/>
      <c r="EM147" s="174"/>
      <c r="EN147" s="174"/>
      <c r="EO147" s="174"/>
      <c r="EP147" s="174"/>
      <c r="EQ147" s="174"/>
      <c r="ER147" s="174"/>
      <c r="ES147" s="174"/>
      <c r="ET147" s="174"/>
      <c r="EU147" s="174"/>
      <c r="EV147" s="174"/>
      <c r="EW147" s="174"/>
      <c r="EX147" s="174"/>
      <c r="EY147" s="174"/>
      <c r="EZ147" s="174"/>
      <c r="FA147" s="174"/>
      <c r="FB147" s="174"/>
      <c r="FC147" s="174"/>
      <c r="FD147" s="174"/>
      <c r="FE147" s="174"/>
      <c r="FF147" s="174"/>
      <c r="FG147" s="174"/>
      <c r="FH147" s="174"/>
      <c r="FI147" s="174"/>
      <c r="FJ147" s="174"/>
      <c r="FK147" s="174"/>
      <c r="FL147" s="174"/>
      <c r="FM147" s="174"/>
      <c r="FN147" s="174"/>
      <c r="FO147" s="174"/>
      <c r="FP147" s="174"/>
      <c r="FQ147" s="174"/>
      <c r="FR147" s="174"/>
      <c r="FS147" s="174"/>
      <c r="FT147" s="174"/>
      <c r="FU147" s="174"/>
      <c r="FV147" s="174"/>
      <c r="FW147" s="174"/>
      <c r="FX147" s="174"/>
      <c r="FY147" s="174"/>
      <c r="FZ147" s="174"/>
      <c r="GA147" s="174"/>
      <c r="GB147" s="174"/>
      <c r="GC147" s="174"/>
      <c r="GD147" s="174"/>
      <c r="GE147" s="174"/>
      <c r="GF147" s="174"/>
      <c r="GG147" s="174"/>
      <c r="GH147" s="174"/>
      <c r="GI147" s="174"/>
      <c r="GJ147" s="174"/>
      <c r="GK147" s="174"/>
      <c r="GL147" s="174"/>
      <c r="GM147" s="174"/>
      <c r="GN147" s="174"/>
      <c r="GO147" s="174"/>
      <c r="GP147" s="174"/>
      <c r="GQ147" s="174"/>
      <c r="GR147" s="174"/>
      <c r="GS147" s="174"/>
      <c r="GT147" s="174"/>
      <c r="GU147" s="174"/>
      <c r="GV147" s="174"/>
      <c r="GW147" s="174"/>
      <c r="GX147" s="174"/>
      <c r="GY147" s="174"/>
      <c r="GZ147" s="174"/>
      <c r="HA147" s="174"/>
      <c r="HB147" s="174"/>
      <c r="HC147" s="174"/>
      <c r="HD147" s="174"/>
      <c r="HE147" s="174"/>
      <c r="HF147" s="174"/>
      <c r="HG147" s="174"/>
      <c r="HH147" s="174"/>
      <c r="HI147" s="174"/>
      <c r="HJ147" s="174"/>
      <c r="HK147" s="174"/>
      <c r="HL147" s="174"/>
      <c r="HM147" s="174"/>
      <c r="HN147" s="174"/>
      <c r="HO147" s="174"/>
      <c r="HP147" s="174"/>
      <c r="HQ147" s="174"/>
      <c r="HR147" s="174"/>
      <c r="HS147" s="174"/>
      <c r="HT147" s="174"/>
      <c r="HU147" s="174"/>
      <c r="HV147" s="174"/>
      <c r="HW147" s="174"/>
      <c r="HX147" s="174"/>
      <c r="HY147" s="174"/>
      <c r="HZ147" s="174"/>
      <c r="IA147" s="174"/>
      <c r="IB147" s="174"/>
      <c r="IC147" s="174"/>
      <c r="ID147" s="174"/>
      <c r="IE147" s="174"/>
      <c r="IF147" s="174"/>
      <c r="IG147" s="174"/>
      <c r="IH147" s="174"/>
      <c r="II147" s="174"/>
      <c r="IJ147" s="174"/>
      <c r="IK147" s="174"/>
      <c r="IL147" s="174"/>
      <c r="IM147" s="174"/>
      <c r="IN147" s="174"/>
      <c r="IO147" s="174"/>
      <c r="IP147" s="174"/>
      <c r="IQ147" s="174"/>
      <c r="IR147" s="174"/>
      <c r="IS147" s="174"/>
      <c r="IT147" s="174"/>
      <c r="IU147" s="174"/>
      <c r="IV147" s="174"/>
      <c r="IW147" s="174"/>
      <c r="IX147" s="174"/>
      <c r="IY147" s="174"/>
      <c r="IZ147" s="174"/>
      <c r="JA147" s="174"/>
      <c r="JB147" s="174"/>
      <c r="JC147" s="174"/>
      <c r="JD147" s="174"/>
      <c r="JE147" s="174"/>
      <c r="JF147" s="174"/>
      <c r="JG147" s="174"/>
      <c r="JH147" s="174"/>
      <c r="JI147" s="174"/>
      <c r="JJ147" s="174"/>
      <c r="JK147" s="174"/>
      <c r="JL147" s="174"/>
      <c r="JM147" s="174"/>
      <c r="JN147" s="174"/>
      <c r="JO147" s="174"/>
      <c r="JP147" s="174"/>
      <c r="JQ147" s="174"/>
      <c r="JR147" s="174"/>
      <c r="JS147" s="174"/>
      <c r="JT147" s="174"/>
      <c r="JU147" s="174"/>
      <c r="JV147" s="174"/>
      <c r="JW147" s="174"/>
      <c r="JX147" s="174"/>
      <c r="JY147" s="174"/>
      <c r="JZ147" s="174"/>
      <c r="KA147" s="174"/>
      <c r="KB147" s="174"/>
      <c r="KC147" s="174"/>
      <c r="KD147" s="174"/>
      <c r="KE147" s="174"/>
      <c r="KF147" s="174"/>
      <c r="KG147" s="174"/>
      <c r="KH147" s="174"/>
      <c r="KI147" s="174"/>
      <c r="KJ147" s="174"/>
      <c r="KK147" s="174"/>
      <c r="KL147" s="174"/>
      <c r="KM147" s="174"/>
      <c r="KN147" s="174"/>
      <c r="KO147" s="174"/>
      <c r="KP147" s="174"/>
      <c r="KQ147" s="174"/>
      <c r="KR147" s="174"/>
      <c r="KS147" s="174"/>
      <c r="KT147" s="174"/>
      <c r="KU147" s="174"/>
    </row>
    <row r="148" spans="1:307" s="184" customFormat="1" ht="11.4" x14ac:dyDescent="0.2">
      <c r="A148" s="309">
        <v>1</v>
      </c>
      <c r="B148" s="325" t="s">
        <v>250</v>
      </c>
      <c r="C148" s="177">
        <v>500</v>
      </c>
      <c r="D148" s="177">
        <v>0</v>
      </c>
      <c r="E148" s="177">
        <v>0</v>
      </c>
      <c r="F148" s="177">
        <v>0</v>
      </c>
      <c r="G148" s="177">
        <v>0</v>
      </c>
      <c r="H148" s="177">
        <v>0</v>
      </c>
      <c r="I148" s="177">
        <v>0</v>
      </c>
      <c r="J148" s="177">
        <f>SUM(C148:I148)</f>
        <v>500</v>
      </c>
      <c r="K148" s="178"/>
      <c r="L148" s="168"/>
      <c r="M148" s="179"/>
    </row>
    <row r="149" spans="1:307" s="166" customFormat="1" ht="12" x14ac:dyDescent="0.2">
      <c r="A149" s="308"/>
      <c r="B149" s="324" t="s">
        <v>251</v>
      </c>
      <c r="C149" s="243">
        <f t="shared" ref="C149:J149" si="44">SUM(C147:C148)</f>
        <v>500</v>
      </c>
      <c r="D149" s="243">
        <f t="shared" si="44"/>
        <v>0</v>
      </c>
      <c r="E149" s="243">
        <f t="shared" si="44"/>
        <v>2025000</v>
      </c>
      <c r="F149" s="243">
        <f t="shared" si="44"/>
        <v>0</v>
      </c>
      <c r="G149" s="243">
        <f t="shared" si="44"/>
        <v>0</v>
      </c>
      <c r="H149" s="243">
        <f t="shared" si="44"/>
        <v>250000</v>
      </c>
      <c r="I149" s="243">
        <f t="shared" si="44"/>
        <v>0</v>
      </c>
      <c r="J149" s="243">
        <f t="shared" si="44"/>
        <v>2275500</v>
      </c>
      <c r="K149" s="241">
        <v>84723</v>
      </c>
      <c r="L149" s="240" t="s">
        <v>141</v>
      </c>
      <c r="M149" s="230" t="s">
        <v>141</v>
      </c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174"/>
      <c r="Z149" s="174"/>
      <c r="AA149" s="174"/>
      <c r="AB149" s="174"/>
      <c r="AC149" s="174"/>
      <c r="AD149" s="174"/>
      <c r="AE149" s="174"/>
      <c r="AF149" s="174"/>
      <c r="AG149" s="174"/>
      <c r="AH149" s="174"/>
      <c r="AI149" s="174"/>
      <c r="AJ149" s="174"/>
      <c r="AK149" s="174"/>
      <c r="AL149" s="174"/>
      <c r="AM149" s="174"/>
      <c r="AN149" s="174"/>
      <c r="AO149" s="174"/>
      <c r="AP149" s="174"/>
      <c r="AQ149" s="174"/>
      <c r="AR149" s="174"/>
      <c r="AS149" s="174"/>
      <c r="AT149" s="174"/>
      <c r="AU149" s="174"/>
      <c r="AV149" s="174"/>
      <c r="AW149" s="174"/>
      <c r="AX149" s="174"/>
      <c r="AY149" s="174"/>
      <c r="AZ149" s="174"/>
      <c r="BA149" s="174"/>
      <c r="BB149" s="174"/>
      <c r="BC149" s="174"/>
      <c r="BD149" s="174"/>
      <c r="BE149" s="174"/>
      <c r="BF149" s="174"/>
      <c r="BG149" s="174"/>
      <c r="BH149" s="174"/>
      <c r="BI149" s="174"/>
      <c r="BJ149" s="174"/>
      <c r="BK149" s="174"/>
      <c r="BL149" s="174"/>
      <c r="BM149" s="174"/>
      <c r="BN149" s="174"/>
      <c r="BO149" s="174"/>
      <c r="BP149" s="174"/>
      <c r="BQ149" s="174"/>
      <c r="BR149" s="174"/>
      <c r="BS149" s="174"/>
      <c r="BT149" s="174"/>
      <c r="BU149" s="174"/>
      <c r="BV149" s="174"/>
      <c r="BW149" s="174"/>
      <c r="BX149" s="174"/>
      <c r="BY149" s="174"/>
      <c r="BZ149" s="174"/>
      <c r="CA149" s="174"/>
      <c r="CB149" s="174"/>
      <c r="CC149" s="174"/>
      <c r="CD149" s="174"/>
      <c r="CE149" s="174"/>
      <c r="CF149" s="174"/>
      <c r="CG149" s="174"/>
      <c r="CH149" s="174"/>
      <c r="CI149" s="174"/>
      <c r="CJ149" s="174"/>
      <c r="CK149" s="174"/>
      <c r="CL149" s="174"/>
      <c r="CM149" s="174"/>
      <c r="CN149" s="174"/>
      <c r="CO149" s="174"/>
      <c r="CP149" s="174"/>
      <c r="CQ149" s="174"/>
      <c r="CR149" s="174"/>
      <c r="CS149" s="174"/>
      <c r="CT149" s="174"/>
      <c r="CU149" s="174"/>
      <c r="CV149" s="174"/>
      <c r="CW149" s="174"/>
      <c r="CX149" s="174"/>
      <c r="CY149" s="174"/>
      <c r="CZ149" s="174"/>
      <c r="DA149" s="174"/>
      <c r="DB149" s="174"/>
      <c r="DC149" s="174"/>
      <c r="DD149" s="174"/>
      <c r="DE149" s="174"/>
      <c r="DF149" s="174"/>
      <c r="DG149" s="174"/>
      <c r="DH149" s="174"/>
      <c r="DI149" s="174"/>
      <c r="DJ149" s="174"/>
      <c r="DK149" s="174"/>
      <c r="DL149" s="174"/>
      <c r="DM149" s="174"/>
      <c r="DN149" s="174"/>
      <c r="DO149" s="174"/>
      <c r="DP149" s="174"/>
      <c r="DQ149" s="174"/>
      <c r="DR149" s="174"/>
      <c r="DS149" s="174"/>
      <c r="DT149" s="174"/>
      <c r="DU149" s="174"/>
      <c r="DV149" s="174"/>
      <c r="DW149" s="174"/>
      <c r="DX149" s="174"/>
      <c r="DY149" s="174"/>
      <c r="DZ149" s="174"/>
      <c r="EA149" s="174"/>
      <c r="EB149" s="174"/>
      <c r="EC149" s="174"/>
      <c r="ED149" s="174"/>
      <c r="EE149" s="174"/>
      <c r="EF149" s="174"/>
      <c r="EG149" s="174"/>
      <c r="EH149" s="174"/>
      <c r="EI149" s="174"/>
      <c r="EJ149" s="174"/>
      <c r="EK149" s="174"/>
      <c r="EL149" s="174"/>
      <c r="EM149" s="174"/>
      <c r="EN149" s="174"/>
      <c r="EO149" s="174"/>
      <c r="EP149" s="174"/>
      <c r="EQ149" s="174"/>
      <c r="ER149" s="174"/>
      <c r="ES149" s="174"/>
      <c r="ET149" s="174"/>
      <c r="EU149" s="174"/>
      <c r="EV149" s="174"/>
      <c r="EW149" s="174"/>
      <c r="EX149" s="174"/>
      <c r="EY149" s="174"/>
      <c r="EZ149" s="174"/>
      <c r="FA149" s="174"/>
      <c r="FB149" s="174"/>
      <c r="FC149" s="174"/>
      <c r="FD149" s="174"/>
      <c r="FE149" s="174"/>
      <c r="FF149" s="174"/>
      <c r="FG149" s="174"/>
      <c r="FH149" s="174"/>
      <c r="FI149" s="174"/>
      <c r="FJ149" s="174"/>
      <c r="FK149" s="174"/>
      <c r="FL149" s="174"/>
      <c r="FM149" s="174"/>
      <c r="FN149" s="174"/>
      <c r="FO149" s="174"/>
      <c r="FP149" s="174"/>
      <c r="FQ149" s="174"/>
      <c r="FR149" s="174"/>
      <c r="FS149" s="174"/>
      <c r="FT149" s="174"/>
      <c r="FU149" s="174"/>
      <c r="FV149" s="174"/>
      <c r="FW149" s="174"/>
      <c r="FX149" s="174"/>
      <c r="FY149" s="174"/>
      <c r="FZ149" s="174"/>
      <c r="GA149" s="174"/>
      <c r="GB149" s="174"/>
      <c r="GC149" s="174"/>
      <c r="GD149" s="174"/>
      <c r="GE149" s="174"/>
      <c r="GF149" s="174"/>
      <c r="GG149" s="174"/>
      <c r="GH149" s="174"/>
      <c r="GI149" s="174"/>
      <c r="GJ149" s="174"/>
      <c r="GK149" s="174"/>
      <c r="GL149" s="174"/>
      <c r="GM149" s="174"/>
      <c r="GN149" s="174"/>
      <c r="GO149" s="174"/>
      <c r="GP149" s="174"/>
      <c r="GQ149" s="174"/>
      <c r="GR149" s="174"/>
      <c r="GS149" s="174"/>
      <c r="GT149" s="174"/>
      <c r="GU149" s="174"/>
      <c r="GV149" s="174"/>
      <c r="GW149" s="174"/>
      <c r="GX149" s="174"/>
      <c r="GY149" s="174"/>
      <c r="GZ149" s="174"/>
      <c r="HA149" s="174"/>
      <c r="HB149" s="174"/>
      <c r="HC149" s="174"/>
      <c r="HD149" s="174"/>
      <c r="HE149" s="174"/>
      <c r="HF149" s="174"/>
      <c r="HG149" s="174"/>
      <c r="HH149" s="174"/>
      <c r="HI149" s="174"/>
      <c r="HJ149" s="174"/>
      <c r="HK149" s="174"/>
      <c r="HL149" s="174"/>
      <c r="HM149" s="174"/>
      <c r="HN149" s="174"/>
      <c r="HO149" s="174"/>
      <c r="HP149" s="174"/>
      <c r="HQ149" s="174"/>
      <c r="HR149" s="174"/>
      <c r="HS149" s="174"/>
      <c r="HT149" s="174"/>
      <c r="HU149" s="174"/>
      <c r="HV149" s="174"/>
      <c r="HW149" s="174"/>
      <c r="HX149" s="174"/>
      <c r="HY149" s="174"/>
      <c r="HZ149" s="174"/>
      <c r="IA149" s="174"/>
      <c r="IB149" s="174"/>
      <c r="IC149" s="174"/>
      <c r="ID149" s="174"/>
      <c r="IE149" s="174"/>
      <c r="IF149" s="174"/>
      <c r="IG149" s="174"/>
      <c r="IH149" s="174"/>
      <c r="II149" s="174"/>
      <c r="IJ149" s="174"/>
      <c r="IK149" s="174"/>
      <c r="IL149" s="174"/>
      <c r="IM149" s="174"/>
      <c r="IN149" s="174"/>
      <c r="IO149" s="174"/>
      <c r="IP149" s="174"/>
      <c r="IQ149" s="174"/>
      <c r="IR149" s="174"/>
      <c r="IS149" s="174"/>
      <c r="IT149" s="174"/>
      <c r="IU149" s="174"/>
      <c r="IV149" s="174"/>
      <c r="IW149" s="174"/>
      <c r="IX149" s="174"/>
      <c r="IY149" s="174"/>
      <c r="IZ149" s="174"/>
      <c r="JA149" s="174"/>
      <c r="JB149" s="174"/>
      <c r="JC149" s="174"/>
      <c r="JD149" s="174"/>
      <c r="JE149" s="174"/>
      <c r="JF149" s="174"/>
      <c r="JG149" s="174"/>
      <c r="JH149" s="174"/>
      <c r="JI149" s="174"/>
      <c r="JJ149" s="174"/>
      <c r="JK149" s="174"/>
      <c r="JL149" s="174"/>
      <c r="JM149" s="174"/>
      <c r="JN149" s="174"/>
      <c r="JO149" s="174"/>
      <c r="JP149" s="174"/>
      <c r="JQ149" s="174"/>
      <c r="JR149" s="174"/>
      <c r="JS149" s="174"/>
      <c r="JT149" s="174"/>
      <c r="JU149" s="174"/>
      <c r="JV149" s="174"/>
      <c r="JW149" s="174"/>
      <c r="JX149" s="174"/>
      <c r="JY149" s="174"/>
      <c r="JZ149" s="174"/>
      <c r="KA149" s="174"/>
      <c r="KB149" s="174"/>
      <c r="KC149" s="174"/>
      <c r="KD149" s="174"/>
      <c r="KE149" s="174"/>
      <c r="KF149" s="174"/>
      <c r="KG149" s="174"/>
      <c r="KH149" s="174"/>
      <c r="KI149" s="174"/>
      <c r="KJ149" s="174"/>
      <c r="KK149" s="174"/>
      <c r="KL149" s="174"/>
      <c r="KM149" s="174"/>
      <c r="KN149" s="174"/>
      <c r="KO149" s="174"/>
      <c r="KP149" s="174"/>
      <c r="KQ149" s="174"/>
      <c r="KR149" s="174"/>
      <c r="KS149" s="174"/>
      <c r="KT149" s="174"/>
      <c r="KU149" s="174"/>
    </row>
    <row r="150" spans="1:307" s="166" customFormat="1" ht="11.4" x14ac:dyDescent="0.2">
      <c r="A150" s="308">
        <v>1</v>
      </c>
      <c r="B150" s="325" t="s">
        <v>247</v>
      </c>
      <c r="C150" s="177">
        <v>12000</v>
      </c>
      <c r="D150" s="177">
        <v>25000</v>
      </c>
      <c r="E150" s="177">
        <v>480616</v>
      </c>
      <c r="F150" s="177">
        <v>0</v>
      </c>
      <c r="G150" s="177">
        <v>0</v>
      </c>
      <c r="H150" s="177">
        <v>10000</v>
      </c>
      <c r="I150" s="177"/>
      <c r="J150" s="177">
        <f>SUM(C150:I150)</f>
        <v>527616</v>
      </c>
      <c r="K150" s="178"/>
      <c r="L150" s="168"/>
      <c r="M150" s="179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74"/>
      <c r="AM150" s="174"/>
      <c r="AN150" s="174"/>
      <c r="AO150" s="174"/>
      <c r="AP150" s="174"/>
      <c r="AQ150" s="174"/>
      <c r="AR150" s="174"/>
      <c r="AS150" s="174"/>
      <c r="AT150" s="174"/>
      <c r="AU150" s="174"/>
      <c r="AV150" s="174"/>
      <c r="AW150" s="174"/>
      <c r="AX150" s="174"/>
      <c r="AY150" s="174"/>
      <c r="AZ150" s="174"/>
      <c r="BA150" s="174"/>
      <c r="BB150" s="174"/>
      <c r="BC150" s="174"/>
      <c r="BD150" s="174"/>
      <c r="BE150" s="174"/>
      <c r="BF150" s="174"/>
      <c r="BG150" s="174"/>
      <c r="BH150" s="174"/>
      <c r="BI150" s="174"/>
      <c r="BJ150" s="174"/>
      <c r="BK150" s="174"/>
      <c r="BL150" s="174"/>
      <c r="BM150" s="174"/>
      <c r="BN150" s="174"/>
      <c r="BO150" s="174"/>
      <c r="BP150" s="174"/>
      <c r="BQ150" s="174"/>
      <c r="BR150" s="174"/>
      <c r="BS150" s="174"/>
      <c r="BT150" s="174"/>
      <c r="BU150" s="174"/>
      <c r="BV150" s="174"/>
      <c r="BW150" s="174"/>
      <c r="BX150" s="174"/>
      <c r="BY150" s="174"/>
      <c r="BZ150" s="174"/>
      <c r="CA150" s="174"/>
      <c r="CB150" s="174"/>
      <c r="CC150" s="174"/>
      <c r="CD150" s="174"/>
      <c r="CE150" s="174"/>
      <c r="CF150" s="174"/>
      <c r="CG150" s="174"/>
      <c r="CH150" s="174"/>
      <c r="CI150" s="174"/>
      <c r="CJ150" s="174"/>
      <c r="CK150" s="174"/>
      <c r="CL150" s="174"/>
      <c r="CM150" s="174"/>
      <c r="CN150" s="174"/>
      <c r="CO150" s="174"/>
      <c r="CP150" s="174"/>
      <c r="CQ150" s="174"/>
      <c r="CR150" s="174"/>
      <c r="CS150" s="174"/>
      <c r="CT150" s="174"/>
      <c r="CU150" s="174"/>
      <c r="CV150" s="174"/>
      <c r="CW150" s="174"/>
      <c r="CX150" s="174"/>
      <c r="CY150" s="174"/>
      <c r="CZ150" s="174"/>
      <c r="DA150" s="174"/>
      <c r="DB150" s="174"/>
      <c r="DC150" s="174"/>
      <c r="DD150" s="174"/>
      <c r="DE150" s="174"/>
      <c r="DF150" s="174"/>
      <c r="DG150" s="174"/>
      <c r="DH150" s="174"/>
      <c r="DI150" s="174"/>
      <c r="DJ150" s="174"/>
      <c r="DK150" s="174"/>
      <c r="DL150" s="174"/>
      <c r="DM150" s="174"/>
      <c r="DN150" s="174"/>
      <c r="DO150" s="174"/>
      <c r="DP150" s="174"/>
      <c r="DQ150" s="174"/>
      <c r="DR150" s="174"/>
      <c r="DS150" s="174"/>
      <c r="DT150" s="174"/>
      <c r="DU150" s="174"/>
      <c r="DV150" s="174"/>
      <c r="DW150" s="174"/>
      <c r="DX150" s="174"/>
      <c r="DY150" s="174"/>
      <c r="DZ150" s="174"/>
      <c r="EA150" s="174"/>
      <c r="EB150" s="174"/>
      <c r="EC150" s="174"/>
      <c r="ED150" s="174"/>
      <c r="EE150" s="174"/>
      <c r="EF150" s="174"/>
      <c r="EG150" s="174"/>
      <c r="EH150" s="174"/>
      <c r="EI150" s="174"/>
      <c r="EJ150" s="174"/>
      <c r="EK150" s="174"/>
      <c r="EL150" s="174"/>
      <c r="EM150" s="174"/>
      <c r="EN150" s="174"/>
      <c r="EO150" s="174"/>
      <c r="EP150" s="174"/>
      <c r="EQ150" s="174"/>
      <c r="ER150" s="174"/>
      <c r="ES150" s="174"/>
      <c r="ET150" s="174"/>
      <c r="EU150" s="174"/>
      <c r="EV150" s="174"/>
      <c r="EW150" s="174"/>
      <c r="EX150" s="174"/>
      <c r="EY150" s="174"/>
      <c r="EZ150" s="174"/>
      <c r="FA150" s="174"/>
      <c r="FB150" s="174"/>
      <c r="FC150" s="174"/>
      <c r="FD150" s="174"/>
      <c r="FE150" s="174"/>
      <c r="FF150" s="174"/>
      <c r="FG150" s="174"/>
      <c r="FH150" s="174"/>
      <c r="FI150" s="174"/>
      <c r="FJ150" s="174"/>
      <c r="FK150" s="174"/>
      <c r="FL150" s="174"/>
      <c r="FM150" s="174"/>
      <c r="FN150" s="174"/>
      <c r="FO150" s="174"/>
      <c r="FP150" s="174"/>
      <c r="FQ150" s="174"/>
      <c r="FR150" s="174"/>
      <c r="FS150" s="174"/>
      <c r="FT150" s="174"/>
      <c r="FU150" s="174"/>
      <c r="FV150" s="174"/>
      <c r="FW150" s="174"/>
      <c r="FX150" s="174"/>
      <c r="FY150" s="174"/>
      <c r="FZ150" s="174"/>
      <c r="GA150" s="174"/>
      <c r="GB150" s="174"/>
      <c r="GC150" s="174"/>
      <c r="GD150" s="174"/>
      <c r="GE150" s="174"/>
      <c r="GF150" s="174"/>
      <c r="GG150" s="174"/>
      <c r="GH150" s="174"/>
      <c r="GI150" s="174"/>
      <c r="GJ150" s="174"/>
      <c r="GK150" s="174"/>
      <c r="GL150" s="174"/>
      <c r="GM150" s="174"/>
      <c r="GN150" s="174"/>
      <c r="GO150" s="174"/>
      <c r="GP150" s="174"/>
      <c r="GQ150" s="174"/>
      <c r="GR150" s="174"/>
      <c r="GS150" s="174"/>
      <c r="GT150" s="174"/>
      <c r="GU150" s="174"/>
      <c r="GV150" s="174"/>
      <c r="GW150" s="174"/>
      <c r="GX150" s="174"/>
      <c r="GY150" s="174"/>
      <c r="GZ150" s="174"/>
      <c r="HA150" s="174"/>
      <c r="HB150" s="174"/>
      <c r="HC150" s="174"/>
      <c r="HD150" s="174"/>
      <c r="HE150" s="174"/>
      <c r="HF150" s="174"/>
      <c r="HG150" s="174"/>
      <c r="HH150" s="174"/>
      <c r="HI150" s="174"/>
      <c r="HJ150" s="174"/>
      <c r="HK150" s="174"/>
      <c r="HL150" s="174"/>
      <c r="HM150" s="174"/>
      <c r="HN150" s="174"/>
      <c r="HO150" s="174"/>
      <c r="HP150" s="174"/>
      <c r="HQ150" s="174"/>
      <c r="HR150" s="174"/>
      <c r="HS150" s="174"/>
      <c r="HT150" s="174"/>
      <c r="HU150" s="174"/>
      <c r="HV150" s="174"/>
      <c r="HW150" s="174"/>
      <c r="HX150" s="174"/>
      <c r="HY150" s="174"/>
      <c r="HZ150" s="174"/>
      <c r="IA150" s="174"/>
      <c r="IB150" s="174"/>
      <c r="IC150" s="174"/>
      <c r="ID150" s="174"/>
      <c r="IE150" s="174"/>
      <c r="IF150" s="174"/>
      <c r="IG150" s="174"/>
      <c r="IH150" s="174"/>
      <c r="II150" s="174"/>
      <c r="IJ150" s="174"/>
      <c r="IK150" s="174"/>
      <c r="IL150" s="174"/>
      <c r="IM150" s="174"/>
      <c r="IN150" s="174"/>
      <c r="IO150" s="174"/>
      <c r="IP150" s="174"/>
      <c r="IQ150" s="174"/>
      <c r="IR150" s="174"/>
      <c r="IS150" s="174"/>
      <c r="IT150" s="174"/>
      <c r="IU150" s="174"/>
      <c r="IV150" s="174"/>
      <c r="IW150" s="174"/>
      <c r="IX150" s="174"/>
      <c r="IY150" s="174"/>
      <c r="IZ150" s="174"/>
      <c r="JA150" s="174"/>
      <c r="JB150" s="174"/>
      <c r="JC150" s="174"/>
      <c r="JD150" s="174"/>
      <c r="JE150" s="174"/>
      <c r="JF150" s="174"/>
      <c r="JG150" s="174"/>
      <c r="JH150" s="174"/>
      <c r="JI150" s="174"/>
      <c r="JJ150" s="174"/>
      <c r="JK150" s="174"/>
      <c r="JL150" s="174"/>
      <c r="JM150" s="174"/>
      <c r="JN150" s="174"/>
      <c r="JO150" s="174"/>
      <c r="JP150" s="174"/>
      <c r="JQ150" s="174"/>
      <c r="JR150" s="174"/>
      <c r="JS150" s="174"/>
      <c r="JT150" s="174"/>
      <c r="JU150" s="174"/>
      <c r="JV150" s="174"/>
      <c r="JW150" s="174"/>
      <c r="JX150" s="174"/>
      <c r="JY150" s="174"/>
      <c r="JZ150" s="174"/>
      <c r="KA150" s="174"/>
      <c r="KB150" s="174"/>
      <c r="KC150" s="174"/>
      <c r="KD150" s="174"/>
      <c r="KE150" s="174"/>
      <c r="KF150" s="174"/>
      <c r="KG150" s="174"/>
      <c r="KH150" s="174"/>
      <c r="KI150" s="174"/>
      <c r="KJ150" s="174"/>
      <c r="KK150" s="174"/>
      <c r="KL150" s="174"/>
      <c r="KM150" s="174"/>
      <c r="KN150" s="174"/>
      <c r="KO150" s="174"/>
      <c r="KP150" s="174"/>
      <c r="KQ150" s="174"/>
      <c r="KR150" s="174"/>
      <c r="KS150" s="174"/>
      <c r="KT150" s="174"/>
      <c r="KU150" s="174"/>
    </row>
    <row r="151" spans="1:307" s="184" customFormat="1" ht="11.4" x14ac:dyDescent="0.2">
      <c r="A151" s="309">
        <v>1</v>
      </c>
      <c r="B151" s="325" t="s">
        <v>246</v>
      </c>
      <c r="C151" s="177">
        <v>6200</v>
      </c>
      <c r="D151" s="177">
        <v>0</v>
      </c>
      <c r="E151" s="177">
        <v>0</v>
      </c>
      <c r="F151" s="177">
        <v>0</v>
      </c>
      <c r="G151" s="177">
        <v>0</v>
      </c>
      <c r="H151" s="177">
        <v>0</v>
      </c>
      <c r="I151" s="177">
        <v>0</v>
      </c>
      <c r="J151" s="177">
        <f>SUM(C151:I151)</f>
        <v>6200</v>
      </c>
      <c r="K151" s="178"/>
      <c r="L151" s="168"/>
      <c r="M151" s="179"/>
    </row>
    <row r="152" spans="1:307" s="166" customFormat="1" ht="12" x14ac:dyDescent="0.2">
      <c r="A152" s="308"/>
      <c r="B152" s="326" t="s">
        <v>247</v>
      </c>
      <c r="C152" s="234">
        <f>SUM(C150:C151)</f>
        <v>18200</v>
      </c>
      <c r="D152" s="234">
        <f t="shared" ref="D152:J152" si="45">SUM(D150:D151)</f>
        <v>25000</v>
      </c>
      <c r="E152" s="234">
        <f t="shared" si="45"/>
        <v>480616</v>
      </c>
      <c r="F152" s="234">
        <f t="shared" si="45"/>
        <v>0</v>
      </c>
      <c r="G152" s="234">
        <f t="shared" si="45"/>
        <v>0</v>
      </c>
      <c r="H152" s="234">
        <f t="shared" si="45"/>
        <v>10000</v>
      </c>
      <c r="I152" s="234">
        <f t="shared" si="45"/>
        <v>0</v>
      </c>
      <c r="J152" s="234">
        <f t="shared" si="45"/>
        <v>533816</v>
      </c>
      <c r="K152" s="235">
        <v>127485</v>
      </c>
      <c r="L152" s="246" t="s">
        <v>141</v>
      </c>
      <c r="M152" s="230" t="s">
        <v>141</v>
      </c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  <c r="Z152" s="174"/>
      <c r="AA152" s="174"/>
      <c r="AB152" s="174"/>
      <c r="AC152" s="174"/>
      <c r="AD152" s="174"/>
      <c r="AE152" s="174"/>
      <c r="AF152" s="174"/>
      <c r="AG152" s="174"/>
      <c r="AH152" s="174"/>
      <c r="AI152" s="174"/>
      <c r="AJ152" s="174"/>
      <c r="AK152" s="174"/>
      <c r="AL152" s="174"/>
      <c r="AM152" s="174"/>
      <c r="AN152" s="174"/>
      <c r="AO152" s="174"/>
      <c r="AP152" s="174"/>
      <c r="AQ152" s="174"/>
      <c r="AR152" s="174"/>
      <c r="AS152" s="174"/>
      <c r="AT152" s="174"/>
      <c r="AU152" s="174"/>
      <c r="AV152" s="174"/>
      <c r="AW152" s="174"/>
      <c r="AX152" s="174"/>
      <c r="AY152" s="174"/>
      <c r="AZ152" s="174"/>
      <c r="BA152" s="174"/>
      <c r="BB152" s="174"/>
      <c r="BC152" s="174"/>
      <c r="BD152" s="174"/>
      <c r="BE152" s="174"/>
      <c r="BF152" s="174"/>
      <c r="BG152" s="174"/>
      <c r="BH152" s="174"/>
      <c r="BI152" s="174"/>
      <c r="BJ152" s="174"/>
      <c r="BK152" s="174"/>
      <c r="BL152" s="174"/>
      <c r="BM152" s="174"/>
      <c r="BN152" s="174"/>
      <c r="BO152" s="174"/>
      <c r="BP152" s="174"/>
      <c r="BQ152" s="174"/>
      <c r="BR152" s="174"/>
      <c r="BS152" s="174"/>
      <c r="BT152" s="174"/>
      <c r="BU152" s="174"/>
      <c r="BV152" s="174"/>
      <c r="BW152" s="174"/>
      <c r="BX152" s="174"/>
      <c r="BY152" s="174"/>
      <c r="BZ152" s="174"/>
      <c r="CA152" s="174"/>
      <c r="CB152" s="174"/>
      <c r="CC152" s="174"/>
      <c r="CD152" s="174"/>
      <c r="CE152" s="174"/>
      <c r="CF152" s="174"/>
      <c r="CG152" s="174"/>
      <c r="CH152" s="174"/>
      <c r="CI152" s="174"/>
      <c r="CJ152" s="174"/>
      <c r="CK152" s="174"/>
      <c r="CL152" s="174"/>
      <c r="CM152" s="174"/>
      <c r="CN152" s="174"/>
      <c r="CO152" s="174"/>
      <c r="CP152" s="174"/>
      <c r="CQ152" s="174"/>
      <c r="CR152" s="174"/>
      <c r="CS152" s="174"/>
      <c r="CT152" s="174"/>
      <c r="CU152" s="174"/>
      <c r="CV152" s="174"/>
      <c r="CW152" s="174"/>
      <c r="CX152" s="174"/>
      <c r="CY152" s="174"/>
      <c r="CZ152" s="174"/>
      <c r="DA152" s="174"/>
      <c r="DB152" s="174"/>
      <c r="DC152" s="174"/>
      <c r="DD152" s="174"/>
      <c r="DE152" s="174"/>
      <c r="DF152" s="174"/>
      <c r="DG152" s="174"/>
      <c r="DH152" s="174"/>
      <c r="DI152" s="174"/>
      <c r="DJ152" s="174"/>
      <c r="DK152" s="174"/>
      <c r="DL152" s="174"/>
      <c r="DM152" s="174"/>
      <c r="DN152" s="174"/>
      <c r="DO152" s="174"/>
      <c r="DP152" s="174"/>
      <c r="DQ152" s="174"/>
      <c r="DR152" s="174"/>
      <c r="DS152" s="174"/>
      <c r="DT152" s="174"/>
      <c r="DU152" s="174"/>
      <c r="DV152" s="174"/>
      <c r="DW152" s="174"/>
      <c r="DX152" s="174"/>
      <c r="DY152" s="174"/>
      <c r="DZ152" s="174"/>
      <c r="EA152" s="174"/>
      <c r="EB152" s="174"/>
      <c r="EC152" s="174"/>
      <c r="ED152" s="174"/>
      <c r="EE152" s="174"/>
      <c r="EF152" s="174"/>
      <c r="EG152" s="174"/>
      <c r="EH152" s="174"/>
      <c r="EI152" s="174"/>
      <c r="EJ152" s="174"/>
      <c r="EK152" s="174"/>
      <c r="EL152" s="174"/>
      <c r="EM152" s="174"/>
      <c r="EN152" s="174"/>
      <c r="EO152" s="174"/>
      <c r="EP152" s="174"/>
      <c r="EQ152" s="174"/>
      <c r="ER152" s="174"/>
      <c r="ES152" s="174"/>
      <c r="ET152" s="174"/>
      <c r="EU152" s="174"/>
      <c r="EV152" s="174"/>
      <c r="EW152" s="174"/>
      <c r="EX152" s="174"/>
      <c r="EY152" s="174"/>
      <c r="EZ152" s="174"/>
      <c r="FA152" s="174"/>
      <c r="FB152" s="174"/>
      <c r="FC152" s="174"/>
      <c r="FD152" s="174"/>
      <c r="FE152" s="174"/>
      <c r="FF152" s="174"/>
      <c r="FG152" s="174"/>
      <c r="FH152" s="174"/>
      <c r="FI152" s="174"/>
      <c r="FJ152" s="174"/>
      <c r="FK152" s="174"/>
      <c r="FL152" s="174"/>
      <c r="FM152" s="174"/>
      <c r="FN152" s="174"/>
      <c r="FO152" s="174"/>
      <c r="FP152" s="174"/>
      <c r="FQ152" s="174"/>
      <c r="FR152" s="174"/>
      <c r="FS152" s="174"/>
      <c r="FT152" s="174"/>
      <c r="FU152" s="174"/>
      <c r="FV152" s="174"/>
      <c r="FW152" s="174"/>
      <c r="FX152" s="174"/>
      <c r="FY152" s="174"/>
      <c r="FZ152" s="174"/>
      <c r="GA152" s="174"/>
      <c r="GB152" s="174"/>
      <c r="GC152" s="174"/>
      <c r="GD152" s="174"/>
      <c r="GE152" s="174"/>
      <c r="GF152" s="174"/>
      <c r="GG152" s="174"/>
      <c r="GH152" s="174"/>
      <c r="GI152" s="174"/>
      <c r="GJ152" s="174"/>
      <c r="GK152" s="174"/>
      <c r="GL152" s="174"/>
      <c r="GM152" s="174"/>
      <c r="GN152" s="174"/>
      <c r="GO152" s="174"/>
      <c r="GP152" s="174"/>
      <c r="GQ152" s="174"/>
      <c r="GR152" s="174"/>
      <c r="GS152" s="174"/>
      <c r="GT152" s="174"/>
      <c r="GU152" s="174"/>
      <c r="GV152" s="174"/>
      <c r="GW152" s="174"/>
      <c r="GX152" s="174"/>
      <c r="GY152" s="174"/>
      <c r="GZ152" s="174"/>
      <c r="HA152" s="174"/>
      <c r="HB152" s="174"/>
      <c r="HC152" s="174"/>
      <c r="HD152" s="174"/>
      <c r="HE152" s="174"/>
      <c r="HF152" s="174"/>
      <c r="HG152" s="174"/>
      <c r="HH152" s="174"/>
      <c r="HI152" s="174"/>
      <c r="HJ152" s="174"/>
      <c r="HK152" s="174"/>
      <c r="HL152" s="174"/>
      <c r="HM152" s="174"/>
      <c r="HN152" s="174"/>
      <c r="HO152" s="174"/>
      <c r="HP152" s="174"/>
      <c r="HQ152" s="174"/>
      <c r="HR152" s="174"/>
      <c r="HS152" s="174"/>
      <c r="HT152" s="174"/>
      <c r="HU152" s="174"/>
      <c r="HV152" s="174"/>
      <c r="HW152" s="174"/>
      <c r="HX152" s="174"/>
      <c r="HY152" s="174"/>
      <c r="HZ152" s="174"/>
      <c r="IA152" s="174"/>
      <c r="IB152" s="174"/>
      <c r="IC152" s="174"/>
      <c r="ID152" s="174"/>
      <c r="IE152" s="174"/>
      <c r="IF152" s="174"/>
      <c r="IG152" s="174"/>
      <c r="IH152" s="174"/>
      <c r="II152" s="174"/>
      <c r="IJ152" s="174"/>
      <c r="IK152" s="174"/>
      <c r="IL152" s="174"/>
      <c r="IM152" s="174"/>
      <c r="IN152" s="174"/>
      <c r="IO152" s="174"/>
      <c r="IP152" s="174"/>
      <c r="IQ152" s="174"/>
      <c r="IR152" s="174"/>
      <c r="IS152" s="174"/>
      <c r="IT152" s="174"/>
      <c r="IU152" s="174"/>
      <c r="IV152" s="174"/>
      <c r="IW152" s="174"/>
      <c r="IX152" s="174"/>
      <c r="IY152" s="174"/>
      <c r="IZ152" s="174"/>
      <c r="JA152" s="174"/>
      <c r="JB152" s="174"/>
      <c r="JC152" s="174"/>
      <c r="JD152" s="174"/>
      <c r="JE152" s="174"/>
      <c r="JF152" s="174"/>
      <c r="JG152" s="174"/>
      <c r="JH152" s="174"/>
      <c r="JI152" s="174"/>
      <c r="JJ152" s="174"/>
      <c r="JK152" s="174"/>
      <c r="JL152" s="174"/>
      <c r="JM152" s="174"/>
      <c r="JN152" s="174"/>
      <c r="JO152" s="174"/>
      <c r="JP152" s="174"/>
      <c r="JQ152" s="174"/>
      <c r="JR152" s="174"/>
      <c r="JS152" s="174"/>
      <c r="JT152" s="174"/>
      <c r="JU152" s="174"/>
      <c r="JV152" s="174"/>
      <c r="JW152" s="174"/>
      <c r="JX152" s="174"/>
      <c r="JY152" s="174"/>
      <c r="JZ152" s="174"/>
      <c r="KA152" s="174"/>
      <c r="KB152" s="174"/>
      <c r="KC152" s="174"/>
      <c r="KD152" s="174"/>
      <c r="KE152" s="174"/>
      <c r="KF152" s="174"/>
      <c r="KG152" s="174"/>
      <c r="KH152" s="174"/>
      <c r="KI152" s="174"/>
      <c r="KJ152" s="174"/>
      <c r="KK152" s="174"/>
      <c r="KL152" s="174"/>
      <c r="KM152" s="174"/>
      <c r="KN152" s="174"/>
      <c r="KO152" s="174"/>
      <c r="KP152" s="174"/>
      <c r="KQ152" s="174"/>
      <c r="KR152" s="174"/>
      <c r="KS152" s="174"/>
      <c r="KT152" s="174"/>
      <c r="KU152" s="174"/>
    </row>
    <row r="153" spans="1:307" s="166" customFormat="1" ht="11.4" x14ac:dyDescent="0.2">
      <c r="A153" s="308">
        <v>1</v>
      </c>
      <c r="B153" s="329" t="s">
        <v>455</v>
      </c>
      <c r="C153" s="169">
        <v>10000</v>
      </c>
      <c r="D153" s="169">
        <v>18000</v>
      </c>
      <c r="E153" s="169">
        <v>370000</v>
      </c>
      <c r="F153" s="169">
        <v>0</v>
      </c>
      <c r="G153" s="169">
        <v>0</v>
      </c>
      <c r="H153" s="169">
        <v>0</v>
      </c>
      <c r="I153" s="169">
        <v>0</v>
      </c>
      <c r="J153" s="169">
        <f>SUM(C153:I153)</f>
        <v>398000</v>
      </c>
      <c r="K153" s="171"/>
      <c r="L153" s="172"/>
      <c r="M153" s="173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74"/>
      <c r="Z153" s="174"/>
      <c r="AA153" s="174"/>
      <c r="AB153" s="174"/>
      <c r="AC153" s="174"/>
      <c r="AD153" s="174"/>
      <c r="AE153" s="174"/>
      <c r="AF153" s="174"/>
      <c r="AG153" s="174"/>
      <c r="AH153" s="174"/>
      <c r="AI153" s="174"/>
      <c r="AJ153" s="174"/>
      <c r="AK153" s="174"/>
      <c r="AL153" s="174"/>
      <c r="AM153" s="174"/>
      <c r="AN153" s="174"/>
      <c r="AO153" s="174"/>
      <c r="AP153" s="174"/>
      <c r="AQ153" s="174"/>
      <c r="AR153" s="174"/>
      <c r="AS153" s="174"/>
      <c r="AT153" s="174"/>
      <c r="AU153" s="174"/>
      <c r="AV153" s="174"/>
      <c r="AW153" s="174"/>
      <c r="AX153" s="174"/>
      <c r="AY153" s="174"/>
      <c r="AZ153" s="174"/>
      <c r="BA153" s="174"/>
      <c r="BB153" s="174"/>
      <c r="BC153" s="174"/>
      <c r="BD153" s="174"/>
      <c r="BE153" s="174"/>
      <c r="BF153" s="174"/>
      <c r="BG153" s="174"/>
      <c r="BH153" s="174"/>
      <c r="BI153" s="174"/>
      <c r="BJ153" s="174"/>
      <c r="BK153" s="174"/>
      <c r="BL153" s="174"/>
      <c r="BM153" s="174"/>
      <c r="BN153" s="174"/>
      <c r="BO153" s="174"/>
      <c r="BP153" s="174"/>
      <c r="BQ153" s="174"/>
      <c r="BR153" s="174"/>
      <c r="BS153" s="174"/>
      <c r="BT153" s="174"/>
      <c r="BU153" s="174"/>
      <c r="BV153" s="174"/>
      <c r="BW153" s="174"/>
      <c r="BX153" s="174"/>
      <c r="BY153" s="174"/>
      <c r="BZ153" s="174"/>
      <c r="CA153" s="174"/>
      <c r="CB153" s="174"/>
      <c r="CC153" s="174"/>
      <c r="CD153" s="174"/>
      <c r="CE153" s="174"/>
      <c r="CF153" s="174"/>
      <c r="CG153" s="174"/>
      <c r="CH153" s="174"/>
      <c r="CI153" s="174"/>
      <c r="CJ153" s="174"/>
      <c r="CK153" s="174"/>
      <c r="CL153" s="174"/>
      <c r="CM153" s="174"/>
      <c r="CN153" s="174"/>
      <c r="CO153" s="174"/>
      <c r="CP153" s="174"/>
      <c r="CQ153" s="174"/>
      <c r="CR153" s="174"/>
      <c r="CS153" s="174"/>
      <c r="CT153" s="174"/>
      <c r="CU153" s="174"/>
      <c r="CV153" s="174"/>
      <c r="CW153" s="174"/>
      <c r="CX153" s="174"/>
      <c r="CY153" s="174"/>
      <c r="CZ153" s="174"/>
      <c r="DA153" s="174"/>
      <c r="DB153" s="174"/>
      <c r="DC153" s="174"/>
      <c r="DD153" s="174"/>
      <c r="DE153" s="174"/>
      <c r="DF153" s="174"/>
      <c r="DG153" s="174"/>
      <c r="DH153" s="174"/>
      <c r="DI153" s="174"/>
      <c r="DJ153" s="174"/>
      <c r="DK153" s="174"/>
      <c r="DL153" s="174"/>
      <c r="DM153" s="174"/>
      <c r="DN153" s="174"/>
      <c r="DO153" s="174"/>
      <c r="DP153" s="174"/>
      <c r="DQ153" s="174"/>
      <c r="DR153" s="174"/>
      <c r="DS153" s="174"/>
      <c r="DT153" s="174"/>
      <c r="DU153" s="174"/>
      <c r="DV153" s="174"/>
      <c r="DW153" s="174"/>
      <c r="DX153" s="174"/>
      <c r="DY153" s="174"/>
      <c r="DZ153" s="174"/>
      <c r="EA153" s="174"/>
      <c r="EB153" s="174"/>
      <c r="EC153" s="174"/>
      <c r="ED153" s="174"/>
      <c r="EE153" s="174"/>
      <c r="EF153" s="174"/>
      <c r="EG153" s="174"/>
      <c r="EH153" s="174"/>
      <c r="EI153" s="174"/>
      <c r="EJ153" s="174"/>
      <c r="EK153" s="174"/>
      <c r="EL153" s="174"/>
      <c r="EM153" s="174"/>
      <c r="EN153" s="174"/>
      <c r="EO153" s="174"/>
      <c r="EP153" s="174"/>
      <c r="EQ153" s="174"/>
      <c r="ER153" s="174"/>
      <c r="ES153" s="174"/>
      <c r="ET153" s="174"/>
      <c r="EU153" s="174"/>
      <c r="EV153" s="174"/>
      <c r="EW153" s="174"/>
      <c r="EX153" s="174"/>
      <c r="EY153" s="174"/>
      <c r="EZ153" s="174"/>
      <c r="FA153" s="174"/>
      <c r="FB153" s="174"/>
      <c r="FC153" s="174"/>
      <c r="FD153" s="174"/>
      <c r="FE153" s="174"/>
      <c r="FF153" s="174"/>
      <c r="FG153" s="174"/>
      <c r="FH153" s="174"/>
      <c r="FI153" s="174"/>
      <c r="FJ153" s="174"/>
      <c r="FK153" s="174"/>
      <c r="FL153" s="174"/>
      <c r="FM153" s="174"/>
      <c r="FN153" s="174"/>
      <c r="FO153" s="174"/>
      <c r="FP153" s="174"/>
      <c r="FQ153" s="174"/>
      <c r="FR153" s="174"/>
      <c r="FS153" s="174"/>
      <c r="FT153" s="174"/>
      <c r="FU153" s="174"/>
      <c r="FV153" s="174"/>
      <c r="FW153" s="174"/>
      <c r="FX153" s="174"/>
      <c r="FY153" s="174"/>
      <c r="FZ153" s="174"/>
      <c r="GA153" s="174"/>
      <c r="GB153" s="174"/>
      <c r="GC153" s="174"/>
      <c r="GD153" s="174"/>
      <c r="GE153" s="174"/>
      <c r="GF153" s="174"/>
      <c r="GG153" s="174"/>
      <c r="GH153" s="174"/>
      <c r="GI153" s="174"/>
      <c r="GJ153" s="174"/>
      <c r="GK153" s="174"/>
      <c r="GL153" s="174"/>
      <c r="GM153" s="174"/>
      <c r="GN153" s="174"/>
      <c r="GO153" s="174"/>
      <c r="GP153" s="174"/>
      <c r="GQ153" s="174"/>
      <c r="GR153" s="174"/>
      <c r="GS153" s="174"/>
      <c r="GT153" s="174"/>
      <c r="GU153" s="174"/>
      <c r="GV153" s="174"/>
      <c r="GW153" s="174"/>
      <c r="GX153" s="174"/>
      <c r="GY153" s="174"/>
      <c r="GZ153" s="174"/>
      <c r="HA153" s="174"/>
      <c r="HB153" s="174"/>
      <c r="HC153" s="174"/>
      <c r="HD153" s="174"/>
      <c r="HE153" s="174"/>
      <c r="HF153" s="174"/>
      <c r="HG153" s="174"/>
      <c r="HH153" s="174"/>
      <c r="HI153" s="174"/>
      <c r="HJ153" s="174"/>
      <c r="HK153" s="174"/>
      <c r="HL153" s="174"/>
      <c r="HM153" s="174"/>
      <c r="HN153" s="174"/>
      <c r="HO153" s="174"/>
      <c r="HP153" s="174"/>
      <c r="HQ153" s="174"/>
      <c r="HR153" s="174"/>
      <c r="HS153" s="174"/>
      <c r="HT153" s="174"/>
      <c r="HU153" s="174"/>
      <c r="HV153" s="174"/>
      <c r="HW153" s="174"/>
      <c r="HX153" s="174"/>
      <c r="HY153" s="174"/>
      <c r="HZ153" s="174"/>
      <c r="IA153" s="174"/>
      <c r="IB153" s="174"/>
      <c r="IC153" s="174"/>
      <c r="ID153" s="174"/>
      <c r="IE153" s="174"/>
      <c r="IF153" s="174"/>
      <c r="IG153" s="174"/>
      <c r="IH153" s="174"/>
      <c r="II153" s="174"/>
      <c r="IJ153" s="174"/>
      <c r="IK153" s="174"/>
      <c r="IL153" s="174"/>
      <c r="IM153" s="174"/>
      <c r="IN153" s="174"/>
      <c r="IO153" s="174"/>
      <c r="IP153" s="174"/>
      <c r="IQ153" s="174"/>
      <c r="IR153" s="174"/>
      <c r="IS153" s="174"/>
      <c r="IT153" s="174"/>
      <c r="IU153" s="174"/>
      <c r="IV153" s="174"/>
      <c r="IW153" s="174"/>
      <c r="IX153" s="174"/>
      <c r="IY153" s="174"/>
      <c r="IZ153" s="174"/>
      <c r="JA153" s="174"/>
      <c r="JB153" s="174"/>
      <c r="JC153" s="174"/>
      <c r="JD153" s="174"/>
      <c r="JE153" s="174"/>
      <c r="JF153" s="174"/>
      <c r="JG153" s="174"/>
      <c r="JH153" s="174"/>
      <c r="JI153" s="174"/>
      <c r="JJ153" s="174"/>
      <c r="JK153" s="174"/>
      <c r="JL153" s="174"/>
      <c r="JM153" s="174"/>
      <c r="JN153" s="174"/>
      <c r="JO153" s="174"/>
      <c r="JP153" s="174"/>
      <c r="JQ153" s="174"/>
      <c r="JR153" s="174"/>
      <c r="JS153" s="174"/>
      <c r="JT153" s="174"/>
      <c r="JU153" s="174"/>
      <c r="JV153" s="174"/>
      <c r="JW153" s="174"/>
      <c r="JX153" s="174"/>
      <c r="JY153" s="174"/>
      <c r="JZ153" s="174"/>
      <c r="KA153" s="174"/>
      <c r="KB153" s="174"/>
      <c r="KC153" s="174"/>
      <c r="KD153" s="174"/>
      <c r="KE153" s="174"/>
      <c r="KF153" s="174"/>
      <c r="KG153" s="174"/>
      <c r="KH153" s="174"/>
      <c r="KI153" s="174"/>
      <c r="KJ153" s="174"/>
      <c r="KK153" s="174"/>
      <c r="KL153" s="174"/>
      <c r="KM153" s="174"/>
      <c r="KN153" s="174"/>
      <c r="KO153" s="174"/>
      <c r="KP153" s="174"/>
      <c r="KQ153" s="174"/>
      <c r="KR153" s="174"/>
      <c r="KS153" s="174"/>
      <c r="KT153" s="174"/>
      <c r="KU153" s="174"/>
    </row>
    <row r="154" spans="1:307" s="166" customFormat="1" ht="12" x14ac:dyDescent="0.2">
      <c r="A154" s="308"/>
      <c r="B154" s="324" t="s">
        <v>455</v>
      </c>
      <c r="C154" s="243">
        <f>SUM(C153)</f>
        <v>10000</v>
      </c>
      <c r="D154" s="243">
        <f t="shared" ref="D154:J154" si="46">SUM(D153)</f>
        <v>18000</v>
      </c>
      <c r="E154" s="243">
        <f t="shared" si="46"/>
        <v>370000</v>
      </c>
      <c r="F154" s="243">
        <f t="shared" si="46"/>
        <v>0</v>
      </c>
      <c r="G154" s="243">
        <f t="shared" si="46"/>
        <v>0</v>
      </c>
      <c r="H154" s="243">
        <f t="shared" si="46"/>
        <v>0</v>
      </c>
      <c r="I154" s="243">
        <f t="shared" si="46"/>
        <v>0</v>
      </c>
      <c r="J154" s="243">
        <f t="shared" si="46"/>
        <v>398000</v>
      </c>
      <c r="K154" s="241">
        <v>368960</v>
      </c>
      <c r="L154" s="246" t="s">
        <v>141</v>
      </c>
      <c r="M154" s="230" t="s">
        <v>141</v>
      </c>
      <c r="N154" s="174" t="s">
        <v>478</v>
      </c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74"/>
      <c r="AM154" s="174"/>
      <c r="AN154" s="174"/>
      <c r="AO154" s="174"/>
      <c r="AP154" s="174"/>
      <c r="AQ154" s="174"/>
      <c r="AR154" s="174"/>
      <c r="AS154" s="174"/>
      <c r="AT154" s="174"/>
      <c r="AU154" s="174"/>
      <c r="AV154" s="174"/>
      <c r="AW154" s="174"/>
      <c r="AX154" s="174"/>
      <c r="AY154" s="174"/>
      <c r="AZ154" s="174"/>
      <c r="BA154" s="174"/>
      <c r="BB154" s="174"/>
      <c r="BC154" s="174"/>
      <c r="BD154" s="174"/>
      <c r="BE154" s="174"/>
      <c r="BF154" s="174"/>
      <c r="BG154" s="174"/>
      <c r="BH154" s="174"/>
      <c r="BI154" s="174"/>
      <c r="BJ154" s="174"/>
      <c r="BK154" s="174"/>
      <c r="BL154" s="174"/>
      <c r="BM154" s="174"/>
      <c r="BN154" s="174"/>
      <c r="BO154" s="174"/>
      <c r="BP154" s="174"/>
      <c r="BQ154" s="174"/>
      <c r="BR154" s="174"/>
      <c r="BS154" s="174"/>
      <c r="BT154" s="174"/>
      <c r="BU154" s="174"/>
      <c r="BV154" s="174"/>
      <c r="BW154" s="174"/>
      <c r="BX154" s="174"/>
      <c r="BY154" s="174"/>
      <c r="BZ154" s="174"/>
      <c r="CA154" s="174"/>
      <c r="CB154" s="174"/>
      <c r="CC154" s="174"/>
      <c r="CD154" s="174"/>
      <c r="CE154" s="174"/>
      <c r="CF154" s="174"/>
      <c r="CG154" s="174"/>
      <c r="CH154" s="174"/>
      <c r="CI154" s="174"/>
      <c r="CJ154" s="174"/>
      <c r="CK154" s="174"/>
      <c r="CL154" s="174"/>
      <c r="CM154" s="174"/>
      <c r="CN154" s="174"/>
      <c r="CO154" s="174"/>
      <c r="CP154" s="174"/>
      <c r="CQ154" s="174"/>
      <c r="CR154" s="174"/>
      <c r="CS154" s="174"/>
      <c r="CT154" s="174"/>
      <c r="CU154" s="174"/>
      <c r="CV154" s="174"/>
      <c r="CW154" s="174"/>
      <c r="CX154" s="174"/>
      <c r="CY154" s="174"/>
      <c r="CZ154" s="174"/>
      <c r="DA154" s="174"/>
      <c r="DB154" s="174"/>
      <c r="DC154" s="174"/>
      <c r="DD154" s="174"/>
      <c r="DE154" s="174"/>
      <c r="DF154" s="174"/>
      <c r="DG154" s="174"/>
      <c r="DH154" s="174"/>
      <c r="DI154" s="174"/>
      <c r="DJ154" s="174"/>
      <c r="DK154" s="174"/>
      <c r="DL154" s="174"/>
      <c r="DM154" s="174"/>
      <c r="DN154" s="174"/>
      <c r="DO154" s="174"/>
      <c r="DP154" s="174"/>
      <c r="DQ154" s="174"/>
      <c r="DR154" s="174"/>
      <c r="DS154" s="174"/>
      <c r="DT154" s="174"/>
      <c r="DU154" s="174"/>
      <c r="DV154" s="174"/>
      <c r="DW154" s="174"/>
      <c r="DX154" s="174"/>
      <c r="DY154" s="174"/>
      <c r="DZ154" s="174"/>
      <c r="EA154" s="174"/>
      <c r="EB154" s="174"/>
      <c r="EC154" s="174"/>
      <c r="ED154" s="174"/>
      <c r="EE154" s="174"/>
      <c r="EF154" s="174"/>
      <c r="EG154" s="174"/>
      <c r="EH154" s="174"/>
      <c r="EI154" s="174"/>
      <c r="EJ154" s="174"/>
      <c r="EK154" s="174"/>
      <c r="EL154" s="174"/>
      <c r="EM154" s="174"/>
      <c r="EN154" s="174"/>
      <c r="EO154" s="174"/>
      <c r="EP154" s="174"/>
      <c r="EQ154" s="174"/>
      <c r="ER154" s="174"/>
      <c r="ES154" s="174"/>
      <c r="ET154" s="174"/>
      <c r="EU154" s="174"/>
      <c r="EV154" s="174"/>
      <c r="EW154" s="174"/>
      <c r="EX154" s="174"/>
      <c r="EY154" s="174"/>
      <c r="EZ154" s="174"/>
      <c r="FA154" s="174"/>
      <c r="FB154" s="174"/>
      <c r="FC154" s="174"/>
      <c r="FD154" s="174"/>
      <c r="FE154" s="174"/>
      <c r="FF154" s="174"/>
      <c r="FG154" s="174"/>
      <c r="FH154" s="174"/>
      <c r="FI154" s="174"/>
      <c r="FJ154" s="174"/>
      <c r="FK154" s="174"/>
      <c r="FL154" s="174"/>
      <c r="FM154" s="174"/>
      <c r="FN154" s="174"/>
      <c r="FO154" s="174"/>
      <c r="FP154" s="174"/>
      <c r="FQ154" s="174"/>
      <c r="FR154" s="174"/>
      <c r="FS154" s="174"/>
      <c r="FT154" s="174"/>
      <c r="FU154" s="174"/>
      <c r="FV154" s="174"/>
      <c r="FW154" s="174"/>
      <c r="FX154" s="174"/>
      <c r="FY154" s="174"/>
      <c r="FZ154" s="174"/>
      <c r="GA154" s="174"/>
      <c r="GB154" s="174"/>
      <c r="GC154" s="174"/>
      <c r="GD154" s="174"/>
      <c r="GE154" s="174"/>
      <c r="GF154" s="174"/>
      <c r="GG154" s="174"/>
      <c r="GH154" s="174"/>
      <c r="GI154" s="174"/>
      <c r="GJ154" s="174"/>
      <c r="GK154" s="174"/>
      <c r="GL154" s="174"/>
      <c r="GM154" s="174"/>
      <c r="GN154" s="174"/>
      <c r="GO154" s="174"/>
      <c r="GP154" s="174"/>
      <c r="GQ154" s="174"/>
      <c r="GR154" s="174"/>
      <c r="GS154" s="174"/>
      <c r="GT154" s="174"/>
      <c r="GU154" s="174"/>
      <c r="GV154" s="174"/>
      <c r="GW154" s="174"/>
      <c r="GX154" s="174"/>
      <c r="GY154" s="174"/>
      <c r="GZ154" s="174"/>
      <c r="HA154" s="174"/>
      <c r="HB154" s="174"/>
      <c r="HC154" s="174"/>
      <c r="HD154" s="174"/>
      <c r="HE154" s="174"/>
      <c r="HF154" s="174"/>
      <c r="HG154" s="174"/>
      <c r="HH154" s="174"/>
      <c r="HI154" s="174"/>
      <c r="HJ154" s="174"/>
      <c r="HK154" s="174"/>
      <c r="HL154" s="174"/>
      <c r="HM154" s="174"/>
      <c r="HN154" s="174"/>
      <c r="HO154" s="174"/>
      <c r="HP154" s="174"/>
      <c r="HQ154" s="174"/>
      <c r="HR154" s="174"/>
      <c r="HS154" s="174"/>
      <c r="HT154" s="174"/>
      <c r="HU154" s="174"/>
      <c r="HV154" s="174"/>
      <c r="HW154" s="174"/>
      <c r="HX154" s="174"/>
      <c r="HY154" s="174"/>
      <c r="HZ154" s="174"/>
      <c r="IA154" s="174"/>
      <c r="IB154" s="174"/>
      <c r="IC154" s="174"/>
      <c r="ID154" s="174"/>
      <c r="IE154" s="174"/>
      <c r="IF154" s="174"/>
      <c r="IG154" s="174"/>
      <c r="IH154" s="174"/>
      <c r="II154" s="174"/>
      <c r="IJ154" s="174"/>
      <c r="IK154" s="174"/>
      <c r="IL154" s="174"/>
      <c r="IM154" s="174"/>
      <c r="IN154" s="174"/>
      <c r="IO154" s="174"/>
      <c r="IP154" s="174"/>
      <c r="IQ154" s="174"/>
      <c r="IR154" s="174"/>
      <c r="IS154" s="174"/>
      <c r="IT154" s="174"/>
      <c r="IU154" s="174"/>
      <c r="IV154" s="174"/>
      <c r="IW154" s="174"/>
      <c r="IX154" s="174"/>
      <c r="IY154" s="174"/>
      <c r="IZ154" s="174"/>
      <c r="JA154" s="174"/>
      <c r="JB154" s="174"/>
      <c r="JC154" s="174"/>
      <c r="JD154" s="174"/>
      <c r="JE154" s="174"/>
      <c r="JF154" s="174"/>
      <c r="JG154" s="174"/>
      <c r="JH154" s="174"/>
      <c r="JI154" s="174"/>
      <c r="JJ154" s="174"/>
      <c r="JK154" s="174"/>
      <c r="JL154" s="174"/>
      <c r="JM154" s="174"/>
      <c r="JN154" s="174"/>
      <c r="JO154" s="174"/>
      <c r="JP154" s="174"/>
      <c r="JQ154" s="174"/>
      <c r="JR154" s="174"/>
      <c r="JS154" s="174"/>
      <c r="JT154" s="174"/>
      <c r="JU154" s="174"/>
      <c r="JV154" s="174"/>
      <c r="JW154" s="174"/>
      <c r="JX154" s="174"/>
      <c r="JY154" s="174"/>
      <c r="JZ154" s="174"/>
      <c r="KA154" s="174"/>
      <c r="KB154" s="174"/>
      <c r="KC154" s="174"/>
      <c r="KD154" s="174"/>
      <c r="KE154" s="174"/>
      <c r="KF154" s="174"/>
      <c r="KG154" s="174"/>
      <c r="KH154" s="174"/>
      <c r="KI154" s="174"/>
      <c r="KJ154" s="174"/>
      <c r="KK154" s="174"/>
      <c r="KL154" s="174"/>
      <c r="KM154" s="174"/>
      <c r="KN154" s="174"/>
      <c r="KO154" s="174"/>
      <c r="KP154" s="174"/>
      <c r="KQ154" s="174"/>
      <c r="KR154" s="174"/>
      <c r="KS154" s="174"/>
      <c r="KT154" s="174"/>
      <c r="KU154" s="174"/>
    </row>
    <row r="155" spans="1:307" s="184" customFormat="1" ht="11.4" x14ac:dyDescent="0.2">
      <c r="A155" s="309">
        <v>1</v>
      </c>
      <c r="B155" s="325" t="s">
        <v>278</v>
      </c>
      <c r="C155" s="177">
        <v>0</v>
      </c>
      <c r="D155" s="177">
        <v>0</v>
      </c>
      <c r="E155" s="177">
        <v>212000</v>
      </c>
      <c r="F155" s="177">
        <v>0</v>
      </c>
      <c r="G155" s="177">
        <v>10750</v>
      </c>
      <c r="H155" s="177">
        <v>0</v>
      </c>
      <c r="I155" s="177">
        <v>0</v>
      </c>
      <c r="J155" s="177">
        <f>SUM(C155:I155)</f>
        <v>222750</v>
      </c>
      <c r="K155" s="178"/>
      <c r="L155" s="168"/>
      <c r="M155" s="179"/>
    </row>
    <row r="156" spans="1:307" s="184" customFormat="1" ht="11.4" x14ac:dyDescent="0.2">
      <c r="A156" s="309">
        <v>1</v>
      </c>
      <c r="B156" s="325" t="s">
        <v>353</v>
      </c>
      <c r="C156" s="177">
        <v>150000</v>
      </c>
      <c r="D156" s="177">
        <v>100000</v>
      </c>
      <c r="E156" s="177">
        <v>10000</v>
      </c>
      <c r="F156" s="177">
        <v>0</v>
      </c>
      <c r="G156" s="177">
        <v>1125000</v>
      </c>
      <c r="H156" s="177">
        <v>350000</v>
      </c>
      <c r="I156" s="177">
        <v>100000</v>
      </c>
      <c r="J156" s="177">
        <f>SUM(C156:I156)</f>
        <v>1835000</v>
      </c>
      <c r="K156" s="178"/>
      <c r="L156" s="168"/>
      <c r="M156" s="179"/>
    </row>
    <row r="157" spans="1:307" s="166" customFormat="1" ht="12" x14ac:dyDescent="0.2">
      <c r="A157" s="308"/>
      <c r="B157" s="326" t="s">
        <v>278</v>
      </c>
      <c r="C157" s="234">
        <f t="shared" ref="C157:J157" si="47">SUM(C155:C156)</f>
        <v>150000</v>
      </c>
      <c r="D157" s="234">
        <f t="shared" si="47"/>
        <v>100000</v>
      </c>
      <c r="E157" s="234">
        <f t="shared" si="47"/>
        <v>222000</v>
      </c>
      <c r="F157" s="234">
        <f t="shared" si="47"/>
        <v>0</v>
      </c>
      <c r="G157" s="234">
        <f t="shared" si="47"/>
        <v>1135750</v>
      </c>
      <c r="H157" s="234">
        <f t="shared" si="47"/>
        <v>350000</v>
      </c>
      <c r="I157" s="234">
        <f t="shared" si="47"/>
        <v>100000</v>
      </c>
      <c r="J157" s="234">
        <f t="shared" si="47"/>
        <v>2057750</v>
      </c>
      <c r="K157" s="235">
        <v>114458</v>
      </c>
      <c r="L157" s="231" t="s">
        <v>141</v>
      </c>
      <c r="M157" s="230" t="s">
        <v>141</v>
      </c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74"/>
      <c r="AM157" s="174"/>
      <c r="AN157" s="174"/>
      <c r="AO157" s="174"/>
      <c r="AP157" s="174"/>
      <c r="AQ157" s="174"/>
      <c r="AR157" s="174"/>
      <c r="AS157" s="174"/>
      <c r="AT157" s="174"/>
      <c r="AU157" s="174"/>
      <c r="AV157" s="174"/>
      <c r="AW157" s="174"/>
      <c r="AX157" s="174"/>
      <c r="AY157" s="174"/>
      <c r="AZ157" s="174"/>
      <c r="BA157" s="174"/>
      <c r="BB157" s="174"/>
      <c r="BC157" s="174"/>
      <c r="BD157" s="174"/>
      <c r="BE157" s="174"/>
      <c r="BF157" s="174"/>
      <c r="BG157" s="174"/>
      <c r="BH157" s="174"/>
      <c r="BI157" s="174"/>
      <c r="BJ157" s="174"/>
      <c r="BK157" s="174"/>
      <c r="BL157" s="174"/>
      <c r="BM157" s="174"/>
      <c r="BN157" s="174"/>
      <c r="BO157" s="174"/>
      <c r="BP157" s="174"/>
      <c r="BQ157" s="174"/>
      <c r="BR157" s="174"/>
      <c r="BS157" s="174"/>
      <c r="BT157" s="174"/>
      <c r="BU157" s="174"/>
      <c r="BV157" s="174"/>
      <c r="BW157" s="174"/>
      <c r="BX157" s="174"/>
      <c r="BY157" s="174"/>
      <c r="BZ157" s="174"/>
      <c r="CA157" s="174"/>
      <c r="CB157" s="174"/>
      <c r="CC157" s="174"/>
      <c r="CD157" s="174"/>
      <c r="CE157" s="174"/>
      <c r="CF157" s="174"/>
      <c r="CG157" s="174"/>
      <c r="CH157" s="174"/>
      <c r="CI157" s="174"/>
      <c r="CJ157" s="174"/>
      <c r="CK157" s="174"/>
      <c r="CL157" s="174"/>
      <c r="CM157" s="174"/>
      <c r="CN157" s="174"/>
      <c r="CO157" s="174"/>
      <c r="CP157" s="174"/>
      <c r="CQ157" s="174"/>
      <c r="CR157" s="174"/>
      <c r="CS157" s="174"/>
      <c r="CT157" s="174"/>
      <c r="CU157" s="174"/>
      <c r="CV157" s="174"/>
      <c r="CW157" s="174"/>
      <c r="CX157" s="174"/>
      <c r="CY157" s="174"/>
      <c r="CZ157" s="174"/>
      <c r="DA157" s="174"/>
      <c r="DB157" s="174"/>
      <c r="DC157" s="174"/>
      <c r="DD157" s="174"/>
      <c r="DE157" s="174"/>
      <c r="DF157" s="174"/>
      <c r="DG157" s="174"/>
      <c r="DH157" s="174"/>
      <c r="DI157" s="174"/>
      <c r="DJ157" s="174"/>
      <c r="DK157" s="174"/>
      <c r="DL157" s="174"/>
      <c r="DM157" s="174"/>
      <c r="DN157" s="174"/>
      <c r="DO157" s="174"/>
      <c r="DP157" s="174"/>
      <c r="DQ157" s="174"/>
      <c r="DR157" s="174"/>
      <c r="DS157" s="174"/>
      <c r="DT157" s="174"/>
      <c r="DU157" s="174"/>
      <c r="DV157" s="174"/>
      <c r="DW157" s="174"/>
      <c r="DX157" s="174"/>
      <c r="DY157" s="174"/>
      <c r="DZ157" s="174"/>
      <c r="EA157" s="174"/>
      <c r="EB157" s="174"/>
      <c r="EC157" s="174"/>
      <c r="ED157" s="174"/>
      <c r="EE157" s="174"/>
      <c r="EF157" s="174"/>
      <c r="EG157" s="174"/>
      <c r="EH157" s="174"/>
      <c r="EI157" s="174"/>
      <c r="EJ157" s="174"/>
      <c r="EK157" s="174"/>
      <c r="EL157" s="174"/>
      <c r="EM157" s="174"/>
      <c r="EN157" s="174"/>
      <c r="EO157" s="174"/>
      <c r="EP157" s="174"/>
      <c r="EQ157" s="174"/>
      <c r="ER157" s="174"/>
      <c r="ES157" s="174"/>
      <c r="ET157" s="174"/>
      <c r="EU157" s="174"/>
      <c r="EV157" s="174"/>
      <c r="EW157" s="174"/>
      <c r="EX157" s="174"/>
      <c r="EY157" s="174"/>
      <c r="EZ157" s="174"/>
      <c r="FA157" s="174"/>
      <c r="FB157" s="174"/>
      <c r="FC157" s="174"/>
      <c r="FD157" s="174"/>
      <c r="FE157" s="174"/>
      <c r="FF157" s="174"/>
      <c r="FG157" s="174"/>
      <c r="FH157" s="174"/>
      <c r="FI157" s="174"/>
      <c r="FJ157" s="174"/>
      <c r="FK157" s="174"/>
      <c r="FL157" s="174"/>
      <c r="FM157" s="174"/>
      <c r="FN157" s="174"/>
      <c r="FO157" s="174"/>
      <c r="FP157" s="174"/>
      <c r="FQ157" s="174"/>
      <c r="FR157" s="174"/>
      <c r="FS157" s="174"/>
      <c r="FT157" s="174"/>
      <c r="FU157" s="174"/>
      <c r="FV157" s="174"/>
      <c r="FW157" s="174"/>
      <c r="FX157" s="174"/>
      <c r="FY157" s="174"/>
      <c r="FZ157" s="174"/>
      <c r="GA157" s="174"/>
      <c r="GB157" s="174"/>
      <c r="GC157" s="174"/>
      <c r="GD157" s="174"/>
      <c r="GE157" s="174"/>
      <c r="GF157" s="174"/>
      <c r="GG157" s="174"/>
      <c r="GH157" s="174"/>
      <c r="GI157" s="174"/>
      <c r="GJ157" s="174"/>
      <c r="GK157" s="174"/>
      <c r="GL157" s="174"/>
      <c r="GM157" s="174"/>
      <c r="GN157" s="174"/>
      <c r="GO157" s="174"/>
      <c r="GP157" s="174"/>
      <c r="GQ157" s="174"/>
      <c r="GR157" s="174"/>
      <c r="GS157" s="174"/>
      <c r="GT157" s="174"/>
      <c r="GU157" s="174"/>
      <c r="GV157" s="174"/>
      <c r="GW157" s="174"/>
      <c r="GX157" s="174"/>
      <c r="GY157" s="174"/>
      <c r="GZ157" s="174"/>
      <c r="HA157" s="174"/>
      <c r="HB157" s="174"/>
      <c r="HC157" s="174"/>
      <c r="HD157" s="174"/>
      <c r="HE157" s="174"/>
      <c r="HF157" s="174"/>
      <c r="HG157" s="174"/>
      <c r="HH157" s="174"/>
      <c r="HI157" s="174"/>
      <c r="HJ157" s="174"/>
      <c r="HK157" s="174"/>
      <c r="HL157" s="174"/>
      <c r="HM157" s="174"/>
      <c r="HN157" s="174"/>
      <c r="HO157" s="174"/>
      <c r="HP157" s="174"/>
      <c r="HQ157" s="174"/>
      <c r="HR157" s="174"/>
      <c r="HS157" s="174"/>
      <c r="HT157" s="174"/>
      <c r="HU157" s="174"/>
      <c r="HV157" s="174"/>
      <c r="HW157" s="174"/>
      <c r="HX157" s="174"/>
      <c r="HY157" s="174"/>
      <c r="HZ157" s="174"/>
      <c r="IA157" s="174"/>
      <c r="IB157" s="174"/>
      <c r="IC157" s="174"/>
      <c r="ID157" s="174"/>
      <c r="IE157" s="174"/>
      <c r="IF157" s="174"/>
      <c r="IG157" s="174"/>
      <c r="IH157" s="174"/>
      <c r="II157" s="174"/>
      <c r="IJ157" s="174"/>
      <c r="IK157" s="174"/>
      <c r="IL157" s="174"/>
      <c r="IM157" s="174"/>
      <c r="IN157" s="174"/>
      <c r="IO157" s="174"/>
      <c r="IP157" s="174"/>
      <c r="IQ157" s="174"/>
      <c r="IR157" s="174"/>
      <c r="IS157" s="174"/>
      <c r="IT157" s="174"/>
      <c r="IU157" s="174"/>
      <c r="IV157" s="174"/>
      <c r="IW157" s="174"/>
      <c r="IX157" s="174"/>
      <c r="IY157" s="174"/>
      <c r="IZ157" s="174"/>
      <c r="JA157" s="174"/>
      <c r="JB157" s="174"/>
      <c r="JC157" s="174"/>
      <c r="JD157" s="174"/>
      <c r="JE157" s="174"/>
      <c r="JF157" s="174"/>
      <c r="JG157" s="174"/>
      <c r="JH157" s="174"/>
      <c r="JI157" s="174"/>
      <c r="JJ157" s="174"/>
      <c r="JK157" s="174"/>
      <c r="JL157" s="174"/>
      <c r="JM157" s="174"/>
      <c r="JN157" s="174"/>
      <c r="JO157" s="174"/>
      <c r="JP157" s="174"/>
      <c r="JQ157" s="174"/>
      <c r="JR157" s="174"/>
      <c r="JS157" s="174"/>
      <c r="JT157" s="174"/>
      <c r="JU157" s="174"/>
      <c r="JV157" s="174"/>
      <c r="JW157" s="174"/>
      <c r="JX157" s="174"/>
      <c r="JY157" s="174"/>
      <c r="JZ157" s="174"/>
      <c r="KA157" s="174"/>
      <c r="KB157" s="174"/>
      <c r="KC157" s="174"/>
      <c r="KD157" s="174"/>
      <c r="KE157" s="174"/>
      <c r="KF157" s="174"/>
      <c r="KG157" s="174"/>
      <c r="KH157" s="174"/>
      <c r="KI157" s="174"/>
      <c r="KJ157" s="174"/>
      <c r="KK157" s="174"/>
      <c r="KL157" s="174"/>
      <c r="KM157" s="174"/>
      <c r="KN157" s="174"/>
      <c r="KO157" s="174"/>
      <c r="KP157" s="174"/>
      <c r="KQ157" s="174"/>
      <c r="KR157" s="174"/>
      <c r="KS157" s="174"/>
      <c r="KT157" s="174"/>
      <c r="KU157" s="174"/>
    </row>
    <row r="158" spans="1:307" s="184" customFormat="1" ht="11.4" x14ac:dyDescent="0.2">
      <c r="A158" s="309">
        <v>1</v>
      </c>
      <c r="B158" s="325" t="s">
        <v>220</v>
      </c>
      <c r="C158" s="177">
        <v>2500</v>
      </c>
      <c r="D158" s="177">
        <v>1500</v>
      </c>
      <c r="E158" s="177">
        <v>98000</v>
      </c>
      <c r="F158" s="177">
        <v>0</v>
      </c>
      <c r="G158" s="177">
        <v>0</v>
      </c>
      <c r="H158" s="177">
        <v>0</v>
      </c>
      <c r="I158" s="177">
        <v>0</v>
      </c>
      <c r="J158" s="177">
        <f>SUM(C158:I158)</f>
        <v>102000</v>
      </c>
      <c r="K158" s="178"/>
      <c r="L158" s="168"/>
      <c r="M158" s="179"/>
    </row>
    <row r="159" spans="1:307" s="184" customFormat="1" ht="11.4" x14ac:dyDescent="0.2">
      <c r="A159" s="309">
        <v>1</v>
      </c>
      <c r="B159" s="325" t="s">
        <v>339</v>
      </c>
      <c r="C159" s="177">
        <v>0</v>
      </c>
      <c r="D159" s="177">
        <v>0</v>
      </c>
      <c r="E159" s="177">
        <v>200</v>
      </c>
      <c r="F159" s="177">
        <v>0</v>
      </c>
      <c r="G159" s="177">
        <v>0</v>
      </c>
      <c r="H159" s="177">
        <v>35465.120000000003</v>
      </c>
      <c r="I159" s="177">
        <v>0</v>
      </c>
      <c r="J159" s="177">
        <f>SUM(C159:I159)</f>
        <v>35665.120000000003</v>
      </c>
      <c r="K159" s="178"/>
      <c r="L159" s="168"/>
      <c r="M159" s="179"/>
      <c r="N159" s="184" t="s">
        <v>470</v>
      </c>
    </row>
    <row r="160" spans="1:307" s="184" customFormat="1" ht="22.8" x14ac:dyDescent="0.2">
      <c r="A160" s="309">
        <v>1</v>
      </c>
      <c r="B160" s="327" t="s">
        <v>369</v>
      </c>
      <c r="C160" s="177">
        <v>50000</v>
      </c>
      <c r="D160" s="177">
        <v>0</v>
      </c>
      <c r="E160" s="177">
        <v>0</v>
      </c>
      <c r="F160" s="177">
        <v>0</v>
      </c>
      <c r="G160" s="177">
        <v>0</v>
      </c>
      <c r="H160" s="177">
        <v>0</v>
      </c>
      <c r="I160" s="177">
        <v>0</v>
      </c>
      <c r="J160" s="177">
        <f>SUM(C160:I160)</f>
        <v>50000</v>
      </c>
      <c r="K160" s="178"/>
      <c r="L160" s="168"/>
      <c r="M160" s="179"/>
    </row>
    <row r="161" spans="1:307" s="184" customFormat="1" ht="11.4" x14ac:dyDescent="0.2">
      <c r="A161" s="309">
        <v>1</v>
      </c>
      <c r="B161" s="325" t="s">
        <v>245</v>
      </c>
      <c r="C161" s="177">
        <v>25000</v>
      </c>
      <c r="D161" s="177">
        <v>0</v>
      </c>
      <c r="E161" s="177">
        <v>0</v>
      </c>
      <c r="F161" s="177">
        <v>0</v>
      </c>
      <c r="G161" s="177">
        <v>0</v>
      </c>
      <c r="H161" s="177">
        <v>0</v>
      </c>
      <c r="I161" s="177">
        <v>0</v>
      </c>
      <c r="J161" s="177">
        <f>SUM(C161:I161)</f>
        <v>25000</v>
      </c>
      <c r="K161" s="178"/>
      <c r="L161" s="168"/>
      <c r="M161" s="179"/>
    </row>
    <row r="162" spans="1:307" s="166" customFormat="1" ht="12" x14ac:dyDescent="0.2">
      <c r="A162" s="308"/>
      <c r="B162" s="324" t="s">
        <v>220</v>
      </c>
      <c r="C162" s="243">
        <f t="shared" ref="C162:J162" si="48">SUM(C158:C161)</f>
        <v>77500</v>
      </c>
      <c r="D162" s="243">
        <f t="shared" si="48"/>
        <v>1500</v>
      </c>
      <c r="E162" s="243">
        <f t="shared" si="48"/>
        <v>98200</v>
      </c>
      <c r="F162" s="243">
        <f t="shared" si="48"/>
        <v>0</v>
      </c>
      <c r="G162" s="243">
        <f t="shared" si="48"/>
        <v>0</v>
      </c>
      <c r="H162" s="243">
        <f t="shared" si="48"/>
        <v>35465.120000000003</v>
      </c>
      <c r="I162" s="243">
        <f t="shared" si="48"/>
        <v>0</v>
      </c>
      <c r="J162" s="243">
        <f t="shared" si="48"/>
        <v>212665.12</v>
      </c>
      <c r="K162" s="241">
        <v>59305</v>
      </c>
      <c r="L162" s="231" t="s">
        <v>141</v>
      </c>
      <c r="M162" s="230" t="s">
        <v>141</v>
      </c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74"/>
      <c r="Z162" s="174"/>
      <c r="AA162" s="174"/>
      <c r="AB162" s="174"/>
      <c r="AC162" s="174"/>
      <c r="AD162" s="174"/>
      <c r="AE162" s="174"/>
      <c r="AF162" s="174"/>
      <c r="AG162" s="174"/>
      <c r="AH162" s="174"/>
      <c r="AI162" s="174"/>
      <c r="AJ162" s="174"/>
      <c r="AK162" s="174"/>
      <c r="AL162" s="174"/>
      <c r="AM162" s="174"/>
      <c r="AN162" s="174"/>
      <c r="AO162" s="174"/>
      <c r="AP162" s="174"/>
      <c r="AQ162" s="174"/>
      <c r="AR162" s="174"/>
      <c r="AS162" s="174"/>
      <c r="AT162" s="174"/>
      <c r="AU162" s="174"/>
      <c r="AV162" s="174"/>
      <c r="AW162" s="174"/>
      <c r="AX162" s="174"/>
      <c r="AY162" s="174"/>
      <c r="AZ162" s="174"/>
      <c r="BA162" s="174"/>
      <c r="BB162" s="174"/>
      <c r="BC162" s="174"/>
      <c r="BD162" s="174"/>
      <c r="BE162" s="174"/>
      <c r="BF162" s="174"/>
      <c r="BG162" s="174"/>
      <c r="BH162" s="174"/>
      <c r="BI162" s="174"/>
      <c r="BJ162" s="174"/>
      <c r="BK162" s="174"/>
      <c r="BL162" s="174"/>
      <c r="BM162" s="174"/>
      <c r="BN162" s="174"/>
      <c r="BO162" s="174"/>
      <c r="BP162" s="174"/>
      <c r="BQ162" s="174"/>
      <c r="BR162" s="174"/>
      <c r="BS162" s="174"/>
      <c r="BT162" s="174"/>
      <c r="BU162" s="174"/>
      <c r="BV162" s="174"/>
      <c r="BW162" s="174"/>
      <c r="BX162" s="174"/>
      <c r="BY162" s="174"/>
      <c r="BZ162" s="174"/>
      <c r="CA162" s="174"/>
      <c r="CB162" s="174"/>
      <c r="CC162" s="174"/>
      <c r="CD162" s="174"/>
      <c r="CE162" s="174"/>
      <c r="CF162" s="174"/>
      <c r="CG162" s="174"/>
      <c r="CH162" s="174"/>
      <c r="CI162" s="174"/>
      <c r="CJ162" s="174"/>
      <c r="CK162" s="174"/>
      <c r="CL162" s="174"/>
      <c r="CM162" s="174"/>
      <c r="CN162" s="174"/>
      <c r="CO162" s="174"/>
      <c r="CP162" s="174"/>
      <c r="CQ162" s="174"/>
      <c r="CR162" s="174"/>
      <c r="CS162" s="174"/>
      <c r="CT162" s="174"/>
      <c r="CU162" s="174"/>
      <c r="CV162" s="174"/>
      <c r="CW162" s="174"/>
      <c r="CX162" s="174"/>
      <c r="CY162" s="174"/>
      <c r="CZ162" s="174"/>
      <c r="DA162" s="174"/>
      <c r="DB162" s="174"/>
      <c r="DC162" s="174"/>
      <c r="DD162" s="174"/>
      <c r="DE162" s="174"/>
      <c r="DF162" s="174"/>
      <c r="DG162" s="174"/>
      <c r="DH162" s="174"/>
      <c r="DI162" s="174"/>
      <c r="DJ162" s="174"/>
      <c r="DK162" s="174"/>
      <c r="DL162" s="174"/>
      <c r="DM162" s="174"/>
      <c r="DN162" s="174"/>
      <c r="DO162" s="174"/>
      <c r="DP162" s="174"/>
      <c r="DQ162" s="174"/>
      <c r="DR162" s="174"/>
      <c r="DS162" s="174"/>
      <c r="DT162" s="174"/>
      <c r="DU162" s="174"/>
      <c r="DV162" s="174"/>
      <c r="DW162" s="174"/>
      <c r="DX162" s="174"/>
      <c r="DY162" s="174"/>
      <c r="DZ162" s="174"/>
      <c r="EA162" s="174"/>
      <c r="EB162" s="174"/>
      <c r="EC162" s="174"/>
      <c r="ED162" s="174"/>
      <c r="EE162" s="174"/>
      <c r="EF162" s="174"/>
      <c r="EG162" s="174"/>
      <c r="EH162" s="174"/>
      <c r="EI162" s="174"/>
      <c r="EJ162" s="174"/>
      <c r="EK162" s="174"/>
      <c r="EL162" s="174"/>
      <c r="EM162" s="174"/>
      <c r="EN162" s="174"/>
      <c r="EO162" s="174"/>
      <c r="EP162" s="174"/>
      <c r="EQ162" s="174"/>
      <c r="ER162" s="174"/>
      <c r="ES162" s="174"/>
      <c r="ET162" s="174"/>
      <c r="EU162" s="174"/>
      <c r="EV162" s="174"/>
      <c r="EW162" s="174"/>
      <c r="EX162" s="174"/>
      <c r="EY162" s="174"/>
      <c r="EZ162" s="174"/>
      <c r="FA162" s="174"/>
      <c r="FB162" s="174"/>
      <c r="FC162" s="174"/>
      <c r="FD162" s="174"/>
      <c r="FE162" s="174"/>
      <c r="FF162" s="174"/>
      <c r="FG162" s="174"/>
      <c r="FH162" s="174"/>
      <c r="FI162" s="174"/>
      <c r="FJ162" s="174"/>
      <c r="FK162" s="174"/>
      <c r="FL162" s="174"/>
      <c r="FM162" s="174"/>
      <c r="FN162" s="174"/>
      <c r="FO162" s="174"/>
      <c r="FP162" s="174"/>
      <c r="FQ162" s="174"/>
      <c r="FR162" s="174"/>
      <c r="FS162" s="174"/>
      <c r="FT162" s="174"/>
      <c r="FU162" s="174"/>
      <c r="FV162" s="174"/>
      <c r="FW162" s="174"/>
      <c r="FX162" s="174"/>
      <c r="FY162" s="174"/>
      <c r="FZ162" s="174"/>
      <c r="GA162" s="174"/>
      <c r="GB162" s="174"/>
      <c r="GC162" s="174"/>
      <c r="GD162" s="174"/>
      <c r="GE162" s="174"/>
      <c r="GF162" s="174"/>
      <c r="GG162" s="174"/>
      <c r="GH162" s="174"/>
      <c r="GI162" s="174"/>
      <c r="GJ162" s="174"/>
      <c r="GK162" s="174"/>
      <c r="GL162" s="174"/>
      <c r="GM162" s="174"/>
      <c r="GN162" s="174"/>
      <c r="GO162" s="174"/>
      <c r="GP162" s="174"/>
      <c r="GQ162" s="174"/>
      <c r="GR162" s="174"/>
      <c r="GS162" s="174"/>
      <c r="GT162" s="174"/>
      <c r="GU162" s="174"/>
      <c r="GV162" s="174"/>
      <c r="GW162" s="174"/>
      <c r="GX162" s="174"/>
      <c r="GY162" s="174"/>
      <c r="GZ162" s="174"/>
      <c r="HA162" s="174"/>
      <c r="HB162" s="174"/>
      <c r="HC162" s="174"/>
      <c r="HD162" s="174"/>
      <c r="HE162" s="174"/>
      <c r="HF162" s="174"/>
      <c r="HG162" s="174"/>
      <c r="HH162" s="174"/>
      <c r="HI162" s="174"/>
      <c r="HJ162" s="174"/>
      <c r="HK162" s="174"/>
      <c r="HL162" s="174"/>
      <c r="HM162" s="174"/>
      <c r="HN162" s="174"/>
      <c r="HO162" s="174"/>
      <c r="HP162" s="174"/>
      <c r="HQ162" s="174"/>
      <c r="HR162" s="174"/>
      <c r="HS162" s="174"/>
      <c r="HT162" s="174"/>
      <c r="HU162" s="174"/>
      <c r="HV162" s="174"/>
      <c r="HW162" s="174"/>
      <c r="HX162" s="174"/>
      <c r="HY162" s="174"/>
      <c r="HZ162" s="174"/>
      <c r="IA162" s="174"/>
      <c r="IB162" s="174"/>
      <c r="IC162" s="174"/>
      <c r="ID162" s="174"/>
      <c r="IE162" s="174"/>
      <c r="IF162" s="174"/>
      <c r="IG162" s="174"/>
      <c r="IH162" s="174"/>
      <c r="II162" s="174"/>
      <c r="IJ162" s="174"/>
      <c r="IK162" s="174"/>
      <c r="IL162" s="174"/>
      <c r="IM162" s="174"/>
      <c r="IN162" s="174"/>
      <c r="IO162" s="174"/>
      <c r="IP162" s="174"/>
      <c r="IQ162" s="174"/>
      <c r="IR162" s="174"/>
      <c r="IS162" s="174"/>
      <c r="IT162" s="174"/>
      <c r="IU162" s="174"/>
      <c r="IV162" s="174"/>
      <c r="IW162" s="174"/>
      <c r="IX162" s="174"/>
      <c r="IY162" s="174"/>
      <c r="IZ162" s="174"/>
      <c r="JA162" s="174"/>
      <c r="JB162" s="174"/>
      <c r="JC162" s="174"/>
      <c r="JD162" s="174"/>
      <c r="JE162" s="174"/>
      <c r="JF162" s="174"/>
      <c r="JG162" s="174"/>
      <c r="JH162" s="174"/>
      <c r="JI162" s="174"/>
      <c r="JJ162" s="174"/>
      <c r="JK162" s="174"/>
      <c r="JL162" s="174"/>
      <c r="JM162" s="174"/>
      <c r="JN162" s="174"/>
      <c r="JO162" s="174"/>
      <c r="JP162" s="174"/>
      <c r="JQ162" s="174"/>
      <c r="JR162" s="174"/>
      <c r="JS162" s="174"/>
      <c r="JT162" s="174"/>
      <c r="JU162" s="174"/>
      <c r="JV162" s="174"/>
      <c r="JW162" s="174"/>
      <c r="JX162" s="174"/>
      <c r="JY162" s="174"/>
      <c r="JZ162" s="174"/>
      <c r="KA162" s="174"/>
      <c r="KB162" s="174"/>
      <c r="KC162" s="174"/>
      <c r="KD162" s="174"/>
      <c r="KE162" s="174"/>
      <c r="KF162" s="174"/>
      <c r="KG162" s="174"/>
      <c r="KH162" s="174"/>
      <c r="KI162" s="174"/>
      <c r="KJ162" s="174"/>
      <c r="KK162" s="174"/>
      <c r="KL162" s="174"/>
      <c r="KM162" s="174"/>
      <c r="KN162" s="174"/>
      <c r="KO162" s="174"/>
      <c r="KP162" s="174"/>
      <c r="KQ162" s="174"/>
      <c r="KR162" s="174"/>
      <c r="KS162" s="174"/>
      <c r="KT162" s="174"/>
      <c r="KU162" s="174"/>
    </row>
    <row r="163" spans="1:307" s="166" customFormat="1" ht="11.4" x14ac:dyDescent="0.2">
      <c r="A163" s="308">
        <v>1</v>
      </c>
      <c r="B163" s="327" t="s">
        <v>143</v>
      </c>
      <c r="C163" s="177">
        <v>0</v>
      </c>
      <c r="D163" s="177">
        <v>0</v>
      </c>
      <c r="E163" s="177">
        <v>200000</v>
      </c>
      <c r="F163" s="177">
        <v>0</v>
      </c>
      <c r="G163" s="177">
        <v>0</v>
      </c>
      <c r="H163" s="177">
        <v>0</v>
      </c>
      <c r="I163" s="177">
        <v>0</v>
      </c>
      <c r="J163" s="170">
        <f t="shared" ref="J163:J170" si="49">SUM(C163:I163)</f>
        <v>200000</v>
      </c>
      <c r="K163" s="171"/>
      <c r="L163" s="172"/>
      <c r="M163" s="173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74"/>
      <c r="Z163" s="174"/>
      <c r="AA163" s="174"/>
      <c r="AB163" s="174"/>
      <c r="AC163" s="174"/>
      <c r="AD163" s="174"/>
      <c r="AE163" s="174"/>
      <c r="AF163" s="174"/>
      <c r="AG163" s="174"/>
      <c r="AH163" s="174"/>
      <c r="AI163" s="174"/>
      <c r="AJ163" s="174"/>
      <c r="AK163" s="174"/>
      <c r="AL163" s="174"/>
      <c r="AM163" s="174"/>
      <c r="AN163" s="174"/>
      <c r="AO163" s="174"/>
      <c r="AP163" s="174"/>
      <c r="AQ163" s="174"/>
      <c r="AR163" s="174"/>
      <c r="AS163" s="174"/>
      <c r="AT163" s="174"/>
      <c r="AU163" s="174"/>
      <c r="AV163" s="174"/>
      <c r="AW163" s="174"/>
      <c r="AX163" s="174"/>
      <c r="AY163" s="174"/>
      <c r="AZ163" s="174"/>
      <c r="BA163" s="174"/>
      <c r="BB163" s="174"/>
      <c r="BC163" s="174"/>
      <c r="BD163" s="174"/>
      <c r="BE163" s="174"/>
      <c r="BF163" s="174"/>
      <c r="BG163" s="174"/>
      <c r="BH163" s="174"/>
      <c r="BI163" s="174"/>
      <c r="BJ163" s="174"/>
      <c r="BK163" s="174"/>
      <c r="BL163" s="174"/>
      <c r="BM163" s="174"/>
      <c r="BN163" s="174"/>
      <c r="BO163" s="174"/>
      <c r="BP163" s="174"/>
      <c r="BQ163" s="174"/>
      <c r="BR163" s="174"/>
      <c r="BS163" s="174"/>
      <c r="BT163" s="174"/>
      <c r="BU163" s="174"/>
      <c r="BV163" s="174"/>
      <c r="BW163" s="174"/>
      <c r="BX163" s="174"/>
      <c r="BY163" s="174"/>
      <c r="BZ163" s="174"/>
      <c r="CA163" s="174"/>
      <c r="CB163" s="174"/>
      <c r="CC163" s="174"/>
      <c r="CD163" s="174"/>
      <c r="CE163" s="174"/>
      <c r="CF163" s="174"/>
      <c r="CG163" s="174"/>
      <c r="CH163" s="174"/>
      <c r="CI163" s="174"/>
      <c r="CJ163" s="174"/>
      <c r="CK163" s="174"/>
      <c r="CL163" s="174"/>
      <c r="CM163" s="174"/>
      <c r="CN163" s="174"/>
      <c r="CO163" s="174"/>
      <c r="CP163" s="174"/>
      <c r="CQ163" s="174"/>
      <c r="CR163" s="174"/>
      <c r="CS163" s="174"/>
      <c r="CT163" s="174"/>
      <c r="CU163" s="174"/>
      <c r="CV163" s="174"/>
      <c r="CW163" s="174"/>
      <c r="CX163" s="174"/>
      <c r="CY163" s="174"/>
      <c r="CZ163" s="174"/>
      <c r="DA163" s="174"/>
      <c r="DB163" s="174"/>
      <c r="DC163" s="174"/>
      <c r="DD163" s="174"/>
      <c r="DE163" s="174"/>
      <c r="DF163" s="174"/>
      <c r="DG163" s="174"/>
      <c r="DH163" s="174"/>
      <c r="DI163" s="174"/>
      <c r="DJ163" s="174"/>
      <c r="DK163" s="174"/>
      <c r="DL163" s="174"/>
      <c r="DM163" s="174"/>
      <c r="DN163" s="174"/>
      <c r="DO163" s="174"/>
      <c r="DP163" s="174"/>
      <c r="DQ163" s="174"/>
      <c r="DR163" s="174"/>
      <c r="DS163" s="174"/>
      <c r="DT163" s="174"/>
      <c r="DU163" s="174"/>
      <c r="DV163" s="174"/>
      <c r="DW163" s="174"/>
      <c r="DX163" s="174"/>
      <c r="DY163" s="174"/>
      <c r="DZ163" s="174"/>
      <c r="EA163" s="174"/>
      <c r="EB163" s="174"/>
      <c r="EC163" s="174"/>
      <c r="ED163" s="174"/>
      <c r="EE163" s="174"/>
      <c r="EF163" s="174"/>
      <c r="EG163" s="174"/>
      <c r="EH163" s="174"/>
      <c r="EI163" s="174"/>
      <c r="EJ163" s="174"/>
      <c r="EK163" s="174"/>
      <c r="EL163" s="174"/>
      <c r="EM163" s="174"/>
      <c r="EN163" s="174"/>
      <c r="EO163" s="174"/>
      <c r="EP163" s="174"/>
      <c r="EQ163" s="174"/>
      <c r="ER163" s="174"/>
      <c r="ES163" s="174"/>
      <c r="ET163" s="174"/>
      <c r="EU163" s="174"/>
      <c r="EV163" s="174"/>
      <c r="EW163" s="174"/>
      <c r="EX163" s="174"/>
      <c r="EY163" s="174"/>
      <c r="EZ163" s="174"/>
      <c r="FA163" s="174"/>
      <c r="FB163" s="174"/>
      <c r="FC163" s="174"/>
      <c r="FD163" s="174"/>
      <c r="FE163" s="174"/>
      <c r="FF163" s="174"/>
      <c r="FG163" s="174"/>
      <c r="FH163" s="174"/>
      <c r="FI163" s="174"/>
      <c r="FJ163" s="174"/>
      <c r="FK163" s="174"/>
      <c r="FL163" s="174"/>
      <c r="FM163" s="174"/>
      <c r="FN163" s="174"/>
      <c r="FO163" s="174"/>
      <c r="FP163" s="174"/>
      <c r="FQ163" s="174"/>
      <c r="FR163" s="174"/>
      <c r="FS163" s="174"/>
      <c r="FT163" s="174"/>
      <c r="FU163" s="174"/>
      <c r="FV163" s="174"/>
      <c r="FW163" s="174"/>
      <c r="FX163" s="174"/>
      <c r="FY163" s="174"/>
      <c r="FZ163" s="174"/>
      <c r="GA163" s="174"/>
      <c r="GB163" s="174"/>
      <c r="GC163" s="174"/>
      <c r="GD163" s="174"/>
      <c r="GE163" s="174"/>
      <c r="GF163" s="174"/>
      <c r="GG163" s="174"/>
      <c r="GH163" s="174"/>
      <c r="GI163" s="174"/>
      <c r="GJ163" s="174"/>
      <c r="GK163" s="174"/>
      <c r="GL163" s="174"/>
      <c r="GM163" s="174"/>
      <c r="GN163" s="174"/>
      <c r="GO163" s="174"/>
      <c r="GP163" s="174"/>
      <c r="GQ163" s="174"/>
      <c r="GR163" s="174"/>
      <c r="GS163" s="174"/>
      <c r="GT163" s="174"/>
      <c r="GU163" s="174"/>
      <c r="GV163" s="174"/>
      <c r="GW163" s="174"/>
      <c r="GX163" s="174"/>
      <c r="GY163" s="174"/>
      <c r="GZ163" s="174"/>
      <c r="HA163" s="174"/>
      <c r="HB163" s="174"/>
      <c r="HC163" s="174"/>
      <c r="HD163" s="174"/>
      <c r="HE163" s="174"/>
      <c r="HF163" s="174"/>
      <c r="HG163" s="174"/>
      <c r="HH163" s="174"/>
      <c r="HI163" s="174"/>
      <c r="HJ163" s="174"/>
      <c r="HK163" s="174"/>
      <c r="HL163" s="174"/>
      <c r="HM163" s="174"/>
      <c r="HN163" s="174"/>
      <c r="HO163" s="174"/>
      <c r="HP163" s="174"/>
      <c r="HQ163" s="174"/>
      <c r="HR163" s="174"/>
      <c r="HS163" s="174"/>
      <c r="HT163" s="174"/>
      <c r="HU163" s="174"/>
      <c r="HV163" s="174"/>
      <c r="HW163" s="174"/>
      <c r="HX163" s="174"/>
      <c r="HY163" s="174"/>
      <c r="HZ163" s="174"/>
      <c r="IA163" s="174"/>
      <c r="IB163" s="174"/>
      <c r="IC163" s="174"/>
      <c r="ID163" s="174"/>
      <c r="IE163" s="174"/>
      <c r="IF163" s="174"/>
      <c r="IG163" s="174"/>
      <c r="IH163" s="174"/>
      <c r="II163" s="174"/>
      <c r="IJ163" s="174"/>
      <c r="IK163" s="174"/>
      <c r="IL163" s="174"/>
      <c r="IM163" s="174"/>
      <c r="IN163" s="174"/>
      <c r="IO163" s="174"/>
      <c r="IP163" s="174"/>
      <c r="IQ163" s="174"/>
      <c r="IR163" s="174"/>
      <c r="IS163" s="174"/>
      <c r="IT163" s="174"/>
      <c r="IU163" s="174"/>
      <c r="IV163" s="174"/>
      <c r="IW163" s="174"/>
      <c r="IX163" s="174"/>
      <c r="IY163" s="174"/>
      <c r="IZ163" s="174"/>
      <c r="JA163" s="174"/>
      <c r="JB163" s="174"/>
      <c r="JC163" s="174"/>
      <c r="JD163" s="174"/>
      <c r="JE163" s="174"/>
      <c r="JF163" s="174"/>
      <c r="JG163" s="174"/>
      <c r="JH163" s="174"/>
      <c r="JI163" s="174"/>
      <c r="JJ163" s="174"/>
      <c r="JK163" s="174"/>
      <c r="JL163" s="174"/>
      <c r="JM163" s="174"/>
      <c r="JN163" s="174"/>
      <c r="JO163" s="174"/>
      <c r="JP163" s="174"/>
      <c r="JQ163" s="174"/>
      <c r="JR163" s="174"/>
      <c r="JS163" s="174"/>
      <c r="JT163" s="174"/>
      <c r="JU163" s="174"/>
      <c r="JV163" s="174"/>
      <c r="JW163" s="174"/>
      <c r="JX163" s="174"/>
      <c r="JY163" s="174"/>
      <c r="JZ163" s="174"/>
      <c r="KA163" s="174"/>
      <c r="KB163" s="174"/>
      <c r="KC163" s="174"/>
      <c r="KD163" s="174"/>
      <c r="KE163" s="174"/>
      <c r="KF163" s="174"/>
      <c r="KG163" s="174"/>
      <c r="KH163" s="174"/>
      <c r="KI163" s="174"/>
      <c r="KJ163" s="174"/>
      <c r="KK163" s="174"/>
      <c r="KL163" s="174"/>
      <c r="KM163" s="174"/>
      <c r="KN163" s="174"/>
      <c r="KO163" s="174"/>
      <c r="KP163" s="174"/>
      <c r="KQ163" s="174"/>
      <c r="KR163" s="174"/>
      <c r="KS163" s="174"/>
      <c r="KT163" s="174"/>
      <c r="KU163" s="174"/>
    </row>
    <row r="164" spans="1:307" s="166" customFormat="1" ht="11.4" x14ac:dyDescent="0.2">
      <c r="A164" s="308"/>
      <c r="B164" s="330" t="s">
        <v>165</v>
      </c>
      <c r="C164" s="177">
        <v>0</v>
      </c>
      <c r="D164" s="177">
        <v>0</v>
      </c>
      <c r="E164" s="177">
        <v>0</v>
      </c>
      <c r="F164" s="177">
        <v>0</v>
      </c>
      <c r="G164" s="177">
        <v>0</v>
      </c>
      <c r="H164" s="177">
        <v>0</v>
      </c>
      <c r="I164" s="177">
        <v>0</v>
      </c>
      <c r="J164" s="170">
        <f t="shared" si="49"/>
        <v>0</v>
      </c>
      <c r="K164" s="171"/>
      <c r="L164" s="172"/>
      <c r="M164" s="173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  <c r="AA164" s="174"/>
      <c r="AB164" s="174"/>
      <c r="AC164" s="174"/>
      <c r="AD164" s="174"/>
      <c r="AE164" s="174"/>
      <c r="AF164" s="174"/>
      <c r="AG164" s="174"/>
      <c r="AH164" s="174"/>
      <c r="AI164" s="174"/>
      <c r="AJ164" s="174"/>
      <c r="AK164" s="174"/>
      <c r="AL164" s="174"/>
      <c r="AM164" s="174"/>
      <c r="AN164" s="174"/>
      <c r="AO164" s="174"/>
      <c r="AP164" s="174"/>
      <c r="AQ164" s="174"/>
      <c r="AR164" s="174"/>
      <c r="AS164" s="174"/>
      <c r="AT164" s="174"/>
      <c r="AU164" s="174"/>
      <c r="AV164" s="174"/>
      <c r="AW164" s="174"/>
      <c r="AX164" s="174"/>
      <c r="AY164" s="174"/>
      <c r="AZ164" s="174"/>
      <c r="BA164" s="174"/>
      <c r="BB164" s="174"/>
      <c r="BC164" s="174"/>
      <c r="BD164" s="174"/>
      <c r="BE164" s="174"/>
      <c r="BF164" s="174"/>
      <c r="BG164" s="174"/>
      <c r="BH164" s="174"/>
      <c r="BI164" s="174"/>
      <c r="BJ164" s="174"/>
      <c r="BK164" s="174"/>
      <c r="BL164" s="174"/>
      <c r="BM164" s="174"/>
      <c r="BN164" s="174"/>
      <c r="BO164" s="174"/>
      <c r="BP164" s="174"/>
      <c r="BQ164" s="174"/>
      <c r="BR164" s="174"/>
      <c r="BS164" s="174"/>
      <c r="BT164" s="174"/>
      <c r="BU164" s="174"/>
      <c r="BV164" s="174"/>
      <c r="BW164" s="174"/>
      <c r="BX164" s="174"/>
      <c r="BY164" s="174"/>
      <c r="BZ164" s="174"/>
      <c r="CA164" s="174"/>
      <c r="CB164" s="174"/>
      <c r="CC164" s="174"/>
      <c r="CD164" s="174"/>
      <c r="CE164" s="174"/>
      <c r="CF164" s="174"/>
      <c r="CG164" s="174"/>
      <c r="CH164" s="174"/>
      <c r="CI164" s="174"/>
      <c r="CJ164" s="174"/>
      <c r="CK164" s="174"/>
      <c r="CL164" s="174"/>
      <c r="CM164" s="174"/>
      <c r="CN164" s="174"/>
      <c r="CO164" s="174"/>
      <c r="CP164" s="174"/>
      <c r="CQ164" s="174"/>
      <c r="CR164" s="174"/>
      <c r="CS164" s="174"/>
      <c r="CT164" s="174"/>
      <c r="CU164" s="174"/>
      <c r="CV164" s="174"/>
      <c r="CW164" s="174"/>
      <c r="CX164" s="174"/>
      <c r="CY164" s="174"/>
      <c r="CZ164" s="174"/>
      <c r="DA164" s="174"/>
      <c r="DB164" s="174"/>
      <c r="DC164" s="174"/>
      <c r="DD164" s="174"/>
      <c r="DE164" s="174"/>
      <c r="DF164" s="174"/>
      <c r="DG164" s="174"/>
      <c r="DH164" s="174"/>
      <c r="DI164" s="174"/>
      <c r="DJ164" s="174"/>
      <c r="DK164" s="174"/>
      <c r="DL164" s="174"/>
      <c r="DM164" s="174"/>
      <c r="DN164" s="174"/>
      <c r="DO164" s="174"/>
      <c r="DP164" s="174"/>
      <c r="DQ164" s="174"/>
      <c r="DR164" s="174"/>
      <c r="DS164" s="174"/>
      <c r="DT164" s="174"/>
      <c r="DU164" s="174"/>
      <c r="DV164" s="174"/>
      <c r="DW164" s="174"/>
      <c r="DX164" s="174"/>
      <c r="DY164" s="174"/>
      <c r="DZ164" s="174"/>
      <c r="EA164" s="174"/>
      <c r="EB164" s="174"/>
      <c r="EC164" s="174"/>
      <c r="ED164" s="174"/>
      <c r="EE164" s="174"/>
      <c r="EF164" s="174"/>
      <c r="EG164" s="174"/>
      <c r="EH164" s="174"/>
      <c r="EI164" s="174"/>
      <c r="EJ164" s="174"/>
      <c r="EK164" s="174"/>
      <c r="EL164" s="174"/>
      <c r="EM164" s="174"/>
      <c r="EN164" s="174"/>
      <c r="EO164" s="174"/>
      <c r="EP164" s="174"/>
      <c r="EQ164" s="174"/>
      <c r="ER164" s="174"/>
      <c r="ES164" s="174"/>
      <c r="ET164" s="174"/>
      <c r="EU164" s="174"/>
      <c r="EV164" s="174"/>
      <c r="EW164" s="174"/>
      <c r="EX164" s="174"/>
      <c r="EY164" s="174"/>
      <c r="EZ164" s="174"/>
      <c r="FA164" s="174"/>
      <c r="FB164" s="174"/>
      <c r="FC164" s="174"/>
      <c r="FD164" s="174"/>
      <c r="FE164" s="174"/>
      <c r="FF164" s="174"/>
      <c r="FG164" s="174"/>
      <c r="FH164" s="174"/>
      <c r="FI164" s="174"/>
      <c r="FJ164" s="174"/>
      <c r="FK164" s="174"/>
      <c r="FL164" s="174"/>
      <c r="FM164" s="174"/>
      <c r="FN164" s="174"/>
      <c r="FO164" s="174"/>
      <c r="FP164" s="174"/>
      <c r="FQ164" s="174"/>
      <c r="FR164" s="174"/>
      <c r="FS164" s="174"/>
      <c r="FT164" s="174"/>
      <c r="FU164" s="174"/>
      <c r="FV164" s="174"/>
      <c r="FW164" s="174"/>
      <c r="FX164" s="174"/>
      <c r="FY164" s="174"/>
      <c r="FZ164" s="174"/>
      <c r="GA164" s="174"/>
      <c r="GB164" s="174"/>
      <c r="GC164" s="174"/>
      <c r="GD164" s="174"/>
      <c r="GE164" s="174"/>
      <c r="GF164" s="174"/>
      <c r="GG164" s="174"/>
      <c r="GH164" s="174"/>
      <c r="GI164" s="174"/>
      <c r="GJ164" s="174"/>
      <c r="GK164" s="174"/>
      <c r="GL164" s="174"/>
      <c r="GM164" s="174"/>
      <c r="GN164" s="174"/>
      <c r="GO164" s="174"/>
      <c r="GP164" s="174"/>
      <c r="GQ164" s="174"/>
      <c r="GR164" s="174"/>
      <c r="GS164" s="174"/>
      <c r="GT164" s="174"/>
      <c r="GU164" s="174"/>
      <c r="GV164" s="174"/>
      <c r="GW164" s="174"/>
      <c r="GX164" s="174"/>
      <c r="GY164" s="174"/>
      <c r="GZ164" s="174"/>
      <c r="HA164" s="174"/>
      <c r="HB164" s="174"/>
      <c r="HC164" s="174"/>
      <c r="HD164" s="174"/>
      <c r="HE164" s="174"/>
      <c r="HF164" s="174"/>
      <c r="HG164" s="174"/>
      <c r="HH164" s="174"/>
      <c r="HI164" s="174"/>
      <c r="HJ164" s="174"/>
      <c r="HK164" s="174"/>
      <c r="HL164" s="174"/>
      <c r="HM164" s="174"/>
      <c r="HN164" s="174"/>
      <c r="HO164" s="174"/>
      <c r="HP164" s="174"/>
      <c r="HQ164" s="174"/>
      <c r="HR164" s="174"/>
      <c r="HS164" s="174"/>
      <c r="HT164" s="174"/>
      <c r="HU164" s="174"/>
      <c r="HV164" s="174"/>
      <c r="HW164" s="174"/>
      <c r="HX164" s="174"/>
      <c r="HY164" s="174"/>
      <c r="HZ164" s="174"/>
      <c r="IA164" s="174"/>
      <c r="IB164" s="174"/>
      <c r="IC164" s="174"/>
      <c r="ID164" s="174"/>
      <c r="IE164" s="174"/>
      <c r="IF164" s="174"/>
      <c r="IG164" s="174"/>
      <c r="IH164" s="174"/>
      <c r="II164" s="174"/>
      <c r="IJ164" s="174"/>
      <c r="IK164" s="174"/>
      <c r="IL164" s="174"/>
      <c r="IM164" s="174"/>
      <c r="IN164" s="174"/>
      <c r="IO164" s="174"/>
      <c r="IP164" s="174"/>
      <c r="IQ164" s="174"/>
      <c r="IR164" s="174"/>
      <c r="IS164" s="174"/>
      <c r="IT164" s="174"/>
      <c r="IU164" s="174"/>
      <c r="IV164" s="174"/>
      <c r="IW164" s="174"/>
      <c r="IX164" s="174"/>
      <c r="IY164" s="174"/>
      <c r="IZ164" s="174"/>
      <c r="JA164" s="174"/>
      <c r="JB164" s="174"/>
      <c r="JC164" s="174"/>
      <c r="JD164" s="174"/>
      <c r="JE164" s="174"/>
      <c r="JF164" s="174"/>
      <c r="JG164" s="174"/>
      <c r="JH164" s="174"/>
      <c r="JI164" s="174"/>
      <c r="JJ164" s="174"/>
      <c r="JK164" s="174"/>
      <c r="JL164" s="174"/>
      <c r="JM164" s="174"/>
      <c r="JN164" s="174"/>
      <c r="JO164" s="174"/>
      <c r="JP164" s="174"/>
      <c r="JQ164" s="174"/>
      <c r="JR164" s="174"/>
      <c r="JS164" s="174"/>
      <c r="JT164" s="174"/>
      <c r="JU164" s="174"/>
      <c r="JV164" s="174"/>
      <c r="JW164" s="174"/>
      <c r="JX164" s="174"/>
      <c r="JY164" s="174"/>
      <c r="JZ164" s="174"/>
      <c r="KA164" s="174"/>
      <c r="KB164" s="174"/>
      <c r="KC164" s="174"/>
      <c r="KD164" s="174"/>
      <c r="KE164" s="174"/>
      <c r="KF164" s="174"/>
      <c r="KG164" s="174"/>
      <c r="KH164" s="174"/>
      <c r="KI164" s="174"/>
      <c r="KJ164" s="174"/>
      <c r="KK164" s="174"/>
      <c r="KL164" s="174"/>
      <c r="KM164" s="174"/>
      <c r="KN164" s="174"/>
      <c r="KO164" s="174"/>
      <c r="KP164" s="174"/>
      <c r="KQ164" s="174"/>
      <c r="KR164" s="174"/>
      <c r="KS164" s="174"/>
      <c r="KT164" s="174"/>
      <c r="KU164" s="174"/>
    </row>
    <row r="165" spans="1:307" s="166" customFormat="1" ht="11.4" x14ac:dyDescent="0.2">
      <c r="A165" s="308"/>
      <c r="B165" s="330" t="s">
        <v>149</v>
      </c>
      <c r="C165" s="177">
        <v>0</v>
      </c>
      <c r="D165" s="177">
        <v>0</v>
      </c>
      <c r="E165" s="177">
        <v>0</v>
      </c>
      <c r="F165" s="177">
        <v>0</v>
      </c>
      <c r="G165" s="177">
        <v>0</v>
      </c>
      <c r="H165" s="177">
        <v>0</v>
      </c>
      <c r="I165" s="177">
        <v>0</v>
      </c>
      <c r="J165" s="170">
        <f t="shared" si="49"/>
        <v>0</v>
      </c>
      <c r="K165" s="171"/>
      <c r="L165" s="172"/>
      <c r="M165" s="173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174"/>
      <c r="Z165" s="174"/>
      <c r="AA165" s="174"/>
      <c r="AB165" s="174"/>
      <c r="AC165" s="174"/>
      <c r="AD165" s="174"/>
      <c r="AE165" s="174"/>
      <c r="AF165" s="174"/>
      <c r="AG165" s="174"/>
      <c r="AH165" s="174"/>
      <c r="AI165" s="174"/>
      <c r="AJ165" s="174"/>
      <c r="AK165" s="174"/>
      <c r="AL165" s="174"/>
      <c r="AM165" s="174"/>
      <c r="AN165" s="174"/>
      <c r="AO165" s="174"/>
      <c r="AP165" s="174"/>
      <c r="AQ165" s="174"/>
      <c r="AR165" s="174"/>
      <c r="AS165" s="174"/>
      <c r="AT165" s="174"/>
      <c r="AU165" s="174"/>
      <c r="AV165" s="174"/>
      <c r="AW165" s="174"/>
      <c r="AX165" s="174"/>
      <c r="AY165" s="174"/>
      <c r="AZ165" s="174"/>
      <c r="BA165" s="174"/>
      <c r="BB165" s="174"/>
      <c r="BC165" s="174"/>
      <c r="BD165" s="174"/>
      <c r="BE165" s="174"/>
      <c r="BF165" s="174"/>
      <c r="BG165" s="174"/>
      <c r="BH165" s="174"/>
      <c r="BI165" s="174"/>
      <c r="BJ165" s="174"/>
      <c r="BK165" s="174"/>
      <c r="BL165" s="174"/>
      <c r="BM165" s="174"/>
      <c r="BN165" s="174"/>
      <c r="BO165" s="174"/>
      <c r="BP165" s="174"/>
      <c r="BQ165" s="174"/>
      <c r="BR165" s="174"/>
      <c r="BS165" s="174"/>
      <c r="BT165" s="174"/>
      <c r="BU165" s="174"/>
      <c r="BV165" s="174"/>
      <c r="BW165" s="174"/>
      <c r="BX165" s="174"/>
      <c r="BY165" s="174"/>
      <c r="BZ165" s="174"/>
      <c r="CA165" s="174"/>
      <c r="CB165" s="174"/>
      <c r="CC165" s="174"/>
      <c r="CD165" s="174"/>
      <c r="CE165" s="174"/>
      <c r="CF165" s="174"/>
      <c r="CG165" s="174"/>
      <c r="CH165" s="174"/>
      <c r="CI165" s="174"/>
      <c r="CJ165" s="174"/>
      <c r="CK165" s="174"/>
      <c r="CL165" s="174"/>
      <c r="CM165" s="174"/>
      <c r="CN165" s="174"/>
      <c r="CO165" s="174"/>
      <c r="CP165" s="174"/>
      <c r="CQ165" s="174"/>
      <c r="CR165" s="174"/>
      <c r="CS165" s="174"/>
      <c r="CT165" s="174"/>
      <c r="CU165" s="174"/>
      <c r="CV165" s="174"/>
      <c r="CW165" s="174"/>
      <c r="CX165" s="174"/>
      <c r="CY165" s="174"/>
      <c r="CZ165" s="174"/>
      <c r="DA165" s="174"/>
      <c r="DB165" s="174"/>
      <c r="DC165" s="174"/>
      <c r="DD165" s="174"/>
      <c r="DE165" s="174"/>
      <c r="DF165" s="174"/>
      <c r="DG165" s="174"/>
      <c r="DH165" s="174"/>
      <c r="DI165" s="174"/>
      <c r="DJ165" s="174"/>
      <c r="DK165" s="174"/>
      <c r="DL165" s="174"/>
      <c r="DM165" s="174"/>
      <c r="DN165" s="174"/>
      <c r="DO165" s="174"/>
      <c r="DP165" s="174"/>
      <c r="DQ165" s="174"/>
      <c r="DR165" s="174"/>
      <c r="DS165" s="174"/>
      <c r="DT165" s="174"/>
      <c r="DU165" s="174"/>
      <c r="DV165" s="174"/>
      <c r="DW165" s="174"/>
      <c r="DX165" s="174"/>
      <c r="DY165" s="174"/>
      <c r="DZ165" s="174"/>
      <c r="EA165" s="174"/>
      <c r="EB165" s="174"/>
      <c r="EC165" s="174"/>
      <c r="ED165" s="174"/>
      <c r="EE165" s="174"/>
      <c r="EF165" s="174"/>
      <c r="EG165" s="174"/>
      <c r="EH165" s="174"/>
      <c r="EI165" s="174"/>
      <c r="EJ165" s="174"/>
      <c r="EK165" s="174"/>
      <c r="EL165" s="174"/>
      <c r="EM165" s="174"/>
      <c r="EN165" s="174"/>
      <c r="EO165" s="174"/>
      <c r="EP165" s="174"/>
      <c r="EQ165" s="174"/>
      <c r="ER165" s="174"/>
      <c r="ES165" s="174"/>
      <c r="ET165" s="174"/>
      <c r="EU165" s="174"/>
      <c r="EV165" s="174"/>
      <c r="EW165" s="174"/>
      <c r="EX165" s="174"/>
      <c r="EY165" s="174"/>
      <c r="EZ165" s="174"/>
      <c r="FA165" s="174"/>
      <c r="FB165" s="174"/>
      <c r="FC165" s="174"/>
      <c r="FD165" s="174"/>
      <c r="FE165" s="174"/>
      <c r="FF165" s="174"/>
      <c r="FG165" s="174"/>
      <c r="FH165" s="174"/>
      <c r="FI165" s="174"/>
      <c r="FJ165" s="174"/>
      <c r="FK165" s="174"/>
      <c r="FL165" s="174"/>
      <c r="FM165" s="174"/>
      <c r="FN165" s="174"/>
      <c r="FO165" s="174"/>
      <c r="FP165" s="174"/>
      <c r="FQ165" s="174"/>
      <c r="FR165" s="174"/>
      <c r="FS165" s="174"/>
      <c r="FT165" s="174"/>
      <c r="FU165" s="174"/>
      <c r="FV165" s="174"/>
      <c r="FW165" s="174"/>
      <c r="FX165" s="174"/>
      <c r="FY165" s="174"/>
      <c r="FZ165" s="174"/>
      <c r="GA165" s="174"/>
      <c r="GB165" s="174"/>
      <c r="GC165" s="174"/>
      <c r="GD165" s="174"/>
      <c r="GE165" s="174"/>
      <c r="GF165" s="174"/>
      <c r="GG165" s="174"/>
      <c r="GH165" s="174"/>
      <c r="GI165" s="174"/>
      <c r="GJ165" s="174"/>
      <c r="GK165" s="174"/>
      <c r="GL165" s="174"/>
      <c r="GM165" s="174"/>
      <c r="GN165" s="174"/>
      <c r="GO165" s="174"/>
      <c r="GP165" s="174"/>
      <c r="GQ165" s="174"/>
      <c r="GR165" s="174"/>
      <c r="GS165" s="174"/>
      <c r="GT165" s="174"/>
      <c r="GU165" s="174"/>
      <c r="GV165" s="174"/>
      <c r="GW165" s="174"/>
      <c r="GX165" s="174"/>
      <c r="GY165" s="174"/>
      <c r="GZ165" s="174"/>
      <c r="HA165" s="174"/>
      <c r="HB165" s="174"/>
      <c r="HC165" s="174"/>
      <c r="HD165" s="174"/>
      <c r="HE165" s="174"/>
      <c r="HF165" s="174"/>
      <c r="HG165" s="174"/>
      <c r="HH165" s="174"/>
      <c r="HI165" s="174"/>
      <c r="HJ165" s="174"/>
      <c r="HK165" s="174"/>
      <c r="HL165" s="174"/>
      <c r="HM165" s="174"/>
      <c r="HN165" s="174"/>
      <c r="HO165" s="174"/>
      <c r="HP165" s="174"/>
      <c r="HQ165" s="174"/>
      <c r="HR165" s="174"/>
      <c r="HS165" s="174"/>
      <c r="HT165" s="174"/>
      <c r="HU165" s="174"/>
      <c r="HV165" s="174"/>
      <c r="HW165" s="174"/>
      <c r="HX165" s="174"/>
      <c r="HY165" s="174"/>
      <c r="HZ165" s="174"/>
      <c r="IA165" s="174"/>
      <c r="IB165" s="174"/>
      <c r="IC165" s="174"/>
      <c r="ID165" s="174"/>
      <c r="IE165" s="174"/>
      <c r="IF165" s="174"/>
      <c r="IG165" s="174"/>
      <c r="IH165" s="174"/>
      <c r="II165" s="174"/>
      <c r="IJ165" s="174"/>
      <c r="IK165" s="174"/>
      <c r="IL165" s="174"/>
      <c r="IM165" s="174"/>
      <c r="IN165" s="174"/>
      <c r="IO165" s="174"/>
      <c r="IP165" s="174"/>
      <c r="IQ165" s="174"/>
      <c r="IR165" s="174"/>
      <c r="IS165" s="174"/>
      <c r="IT165" s="174"/>
      <c r="IU165" s="174"/>
      <c r="IV165" s="174"/>
      <c r="IW165" s="174"/>
      <c r="IX165" s="174"/>
      <c r="IY165" s="174"/>
      <c r="IZ165" s="174"/>
      <c r="JA165" s="174"/>
      <c r="JB165" s="174"/>
      <c r="JC165" s="174"/>
      <c r="JD165" s="174"/>
      <c r="JE165" s="174"/>
      <c r="JF165" s="174"/>
      <c r="JG165" s="174"/>
      <c r="JH165" s="174"/>
      <c r="JI165" s="174"/>
      <c r="JJ165" s="174"/>
      <c r="JK165" s="174"/>
      <c r="JL165" s="174"/>
      <c r="JM165" s="174"/>
      <c r="JN165" s="174"/>
      <c r="JO165" s="174"/>
      <c r="JP165" s="174"/>
      <c r="JQ165" s="174"/>
      <c r="JR165" s="174"/>
      <c r="JS165" s="174"/>
      <c r="JT165" s="174"/>
      <c r="JU165" s="174"/>
      <c r="JV165" s="174"/>
      <c r="JW165" s="174"/>
      <c r="JX165" s="174"/>
      <c r="JY165" s="174"/>
      <c r="JZ165" s="174"/>
      <c r="KA165" s="174"/>
      <c r="KB165" s="174"/>
      <c r="KC165" s="174"/>
      <c r="KD165" s="174"/>
      <c r="KE165" s="174"/>
      <c r="KF165" s="174"/>
      <c r="KG165" s="174"/>
      <c r="KH165" s="174"/>
      <c r="KI165" s="174"/>
      <c r="KJ165" s="174"/>
      <c r="KK165" s="174"/>
      <c r="KL165" s="174"/>
      <c r="KM165" s="174"/>
      <c r="KN165" s="174"/>
      <c r="KO165" s="174"/>
      <c r="KP165" s="174"/>
      <c r="KQ165" s="174"/>
      <c r="KR165" s="174"/>
      <c r="KS165" s="174"/>
      <c r="KT165" s="174"/>
      <c r="KU165" s="174"/>
    </row>
    <row r="166" spans="1:307" s="166" customFormat="1" ht="11.4" x14ac:dyDescent="0.2">
      <c r="A166" s="308"/>
      <c r="B166" s="330" t="s">
        <v>166</v>
      </c>
      <c r="C166" s="177">
        <v>0</v>
      </c>
      <c r="D166" s="177">
        <v>0</v>
      </c>
      <c r="E166" s="177">
        <v>0</v>
      </c>
      <c r="F166" s="177">
        <v>0</v>
      </c>
      <c r="G166" s="177">
        <v>0</v>
      </c>
      <c r="H166" s="177">
        <v>0</v>
      </c>
      <c r="I166" s="177">
        <v>0</v>
      </c>
      <c r="J166" s="170">
        <f t="shared" si="49"/>
        <v>0</v>
      </c>
      <c r="K166" s="171"/>
      <c r="L166" s="172"/>
      <c r="M166" s="173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74"/>
      <c r="Z166" s="174"/>
      <c r="AA166" s="174"/>
      <c r="AB166" s="174"/>
      <c r="AC166" s="174"/>
      <c r="AD166" s="174"/>
      <c r="AE166" s="174"/>
      <c r="AF166" s="174"/>
      <c r="AG166" s="174"/>
      <c r="AH166" s="174"/>
      <c r="AI166" s="174"/>
      <c r="AJ166" s="174"/>
      <c r="AK166" s="174"/>
      <c r="AL166" s="174"/>
      <c r="AM166" s="174"/>
      <c r="AN166" s="174"/>
      <c r="AO166" s="174"/>
      <c r="AP166" s="174"/>
      <c r="AQ166" s="174"/>
      <c r="AR166" s="174"/>
      <c r="AS166" s="174"/>
      <c r="AT166" s="174"/>
      <c r="AU166" s="174"/>
      <c r="AV166" s="174"/>
      <c r="AW166" s="174"/>
      <c r="AX166" s="174"/>
      <c r="AY166" s="174"/>
      <c r="AZ166" s="174"/>
      <c r="BA166" s="174"/>
      <c r="BB166" s="174"/>
      <c r="BC166" s="174"/>
      <c r="BD166" s="174"/>
      <c r="BE166" s="174"/>
      <c r="BF166" s="174"/>
      <c r="BG166" s="174"/>
      <c r="BH166" s="174"/>
      <c r="BI166" s="174"/>
      <c r="BJ166" s="174"/>
      <c r="BK166" s="174"/>
      <c r="BL166" s="174"/>
      <c r="BM166" s="174"/>
      <c r="BN166" s="174"/>
      <c r="BO166" s="174"/>
      <c r="BP166" s="174"/>
      <c r="BQ166" s="174"/>
      <c r="BR166" s="174"/>
      <c r="BS166" s="174"/>
      <c r="BT166" s="174"/>
      <c r="BU166" s="174"/>
      <c r="BV166" s="174"/>
      <c r="BW166" s="174"/>
      <c r="BX166" s="174"/>
      <c r="BY166" s="174"/>
      <c r="BZ166" s="174"/>
      <c r="CA166" s="174"/>
      <c r="CB166" s="174"/>
      <c r="CC166" s="174"/>
      <c r="CD166" s="174"/>
      <c r="CE166" s="174"/>
      <c r="CF166" s="174"/>
      <c r="CG166" s="174"/>
      <c r="CH166" s="174"/>
      <c r="CI166" s="174"/>
      <c r="CJ166" s="174"/>
      <c r="CK166" s="174"/>
      <c r="CL166" s="174"/>
      <c r="CM166" s="174"/>
      <c r="CN166" s="174"/>
      <c r="CO166" s="174"/>
      <c r="CP166" s="174"/>
      <c r="CQ166" s="174"/>
      <c r="CR166" s="174"/>
      <c r="CS166" s="174"/>
      <c r="CT166" s="174"/>
      <c r="CU166" s="174"/>
      <c r="CV166" s="174"/>
      <c r="CW166" s="174"/>
      <c r="CX166" s="174"/>
      <c r="CY166" s="174"/>
      <c r="CZ166" s="174"/>
      <c r="DA166" s="174"/>
      <c r="DB166" s="174"/>
      <c r="DC166" s="174"/>
      <c r="DD166" s="174"/>
      <c r="DE166" s="174"/>
      <c r="DF166" s="174"/>
      <c r="DG166" s="174"/>
      <c r="DH166" s="174"/>
      <c r="DI166" s="174"/>
      <c r="DJ166" s="174"/>
      <c r="DK166" s="174"/>
      <c r="DL166" s="174"/>
      <c r="DM166" s="174"/>
      <c r="DN166" s="174"/>
      <c r="DO166" s="174"/>
      <c r="DP166" s="174"/>
      <c r="DQ166" s="174"/>
      <c r="DR166" s="174"/>
      <c r="DS166" s="174"/>
      <c r="DT166" s="174"/>
      <c r="DU166" s="174"/>
      <c r="DV166" s="174"/>
      <c r="DW166" s="174"/>
      <c r="DX166" s="174"/>
      <c r="DY166" s="174"/>
      <c r="DZ166" s="174"/>
      <c r="EA166" s="174"/>
      <c r="EB166" s="174"/>
      <c r="EC166" s="174"/>
      <c r="ED166" s="174"/>
      <c r="EE166" s="174"/>
      <c r="EF166" s="174"/>
      <c r="EG166" s="174"/>
      <c r="EH166" s="174"/>
      <c r="EI166" s="174"/>
      <c r="EJ166" s="174"/>
      <c r="EK166" s="174"/>
      <c r="EL166" s="174"/>
      <c r="EM166" s="174"/>
      <c r="EN166" s="174"/>
      <c r="EO166" s="174"/>
      <c r="EP166" s="174"/>
      <c r="EQ166" s="174"/>
      <c r="ER166" s="174"/>
      <c r="ES166" s="174"/>
      <c r="ET166" s="174"/>
      <c r="EU166" s="174"/>
      <c r="EV166" s="174"/>
      <c r="EW166" s="174"/>
      <c r="EX166" s="174"/>
      <c r="EY166" s="174"/>
      <c r="EZ166" s="174"/>
      <c r="FA166" s="174"/>
      <c r="FB166" s="174"/>
      <c r="FC166" s="174"/>
      <c r="FD166" s="174"/>
      <c r="FE166" s="174"/>
      <c r="FF166" s="174"/>
      <c r="FG166" s="174"/>
      <c r="FH166" s="174"/>
      <c r="FI166" s="174"/>
      <c r="FJ166" s="174"/>
      <c r="FK166" s="174"/>
      <c r="FL166" s="174"/>
      <c r="FM166" s="174"/>
      <c r="FN166" s="174"/>
      <c r="FO166" s="174"/>
      <c r="FP166" s="174"/>
      <c r="FQ166" s="174"/>
      <c r="FR166" s="174"/>
      <c r="FS166" s="174"/>
      <c r="FT166" s="174"/>
      <c r="FU166" s="174"/>
      <c r="FV166" s="174"/>
      <c r="FW166" s="174"/>
      <c r="FX166" s="174"/>
      <c r="FY166" s="174"/>
      <c r="FZ166" s="174"/>
      <c r="GA166" s="174"/>
      <c r="GB166" s="174"/>
      <c r="GC166" s="174"/>
      <c r="GD166" s="174"/>
      <c r="GE166" s="174"/>
      <c r="GF166" s="174"/>
      <c r="GG166" s="174"/>
      <c r="GH166" s="174"/>
      <c r="GI166" s="174"/>
      <c r="GJ166" s="174"/>
      <c r="GK166" s="174"/>
      <c r="GL166" s="174"/>
      <c r="GM166" s="174"/>
      <c r="GN166" s="174"/>
      <c r="GO166" s="174"/>
      <c r="GP166" s="174"/>
      <c r="GQ166" s="174"/>
      <c r="GR166" s="174"/>
      <c r="GS166" s="174"/>
      <c r="GT166" s="174"/>
      <c r="GU166" s="174"/>
      <c r="GV166" s="174"/>
      <c r="GW166" s="174"/>
      <c r="GX166" s="174"/>
      <c r="GY166" s="174"/>
      <c r="GZ166" s="174"/>
      <c r="HA166" s="174"/>
      <c r="HB166" s="174"/>
      <c r="HC166" s="174"/>
      <c r="HD166" s="174"/>
      <c r="HE166" s="174"/>
      <c r="HF166" s="174"/>
      <c r="HG166" s="174"/>
      <c r="HH166" s="174"/>
      <c r="HI166" s="174"/>
      <c r="HJ166" s="174"/>
      <c r="HK166" s="174"/>
      <c r="HL166" s="174"/>
      <c r="HM166" s="174"/>
      <c r="HN166" s="174"/>
      <c r="HO166" s="174"/>
      <c r="HP166" s="174"/>
      <c r="HQ166" s="174"/>
      <c r="HR166" s="174"/>
      <c r="HS166" s="174"/>
      <c r="HT166" s="174"/>
      <c r="HU166" s="174"/>
      <c r="HV166" s="174"/>
      <c r="HW166" s="174"/>
      <c r="HX166" s="174"/>
      <c r="HY166" s="174"/>
      <c r="HZ166" s="174"/>
      <c r="IA166" s="174"/>
      <c r="IB166" s="174"/>
      <c r="IC166" s="174"/>
      <c r="ID166" s="174"/>
      <c r="IE166" s="174"/>
      <c r="IF166" s="174"/>
      <c r="IG166" s="174"/>
      <c r="IH166" s="174"/>
      <c r="II166" s="174"/>
      <c r="IJ166" s="174"/>
      <c r="IK166" s="174"/>
      <c r="IL166" s="174"/>
      <c r="IM166" s="174"/>
      <c r="IN166" s="174"/>
      <c r="IO166" s="174"/>
      <c r="IP166" s="174"/>
      <c r="IQ166" s="174"/>
      <c r="IR166" s="174"/>
      <c r="IS166" s="174"/>
      <c r="IT166" s="174"/>
      <c r="IU166" s="174"/>
      <c r="IV166" s="174"/>
      <c r="IW166" s="174"/>
      <c r="IX166" s="174"/>
      <c r="IY166" s="174"/>
      <c r="IZ166" s="174"/>
      <c r="JA166" s="174"/>
      <c r="JB166" s="174"/>
      <c r="JC166" s="174"/>
      <c r="JD166" s="174"/>
      <c r="JE166" s="174"/>
      <c r="JF166" s="174"/>
      <c r="JG166" s="174"/>
      <c r="JH166" s="174"/>
      <c r="JI166" s="174"/>
      <c r="JJ166" s="174"/>
      <c r="JK166" s="174"/>
      <c r="JL166" s="174"/>
      <c r="JM166" s="174"/>
      <c r="JN166" s="174"/>
      <c r="JO166" s="174"/>
      <c r="JP166" s="174"/>
      <c r="JQ166" s="174"/>
      <c r="JR166" s="174"/>
      <c r="JS166" s="174"/>
      <c r="JT166" s="174"/>
      <c r="JU166" s="174"/>
      <c r="JV166" s="174"/>
      <c r="JW166" s="174"/>
      <c r="JX166" s="174"/>
      <c r="JY166" s="174"/>
      <c r="JZ166" s="174"/>
      <c r="KA166" s="174"/>
      <c r="KB166" s="174"/>
      <c r="KC166" s="174"/>
      <c r="KD166" s="174"/>
      <c r="KE166" s="174"/>
      <c r="KF166" s="174"/>
      <c r="KG166" s="174"/>
      <c r="KH166" s="174"/>
      <c r="KI166" s="174"/>
      <c r="KJ166" s="174"/>
      <c r="KK166" s="174"/>
      <c r="KL166" s="174"/>
      <c r="KM166" s="174"/>
      <c r="KN166" s="174"/>
      <c r="KO166" s="174"/>
      <c r="KP166" s="174"/>
      <c r="KQ166" s="174"/>
      <c r="KR166" s="174"/>
      <c r="KS166" s="174"/>
      <c r="KT166" s="174"/>
      <c r="KU166" s="174"/>
    </row>
    <row r="167" spans="1:307" s="166" customFormat="1" ht="11.4" x14ac:dyDescent="0.2">
      <c r="A167" s="308"/>
      <c r="B167" s="330" t="s">
        <v>167</v>
      </c>
      <c r="C167" s="177">
        <v>0</v>
      </c>
      <c r="D167" s="177">
        <v>0</v>
      </c>
      <c r="E167" s="177">
        <v>0</v>
      </c>
      <c r="F167" s="177">
        <v>0</v>
      </c>
      <c r="G167" s="177">
        <v>0</v>
      </c>
      <c r="H167" s="177">
        <v>0</v>
      </c>
      <c r="I167" s="177">
        <v>0</v>
      </c>
      <c r="J167" s="170">
        <f t="shared" si="49"/>
        <v>0</v>
      </c>
      <c r="K167" s="171"/>
      <c r="L167" s="172"/>
      <c r="M167" s="173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74"/>
      <c r="Z167" s="174"/>
      <c r="AA167" s="174"/>
      <c r="AB167" s="174"/>
      <c r="AC167" s="174"/>
      <c r="AD167" s="174"/>
      <c r="AE167" s="174"/>
      <c r="AF167" s="174"/>
      <c r="AG167" s="174"/>
      <c r="AH167" s="174"/>
      <c r="AI167" s="174"/>
      <c r="AJ167" s="174"/>
      <c r="AK167" s="174"/>
      <c r="AL167" s="174"/>
      <c r="AM167" s="174"/>
      <c r="AN167" s="174"/>
      <c r="AO167" s="174"/>
      <c r="AP167" s="174"/>
      <c r="AQ167" s="174"/>
      <c r="AR167" s="174"/>
      <c r="AS167" s="174"/>
      <c r="AT167" s="174"/>
      <c r="AU167" s="174"/>
      <c r="AV167" s="174"/>
      <c r="AW167" s="174"/>
      <c r="AX167" s="174"/>
      <c r="AY167" s="174"/>
      <c r="AZ167" s="174"/>
      <c r="BA167" s="174"/>
      <c r="BB167" s="174"/>
      <c r="BC167" s="174"/>
      <c r="BD167" s="174"/>
      <c r="BE167" s="174"/>
      <c r="BF167" s="174"/>
      <c r="BG167" s="174"/>
      <c r="BH167" s="174"/>
      <c r="BI167" s="174"/>
      <c r="BJ167" s="174"/>
      <c r="BK167" s="174"/>
      <c r="BL167" s="174"/>
      <c r="BM167" s="174"/>
      <c r="BN167" s="174"/>
      <c r="BO167" s="174"/>
      <c r="BP167" s="174"/>
      <c r="BQ167" s="174"/>
      <c r="BR167" s="174"/>
      <c r="BS167" s="174"/>
      <c r="BT167" s="174"/>
      <c r="BU167" s="174"/>
      <c r="BV167" s="174"/>
      <c r="BW167" s="174"/>
      <c r="BX167" s="174"/>
      <c r="BY167" s="174"/>
      <c r="BZ167" s="174"/>
      <c r="CA167" s="174"/>
      <c r="CB167" s="174"/>
      <c r="CC167" s="174"/>
      <c r="CD167" s="174"/>
      <c r="CE167" s="174"/>
      <c r="CF167" s="174"/>
      <c r="CG167" s="174"/>
      <c r="CH167" s="174"/>
      <c r="CI167" s="174"/>
      <c r="CJ167" s="174"/>
      <c r="CK167" s="174"/>
      <c r="CL167" s="174"/>
      <c r="CM167" s="174"/>
      <c r="CN167" s="174"/>
      <c r="CO167" s="174"/>
      <c r="CP167" s="174"/>
      <c r="CQ167" s="174"/>
      <c r="CR167" s="174"/>
      <c r="CS167" s="174"/>
      <c r="CT167" s="174"/>
      <c r="CU167" s="174"/>
      <c r="CV167" s="174"/>
      <c r="CW167" s="174"/>
      <c r="CX167" s="174"/>
      <c r="CY167" s="174"/>
      <c r="CZ167" s="174"/>
      <c r="DA167" s="174"/>
      <c r="DB167" s="174"/>
      <c r="DC167" s="174"/>
      <c r="DD167" s="174"/>
      <c r="DE167" s="174"/>
      <c r="DF167" s="174"/>
      <c r="DG167" s="174"/>
      <c r="DH167" s="174"/>
      <c r="DI167" s="174"/>
      <c r="DJ167" s="174"/>
      <c r="DK167" s="174"/>
      <c r="DL167" s="174"/>
      <c r="DM167" s="174"/>
      <c r="DN167" s="174"/>
      <c r="DO167" s="174"/>
      <c r="DP167" s="174"/>
      <c r="DQ167" s="174"/>
      <c r="DR167" s="174"/>
      <c r="DS167" s="174"/>
      <c r="DT167" s="174"/>
      <c r="DU167" s="174"/>
      <c r="DV167" s="174"/>
      <c r="DW167" s="174"/>
      <c r="DX167" s="174"/>
      <c r="DY167" s="174"/>
      <c r="DZ167" s="174"/>
      <c r="EA167" s="174"/>
      <c r="EB167" s="174"/>
      <c r="EC167" s="174"/>
      <c r="ED167" s="174"/>
      <c r="EE167" s="174"/>
      <c r="EF167" s="174"/>
      <c r="EG167" s="174"/>
      <c r="EH167" s="174"/>
      <c r="EI167" s="174"/>
      <c r="EJ167" s="174"/>
      <c r="EK167" s="174"/>
      <c r="EL167" s="174"/>
      <c r="EM167" s="174"/>
      <c r="EN167" s="174"/>
      <c r="EO167" s="174"/>
      <c r="EP167" s="174"/>
      <c r="EQ167" s="174"/>
      <c r="ER167" s="174"/>
      <c r="ES167" s="174"/>
      <c r="ET167" s="174"/>
      <c r="EU167" s="174"/>
      <c r="EV167" s="174"/>
      <c r="EW167" s="174"/>
      <c r="EX167" s="174"/>
      <c r="EY167" s="174"/>
      <c r="EZ167" s="174"/>
      <c r="FA167" s="174"/>
      <c r="FB167" s="174"/>
      <c r="FC167" s="174"/>
      <c r="FD167" s="174"/>
      <c r="FE167" s="174"/>
      <c r="FF167" s="174"/>
      <c r="FG167" s="174"/>
      <c r="FH167" s="174"/>
      <c r="FI167" s="174"/>
      <c r="FJ167" s="174"/>
      <c r="FK167" s="174"/>
      <c r="FL167" s="174"/>
      <c r="FM167" s="174"/>
      <c r="FN167" s="174"/>
      <c r="FO167" s="174"/>
      <c r="FP167" s="174"/>
      <c r="FQ167" s="174"/>
      <c r="FR167" s="174"/>
      <c r="FS167" s="174"/>
      <c r="FT167" s="174"/>
      <c r="FU167" s="174"/>
      <c r="FV167" s="174"/>
      <c r="FW167" s="174"/>
      <c r="FX167" s="174"/>
      <c r="FY167" s="174"/>
      <c r="FZ167" s="174"/>
      <c r="GA167" s="174"/>
      <c r="GB167" s="174"/>
      <c r="GC167" s="174"/>
      <c r="GD167" s="174"/>
      <c r="GE167" s="174"/>
      <c r="GF167" s="174"/>
      <c r="GG167" s="174"/>
      <c r="GH167" s="174"/>
      <c r="GI167" s="174"/>
      <c r="GJ167" s="174"/>
      <c r="GK167" s="174"/>
      <c r="GL167" s="174"/>
      <c r="GM167" s="174"/>
      <c r="GN167" s="174"/>
      <c r="GO167" s="174"/>
      <c r="GP167" s="174"/>
      <c r="GQ167" s="174"/>
      <c r="GR167" s="174"/>
      <c r="GS167" s="174"/>
      <c r="GT167" s="174"/>
      <c r="GU167" s="174"/>
      <c r="GV167" s="174"/>
      <c r="GW167" s="174"/>
      <c r="GX167" s="174"/>
      <c r="GY167" s="174"/>
      <c r="GZ167" s="174"/>
      <c r="HA167" s="174"/>
      <c r="HB167" s="174"/>
      <c r="HC167" s="174"/>
      <c r="HD167" s="174"/>
      <c r="HE167" s="174"/>
      <c r="HF167" s="174"/>
      <c r="HG167" s="174"/>
      <c r="HH167" s="174"/>
      <c r="HI167" s="174"/>
      <c r="HJ167" s="174"/>
      <c r="HK167" s="174"/>
      <c r="HL167" s="174"/>
      <c r="HM167" s="174"/>
      <c r="HN167" s="174"/>
      <c r="HO167" s="174"/>
      <c r="HP167" s="174"/>
      <c r="HQ167" s="174"/>
      <c r="HR167" s="174"/>
      <c r="HS167" s="174"/>
      <c r="HT167" s="174"/>
      <c r="HU167" s="174"/>
      <c r="HV167" s="174"/>
      <c r="HW167" s="174"/>
      <c r="HX167" s="174"/>
      <c r="HY167" s="174"/>
      <c r="HZ167" s="174"/>
      <c r="IA167" s="174"/>
      <c r="IB167" s="174"/>
      <c r="IC167" s="174"/>
      <c r="ID167" s="174"/>
      <c r="IE167" s="174"/>
      <c r="IF167" s="174"/>
      <c r="IG167" s="174"/>
      <c r="IH167" s="174"/>
      <c r="II167" s="174"/>
      <c r="IJ167" s="174"/>
      <c r="IK167" s="174"/>
      <c r="IL167" s="174"/>
      <c r="IM167" s="174"/>
      <c r="IN167" s="174"/>
      <c r="IO167" s="174"/>
      <c r="IP167" s="174"/>
      <c r="IQ167" s="174"/>
      <c r="IR167" s="174"/>
      <c r="IS167" s="174"/>
      <c r="IT167" s="174"/>
      <c r="IU167" s="174"/>
      <c r="IV167" s="174"/>
      <c r="IW167" s="174"/>
      <c r="IX167" s="174"/>
      <c r="IY167" s="174"/>
      <c r="IZ167" s="174"/>
      <c r="JA167" s="174"/>
      <c r="JB167" s="174"/>
      <c r="JC167" s="174"/>
      <c r="JD167" s="174"/>
      <c r="JE167" s="174"/>
      <c r="JF167" s="174"/>
      <c r="JG167" s="174"/>
      <c r="JH167" s="174"/>
      <c r="JI167" s="174"/>
      <c r="JJ167" s="174"/>
      <c r="JK167" s="174"/>
      <c r="JL167" s="174"/>
      <c r="JM167" s="174"/>
      <c r="JN167" s="174"/>
      <c r="JO167" s="174"/>
      <c r="JP167" s="174"/>
      <c r="JQ167" s="174"/>
      <c r="JR167" s="174"/>
      <c r="JS167" s="174"/>
      <c r="JT167" s="174"/>
      <c r="JU167" s="174"/>
      <c r="JV167" s="174"/>
      <c r="JW167" s="174"/>
      <c r="JX167" s="174"/>
      <c r="JY167" s="174"/>
      <c r="JZ167" s="174"/>
      <c r="KA167" s="174"/>
      <c r="KB167" s="174"/>
      <c r="KC167" s="174"/>
      <c r="KD167" s="174"/>
      <c r="KE167" s="174"/>
      <c r="KF167" s="174"/>
      <c r="KG167" s="174"/>
      <c r="KH167" s="174"/>
      <c r="KI167" s="174"/>
      <c r="KJ167" s="174"/>
      <c r="KK167" s="174"/>
      <c r="KL167" s="174"/>
      <c r="KM167" s="174"/>
      <c r="KN167" s="174"/>
      <c r="KO167" s="174"/>
      <c r="KP167" s="174"/>
      <c r="KQ167" s="174"/>
      <c r="KR167" s="174"/>
      <c r="KS167" s="174"/>
      <c r="KT167" s="174"/>
      <c r="KU167" s="174"/>
    </row>
    <row r="168" spans="1:307" s="166" customFormat="1" ht="11.4" x14ac:dyDescent="0.2">
      <c r="A168" s="308"/>
      <c r="B168" s="330" t="s">
        <v>168</v>
      </c>
      <c r="C168" s="177">
        <v>0</v>
      </c>
      <c r="D168" s="177">
        <v>0</v>
      </c>
      <c r="E168" s="177">
        <v>0</v>
      </c>
      <c r="F168" s="177">
        <v>0</v>
      </c>
      <c r="G168" s="177">
        <v>0</v>
      </c>
      <c r="H168" s="177">
        <v>0</v>
      </c>
      <c r="I168" s="177">
        <v>0</v>
      </c>
      <c r="J168" s="170">
        <f t="shared" si="49"/>
        <v>0</v>
      </c>
      <c r="K168" s="171"/>
      <c r="L168" s="172"/>
      <c r="M168" s="173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74"/>
      <c r="Z168" s="174"/>
      <c r="AA168" s="174"/>
      <c r="AB168" s="174"/>
      <c r="AC168" s="174"/>
      <c r="AD168" s="174"/>
      <c r="AE168" s="174"/>
      <c r="AF168" s="174"/>
      <c r="AG168" s="174"/>
      <c r="AH168" s="174"/>
      <c r="AI168" s="174"/>
      <c r="AJ168" s="174"/>
      <c r="AK168" s="174"/>
      <c r="AL168" s="174"/>
      <c r="AM168" s="174"/>
      <c r="AN168" s="174"/>
      <c r="AO168" s="174"/>
      <c r="AP168" s="174"/>
      <c r="AQ168" s="174"/>
      <c r="AR168" s="174"/>
      <c r="AS168" s="174"/>
      <c r="AT168" s="174"/>
      <c r="AU168" s="174"/>
      <c r="AV168" s="174"/>
      <c r="AW168" s="174"/>
      <c r="AX168" s="174"/>
      <c r="AY168" s="174"/>
      <c r="AZ168" s="174"/>
      <c r="BA168" s="174"/>
      <c r="BB168" s="174"/>
      <c r="BC168" s="174"/>
      <c r="BD168" s="174"/>
      <c r="BE168" s="174"/>
      <c r="BF168" s="174"/>
      <c r="BG168" s="174"/>
      <c r="BH168" s="174"/>
      <c r="BI168" s="174"/>
      <c r="BJ168" s="174"/>
      <c r="BK168" s="174"/>
      <c r="BL168" s="174"/>
      <c r="BM168" s="174"/>
      <c r="BN168" s="174"/>
      <c r="BO168" s="174"/>
      <c r="BP168" s="174"/>
      <c r="BQ168" s="174"/>
      <c r="BR168" s="174"/>
      <c r="BS168" s="174"/>
      <c r="BT168" s="174"/>
      <c r="BU168" s="174"/>
      <c r="BV168" s="174"/>
      <c r="BW168" s="174"/>
      <c r="BX168" s="174"/>
      <c r="BY168" s="174"/>
      <c r="BZ168" s="174"/>
      <c r="CA168" s="174"/>
      <c r="CB168" s="174"/>
      <c r="CC168" s="174"/>
      <c r="CD168" s="174"/>
      <c r="CE168" s="174"/>
      <c r="CF168" s="174"/>
      <c r="CG168" s="174"/>
      <c r="CH168" s="174"/>
      <c r="CI168" s="174"/>
      <c r="CJ168" s="174"/>
      <c r="CK168" s="174"/>
      <c r="CL168" s="174"/>
      <c r="CM168" s="174"/>
      <c r="CN168" s="174"/>
      <c r="CO168" s="174"/>
      <c r="CP168" s="174"/>
      <c r="CQ168" s="174"/>
      <c r="CR168" s="174"/>
      <c r="CS168" s="174"/>
      <c r="CT168" s="174"/>
      <c r="CU168" s="174"/>
      <c r="CV168" s="174"/>
      <c r="CW168" s="174"/>
      <c r="CX168" s="174"/>
      <c r="CY168" s="174"/>
      <c r="CZ168" s="174"/>
      <c r="DA168" s="174"/>
      <c r="DB168" s="174"/>
      <c r="DC168" s="174"/>
      <c r="DD168" s="174"/>
      <c r="DE168" s="174"/>
      <c r="DF168" s="174"/>
      <c r="DG168" s="174"/>
      <c r="DH168" s="174"/>
      <c r="DI168" s="174"/>
      <c r="DJ168" s="174"/>
      <c r="DK168" s="174"/>
      <c r="DL168" s="174"/>
      <c r="DM168" s="174"/>
      <c r="DN168" s="174"/>
      <c r="DO168" s="174"/>
      <c r="DP168" s="174"/>
      <c r="DQ168" s="174"/>
      <c r="DR168" s="174"/>
      <c r="DS168" s="174"/>
      <c r="DT168" s="174"/>
      <c r="DU168" s="174"/>
      <c r="DV168" s="174"/>
      <c r="DW168" s="174"/>
      <c r="DX168" s="174"/>
      <c r="DY168" s="174"/>
      <c r="DZ168" s="174"/>
      <c r="EA168" s="174"/>
      <c r="EB168" s="174"/>
      <c r="EC168" s="174"/>
      <c r="ED168" s="174"/>
      <c r="EE168" s="174"/>
      <c r="EF168" s="174"/>
      <c r="EG168" s="174"/>
      <c r="EH168" s="174"/>
      <c r="EI168" s="174"/>
      <c r="EJ168" s="174"/>
      <c r="EK168" s="174"/>
      <c r="EL168" s="174"/>
      <c r="EM168" s="174"/>
      <c r="EN168" s="174"/>
      <c r="EO168" s="174"/>
      <c r="EP168" s="174"/>
      <c r="EQ168" s="174"/>
      <c r="ER168" s="174"/>
      <c r="ES168" s="174"/>
      <c r="ET168" s="174"/>
      <c r="EU168" s="174"/>
      <c r="EV168" s="174"/>
      <c r="EW168" s="174"/>
      <c r="EX168" s="174"/>
      <c r="EY168" s="174"/>
      <c r="EZ168" s="174"/>
      <c r="FA168" s="174"/>
      <c r="FB168" s="174"/>
      <c r="FC168" s="174"/>
      <c r="FD168" s="174"/>
      <c r="FE168" s="174"/>
      <c r="FF168" s="174"/>
      <c r="FG168" s="174"/>
      <c r="FH168" s="174"/>
      <c r="FI168" s="174"/>
      <c r="FJ168" s="174"/>
      <c r="FK168" s="174"/>
      <c r="FL168" s="174"/>
      <c r="FM168" s="174"/>
      <c r="FN168" s="174"/>
      <c r="FO168" s="174"/>
      <c r="FP168" s="174"/>
      <c r="FQ168" s="174"/>
      <c r="FR168" s="174"/>
      <c r="FS168" s="174"/>
      <c r="FT168" s="174"/>
      <c r="FU168" s="174"/>
      <c r="FV168" s="174"/>
      <c r="FW168" s="174"/>
      <c r="FX168" s="174"/>
      <c r="FY168" s="174"/>
      <c r="FZ168" s="174"/>
      <c r="GA168" s="174"/>
      <c r="GB168" s="174"/>
      <c r="GC168" s="174"/>
      <c r="GD168" s="174"/>
      <c r="GE168" s="174"/>
      <c r="GF168" s="174"/>
      <c r="GG168" s="174"/>
      <c r="GH168" s="174"/>
      <c r="GI168" s="174"/>
      <c r="GJ168" s="174"/>
      <c r="GK168" s="174"/>
      <c r="GL168" s="174"/>
      <c r="GM168" s="174"/>
      <c r="GN168" s="174"/>
      <c r="GO168" s="174"/>
      <c r="GP168" s="174"/>
      <c r="GQ168" s="174"/>
      <c r="GR168" s="174"/>
      <c r="GS168" s="174"/>
      <c r="GT168" s="174"/>
      <c r="GU168" s="174"/>
      <c r="GV168" s="174"/>
      <c r="GW168" s="174"/>
      <c r="GX168" s="174"/>
      <c r="GY168" s="174"/>
      <c r="GZ168" s="174"/>
      <c r="HA168" s="174"/>
      <c r="HB168" s="174"/>
      <c r="HC168" s="174"/>
      <c r="HD168" s="174"/>
      <c r="HE168" s="174"/>
      <c r="HF168" s="174"/>
      <c r="HG168" s="174"/>
      <c r="HH168" s="174"/>
      <c r="HI168" s="174"/>
      <c r="HJ168" s="174"/>
      <c r="HK168" s="174"/>
      <c r="HL168" s="174"/>
      <c r="HM168" s="174"/>
      <c r="HN168" s="174"/>
      <c r="HO168" s="174"/>
      <c r="HP168" s="174"/>
      <c r="HQ168" s="174"/>
      <c r="HR168" s="174"/>
      <c r="HS168" s="174"/>
      <c r="HT168" s="174"/>
      <c r="HU168" s="174"/>
      <c r="HV168" s="174"/>
      <c r="HW168" s="174"/>
      <c r="HX168" s="174"/>
      <c r="HY168" s="174"/>
      <c r="HZ168" s="174"/>
      <c r="IA168" s="174"/>
      <c r="IB168" s="174"/>
      <c r="IC168" s="174"/>
      <c r="ID168" s="174"/>
      <c r="IE168" s="174"/>
      <c r="IF168" s="174"/>
      <c r="IG168" s="174"/>
      <c r="IH168" s="174"/>
      <c r="II168" s="174"/>
      <c r="IJ168" s="174"/>
      <c r="IK168" s="174"/>
      <c r="IL168" s="174"/>
      <c r="IM168" s="174"/>
      <c r="IN168" s="174"/>
      <c r="IO168" s="174"/>
      <c r="IP168" s="174"/>
      <c r="IQ168" s="174"/>
      <c r="IR168" s="174"/>
      <c r="IS168" s="174"/>
      <c r="IT168" s="174"/>
      <c r="IU168" s="174"/>
      <c r="IV168" s="174"/>
      <c r="IW168" s="174"/>
      <c r="IX168" s="174"/>
      <c r="IY168" s="174"/>
      <c r="IZ168" s="174"/>
      <c r="JA168" s="174"/>
      <c r="JB168" s="174"/>
      <c r="JC168" s="174"/>
      <c r="JD168" s="174"/>
      <c r="JE168" s="174"/>
      <c r="JF168" s="174"/>
      <c r="JG168" s="174"/>
      <c r="JH168" s="174"/>
      <c r="JI168" s="174"/>
      <c r="JJ168" s="174"/>
      <c r="JK168" s="174"/>
      <c r="JL168" s="174"/>
      <c r="JM168" s="174"/>
      <c r="JN168" s="174"/>
      <c r="JO168" s="174"/>
      <c r="JP168" s="174"/>
      <c r="JQ168" s="174"/>
      <c r="JR168" s="174"/>
      <c r="JS168" s="174"/>
      <c r="JT168" s="174"/>
      <c r="JU168" s="174"/>
      <c r="JV168" s="174"/>
      <c r="JW168" s="174"/>
      <c r="JX168" s="174"/>
      <c r="JY168" s="174"/>
      <c r="JZ168" s="174"/>
      <c r="KA168" s="174"/>
      <c r="KB168" s="174"/>
      <c r="KC168" s="174"/>
      <c r="KD168" s="174"/>
      <c r="KE168" s="174"/>
      <c r="KF168" s="174"/>
      <c r="KG168" s="174"/>
      <c r="KH168" s="174"/>
      <c r="KI168" s="174"/>
      <c r="KJ168" s="174"/>
      <c r="KK168" s="174"/>
      <c r="KL168" s="174"/>
      <c r="KM168" s="174"/>
      <c r="KN168" s="174"/>
      <c r="KO168" s="174"/>
      <c r="KP168" s="174"/>
      <c r="KQ168" s="174"/>
      <c r="KR168" s="174"/>
      <c r="KS168" s="174"/>
      <c r="KT168" s="174"/>
      <c r="KU168" s="174"/>
    </row>
    <row r="169" spans="1:307" s="166" customFormat="1" ht="11.4" x14ac:dyDescent="0.2">
      <c r="A169" s="308"/>
      <c r="B169" s="330" t="s">
        <v>169</v>
      </c>
      <c r="C169" s="177">
        <v>0</v>
      </c>
      <c r="D169" s="177">
        <v>0</v>
      </c>
      <c r="E169" s="177">
        <v>0</v>
      </c>
      <c r="F169" s="177">
        <v>0</v>
      </c>
      <c r="G169" s="177">
        <v>0</v>
      </c>
      <c r="H169" s="177">
        <v>0</v>
      </c>
      <c r="I169" s="177">
        <v>0</v>
      </c>
      <c r="J169" s="170">
        <f t="shared" si="49"/>
        <v>0</v>
      </c>
      <c r="K169" s="171"/>
      <c r="L169" s="172"/>
      <c r="M169" s="173"/>
      <c r="N169" s="174"/>
      <c r="O169" s="174"/>
      <c r="P169" s="174"/>
      <c r="Q169" s="174"/>
      <c r="R169" s="174"/>
      <c r="S169" s="174"/>
      <c r="T169" s="174"/>
      <c r="U169" s="174"/>
      <c r="V169" s="174"/>
      <c r="W169" s="174"/>
      <c r="X169" s="174"/>
      <c r="Y169" s="174"/>
      <c r="Z169" s="174"/>
      <c r="AA169" s="174"/>
      <c r="AB169" s="174"/>
      <c r="AC169" s="174"/>
      <c r="AD169" s="174"/>
      <c r="AE169" s="174"/>
      <c r="AF169" s="174"/>
      <c r="AG169" s="174"/>
      <c r="AH169" s="174"/>
      <c r="AI169" s="174"/>
      <c r="AJ169" s="174"/>
      <c r="AK169" s="174"/>
      <c r="AL169" s="174"/>
      <c r="AM169" s="174"/>
      <c r="AN169" s="174"/>
      <c r="AO169" s="174"/>
      <c r="AP169" s="174"/>
      <c r="AQ169" s="174"/>
      <c r="AR169" s="174"/>
      <c r="AS169" s="174"/>
      <c r="AT169" s="174"/>
      <c r="AU169" s="174"/>
      <c r="AV169" s="174"/>
      <c r="AW169" s="174"/>
      <c r="AX169" s="174"/>
      <c r="AY169" s="174"/>
      <c r="AZ169" s="174"/>
      <c r="BA169" s="174"/>
      <c r="BB169" s="174"/>
      <c r="BC169" s="174"/>
      <c r="BD169" s="174"/>
      <c r="BE169" s="174"/>
      <c r="BF169" s="174"/>
      <c r="BG169" s="174"/>
      <c r="BH169" s="174"/>
      <c r="BI169" s="174"/>
      <c r="BJ169" s="174"/>
      <c r="BK169" s="174"/>
      <c r="BL169" s="174"/>
      <c r="BM169" s="174"/>
      <c r="BN169" s="174"/>
      <c r="BO169" s="174"/>
      <c r="BP169" s="174"/>
      <c r="BQ169" s="174"/>
      <c r="BR169" s="174"/>
      <c r="BS169" s="174"/>
      <c r="BT169" s="174"/>
      <c r="BU169" s="174"/>
      <c r="BV169" s="174"/>
      <c r="BW169" s="174"/>
      <c r="BX169" s="174"/>
      <c r="BY169" s="174"/>
      <c r="BZ169" s="174"/>
      <c r="CA169" s="174"/>
      <c r="CB169" s="174"/>
      <c r="CC169" s="174"/>
      <c r="CD169" s="174"/>
      <c r="CE169" s="174"/>
      <c r="CF169" s="174"/>
      <c r="CG169" s="174"/>
      <c r="CH169" s="174"/>
      <c r="CI169" s="174"/>
      <c r="CJ169" s="174"/>
      <c r="CK169" s="174"/>
      <c r="CL169" s="174"/>
      <c r="CM169" s="174"/>
      <c r="CN169" s="174"/>
      <c r="CO169" s="174"/>
      <c r="CP169" s="174"/>
      <c r="CQ169" s="174"/>
      <c r="CR169" s="174"/>
      <c r="CS169" s="174"/>
      <c r="CT169" s="174"/>
      <c r="CU169" s="174"/>
      <c r="CV169" s="174"/>
      <c r="CW169" s="174"/>
      <c r="CX169" s="174"/>
      <c r="CY169" s="174"/>
      <c r="CZ169" s="174"/>
      <c r="DA169" s="174"/>
      <c r="DB169" s="174"/>
      <c r="DC169" s="174"/>
      <c r="DD169" s="174"/>
      <c r="DE169" s="174"/>
      <c r="DF169" s="174"/>
      <c r="DG169" s="174"/>
      <c r="DH169" s="174"/>
      <c r="DI169" s="174"/>
      <c r="DJ169" s="174"/>
      <c r="DK169" s="174"/>
      <c r="DL169" s="174"/>
      <c r="DM169" s="174"/>
      <c r="DN169" s="174"/>
      <c r="DO169" s="174"/>
      <c r="DP169" s="174"/>
      <c r="DQ169" s="174"/>
      <c r="DR169" s="174"/>
      <c r="DS169" s="174"/>
      <c r="DT169" s="174"/>
      <c r="DU169" s="174"/>
      <c r="DV169" s="174"/>
      <c r="DW169" s="174"/>
      <c r="DX169" s="174"/>
      <c r="DY169" s="174"/>
      <c r="DZ169" s="174"/>
      <c r="EA169" s="174"/>
      <c r="EB169" s="174"/>
      <c r="EC169" s="174"/>
      <c r="ED169" s="174"/>
      <c r="EE169" s="174"/>
      <c r="EF169" s="174"/>
      <c r="EG169" s="174"/>
      <c r="EH169" s="174"/>
      <c r="EI169" s="174"/>
      <c r="EJ169" s="174"/>
      <c r="EK169" s="174"/>
      <c r="EL169" s="174"/>
      <c r="EM169" s="174"/>
      <c r="EN169" s="174"/>
      <c r="EO169" s="174"/>
      <c r="EP169" s="174"/>
      <c r="EQ169" s="174"/>
      <c r="ER169" s="174"/>
      <c r="ES169" s="174"/>
      <c r="ET169" s="174"/>
      <c r="EU169" s="174"/>
      <c r="EV169" s="174"/>
      <c r="EW169" s="174"/>
      <c r="EX169" s="174"/>
      <c r="EY169" s="174"/>
      <c r="EZ169" s="174"/>
      <c r="FA169" s="174"/>
      <c r="FB169" s="174"/>
      <c r="FC169" s="174"/>
      <c r="FD169" s="174"/>
      <c r="FE169" s="174"/>
      <c r="FF169" s="174"/>
      <c r="FG169" s="174"/>
      <c r="FH169" s="174"/>
      <c r="FI169" s="174"/>
      <c r="FJ169" s="174"/>
      <c r="FK169" s="174"/>
      <c r="FL169" s="174"/>
      <c r="FM169" s="174"/>
      <c r="FN169" s="174"/>
      <c r="FO169" s="174"/>
      <c r="FP169" s="174"/>
      <c r="FQ169" s="174"/>
      <c r="FR169" s="174"/>
      <c r="FS169" s="174"/>
      <c r="FT169" s="174"/>
      <c r="FU169" s="174"/>
      <c r="FV169" s="174"/>
      <c r="FW169" s="174"/>
      <c r="FX169" s="174"/>
      <c r="FY169" s="174"/>
      <c r="FZ169" s="174"/>
      <c r="GA169" s="174"/>
      <c r="GB169" s="174"/>
      <c r="GC169" s="174"/>
      <c r="GD169" s="174"/>
      <c r="GE169" s="174"/>
      <c r="GF169" s="174"/>
      <c r="GG169" s="174"/>
      <c r="GH169" s="174"/>
      <c r="GI169" s="174"/>
      <c r="GJ169" s="174"/>
      <c r="GK169" s="174"/>
      <c r="GL169" s="174"/>
      <c r="GM169" s="174"/>
      <c r="GN169" s="174"/>
      <c r="GO169" s="174"/>
      <c r="GP169" s="174"/>
      <c r="GQ169" s="174"/>
      <c r="GR169" s="174"/>
      <c r="GS169" s="174"/>
      <c r="GT169" s="174"/>
      <c r="GU169" s="174"/>
      <c r="GV169" s="174"/>
      <c r="GW169" s="174"/>
      <c r="GX169" s="174"/>
      <c r="GY169" s="174"/>
      <c r="GZ169" s="174"/>
      <c r="HA169" s="174"/>
      <c r="HB169" s="174"/>
      <c r="HC169" s="174"/>
      <c r="HD169" s="174"/>
      <c r="HE169" s="174"/>
      <c r="HF169" s="174"/>
      <c r="HG169" s="174"/>
      <c r="HH169" s="174"/>
      <c r="HI169" s="174"/>
      <c r="HJ169" s="174"/>
      <c r="HK169" s="174"/>
      <c r="HL169" s="174"/>
      <c r="HM169" s="174"/>
      <c r="HN169" s="174"/>
      <c r="HO169" s="174"/>
      <c r="HP169" s="174"/>
      <c r="HQ169" s="174"/>
      <c r="HR169" s="174"/>
      <c r="HS169" s="174"/>
      <c r="HT169" s="174"/>
      <c r="HU169" s="174"/>
      <c r="HV169" s="174"/>
      <c r="HW169" s="174"/>
      <c r="HX169" s="174"/>
      <c r="HY169" s="174"/>
      <c r="HZ169" s="174"/>
      <c r="IA169" s="174"/>
      <c r="IB169" s="174"/>
      <c r="IC169" s="174"/>
      <c r="ID169" s="174"/>
      <c r="IE169" s="174"/>
      <c r="IF169" s="174"/>
      <c r="IG169" s="174"/>
      <c r="IH169" s="174"/>
      <c r="II169" s="174"/>
      <c r="IJ169" s="174"/>
      <c r="IK169" s="174"/>
      <c r="IL169" s="174"/>
      <c r="IM169" s="174"/>
      <c r="IN169" s="174"/>
      <c r="IO169" s="174"/>
      <c r="IP169" s="174"/>
      <c r="IQ169" s="174"/>
      <c r="IR169" s="174"/>
      <c r="IS169" s="174"/>
      <c r="IT169" s="174"/>
      <c r="IU169" s="174"/>
      <c r="IV169" s="174"/>
      <c r="IW169" s="174"/>
      <c r="IX169" s="174"/>
      <c r="IY169" s="174"/>
      <c r="IZ169" s="174"/>
      <c r="JA169" s="174"/>
      <c r="JB169" s="174"/>
      <c r="JC169" s="174"/>
      <c r="JD169" s="174"/>
      <c r="JE169" s="174"/>
      <c r="JF169" s="174"/>
      <c r="JG169" s="174"/>
      <c r="JH169" s="174"/>
      <c r="JI169" s="174"/>
      <c r="JJ169" s="174"/>
      <c r="JK169" s="174"/>
      <c r="JL169" s="174"/>
      <c r="JM169" s="174"/>
      <c r="JN169" s="174"/>
      <c r="JO169" s="174"/>
      <c r="JP169" s="174"/>
      <c r="JQ169" s="174"/>
      <c r="JR169" s="174"/>
      <c r="JS169" s="174"/>
      <c r="JT169" s="174"/>
      <c r="JU169" s="174"/>
      <c r="JV169" s="174"/>
      <c r="JW169" s="174"/>
      <c r="JX169" s="174"/>
      <c r="JY169" s="174"/>
      <c r="JZ169" s="174"/>
      <c r="KA169" s="174"/>
      <c r="KB169" s="174"/>
      <c r="KC169" s="174"/>
      <c r="KD169" s="174"/>
      <c r="KE169" s="174"/>
      <c r="KF169" s="174"/>
      <c r="KG169" s="174"/>
      <c r="KH169" s="174"/>
      <c r="KI169" s="174"/>
      <c r="KJ169" s="174"/>
      <c r="KK169" s="174"/>
      <c r="KL169" s="174"/>
      <c r="KM169" s="174"/>
      <c r="KN169" s="174"/>
      <c r="KO169" s="174"/>
      <c r="KP169" s="174"/>
      <c r="KQ169" s="174"/>
      <c r="KR169" s="174"/>
      <c r="KS169" s="174"/>
      <c r="KT169" s="174"/>
      <c r="KU169" s="174"/>
    </row>
    <row r="170" spans="1:307" s="166" customFormat="1" ht="11.4" x14ac:dyDescent="0.2">
      <c r="A170" s="308"/>
      <c r="B170" s="330" t="s">
        <v>170</v>
      </c>
      <c r="C170" s="177">
        <v>0</v>
      </c>
      <c r="D170" s="177">
        <v>0</v>
      </c>
      <c r="E170" s="177">
        <v>0</v>
      </c>
      <c r="F170" s="177">
        <v>0</v>
      </c>
      <c r="G170" s="177">
        <v>0</v>
      </c>
      <c r="H170" s="177">
        <v>0</v>
      </c>
      <c r="I170" s="177">
        <v>0</v>
      </c>
      <c r="J170" s="170">
        <f t="shared" si="49"/>
        <v>0</v>
      </c>
      <c r="K170" s="171"/>
      <c r="L170" s="172"/>
      <c r="M170" s="173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Y170" s="174"/>
      <c r="Z170" s="174"/>
      <c r="AA170" s="174"/>
      <c r="AB170" s="174"/>
      <c r="AC170" s="174"/>
      <c r="AD170" s="174"/>
      <c r="AE170" s="174"/>
      <c r="AF170" s="174"/>
      <c r="AG170" s="174"/>
      <c r="AH170" s="174"/>
      <c r="AI170" s="174"/>
      <c r="AJ170" s="174"/>
      <c r="AK170" s="174"/>
      <c r="AL170" s="174"/>
      <c r="AM170" s="174"/>
      <c r="AN170" s="174"/>
      <c r="AO170" s="174"/>
      <c r="AP170" s="174"/>
      <c r="AQ170" s="174"/>
      <c r="AR170" s="174"/>
      <c r="AS170" s="174"/>
      <c r="AT170" s="174"/>
      <c r="AU170" s="174"/>
      <c r="AV170" s="174"/>
      <c r="AW170" s="174"/>
      <c r="AX170" s="174"/>
      <c r="AY170" s="174"/>
      <c r="AZ170" s="174"/>
      <c r="BA170" s="174"/>
      <c r="BB170" s="174"/>
      <c r="BC170" s="174"/>
      <c r="BD170" s="174"/>
      <c r="BE170" s="174"/>
      <c r="BF170" s="174"/>
      <c r="BG170" s="174"/>
      <c r="BH170" s="174"/>
      <c r="BI170" s="174"/>
      <c r="BJ170" s="174"/>
      <c r="BK170" s="174"/>
      <c r="BL170" s="174"/>
      <c r="BM170" s="174"/>
      <c r="BN170" s="174"/>
      <c r="BO170" s="174"/>
      <c r="BP170" s="174"/>
      <c r="BQ170" s="174"/>
      <c r="BR170" s="174"/>
      <c r="BS170" s="174"/>
      <c r="BT170" s="174"/>
      <c r="BU170" s="174"/>
      <c r="BV170" s="174"/>
      <c r="BW170" s="174"/>
      <c r="BX170" s="174"/>
      <c r="BY170" s="174"/>
      <c r="BZ170" s="174"/>
      <c r="CA170" s="174"/>
      <c r="CB170" s="174"/>
      <c r="CC170" s="174"/>
      <c r="CD170" s="174"/>
      <c r="CE170" s="174"/>
      <c r="CF170" s="174"/>
      <c r="CG170" s="174"/>
      <c r="CH170" s="174"/>
      <c r="CI170" s="174"/>
      <c r="CJ170" s="174"/>
      <c r="CK170" s="174"/>
      <c r="CL170" s="174"/>
      <c r="CM170" s="174"/>
      <c r="CN170" s="174"/>
      <c r="CO170" s="174"/>
      <c r="CP170" s="174"/>
      <c r="CQ170" s="174"/>
      <c r="CR170" s="174"/>
      <c r="CS170" s="174"/>
      <c r="CT170" s="174"/>
      <c r="CU170" s="174"/>
      <c r="CV170" s="174"/>
      <c r="CW170" s="174"/>
      <c r="CX170" s="174"/>
      <c r="CY170" s="174"/>
      <c r="CZ170" s="174"/>
      <c r="DA170" s="174"/>
      <c r="DB170" s="174"/>
      <c r="DC170" s="174"/>
      <c r="DD170" s="174"/>
      <c r="DE170" s="174"/>
      <c r="DF170" s="174"/>
      <c r="DG170" s="174"/>
      <c r="DH170" s="174"/>
      <c r="DI170" s="174"/>
      <c r="DJ170" s="174"/>
      <c r="DK170" s="174"/>
      <c r="DL170" s="174"/>
      <c r="DM170" s="174"/>
      <c r="DN170" s="174"/>
      <c r="DO170" s="174"/>
      <c r="DP170" s="174"/>
      <c r="DQ170" s="174"/>
      <c r="DR170" s="174"/>
      <c r="DS170" s="174"/>
      <c r="DT170" s="174"/>
      <c r="DU170" s="174"/>
      <c r="DV170" s="174"/>
      <c r="DW170" s="174"/>
      <c r="DX170" s="174"/>
      <c r="DY170" s="174"/>
      <c r="DZ170" s="174"/>
      <c r="EA170" s="174"/>
      <c r="EB170" s="174"/>
      <c r="EC170" s="174"/>
      <c r="ED170" s="174"/>
      <c r="EE170" s="174"/>
      <c r="EF170" s="174"/>
      <c r="EG170" s="174"/>
      <c r="EH170" s="174"/>
      <c r="EI170" s="174"/>
      <c r="EJ170" s="174"/>
      <c r="EK170" s="174"/>
      <c r="EL170" s="174"/>
      <c r="EM170" s="174"/>
      <c r="EN170" s="174"/>
      <c r="EO170" s="174"/>
      <c r="EP170" s="174"/>
      <c r="EQ170" s="174"/>
      <c r="ER170" s="174"/>
      <c r="ES170" s="174"/>
      <c r="ET170" s="174"/>
      <c r="EU170" s="174"/>
      <c r="EV170" s="174"/>
      <c r="EW170" s="174"/>
      <c r="EX170" s="174"/>
      <c r="EY170" s="174"/>
      <c r="EZ170" s="174"/>
      <c r="FA170" s="174"/>
      <c r="FB170" s="174"/>
      <c r="FC170" s="174"/>
      <c r="FD170" s="174"/>
      <c r="FE170" s="174"/>
      <c r="FF170" s="174"/>
      <c r="FG170" s="174"/>
      <c r="FH170" s="174"/>
      <c r="FI170" s="174"/>
      <c r="FJ170" s="174"/>
      <c r="FK170" s="174"/>
      <c r="FL170" s="174"/>
      <c r="FM170" s="174"/>
      <c r="FN170" s="174"/>
      <c r="FO170" s="174"/>
      <c r="FP170" s="174"/>
      <c r="FQ170" s="174"/>
      <c r="FR170" s="174"/>
      <c r="FS170" s="174"/>
      <c r="FT170" s="174"/>
      <c r="FU170" s="174"/>
      <c r="FV170" s="174"/>
      <c r="FW170" s="174"/>
      <c r="FX170" s="174"/>
      <c r="FY170" s="174"/>
      <c r="FZ170" s="174"/>
      <c r="GA170" s="174"/>
      <c r="GB170" s="174"/>
      <c r="GC170" s="174"/>
      <c r="GD170" s="174"/>
      <c r="GE170" s="174"/>
      <c r="GF170" s="174"/>
      <c r="GG170" s="174"/>
      <c r="GH170" s="174"/>
      <c r="GI170" s="174"/>
      <c r="GJ170" s="174"/>
      <c r="GK170" s="174"/>
      <c r="GL170" s="174"/>
      <c r="GM170" s="174"/>
      <c r="GN170" s="174"/>
      <c r="GO170" s="174"/>
      <c r="GP170" s="174"/>
      <c r="GQ170" s="174"/>
      <c r="GR170" s="174"/>
      <c r="GS170" s="174"/>
      <c r="GT170" s="174"/>
      <c r="GU170" s="174"/>
      <c r="GV170" s="174"/>
      <c r="GW170" s="174"/>
      <c r="GX170" s="174"/>
      <c r="GY170" s="174"/>
      <c r="GZ170" s="174"/>
      <c r="HA170" s="174"/>
      <c r="HB170" s="174"/>
      <c r="HC170" s="174"/>
      <c r="HD170" s="174"/>
      <c r="HE170" s="174"/>
      <c r="HF170" s="174"/>
      <c r="HG170" s="174"/>
      <c r="HH170" s="174"/>
      <c r="HI170" s="174"/>
      <c r="HJ170" s="174"/>
      <c r="HK170" s="174"/>
      <c r="HL170" s="174"/>
      <c r="HM170" s="174"/>
      <c r="HN170" s="174"/>
      <c r="HO170" s="174"/>
      <c r="HP170" s="174"/>
      <c r="HQ170" s="174"/>
      <c r="HR170" s="174"/>
      <c r="HS170" s="174"/>
      <c r="HT170" s="174"/>
      <c r="HU170" s="174"/>
      <c r="HV170" s="174"/>
      <c r="HW170" s="174"/>
      <c r="HX170" s="174"/>
      <c r="HY170" s="174"/>
      <c r="HZ170" s="174"/>
      <c r="IA170" s="174"/>
      <c r="IB170" s="174"/>
      <c r="IC170" s="174"/>
      <c r="ID170" s="174"/>
      <c r="IE170" s="174"/>
      <c r="IF170" s="174"/>
      <c r="IG170" s="174"/>
      <c r="IH170" s="174"/>
      <c r="II170" s="174"/>
      <c r="IJ170" s="174"/>
      <c r="IK170" s="174"/>
      <c r="IL170" s="174"/>
      <c r="IM170" s="174"/>
      <c r="IN170" s="174"/>
      <c r="IO170" s="174"/>
      <c r="IP170" s="174"/>
      <c r="IQ170" s="174"/>
      <c r="IR170" s="174"/>
      <c r="IS170" s="174"/>
      <c r="IT170" s="174"/>
      <c r="IU170" s="174"/>
      <c r="IV170" s="174"/>
      <c r="IW170" s="174"/>
      <c r="IX170" s="174"/>
      <c r="IY170" s="174"/>
      <c r="IZ170" s="174"/>
      <c r="JA170" s="174"/>
      <c r="JB170" s="174"/>
      <c r="JC170" s="174"/>
      <c r="JD170" s="174"/>
      <c r="JE170" s="174"/>
      <c r="JF170" s="174"/>
      <c r="JG170" s="174"/>
      <c r="JH170" s="174"/>
      <c r="JI170" s="174"/>
      <c r="JJ170" s="174"/>
      <c r="JK170" s="174"/>
      <c r="JL170" s="174"/>
      <c r="JM170" s="174"/>
      <c r="JN170" s="174"/>
      <c r="JO170" s="174"/>
      <c r="JP170" s="174"/>
      <c r="JQ170" s="174"/>
      <c r="JR170" s="174"/>
      <c r="JS170" s="174"/>
      <c r="JT170" s="174"/>
      <c r="JU170" s="174"/>
      <c r="JV170" s="174"/>
      <c r="JW170" s="174"/>
      <c r="JX170" s="174"/>
      <c r="JY170" s="174"/>
      <c r="JZ170" s="174"/>
      <c r="KA170" s="174"/>
      <c r="KB170" s="174"/>
      <c r="KC170" s="174"/>
      <c r="KD170" s="174"/>
      <c r="KE170" s="174"/>
      <c r="KF170" s="174"/>
      <c r="KG170" s="174"/>
      <c r="KH170" s="174"/>
      <c r="KI170" s="174"/>
      <c r="KJ170" s="174"/>
      <c r="KK170" s="174"/>
      <c r="KL170" s="174"/>
      <c r="KM170" s="174"/>
      <c r="KN170" s="174"/>
      <c r="KO170" s="174"/>
      <c r="KP170" s="174"/>
      <c r="KQ170" s="174"/>
      <c r="KR170" s="174"/>
      <c r="KS170" s="174"/>
      <c r="KT170" s="174"/>
      <c r="KU170" s="174"/>
    </row>
    <row r="171" spans="1:307" s="166" customFormat="1" ht="12" x14ac:dyDescent="0.2">
      <c r="A171" s="308"/>
      <c r="B171" s="331" t="s">
        <v>143</v>
      </c>
      <c r="C171" s="243">
        <f>SUM(C163:C170)</f>
        <v>0</v>
      </c>
      <c r="D171" s="243">
        <f t="shared" ref="D171:J171" si="50">SUM(D163:D170)</f>
        <v>0</v>
      </c>
      <c r="E171" s="243">
        <f t="shared" si="50"/>
        <v>200000</v>
      </c>
      <c r="F171" s="243">
        <f t="shared" si="50"/>
        <v>0</v>
      </c>
      <c r="G171" s="243">
        <f t="shared" si="50"/>
        <v>0</v>
      </c>
      <c r="H171" s="243">
        <f t="shared" si="50"/>
        <v>0</v>
      </c>
      <c r="I171" s="243">
        <f t="shared" si="50"/>
        <v>0</v>
      </c>
      <c r="J171" s="243">
        <f t="shared" si="50"/>
        <v>200000</v>
      </c>
      <c r="K171" s="241">
        <v>59980</v>
      </c>
      <c r="L171" s="231" t="s">
        <v>141</v>
      </c>
      <c r="M171" s="230" t="s">
        <v>141</v>
      </c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74"/>
      <c r="Y171" s="174"/>
      <c r="Z171" s="174"/>
      <c r="AA171" s="174"/>
      <c r="AB171" s="174"/>
      <c r="AC171" s="174"/>
      <c r="AD171" s="174"/>
      <c r="AE171" s="174"/>
      <c r="AF171" s="174"/>
      <c r="AG171" s="174"/>
      <c r="AH171" s="174"/>
      <c r="AI171" s="174"/>
      <c r="AJ171" s="174"/>
      <c r="AK171" s="174"/>
      <c r="AL171" s="174"/>
      <c r="AM171" s="174"/>
      <c r="AN171" s="174"/>
      <c r="AO171" s="174"/>
      <c r="AP171" s="174"/>
      <c r="AQ171" s="174"/>
      <c r="AR171" s="174"/>
      <c r="AS171" s="174"/>
      <c r="AT171" s="174"/>
      <c r="AU171" s="174"/>
      <c r="AV171" s="174"/>
      <c r="AW171" s="174"/>
      <c r="AX171" s="174"/>
      <c r="AY171" s="174"/>
      <c r="AZ171" s="174"/>
      <c r="BA171" s="174"/>
      <c r="BB171" s="174"/>
      <c r="BC171" s="174"/>
      <c r="BD171" s="174"/>
      <c r="BE171" s="174"/>
      <c r="BF171" s="174"/>
      <c r="BG171" s="174"/>
      <c r="BH171" s="174"/>
      <c r="BI171" s="174"/>
      <c r="BJ171" s="174"/>
      <c r="BK171" s="174"/>
      <c r="BL171" s="174"/>
      <c r="BM171" s="174"/>
      <c r="BN171" s="174"/>
      <c r="BO171" s="174"/>
      <c r="BP171" s="174"/>
      <c r="BQ171" s="174"/>
      <c r="BR171" s="174"/>
      <c r="BS171" s="174"/>
      <c r="BT171" s="174"/>
      <c r="BU171" s="174"/>
      <c r="BV171" s="174"/>
      <c r="BW171" s="174"/>
      <c r="BX171" s="174"/>
      <c r="BY171" s="174"/>
      <c r="BZ171" s="174"/>
      <c r="CA171" s="174"/>
      <c r="CB171" s="174"/>
      <c r="CC171" s="174"/>
      <c r="CD171" s="174"/>
      <c r="CE171" s="174"/>
      <c r="CF171" s="174"/>
      <c r="CG171" s="174"/>
      <c r="CH171" s="174"/>
      <c r="CI171" s="174"/>
      <c r="CJ171" s="174"/>
      <c r="CK171" s="174"/>
      <c r="CL171" s="174"/>
      <c r="CM171" s="174"/>
      <c r="CN171" s="174"/>
      <c r="CO171" s="174"/>
      <c r="CP171" s="174"/>
      <c r="CQ171" s="174"/>
      <c r="CR171" s="174"/>
      <c r="CS171" s="174"/>
      <c r="CT171" s="174"/>
      <c r="CU171" s="174"/>
      <c r="CV171" s="174"/>
      <c r="CW171" s="174"/>
      <c r="CX171" s="174"/>
      <c r="CY171" s="174"/>
      <c r="CZ171" s="174"/>
      <c r="DA171" s="174"/>
      <c r="DB171" s="174"/>
      <c r="DC171" s="174"/>
      <c r="DD171" s="174"/>
      <c r="DE171" s="174"/>
      <c r="DF171" s="174"/>
      <c r="DG171" s="174"/>
      <c r="DH171" s="174"/>
      <c r="DI171" s="174"/>
      <c r="DJ171" s="174"/>
      <c r="DK171" s="174"/>
      <c r="DL171" s="174"/>
      <c r="DM171" s="174"/>
      <c r="DN171" s="174"/>
      <c r="DO171" s="174"/>
      <c r="DP171" s="174"/>
      <c r="DQ171" s="174"/>
      <c r="DR171" s="174"/>
      <c r="DS171" s="174"/>
      <c r="DT171" s="174"/>
      <c r="DU171" s="174"/>
      <c r="DV171" s="174"/>
      <c r="DW171" s="174"/>
      <c r="DX171" s="174"/>
      <c r="DY171" s="174"/>
      <c r="DZ171" s="174"/>
      <c r="EA171" s="174"/>
      <c r="EB171" s="174"/>
      <c r="EC171" s="174"/>
      <c r="ED171" s="174"/>
      <c r="EE171" s="174"/>
      <c r="EF171" s="174"/>
      <c r="EG171" s="174"/>
      <c r="EH171" s="174"/>
      <c r="EI171" s="174"/>
      <c r="EJ171" s="174"/>
      <c r="EK171" s="174"/>
      <c r="EL171" s="174"/>
      <c r="EM171" s="174"/>
      <c r="EN171" s="174"/>
      <c r="EO171" s="174"/>
      <c r="EP171" s="174"/>
      <c r="EQ171" s="174"/>
      <c r="ER171" s="174"/>
      <c r="ES171" s="174"/>
      <c r="ET171" s="174"/>
      <c r="EU171" s="174"/>
      <c r="EV171" s="174"/>
      <c r="EW171" s="174"/>
      <c r="EX171" s="174"/>
      <c r="EY171" s="174"/>
      <c r="EZ171" s="174"/>
      <c r="FA171" s="174"/>
      <c r="FB171" s="174"/>
      <c r="FC171" s="174"/>
      <c r="FD171" s="174"/>
      <c r="FE171" s="174"/>
      <c r="FF171" s="174"/>
      <c r="FG171" s="174"/>
      <c r="FH171" s="174"/>
      <c r="FI171" s="174"/>
      <c r="FJ171" s="174"/>
      <c r="FK171" s="174"/>
      <c r="FL171" s="174"/>
      <c r="FM171" s="174"/>
      <c r="FN171" s="174"/>
      <c r="FO171" s="174"/>
      <c r="FP171" s="174"/>
      <c r="FQ171" s="174"/>
      <c r="FR171" s="174"/>
      <c r="FS171" s="174"/>
      <c r="FT171" s="174"/>
      <c r="FU171" s="174"/>
      <c r="FV171" s="174"/>
      <c r="FW171" s="174"/>
      <c r="FX171" s="174"/>
      <c r="FY171" s="174"/>
      <c r="FZ171" s="174"/>
      <c r="GA171" s="174"/>
      <c r="GB171" s="174"/>
      <c r="GC171" s="174"/>
      <c r="GD171" s="174"/>
      <c r="GE171" s="174"/>
      <c r="GF171" s="174"/>
      <c r="GG171" s="174"/>
      <c r="GH171" s="174"/>
      <c r="GI171" s="174"/>
      <c r="GJ171" s="174"/>
      <c r="GK171" s="174"/>
      <c r="GL171" s="174"/>
      <c r="GM171" s="174"/>
      <c r="GN171" s="174"/>
      <c r="GO171" s="174"/>
      <c r="GP171" s="174"/>
      <c r="GQ171" s="174"/>
      <c r="GR171" s="174"/>
      <c r="GS171" s="174"/>
      <c r="GT171" s="174"/>
      <c r="GU171" s="174"/>
      <c r="GV171" s="174"/>
      <c r="GW171" s="174"/>
      <c r="GX171" s="174"/>
      <c r="GY171" s="174"/>
      <c r="GZ171" s="174"/>
      <c r="HA171" s="174"/>
      <c r="HB171" s="174"/>
      <c r="HC171" s="174"/>
      <c r="HD171" s="174"/>
      <c r="HE171" s="174"/>
      <c r="HF171" s="174"/>
      <c r="HG171" s="174"/>
      <c r="HH171" s="174"/>
      <c r="HI171" s="174"/>
      <c r="HJ171" s="174"/>
      <c r="HK171" s="174"/>
      <c r="HL171" s="174"/>
      <c r="HM171" s="174"/>
      <c r="HN171" s="174"/>
      <c r="HO171" s="174"/>
      <c r="HP171" s="174"/>
      <c r="HQ171" s="174"/>
      <c r="HR171" s="174"/>
      <c r="HS171" s="174"/>
      <c r="HT171" s="174"/>
      <c r="HU171" s="174"/>
      <c r="HV171" s="174"/>
      <c r="HW171" s="174"/>
      <c r="HX171" s="174"/>
      <c r="HY171" s="174"/>
      <c r="HZ171" s="174"/>
      <c r="IA171" s="174"/>
      <c r="IB171" s="174"/>
      <c r="IC171" s="174"/>
      <c r="ID171" s="174"/>
      <c r="IE171" s="174"/>
      <c r="IF171" s="174"/>
      <c r="IG171" s="174"/>
      <c r="IH171" s="174"/>
      <c r="II171" s="174"/>
      <c r="IJ171" s="174"/>
      <c r="IK171" s="174"/>
      <c r="IL171" s="174"/>
      <c r="IM171" s="174"/>
      <c r="IN171" s="174"/>
      <c r="IO171" s="174"/>
      <c r="IP171" s="174"/>
      <c r="IQ171" s="174"/>
      <c r="IR171" s="174"/>
      <c r="IS171" s="174"/>
      <c r="IT171" s="174"/>
      <c r="IU171" s="174"/>
      <c r="IV171" s="174"/>
      <c r="IW171" s="174"/>
      <c r="IX171" s="174"/>
      <c r="IY171" s="174"/>
      <c r="IZ171" s="174"/>
      <c r="JA171" s="174"/>
      <c r="JB171" s="174"/>
      <c r="JC171" s="174"/>
      <c r="JD171" s="174"/>
      <c r="JE171" s="174"/>
      <c r="JF171" s="174"/>
      <c r="JG171" s="174"/>
      <c r="JH171" s="174"/>
      <c r="JI171" s="174"/>
      <c r="JJ171" s="174"/>
      <c r="JK171" s="174"/>
      <c r="JL171" s="174"/>
      <c r="JM171" s="174"/>
      <c r="JN171" s="174"/>
      <c r="JO171" s="174"/>
      <c r="JP171" s="174"/>
      <c r="JQ171" s="174"/>
      <c r="JR171" s="174"/>
      <c r="JS171" s="174"/>
      <c r="JT171" s="174"/>
      <c r="JU171" s="174"/>
      <c r="JV171" s="174"/>
      <c r="JW171" s="174"/>
      <c r="JX171" s="174"/>
      <c r="JY171" s="174"/>
      <c r="JZ171" s="174"/>
      <c r="KA171" s="174"/>
      <c r="KB171" s="174"/>
      <c r="KC171" s="174"/>
      <c r="KD171" s="174"/>
      <c r="KE171" s="174"/>
      <c r="KF171" s="174"/>
      <c r="KG171" s="174"/>
      <c r="KH171" s="174"/>
      <c r="KI171" s="174"/>
      <c r="KJ171" s="174"/>
      <c r="KK171" s="174"/>
      <c r="KL171" s="174"/>
      <c r="KM171" s="174"/>
      <c r="KN171" s="174"/>
      <c r="KO171" s="174"/>
      <c r="KP171" s="174"/>
      <c r="KQ171" s="174"/>
      <c r="KR171" s="174"/>
      <c r="KS171" s="174"/>
      <c r="KT171" s="174"/>
      <c r="KU171" s="174"/>
    </row>
    <row r="172" spans="1:307" s="166" customFormat="1" ht="11.4" x14ac:dyDescent="0.2">
      <c r="A172" s="308">
        <v>1</v>
      </c>
      <c r="B172" s="327" t="s">
        <v>174</v>
      </c>
      <c r="C172" s="177">
        <v>0</v>
      </c>
      <c r="D172" s="177">
        <v>20000</v>
      </c>
      <c r="E172" s="177">
        <v>300000</v>
      </c>
      <c r="F172" s="177">
        <v>0</v>
      </c>
      <c r="G172" s="177">
        <v>0</v>
      </c>
      <c r="H172" s="177">
        <v>0</v>
      </c>
      <c r="I172" s="177">
        <v>25000</v>
      </c>
      <c r="J172" s="177">
        <f>SUM(C172:I172)</f>
        <v>345000</v>
      </c>
      <c r="K172" s="178"/>
      <c r="L172" s="168"/>
      <c r="M172" s="179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74"/>
      <c r="Z172" s="174"/>
      <c r="AA172" s="174"/>
      <c r="AB172" s="174"/>
      <c r="AC172" s="174"/>
      <c r="AD172" s="174"/>
      <c r="AE172" s="174"/>
      <c r="AF172" s="174"/>
      <c r="AG172" s="174"/>
      <c r="AH172" s="174"/>
      <c r="AI172" s="174"/>
      <c r="AJ172" s="174"/>
      <c r="AK172" s="174"/>
      <c r="AL172" s="174"/>
      <c r="AM172" s="174"/>
      <c r="AN172" s="174"/>
      <c r="AO172" s="174"/>
      <c r="AP172" s="174"/>
      <c r="AQ172" s="174"/>
      <c r="AR172" s="174"/>
      <c r="AS172" s="174"/>
      <c r="AT172" s="174"/>
      <c r="AU172" s="174"/>
      <c r="AV172" s="174"/>
      <c r="AW172" s="174"/>
      <c r="AX172" s="174"/>
      <c r="AY172" s="174"/>
      <c r="AZ172" s="174"/>
      <c r="BA172" s="174"/>
      <c r="BB172" s="174"/>
      <c r="BC172" s="174"/>
      <c r="BD172" s="174"/>
      <c r="BE172" s="174"/>
      <c r="BF172" s="174"/>
      <c r="BG172" s="174"/>
      <c r="BH172" s="174"/>
      <c r="BI172" s="174"/>
      <c r="BJ172" s="174"/>
      <c r="BK172" s="174"/>
      <c r="BL172" s="174"/>
      <c r="BM172" s="174"/>
      <c r="BN172" s="174"/>
      <c r="BO172" s="174"/>
      <c r="BP172" s="174"/>
      <c r="BQ172" s="174"/>
      <c r="BR172" s="174"/>
      <c r="BS172" s="174"/>
      <c r="BT172" s="174"/>
      <c r="BU172" s="174"/>
      <c r="BV172" s="174"/>
      <c r="BW172" s="174"/>
      <c r="BX172" s="174"/>
      <c r="BY172" s="174"/>
      <c r="BZ172" s="174"/>
      <c r="CA172" s="174"/>
      <c r="CB172" s="174"/>
      <c r="CC172" s="174"/>
      <c r="CD172" s="174"/>
      <c r="CE172" s="174"/>
      <c r="CF172" s="174"/>
      <c r="CG172" s="174"/>
      <c r="CH172" s="174"/>
      <c r="CI172" s="174"/>
      <c r="CJ172" s="174"/>
      <c r="CK172" s="174"/>
      <c r="CL172" s="174"/>
      <c r="CM172" s="174"/>
      <c r="CN172" s="174"/>
      <c r="CO172" s="174"/>
      <c r="CP172" s="174"/>
      <c r="CQ172" s="174"/>
      <c r="CR172" s="174"/>
      <c r="CS172" s="174"/>
      <c r="CT172" s="174"/>
      <c r="CU172" s="174"/>
      <c r="CV172" s="174"/>
      <c r="CW172" s="174"/>
      <c r="CX172" s="174"/>
      <c r="CY172" s="174"/>
      <c r="CZ172" s="174"/>
      <c r="DA172" s="174"/>
      <c r="DB172" s="174"/>
      <c r="DC172" s="174"/>
      <c r="DD172" s="174"/>
      <c r="DE172" s="174"/>
      <c r="DF172" s="174"/>
      <c r="DG172" s="174"/>
      <c r="DH172" s="174"/>
      <c r="DI172" s="174"/>
      <c r="DJ172" s="174"/>
      <c r="DK172" s="174"/>
      <c r="DL172" s="174"/>
      <c r="DM172" s="174"/>
      <c r="DN172" s="174"/>
      <c r="DO172" s="174"/>
      <c r="DP172" s="174"/>
      <c r="DQ172" s="174"/>
      <c r="DR172" s="174"/>
      <c r="DS172" s="174"/>
      <c r="DT172" s="174"/>
      <c r="DU172" s="174"/>
      <c r="DV172" s="174"/>
      <c r="DW172" s="174"/>
      <c r="DX172" s="174"/>
      <c r="DY172" s="174"/>
      <c r="DZ172" s="174"/>
      <c r="EA172" s="174"/>
      <c r="EB172" s="174"/>
      <c r="EC172" s="174"/>
      <c r="ED172" s="174"/>
      <c r="EE172" s="174"/>
      <c r="EF172" s="174"/>
      <c r="EG172" s="174"/>
      <c r="EH172" s="174"/>
      <c r="EI172" s="174"/>
      <c r="EJ172" s="174"/>
      <c r="EK172" s="174"/>
      <c r="EL172" s="174"/>
      <c r="EM172" s="174"/>
      <c r="EN172" s="174"/>
      <c r="EO172" s="174"/>
      <c r="EP172" s="174"/>
      <c r="EQ172" s="174"/>
      <c r="ER172" s="174"/>
      <c r="ES172" s="174"/>
      <c r="ET172" s="174"/>
      <c r="EU172" s="174"/>
      <c r="EV172" s="174"/>
      <c r="EW172" s="174"/>
      <c r="EX172" s="174"/>
      <c r="EY172" s="174"/>
      <c r="EZ172" s="174"/>
      <c r="FA172" s="174"/>
      <c r="FB172" s="174"/>
      <c r="FC172" s="174"/>
      <c r="FD172" s="174"/>
      <c r="FE172" s="174"/>
      <c r="FF172" s="174"/>
      <c r="FG172" s="174"/>
      <c r="FH172" s="174"/>
      <c r="FI172" s="174"/>
      <c r="FJ172" s="174"/>
      <c r="FK172" s="174"/>
      <c r="FL172" s="174"/>
      <c r="FM172" s="174"/>
      <c r="FN172" s="174"/>
      <c r="FO172" s="174"/>
      <c r="FP172" s="174"/>
      <c r="FQ172" s="174"/>
      <c r="FR172" s="174"/>
      <c r="FS172" s="174"/>
      <c r="FT172" s="174"/>
      <c r="FU172" s="174"/>
      <c r="FV172" s="174"/>
      <c r="FW172" s="174"/>
      <c r="FX172" s="174"/>
      <c r="FY172" s="174"/>
      <c r="FZ172" s="174"/>
      <c r="GA172" s="174"/>
      <c r="GB172" s="174"/>
      <c r="GC172" s="174"/>
      <c r="GD172" s="174"/>
      <c r="GE172" s="174"/>
      <c r="GF172" s="174"/>
      <c r="GG172" s="174"/>
      <c r="GH172" s="174"/>
      <c r="GI172" s="174"/>
      <c r="GJ172" s="174"/>
      <c r="GK172" s="174"/>
      <c r="GL172" s="174"/>
      <c r="GM172" s="174"/>
      <c r="GN172" s="174"/>
      <c r="GO172" s="174"/>
      <c r="GP172" s="174"/>
      <c r="GQ172" s="174"/>
      <c r="GR172" s="174"/>
      <c r="GS172" s="174"/>
      <c r="GT172" s="174"/>
      <c r="GU172" s="174"/>
      <c r="GV172" s="174"/>
      <c r="GW172" s="174"/>
      <c r="GX172" s="174"/>
      <c r="GY172" s="174"/>
      <c r="GZ172" s="174"/>
      <c r="HA172" s="174"/>
      <c r="HB172" s="174"/>
      <c r="HC172" s="174"/>
      <c r="HD172" s="174"/>
      <c r="HE172" s="174"/>
      <c r="HF172" s="174"/>
      <c r="HG172" s="174"/>
      <c r="HH172" s="174"/>
      <c r="HI172" s="174"/>
      <c r="HJ172" s="174"/>
      <c r="HK172" s="174"/>
      <c r="HL172" s="174"/>
      <c r="HM172" s="174"/>
      <c r="HN172" s="174"/>
      <c r="HO172" s="174"/>
      <c r="HP172" s="174"/>
      <c r="HQ172" s="174"/>
      <c r="HR172" s="174"/>
      <c r="HS172" s="174"/>
      <c r="HT172" s="174"/>
      <c r="HU172" s="174"/>
      <c r="HV172" s="174"/>
      <c r="HW172" s="174"/>
      <c r="HX172" s="174"/>
      <c r="HY172" s="174"/>
      <c r="HZ172" s="174"/>
      <c r="IA172" s="174"/>
      <c r="IB172" s="174"/>
      <c r="IC172" s="174"/>
      <c r="ID172" s="174"/>
      <c r="IE172" s="174"/>
      <c r="IF172" s="174"/>
      <c r="IG172" s="174"/>
      <c r="IH172" s="174"/>
      <c r="II172" s="174"/>
      <c r="IJ172" s="174"/>
      <c r="IK172" s="174"/>
      <c r="IL172" s="174"/>
      <c r="IM172" s="174"/>
      <c r="IN172" s="174"/>
      <c r="IO172" s="174"/>
      <c r="IP172" s="174"/>
      <c r="IQ172" s="174"/>
      <c r="IR172" s="174"/>
      <c r="IS172" s="174"/>
      <c r="IT172" s="174"/>
      <c r="IU172" s="174"/>
      <c r="IV172" s="174"/>
      <c r="IW172" s="174"/>
      <c r="IX172" s="174"/>
      <c r="IY172" s="174"/>
      <c r="IZ172" s="174"/>
      <c r="JA172" s="174"/>
      <c r="JB172" s="174"/>
      <c r="JC172" s="174"/>
      <c r="JD172" s="174"/>
      <c r="JE172" s="174"/>
      <c r="JF172" s="174"/>
      <c r="JG172" s="174"/>
      <c r="JH172" s="174"/>
      <c r="JI172" s="174"/>
      <c r="JJ172" s="174"/>
      <c r="JK172" s="174"/>
      <c r="JL172" s="174"/>
      <c r="JM172" s="174"/>
      <c r="JN172" s="174"/>
      <c r="JO172" s="174"/>
      <c r="JP172" s="174"/>
      <c r="JQ172" s="174"/>
      <c r="JR172" s="174"/>
      <c r="JS172" s="174"/>
      <c r="JT172" s="174"/>
      <c r="JU172" s="174"/>
      <c r="JV172" s="174"/>
      <c r="JW172" s="174"/>
      <c r="JX172" s="174"/>
      <c r="JY172" s="174"/>
      <c r="JZ172" s="174"/>
      <c r="KA172" s="174"/>
      <c r="KB172" s="174"/>
      <c r="KC172" s="174"/>
      <c r="KD172" s="174"/>
      <c r="KE172" s="174"/>
      <c r="KF172" s="174"/>
      <c r="KG172" s="174"/>
      <c r="KH172" s="174"/>
      <c r="KI172" s="174"/>
      <c r="KJ172" s="174"/>
      <c r="KK172" s="174"/>
      <c r="KL172" s="174"/>
      <c r="KM172" s="174"/>
      <c r="KN172" s="174"/>
      <c r="KO172" s="174"/>
      <c r="KP172" s="174"/>
      <c r="KQ172" s="174"/>
      <c r="KR172" s="174"/>
      <c r="KS172" s="174"/>
      <c r="KT172" s="174"/>
      <c r="KU172" s="174"/>
    </row>
    <row r="173" spans="1:307" s="166" customFormat="1" ht="11.4" x14ac:dyDescent="0.2">
      <c r="A173" s="308"/>
      <c r="B173" s="327" t="s">
        <v>225</v>
      </c>
      <c r="C173" s="177">
        <v>0</v>
      </c>
      <c r="D173" s="177">
        <v>0</v>
      </c>
      <c r="E173" s="177">
        <v>0</v>
      </c>
      <c r="F173" s="177">
        <v>0</v>
      </c>
      <c r="G173" s="177">
        <v>0</v>
      </c>
      <c r="H173" s="177">
        <v>0</v>
      </c>
      <c r="I173" s="177">
        <v>0</v>
      </c>
      <c r="J173" s="177">
        <f>SUM(C173:I173)</f>
        <v>0</v>
      </c>
      <c r="K173" s="178"/>
      <c r="L173" s="168"/>
      <c r="M173" s="179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74"/>
      <c r="Z173" s="174"/>
      <c r="AA173" s="174"/>
      <c r="AB173" s="174"/>
      <c r="AC173" s="174"/>
      <c r="AD173" s="174"/>
      <c r="AE173" s="174"/>
      <c r="AF173" s="174"/>
      <c r="AG173" s="174"/>
      <c r="AH173" s="174"/>
      <c r="AI173" s="174"/>
      <c r="AJ173" s="174"/>
      <c r="AK173" s="174"/>
      <c r="AL173" s="174"/>
      <c r="AM173" s="174"/>
      <c r="AN173" s="174"/>
      <c r="AO173" s="174"/>
      <c r="AP173" s="174"/>
      <c r="AQ173" s="174"/>
      <c r="AR173" s="174"/>
      <c r="AS173" s="174"/>
      <c r="AT173" s="174"/>
      <c r="AU173" s="174"/>
      <c r="AV173" s="174"/>
      <c r="AW173" s="174"/>
      <c r="AX173" s="174"/>
      <c r="AY173" s="174"/>
      <c r="AZ173" s="174"/>
      <c r="BA173" s="174"/>
      <c r="BB173" s="174"/>
      <c r="BC173" s="174"/>
      <c r="BD173" s="174"/>
      <c r="BE173" s="174"/>
      <c r="BF173" s="174"/>
      <c r="BG173" s="174"/>
      <c r="BH173" s="174"/>
      <c r="BI173" s="174"/>
      <c r="BJ173" s="174"/>
      <c r="BK173" s="174"/>
      <c r="BL173" s="174"/>
      <c r="BM173" s="174"/>
      <c r="BN173" s="174"/>
      <c r="BO173" s="174"/>
      <c r="BP173" s="174"/>
      <c r="BQ173" s="174"/>
      <c r="BR173" s="174"/>
      <c r="BS173" s="174"/>
      <c r="BT173" s="174"/>
      <c r="BU173" s="174"/>
      <c r="BV173" s="174"/>
      <c r="BW173" s="174"/>
      <c r="BX173" s="174"/>
      <c r="BY173" s="174"/>
      <c r="BZ173" s="174"/>
      <c r="CA173" s="174"/>
      <c r="CB173" s="174"/>
      <c r="CC173" s="174"/>
      <c r="CD173" s="174"/>
      <c r="CE173" s="174"/>
      <c r="CF173" s="174"/>
      <c r="CG173" s="174"/>
      <c r="CH173" s="174"/>
      <c r="CI173" s="174"/>
      <c r="CJ173" s="174"/>
      <c r="CK173" s="174"/>
      <c r="CL173" s="174"/>
      <c r="CM173" s="174"/>
      <c r="CN173" s="174"/>
      <c r="CO173" s="174"/>
      <c r="CP173" s="174"/>
      <c r="CQ173" s="174"/>
      <c r="CR173" s="174"/>
      <c r="CS173" s="174"/>
      <c r="CT173" s="174"/>
      <c r="CU173" s="174"/>
      <c r="CV173" s="174"/>
      <c r="CW173" s="174"/>
      <c r="CX173" s="174"/>
      <c r="CY173" s="174"/>
      <c r="CZ173" s="174"/>
      <c r="DA173" s="174"/>
      <c r="DB173" s="174"/>
      <c r="DC173" s="174"/>
      <c r="DD173" s="174"/>
      <c r="DE173" s="174"/>
      <c r="DF173" s="174"/>
      <c r="DG173" s="174"/>
      <c r="DH173" s="174"/>
      <c r="DI173" s="174"/>
      <c r="DJ173" s="174"/>
      <c r="DK173" s="174"/>
      <c r="DL173" s="174"/>
      <c r="DM173" s="174"/>
      <c r="DN173" s="174"/>
      <c r="DO173" s="174"/>
      <c r="DP173" s="174"/>
      <c r="DQ173" s="174"/>
      <c r="DR173" s="174"/>
      <c r="DS173" s="174"/>
      <c r="DT173" s="174"/>
      <c r="DU173" s="174"/>
      <c r="DV173" s="174"/>
      <c r="DW173" s="174"/>
      <c r="DX173" s="174"/>
      <c r="DY173" s="174"/>
      <c r="DZ173" s="174"/>
      <c r="EA173" s="174"/>
      <c r="EB173" s="174"/>
      <c r="EC173" s="174"/>
      <c r="ED173" s="174"/>
      <c r="EE173" s="174"/>
      <c r="EF173" s="174"/>
      <c r="EG173" s="174"/>
      <c r="EH173" s="174"/>
      <c r="EI173" s="174"/>
      <c r="EJ173" s="174"/>
      <c r="EK173" s="174"/>
      <c r="EL173" s="174"/>
      <c r="EM173" s="174"/>
      <c r="EN173" s="174"/>
      <c r="EO173" s="174"/>
      <c r="EP173" s="174"/>
      <c r="EQ173" s="174"/>
      <c r="ER173" s="174"/>
      <c r="ES173" s="174"/>
      <c r="ET173" s="174"/>
      <c r="EU173" s="174"/>
      <c r="EV173" s="174"/>
      <c r="EW173" s="174"/>
      <c r="EX173" s="174"/>
      <c r="EY173" s="174"/>
      <c r="EZ173" s="174"/>
      <c r="FA173" s="174"/>
      <c r="FB173" s="174"/>
      <c r="FC173" s="174"/>
      <c r="FD173" s="174"/>
      <c r="FE173" s="174"/>
      <c r="FF173" s="174"/>
      <c r="FG173" s="174"/>
      <c r="FH173" s="174"/>
      <c r="FI173" s="174"/>
      <c r="FJ173" s="174"/>
      <c r="FK173" s="174"/>
      <c r="FL173" s="174"/>
      <c r="FM173" s="174"/>
      <c r="FN173" s="174"/>
      <c r="FO173" s="174"/>
      <c r="FP173" s="174"/>
      <c r="FQ173" s="174"/>
      <c r="FR173" s="174"/>
      <c r="FS173" s="174"/>
      <c r="FT173" s="174"/>
      <c r="FU173" s="174"/>
      <c r="FV173" s="174"/>
      <c r="FW173" s="174"/>
      <c r="FX173" s="174"/>
      <c r="FY173" s="174"/>
      <c r="FZ173" s="174"/>
      <c r="GA173" s="174"/>
      <c r="GB173" s="174"/>
      <c r="GC173" s="174"/>
      <c r="GD173" s="174"/>
      <c r="GE173" s="174"/>
      <c r="GF173" s="174"/>
      <c r="GG173" s="174"/>
      <c r="GH173" s="174"/>
      <c r="GI173" s="174"/>
      <c r="GJ173" s="174"/>
      <c r="GK173" s="174"/>
      <c r="GL173" s="174"/>
      <c r="GM173" s="174"/>
      <c r="GN173" s="174"/>
      <c r="GO173" s="174"/>
      <c r="GP173" s="174"/>
      <c r="GQ173" s="174"/>
      <c r="GR173" s="174"/>
      <c r="GS173" s="174"/>
      <c r="GT173" s="174"/>
      <c r="GU173" s="174"/>
      <c r="GV173" s="174"/>
      <c r="GW173" s="174"/>
      <c r="GX173" s="174"/>
      <c r="GY173" s="174"/>
      <c r="GZ173" s="174"/>
      <c r="HA173" s="174"/>
      <c r="HB173" s="174"/>
      <c r="HC173" s="174"/>
      <c r="HD173" s="174"/>
      <c r="HE173" s="174"/>
      <c r="HF173" s="174"/>
      <c r="HG173" s="174"/>
      <c r="HH173" s="174"/>
      <c r="HI173" s="174"/>
      <c r="HJ173" s="174"/>
      <c r="HK173" s="174"/>
      <c r="HL173" s="174"/>
      <c r="HM173" s="174"/>
      <c r="HN173" s="174"/>
      <c r="HO173" s="174"/>
      <c r="HP173" s="174"/>
      <c r="HQ173" s="174"/>
      <c r="HR173" s="174"/>
      <c r="HS173" s="174"/>
      <c r="HT173" s="174"/>
      <c r="HU173" s="174"/>
      <c r="HV173" s="174"/>
      <c r="HW173" s="174"/>
      <c r="HX173" s="174"/>
      <c r="HY173" s="174"/>
      <c r="HZ173" s="174"/>
      <c r="IA173" s="174"/>
      <c r="IB173" s="174"/>
      <c r="IC173" s="174"/>
      <c r="ID173" s="174"/>
      <c r="IE173" s="174"/>
      <c r="IF173" s="174"/>
      <c r="IG173" s="174"/>
      <c r="IH173" s="174"/>
      <c r="II173" s="174"/>
      <c r="IJ173" s="174"/>
      <c r="IK173" s="174"/>
      <c r="IL173" s="174"/>
      <c r="IM173" s="174"/>
      <c r="IN173" s="174"/>
      <c r="IO173" s="174"/>
      <c r="IP173" s="174"/>
      <c r="IQ173" s="174"/>
      <c r="IR173" s="174"/>
      <c r="IS173" s="174"/>
      <c r="IT173" s="174"/>
      <c r="IU173" s="174"/>
      <c r="IV173" s="174"/>
      <c r="IW173" s="174"/>
      <c r="IX173" s="174"/>
      <c r="IY173" s="174"/>
      <c r="IZ173" s="174"/>
      <c r="JA173" s="174"/>
      <c r="JB173" s="174"/>
      <c r="JC173" s="174"/>
      <c r="JD173" s="174"/>
      <c r="JE173" s="174"/>
      <c r="JF173" s="174"/>
      <c r="JG173" s="174"/>
      <c r="JH173" s="174"/>
      <c r="JI173" s="174"/>
      <c r="JJ173" s="174"/>
      <c r="JK173" s="174"/>
      <c r="JL173" s="174"/>
      <c r="JM173" s="174"/>
      <c r="JN173" s="174"/>
      <c r="JO173" s="174"/>
      <c r="JP173" s="174"/>
      <c r="JQ173" s="174"/>
      <c r="JR173" s="174"/>
      <c r="JS173" s="174"/>
      <c r="JT173" s="174"/>
      <c r="JU173" s="174"/>
      <c r="JV173" s="174"/>
      <c r="JW173" s="174"/>
      <c r="JX173" s="174"/>
      <c r="JY173" s="174"/>
      <c r="JZ173" s="174"/>
      <c r="KA173" s="174"/>
      <c r="KB173" s="174"/>
      <c r="KC173" s="174"/>
      <c r="KD173" s="174"/>
      <c r="KE173" s="174"/>
      <c r="KF173" s="174"/>
      <c r="KG173" s="174"/>
      <c r="KH173" s="174"/>
      <c r="KI173" s="174"/>
      <c r="KJ173" s="174"/>
      <c r="KK173" s="174"/>
      <c r="KL173" s="174"/>
      <c r="KM173" s="174"/>
      <c r="KN173" s="174"/>
      <c r="KO173" s="174"/>
      <c r="KP173" s="174"/>
      <c r="KQ173" s="174"/>
      <c r="KR173" s="174"/>
      <c r="KS173" s="174"/>
      <c r="KT173" s="174"/>
      <c r="KU173" s="174"/>
    </row>
    <row r="174" spans="1:307" s="166" customFormat="1" ht="12" x14ac:dyDescent="0.2">
      <c r="A174" s="308"/>
      <c r="B174" s="331" t="s">
        <v>174</v>
      </c>
      <c r="C174" s="243">
        <f>SUM(C172:C173)</f>
        <v>0</v>
      </c>
      <c r="D174" s="243">
        <f t="shared" ref="D174:J174" si="51">SUM(D172:D173)</f>
        <v>20000</v>
      </c>
      <c r="E174" s="243">
        <f t="shared" si="51"/>
        <v>300000</v>
      </c>
      <c r="F174" s="243">
        <f t="shared" si="51"/>
        <v>0</v>
      </c>
      <c r="G174" s="243">
        <f t="shared" si="51"/>
        <v>0</v>
      </c>
      <c r="H174" s="243">
        <f t="shared" si="51"/>
        <v>0</v>
      </c>
      <c r="I174" s="243">
        <f t="shared" si="51"/>
        <v>25000</v>
      </c>
      <c r="J174" s="243">
        <f t="shared" si="51"/>
        <v>345000</v>
      </c>
      <c r="K174" s="241">
        <v>270046</v>
      </c>
      <c r="L174" s="231" t="s">
        <v>141</v>
      </c>
      <c r="M174" s="230" t="s">
        <v>141</v>
      </c>
      <c r="N174" s="174"/>
      <c r="O174" s="174"/>
      <c r="P174" s="174"/>
      <c r="Q174" s="174"/>
      <c r="R174" s="174"/>
      <c r="S174" s="174"/>
      <c r="T174" s="174"/>
      <c r="U174" s="174"/>
      <c r="V174" s="174"/>
      <c r="W174" s="174"/>
      <c r="X174" s="174"/>
      <c r="Y174" s="174"/>
      <c r="Z174" s="174"/>
      <c r="AA174" s="174"/>
      <c r="AB174" s="174"/>
      <c r="AC174" s="174"/>
      <c r="AD174" s="174"/>
      <c r="AE174" s="174"/>
      <c r="AF174" s="174"/>
      <c r="AG174" s="174"/>
      <c r="AH174" s="174"/>
      <c r="AI174" s="174"/>
      <c r="AJ174" s="174"/>
      <c r="AK174" s="174"/>
      <c r="AL174" s="174"/>
      <c r="AM174" s="174"/>
      <c r="AN174" s="174"/>
      <c r="AO174" s="174"/>
      <c r="AP174" s="174"/>
      <c r="AQ174" s="174"/>
      <c r="AR174" s="174"/>
      <c r="AS174" s="174"/>
      <c r="AT174" s="174"/>
      <c r="AU174" s="174"/>
      <c r="AV174" s="174"/>
      <c r="AW174" s="174"/>
      <c r="AX174" s="174"/>
      <c r="AY174" s="174"/>
      <c r="AZ174" s="174"/>
      <c r="BA174" s="174"/>
      <c r="BB174" s="174"/>
      <c r="BC174" s="174"/>
      <c r="BD174" s="174"/>
      <c r="BE174" s="174"/>
      <c r="BF174" s="174"/>
      <c r="BG174" s="174"/>
      <c r="BH174" s="174"/>
      <c r="BI174" s="174"/>
      <c r="BJ174" s="174"/>
      <c r="BK174" s="174"/>
      <c r="BL174" s="174"/>
      <c r="BM174" s="174"/>
      <c r="BN174" s="174"/>
      <c r="BO174" s="174"/>
      <c r="BP174" s="174"/>
      <c r="BQ174" s="174"/>
      <c r="BR174" s="174"/>
      <c r="BS174" s="174"/>
      <c r="BT174" s="174"/>
      <c r="BU174" s="174"/>
      <c r="BV174" s="174"/>
      <c r="BW174" s="174"/>
      <c r="BX174" s="174"/>
      <c r="BY174" s="174"/>
      <c r="BZ174" s="174"/>
      <c r="CA174" s="174"/>
      <c r="CB174" s="174"/>
      <c r="CC174" s="174"/>
      <c r="CD174" s="174"/>
      <c r="CE174" s="174"/>
      <c r="CF174" s="174"/>
      <c r="CG174" s="174"/>
      <c r="CH174" s="174"/>
      <c r="CI174" s="174"/>
      <c r="CJ174" s="174"/>
      <c r="CK174" s="174"/>
      <c r="CL174" s="174"/>
      <c r="CM174" s="174"/>
      <c r="CN174" s="174"/>
      <c r="CO174" s="174"/>
      <c r="CP174" s="174"/>
      <c r="CQ174" s="174"/>
      <c r="CR174" s="174"/>
      <c r="CS174" s="174"/>
      <c r="CT174" s="174"/>
      <c r="CU174" s="174"/>
      <c r="CV174" s="174"/>
      <c r="CW174" s="174"/>
      <c r="CX174" s="174"/>
      <c r="CY174" s="174"/>
      <c r="CZ174" s="174"/>
      <c r="DA174" s="174"/>
      <c r="DB174" s="174"/>
      <c r="DC174" s="174"/>
      <c r="DD174" s="174"/>
      <c r="DE174" s="174"/>
      <c r="DF174" s="174"/>
      <c r="DG174" s="174"/>
      <c r="DH174" s="174"/>
      <c r="DI174" s="174"/>
      <c r="DJ174" s="174"/>
      <c r="DK174" s="174"/>
      <c r="DL174" s="174"/>
      <c r="DM174" s="174"/>
      <c r="DN174" s="174"/>
      <c r="DO174" s="174"/>
      <c r="DP174" s="174"/>
      <c r="DQ174" s="174"/>
      <c r="DR174" s="174"/>
      <c r="DS174" s="174"/>
      <c r="DT174" s="174"/>
      <c r="DU174" s="174"/>
      <c r="DV174" s="174"/>
      <c r="DW174" s="174"/>
      <c r="DX174" s="174"/>
      <c r="DY174" s="174"/>
      <c r="DZ174" s="174"/>
      <c r="EA174" s="174"/>
      <c r="EB174" s="174"/>
      <c r="EC174" s="174"/>
      <c r="ED174" s="174"/>
      <c r="EE174" s="174"/>
      <c r="EF174" s="174"/>
      <c r="EG174" s="174"/>
      <c r="EH174" s="174"/>
      <c r="EI174" s="174"/>
      <c r="EJ174" s="174"/>
      <c r="EK174" s="174"/>
      <c r="EL174" s="174"/>
      <c r="EM174" s="174"/>
      <c r="EN174" s="174"/>
      <c r="EO174" s="174"/>
      <c r="EP174" s="174"/>
      <c r="EQ174" s="174"/>
      <c r="ER174" s="174"/>
      <c r="ES174" s="174"/>
      <c r="ET174" s="174"/>
      <c r="EU174" s="174"/>
      <c r="EV174" s="174"/>
      <c r="EW174" s="174"/>
      <c r="EX174" s="174"/>
      <c r="EY174" s="174"/>
      <c r="EZ174" s="174"/>
      <c r="FA174" s="174"/>
      <c r="FB174" s="174"/>
      <c r="FC174" s="174"/>
      <c r="FD174" s="174"/>
      <c r="FE174" s="174"/>
      <c r="FF174" s="174"/>
      <c r="FG174" s="174"/>
      <c r="FH174" s="174"/>
      <c r="FI174" s="174"/>
      <c r="FJ174" s="174"/>
      <c r="FK174" s="174"/>
      <c r="FL174" s="174"/>
      <c r="FM174" s="174"/>
      <c r="FN174" s="174"/>
      <c r="FO174" s="174"/>
      <c r="FP174" s="174"/>
      <c r="FQ174" s="174"/>
      <c r="FR174" s="174"/>
      <c r="FS174" s="174"/>
      <c r="FT174" s="174"/>
      <c r="FU174" s="174"/>
      <c r="FV174" s="174"/>
      <c r="FW174" s="174"/>
      <c r="FX174" s="174"/>
      <c r="FY174" s="174"/>
      <c r="FZ174" s="174"/>
      <c r="GA174" s="174"/>
      <c r="GB174" s="174"/>
      <c r="GC174" s="174"/>
      <c r="GD174" s="174"/>
      <c r="GE174" s="174"/>
      <c r="GF174" s="174"/>
      <c r="GG174" s="174"/>
      <c r="GH174" s="174"/>
      <c r="GI174" s="174"/>
      <c r="GJ174" s="174"/>
      <c r="GK174" s="174"/>
      <c r="GL174" s="174"/>
      <c r="GM174" s="174"/>
      <c r="GN174" s="174"/>
      <c r="GO174" s="174"/>
      <c r="GP174" s="174"/>
      <c r="GQ174" s="174"/>
      <c r="GR174" s="174"/>
      <c r="GS174" s="174"/>
      <c r="GT174" s="174"/>
      <c r="GU174" s="174"/>
      <c r="GV174" s="174"/>
      <c r="GW174" s="174"/>
      <c r="GX174" s="174"/>
      <c r="GY174" s="174"/>
      <c r="GZ174" s="174"/>
      <c r="HA174" s="174"/>
      <c r="HB174" s="174"/>
      <c r="HC174" s="174"/>
      <c r="HD174" s="174"/>
      <c r="HE174" s="174"/>
      <c r="HF174" s="174"/>
      <c r="HG174" s="174"/>
      <c r="HH174" s="174"/>
      <c r="HI174" s="174"/>
      <c r="HJ174" s="174"/>
      <c r="HK174" s="174"/>
      <c r="HL174" s="174"/>
      <c r="HM174" s="174"/>
      <c r="HN174" s="174"/>
      <c r="HO174" s="174"/>
      <c r="HP174" s="174"/>
      <c r="HQ174" s="174"/>
      <c r="HR174" s="174"/>
      <c r="HS174" s="174"/>
      <c r="HT174" s="174"/>
      <c r="HU174" s="174"/>
      <c r="HV174" s="174"/>
      <c r="HW174" s="174"/>
      <c r="HX174" s="174"/>
      <c r="HY174" s="174"/>
      <c r="HZ174" s="174"/>
      <c r="IA174" s="174"/>
      <c r="IB174" s="174"/>
      <c r="IC174" s="174"/>
      <c r="ID174" s="174"/>
      <c r="IE174" s="174"/>
      <c r="IF174" s="174"/>
      <c r="IG174" s="174"/>
      <c r="IH174" s="174"/>
      <c r="II174" s="174"/>
      <c r="IJ174" s="174"/>
      <c r="IK174" s="174"/>
      <c r="IL174" s="174"/>
      <c r="IM174" s="174"/>
      <c r="IN174" s="174"/>
      <c r="IO174" s="174"/>
      <c r="IP174" s="174"/>
      <c r="IQ174" s="174"/>
      <c r="IR174" s="174"/>
      <c r="IS174" s="174"/>
      <c r="IT174" s="174"/>
      <c r="IU174" s="174"/>
      <c r="IV174" s="174"/>
      <c r="IW174" s="174"/>
      <c r="IX174" s="174"/>
      <c r="IY174" s="174"/>
      <c r="IZ174" s="174"/>
      <c r="JA174" s="174"/>
      <c r="JB174" s="174"/>
      <c r="JC174" s="174"/>
      <c r="JD174" s="174"/>
      <c r="JE174" s="174"/>
      <c r="JF174" s="174"/>
      <c r="JG174" s="174"/>
      <c r="JH174" s="174"/>
      <c r="JI174" s="174"/>
      <c r="JJ174" s="174"/>
      <c r="JK174" s="174"/>
      <c r="JL174" s="174"/>
      <c r="JM174" s="174"/>
      <c r="JN174" s="174"/>
      <c r="JO174" s="174"/>
      <c r="JP174" s="174"/>
      <c r="JQ174" s="174"/>
      <c r="JR174" s="174"/>
      <c r="JS174" s="174"/>
      <c r="JT174" s="174"/>
      <c r="JU174" s="174"/>
      <c r="JV174" s="174"/>
      <c r="JW174" s="174"/>
      <c r="JX174" s="174"/>
      <c r="JY174" s="174"/>
      <c r="JZ174" s="174"/>
      <c r="KA174" s="174"/>
      <c r="KB174" s="174"/>
      <c r="KC174" s="174"/>
      <c r="KD174" s="174"/>
      <c r="KE174" s="174"/>
      <c r="KF174" s="174"/>
      <c r="KG174" s="174"/>
      <c r="KH174" s="174"/>
      <c r="KI174" s="174"/>
      <c r="KJ174" s="174"/>
      <c r="KK174" s="174"/>
      <c r="KL174" s="174"/>
      <c r="KM174" s="174"/>
      <c r="KN174" s="174"/>
      <c r="KO174" s="174"/>
      <c r="KP174" s="174"/>
      <c r="KQ174" s="174"/>
      <c r="KR174" s="174"/>
      <c r="KS174" s="174"/>
      <c r="KT174" s="174"/>
      <c r="KU174" s="174"/>
    </row>
    <row r="175" spans="1:307" s="166" customFormat="1" ht="11.4" x14ac:dyDescent="0.2">
      <c r="A175" s="308"/>
      <c r="B175" s="317" t="s">
        <v>233</v>
      </c>
      <c r="C175" s="169">
        <v>0</v>
      </c>
      <c r="D175" s="169">
        <v>0</v>
      </c>
      <c r="E175" s="169">
        <v>0</v>
      </c>
      <c r="F175" s="169">
        <v>0</v>
      </c>
      <c r="G175" s="169">
        <v>0</v>
      </c>
      <c r="H175" s="169">
        <v>0</v>
      </c>
      <c r="I175" s="169">
        <v>0</v>
      </c>
      <c r="J175" s="170">
        <f>SUM(C175:I175)</f>
        <v>0</v>
      </c>
      <c r="K175" s="171"/>
      <c r="L175" s="168"/>
      <c r="M175" s="179"/>
      <c r="N175" s="174"/>
      <c r="O175" s="174"/>
      <c r="P175" s="174"/>
      <c r="Q175" s="174"/>
      <c r="R175" s="174"/>
      <c r="S175" s="174"/>
      <c r="T175" s="174"/>
      <c r="U175" s="174"/>
      <c r="V175" s="174"/>
      <c r="W175" s="174"/>
      <c r="X175" s="174"/>
      <c r="Y175" s="174"/>
      <c r="Z175" s="174"/>
      <c r="AA175" s="174"/>
      <c r="AB175" s="174"/>
      <c r="AC175" s="174"/>
      <c r="AD175" s="174"/>
      <c r="AE175" s="174"/>
      <c r="AF175" s="174"/>
      <c r="AG175" s="174"/>
      <c r="AH175" s="174"/>
      <c r="AI175" s="174"/>
      <c r="AJ175" s="174"/>
      <c r="AK175" s="174"/>
      <c r="AL175" s="174"/>
      <c r="AM175" s="174"/>
      <c r="AN175" s="174"/>
      <c r="AO175" s="174"/>
      <c r="AP175" s="174"/>
      <c r="AQ175" s="174"/>
      <c r="AR175" s="174"/>
      <c r="AS175" s="174"/>
      <c r="AT175" s="174"/>
      <c r="AU175" s="174"/>
      <c r="AV175" s="174"/>
      <c r="AW175" s="174"/>
      <c r="AX175" s="174"/>
      <c r="AY175" s="174"/>
      <c r="AZ175" s="174"/>
      <c r="BA175" s="174"/>
      <c r="BB175" s="174"/>
      <c r="BC175" s="174"/>
      <c r="BD175" s="174"/>
      <c r="BE175" s="174"/>
      <c r="BF175" s="174"/>
      <c r="BG175" s="174"/>
      <c r="BH175" s="174"/>
      <c r="BI175" s="174"/>
      <c r="BJ175" s="174"/>
      <c r="BK175" s="174"/>
      <c r="BL175" s="174"/>
      <c r="BM175" s="174"/>
      <c r="BN175" s="174"/>
      <c r="BO175" s="174"/>
      <c r="BP175" s="174"/>
      <c r="BQ175" s="174"/>
      <c r="BR175" s="174"/>
      <c r="BS175" s="174"/>
      <c r="BT175" s="174"/>
      <c r="BU175" s="174"/>
      <c r="BV175" s="174"/>
      <c r="BW175" s="174"/>
      <c r="BX175" s="174"/>
      <c r="BY175" s="174"/>
      <c r="BZ175" s="174"/>
      <c r="CA175" s="174"/>
      <c r="CB175" s="174"/>
      <c r="CC175" s="174"/>
      <c r="CD175" s="174"/>
      <c r="CE175" s="174"/>
      <c r="CF175" s="174"/>
      <c r="CG175" s="174"/>
      <c r="CH175" s="174"/>
      <c r="CI175" s="174"/>
      <c r="CJ175" s="174"/>
      <c r="CK175" s="174"/>
      <c r="CL175" s="174"/>
      <c r="CM175" s="174"/>
      <c r="CN175" s="174"/>
      <c r="CO175" s="174"/>
      <c r="CP175" s="174"/>
      <c r="CQ175" s="174"/>
      <c r="CR175" s="174"/>
      <c r="CS175" s="174"/>
      <c r="CT175" s="174"/>
      <c r="CU175" s="174"/>
      <c r="CV175" s="174"/>
      <c r="CW175" s="174"/>
      <c r="CX175" s="174"/>
      <c r="CY175" s="174"/>
      <c r="CZ175" s="174"/>
      <c r="DA175" s="174"/>
      <c r="DB175" s="174"/>
      <c r="DC175" s="174"/>
      <c r="DD175" s="174"/>
      <c r="DE175" s="174"/>
      <c r="DF175" s="174"/>
      <c r="DG175" s="174"/>
      <c r="DH175" s="174"/>
      <c r="DI175" s="174"/>
      <c r="DJ175" s="174"/>
      <c r="DK175" s="174"/>
      <c r="DL175" s="174"/>
      <c r="DM175" s="174"/>
      <c r="DN175" s="174"/>
      <c r="DO175" s="174"/>
      <c r="DP175" s="174"/>
      <c r="DQ175" s="174"/>
      <c r="DR175" s="174"/>
      <c r="DS175" s="174"/>
      <c r="DT175" s="174"/>
      <c r="DU175" s="174"/>
      <c r="DV175" s="174"/>
      <c r="DW175" s="174"/>
      <c r="DX175" s="174"/>
      <c r="DY175" s="174"/>
      <c r="DZ175" s="174"/>
      <c r="EA175" s="174"/>
      <c r="EB175" s="174"/>
      <c r="EC175" s="174"/>
      <c r="ED175" s="174"/>
      <c r="EE175" s="174"/>
      <c r="EF175" s="174"/>
      <c r="EG175" s="174"/>
      <c r="EH175" s="174"/>
      <c r="EI175" s="174"/>
      <c r="EJ175" s="174"/>
      <c r="EK175" s="174"/>
      <c r="EL175" s="174"/>
      <c r="EM175" s="174"/>
      <c r="EN175" s="174"/>
      <c r="EO175" s="174"/>
      <c r="EP175" s="174"/>
      <c r="EQ175" s="174"/>
      <c r="ER175" s="174"/>
      <c r="ES175" s="174"/>
      <c r="ET175" s="174"/>
      <c r="EU175" s="174"/>
      <c r="EV175" s="174"/>
      <c r="EW175" s="174"/>
      <c r="EX175" s="174"/>
      <c r="EY175" s="174"/>
      <c r="EZ175" s="174"/>
      <c r="FA175" s="174"/>
      <c r="FB175" s="174"/>
      <c r="FC175" s="174"/>
      <c r="FD175" s="174"/>
      <c r="FE175" s="174"/>
      <c r="FF175" s="174"/>
      <c r="FG175" s="174"/>
      <c r="FH175" s="174"/>
      <c r="FI175" s="174"/>
      <c r="FJ175" s="174"/>
      <c r="FK175" s="174"/>
      <c r="FL175" s="174"/>
      <c r="FM175" s="174"/>
      <c r="FN175" s="174"/>
      <c r="FO175" s="174"/>
      <c r="FP175" s="174"/>
      <c r="FQ175" s="174"/>
      <c r="FR175" s="174"/>
      <c r="FS175" s="174"/>
      <c r="FT175" s="174"/>
      <c r="FU175" s="174"/>
      <c r="FV175" s="174"/>
      <c r="FW175" s="174"/>
      <c r="FX175" s="174"/>
      <c r="FY175" s="174"/>
      <c r="FZ175" s="174"/>
      <c r="GA175" s="174"/>
      <c r="GB175" s="174"/>
      <c r="GC175" s="174"/>
      <c r="GD175" s="174"/>
      <c r="GE175" s="174"/>
      <c r="GF175" s="174"/>
      <c r="GG175" s="174"/>
      <c r="GH175" s="174"/>
      <c r="GI175" s="174"/>
      <c r="GJ175" s="174"/>
      <c r="GK175" s="174"/>
      <c r="GL175" s="174"/>
      <c r="GM175" s="174"/>
      <c r="GN175" s="174"/>
      <c r="GO175" s="174"/>
      <c r="GP175" s="174"/>
      <c r="GQ175" s="174"/>
      <c r="GR175" s="174"/>
      <c r="GS175" s="174"/>
      <c r="GT175" s="174"/>
      <c r="GU175" s="174"/>
      <c r="GV175" s="174"/>
      <c r="GW175" s="174"/>
      <c r="GX175" s="174"/>
      <c r="GY175" s="174"/>
      <c r="GZ175" s="174"/>
      <c r="HA175" s="174"/>
      <c r="HB175" s="174"/>
      <c r="HC175" s="174"/>
      <c r="HD175" s="174"/>
      <c r="HE175" s="174"/>
      <c r="HF175" s="174"/>
      <c r="HG175" s="174"/>
      <c r="HH175" s="174"/>
      <c r="HI175" s="174"/>
      <c r="HJ175" s="174"/>
      <c r="HK175" s="174"/>
      <c r="HL175" s="174"/>
      <c r="HM175" s="174"/>
      <c r="HN175" s="174"/>
      <c r="HO175" s="174"/>
      <c r="HP175" s="174"/>
      <c r="HQ175" s="174"/>
      <c r="HR175" s="174"/>
      <c r="HS175" s="174"/>
      <c r="HT175" s="174"/>
      <c r="HU175" s="174"/>
      <c r="HV175" s="174"/>
      <c r="HW175" s="174"/>
      <c r="HX175" s="174"/>
      <c r="HY175" s="174"/>
      <c r="HZ175" s="174"/>
      <c r="IA175" s="174"/>
      <c r="IB175" s="174"/>
      <c r="IC175" s="174"/>
      <c r="ID175" s="174"/>
      <c r="IE175" s="174"/>
      <c r="IF175" s="174"/>
      <c r="IG175" s="174"/>
      <c r="IH175" s="174"/>
      <c r="II175" s="174"/>
      <c r="IJ175" s="174"/>
      <c r="IK175" s="174"/>
      <c r="IL175" s="174"/>
      <c r="IM175" s="174"/>
      <c r="IN175" s="174"/>
      <c r="IO175" s="174"/>
      <c r="IP175" s="174"/>
      <c r="IQ175" s="174"/>
      <c r="IR175" s="174"/>
      <c r="IS175" s="174"/>
      <c r="IT175" s="174"/>
      <c r="IU175" s="174"/>
      <c r="IV175" s="174"/>
      <c r="IW175" s="174"/>
      <c r="IX175" s="174"/>
      <c r="IY175" s="174"/>
      <c r="IZ175" s="174"/>
      <c r="JA175" s="174"/>
      <c r="JB175" s="174"/>
      <c r="JC175" s="174"/>
      <c r="JD175" s="174"/>
      <c r="JE175" s="174"/>
      <c r="JF175" s="174"/>
      <c r="JG175" s="174"/>
      <c r="JH175" s="174"/>
      <c r="JI175" s="174"/>
      <c r="JJ175" s="174"/>
      <c r="JK175" s="174"/>
      <c r="JL175" s="174"/>
      <c r="JM175" s="174"/>
      <c r="JN175" s="174"/>
      <c r="JO175" s="174"/>
      <c r="JP175" s="174"/>
      <c r="JQ175" s="174"/>
      <c r="JR175" s="174"/>
      <c r="JS175" s="174"/>
      <c r="JT175" s="174"/>
      <c r="JU175" s="174"/>
      <c r="JV175" s="174"/>
      <c r="JW175" s="174"/>
      <c r="JX175" s="174"/>
      <c r="JY175" s="174"/>
      <c r="JZ175" s="174"/>
      <c r="KA175" s="174"/>
      <c r="KB175" s="174"/>
      <c r="KC175" s="174"/>
      <c r="KD175" s="174"/>
      <c r="KE175" s="174"/>
      <c r="KF175" s="174"/>
      <c r="KG175" s="174"/>
      <c r="KH175" s="174"/>
      <c r="KI175" s="174"/>
      <c r="KJ175" s="174"/>
      <c r="KK175" s="174"/>
      <c r="KL175" s="174"/>
      <c r="KM175" s="174"/>
      <c r="KN175" s="174"/>
      <c r="KO175" s="174"/>
      <c r="KP175" s="174"/>
      <c r="KQ175" s="174"/>
      <c r="KR175" s="174"/>
      <c r="KS175" s="174"/>
      <c r="KT175" s="174"/>
      <c r="KU175" s="174"/>
    </row>
    <row r="176" spans="1:307" s="166" customFormat="1" ht="11.4" x14ac:dyDescent="0.2">
      <c r="A176" s="308">
        <v>1</v>
      </c>
      <c r="B176" s="317" t="s">
        <v>232</v>
      </c>
      <c r="C176" s="169">
        <v>1000</v>
      </c>
      <c r="D176" s="169">
        <v>0</v>
      </c>
      <c r="E176" s="169">
        <v>0</v>
      </c>
      <c r="F176" s="169">
        <v>0</v>
      </c>
      <c r="G176" s="169">
        <v>0</v>
      </c>
      <c r="H176" s="169">
        <v>0</v>
      </c>
      <c r="I176" s="169">
        <v>0</v>
      </c>
      <c r="J176" s="170">
        <f>SUM(C176:I176)</f>
        <v>1000</v>
      </c>
      <c r="K176" s="171"/>
      <c r="L176" s="168"/>
      <c r="M176" s="179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74"/>
      <c r="Z176" s="174"/>
      <c r="AA176" s="174"/>
      <c r="AB176" s="174"/>
      <c r="AC176" s="174"/>
      <c r="AD176" s="174"/>
      <c r="AE176" s="174"/>
      <c r="AF176" s="174"/>
      <c r="AG176" s="174"/>
      <c r="AH176" s="174"/>
      <c r="AI176" s="174"/>
      <c r="AJ176" s="174"/>
      <c r="AK176" s="174"/>
      <c r="AL176" s="174"/>
      <c r="AM176" s="174"/>
      <c r="AN176" s="174"/>
      <c r="AO176" s="174"/>
      <c r="AP176" s="174"/>
      <c r="AQ176" s="174"/>
      <c r="AR176" s="174"/>
      <c r="AS176" s="174"/>
      <c r="AT176" s="174"/>
      <c r="AU176" s="174"/>
      <c r="AV176" s="174"/>
      <c r="AW176" s="174"/>
      <c r="AX176" s="174"/>
      <c r="AY176" s="174"/>
      <c r="AZ176" s="174"/>
      <c r="BA176" s="174"/>
      <c r="BB176" s="174"/>
      <c r="BC176" s="174"/>
      <c r="BD176" s="174"/>
      <c r="BE176" s="174"/>
      <c r="BF176" s="174"/>
      <c r="BG176" s="174"/>
      <c r="BH176" s="174"/>
      <c r="BI176" s="174"/>
      <c r="BJ176" s="174"/>
      <c r="BK176" s="174"/>
      <c r="BL176" s="174"/>
      <c r="BM176" s="174"/>
      <c r="BN176" s="174"/>
      <c r="BO176" s="174"/>
      <c r="BP176" s="174"/>
      <c r="BQ176" s="174"/>
      <c r="BR176" s="174"/>
      <c r="BS176" s="174"/>
      <c r="BT176" s="174"/>
      <c r="BU176" s="174"/>
      <c r="BV176" s="174"/>
      <c r="BW176" s="174"/>
      <c r="BX176" s="174"/>
      <c r="BY176" s="174"/>
      <c r="BZ176" s="174"/>
      <c r="CA176" s="174"/>
      <c r="CB176" s="174"/>
      <c r="CC176" s="174"/>
      <c r="CD176" s="174"/>
      <c r="CE176" s="174"/>
      <c r="CF176" s="174"/>
      <c r="CG176" s="174"/>
      <c r="CH176" s="174"/>
      <c r="CI176" s="174"/>
      <c r="CJ176" s="174"/>
      <c r="CK176" s="174"/>
      <c r="CL176" s="174"/>
      <c r="CM176" s="174"/>
      <c r="CN176" s="174"/>
      <c r="CO176" s="174"/>
      <c r="CP176" s="174"/>
      <c r="CQ176" s="174"/>
      <c r="CR176" s="174"/>
      <c r="CS176" s="174"/>
      <c r="CT176" s="174"/>
      <c r="CU176" s="174"/>
      <c r="CV176" s="174"/>
      <c r="CW176" s="174"/>
      <c r="CX176" s="174"/>
      <c r="CY176" s="174"/>
      <c r="CZ176" s="174"/>
      <c r="DA176" s="174"/>
      <c r="DB176" s="174"/>
      <c r="DC176" s="174"/>
      <c r="DD176" s="174"/>
      <c r="DE176" s="174"/>
      <c r="DF176" s="174"/>
      <c r="DG176" s="174"/>
      <c r="DH176" s="174"/>
      <c r="DI176" s="174"/>
      <c r="DJ176" s="174"/>
      <c r="DK176" s="174"/>
      <c r="DL176" s="174"/>
      <c r="DM176" s="174"/>
      <c r="DN176" s="174"/>
      <c r="DO176" s="174"/>
      <c r="DP176" s="174"/>
      <c r="DQ176" s="174"/>
      <c r="DR176" s="174"/>
      <c r="DS176" s="174"/>
      <c r="DT176" s="174"/>
      <c r="DU176" s="174"/>
      <c r="DV176" s="174"/>
      <c r="DW176" s="174"/>
      <c r="DX176" s="174"/>
      <c r="DY176" s="174"/>
      <c r="DZ176" s="174"/>
      <c r="EA176" s="174"/>
      <c r="EB176" s="174"/>
      <c r="EC176" s="174"/>
      <c r="ED176" s="174"/>
      <c r="EE176" s="174"/>
      <c r="EF176" s="174"/>
      <c r="EG176" s="174"/>
      <c r="EH176" s="174"/>
      <c r="EI176" s="174"/>
      <c r="EJ176" s="174"/>
      <c r="EK176" s="174"/>
      <c r="EL176" s="174"/>
      <c r="EM176" s="174"/>
      <c r="EN176" s="174"/>
      <c r="EO176" s="174"/>
      <c r="EP176" s="174"/>
      <c r="EQ176" s="174"/>
      <c r="ER176" s="174"/>
      <c r="ES176" s="174"/>
      <c r="ET176" s="174"/>
      <c r="EU176" s="174"/>
      <c r="EV176" s="174"/>
      <c r="EW176" s="174"/>
      <c r="EX176" s="174"/>
      <c r="EY176" s="174"/>
      <c r="EZ176" s="174"/>
      <c r="FA176" s="174"/>
      <c r="FB176" s="174"/>
      <c r="FC176" s="174"/>
      <c r="FD176" s="174"/>
      <c r="FE176" s="174"/>
      <c r="FF176" s="174"/>
      <c r="FG176" s="174"/>
      <c r="FH176" s="174"/>
      <c r="FI176" s="174"/>
      <c r="FJ176" s="174"/>
      <c r="FK176" s="174"/>
      <c r="FL176" s="174"/>
      <c r="FM176" s="174"/>
      <c r="FN176" s="174"/>
      <c r="FO176" s="174"/>
      <c r="FP176" s="174"/>
      <c r="FQ176" s="174"/>
      <c r="FR176" s="174"/>
      <c r="FS176" s="174"/>
      <c r="FT176" s="174"/>
      <c r="FU176" s="174"/>
      <c r="FV176" s="174"/>
      <c r="FW176" s="174"/>
      <c r="FX176" s="174"/>
      <c r="FY176" s="174"/>
      <c r="FZ176" s="174"/>
      <c r="GA176" s="174"/>
      <c r="GB176" s="174"/>
      <c r="GC176" s="174"/>
      <c r="GD176" s="174"/>
      <c r="GE176" s="174"/>
      <c r="GF176" s="174"/>
      <c r="GG176" s="174"/>
      <c r="GH176" s="174"/>
      <c r="GI176" s="174"/>
      <c r="GJ176" s="174"/>
      <c r="GK176" s="174"/>
      <c r="GL176" s="174"/>
      <c r="GM176" s="174"/>
      <c r="GN176" s="174"/>
      <c r="GO176" s="174"/>
      <c r="GP176" s="174"/>
      <c r="GQ176" s="174"/>
      <c r="GR176" s="174"/>
      <c r="GS176" s="174"/>
      <c r="GT176" s="174"/>
      <c r="GU176" s="174"/>
      <c r="GV176" s="174"/>
      <c r="GW176" s="174"/>
      <c r="GX176" s="174"/>
      <c r="GY176" s="174"/>
      <c r="GZ176" s="174"/>
      <c r="HA176" s="174"/>
      <c r="HB176" s="174"/>
      <c r="HC176" s="174"/>
      <c r="HD176" s="174"/>
      <c r="HE176" s="174"/>
      <c r="HF176" s="174"/>
      <c r="HG176" s="174"/>
      <c r="HH176" s="174"/>
      <c r="HI176" s="174"/>
      <c r="HJ176" s="174"/>
      <c r="HK176" s="174"/>
      <c r="HL176" s="174"/>
      <c r="HM176" s="174"/>
      <c r="HN176" s="174"/>
      <c r="HO176" s="174"/>
      <c r="HP176" s="174"/>
      <c r="HQ176" s="174"/>
      <c r="HR176" s="174"/>
      <c r="HS176" s="174"/>
      <c r="HT176" s="174"/>
      <c r="HU176" s="174"/>
      <c r="HV176" s="174"/>
      <c r="HW176" s="174"/>
      <c r="HX176" s="174"/>
      <c r="HY176" s="174"/>
      <c r="HZ176" s="174"/>
      <c r="IA176" s="174"/>
      <c r="IB176" s="174"/>
      <c r="IC176" s="174"/>
      <c r="ID176" s="174"/>
      <c r="IE176" s="174"/>
      <c r="IF176" s="174"/>
      <c r="IG176" s="174"/>
      <c r="IH176" s="174"/>
      <c r="II176" s="174"/>
      <c r="IJ176" s="174"/>
      <c r="IK176" s="174"/>
      <c r="IL176" s="174"/>
      <c r="IM176" s="174"/>
      <c r="IN176" s="174"/>
      <c r="IO176" s="174"/>
      <c r="IP176" s="174"/>
      <c r="IQ176" s="174"/>
      <c r="IR176" s="174"/>
      <c r="IS176" s="174"/>
      <c r="IT176" s="174"/>
      <c r="IU176" s="174"/>
      <c r="IV176" s="174"/>
      <c r="IW176" s="174"/>
      <c r="IX176" s="174"/>
      <c r="IY176" s="174"/>
      <c r="IZ176" s="174"/>
      <c r="JA176" s="174"/>
      <c r="JB176" s="174"/>
      <c r="JC176" s="174"/>
      <c r="JD176" s="174"/>
      <c r="JE176" s="174"/>
      <c r="JF176" s="174"/>
      <c r="JG176" s="174"/>
      <c r="JH176" s="174"/>
      <c r="JI176" s="174"/>
      <c r="JJ176" s="174"/>
      <c r="JK176" s="174"/>
      <c r="JL176" s="174"/>
      <c r="JM176" s="174"/>
      <c r="JN176" s="174"/>
      <c r="JO176" s="174"/>
      <c r="JP176" s="174"/>
      <c r="JQ176" s="174"/>
      <c r="JR176" s="174"/>
      <c r="JS176" s="174"/>
      <c r="JT176" s="174"/>
      <c r="JU176" s="174"/>
      <c r="JV176" s="174"/>
      <c r="JW176" s="174"/>
      <c r="JX176" s="174"/>
      <c r="JY176" s="174"/>
      <c r="JZ176" s="174"/>
      <c r="KA176" s="174"/>
      <c r="KB176" s="174"/>
      <c r="KC176" s="174"/>
      <c r="KD176" s="174"/>
      <c r="KE176" s="174"/>
      <c r="KF176" s="174"/>
      <c r="KG176" s="174"/>
      <c r="KH176" s="174"/>
      <c r="KI176" s="174"/>
      <c r="KJ176" s="174"/>
      <c r="KK176" s="174"/>
      <c r="KL176" s="174"/>
      <c r="KM176" s="174"/>
      <c r="KN176" s="174"/>
      <c r="KO176" s="174"/>
      <c r="KP176" s="174"/>
      <c r="KQ176" s="174"/>
      <c r="KR176" s="174"/>
      <c r="KS176" s="174"/>
      <c r="KT176" s="174"/>
      <c r="KU176" s="174"/>
    </row>
    <row r="177" spans="1:307" s="166" customFormat="1" ht="12" x14ac:dyDescent="0.2">
      <c r="A177" s="308"/>
      <c r="B177" s="324" t="s">
        <v>233</v>
      </c>
      <c r="C177" s="243">
        <f>SUM(C175:C176)</f>
        <v>1000</v>
      </c>
      <c r="D177" s="243">
        <f t="shared" ref="D177:J177" si="52">SUM(D175:D176)</f>
        <v>0</v>
      </c>
      <c r="E177" s="243">
        <f t="shared" si="52"/>
        <v>0</v>
      </c>
      <c r="F177" s="243">
        <f t="shared" si="52"/>
        <v>0</v>
      </c>
      <c r="G177" s="243">
        <f t="shared" si="52"/>
        <v>0</v>
      </c>
      <c r="H177" s="243">
        <f t="shared" si="52"/>
        <v>0</v>
      </c>
      <c r="I177" s="243">
        <f t="shared" si="52"/>
        <v>0</v>
      </c>
      <c r="J177" s="243">
        <f t="shared" si="52"/>
        <v>1000</v>
      </c>
      <c r="K177" s="241">
        <v>83481</v>
      </c>
      <c r="L177" s="233" t="s">
        <v>142</v>
      </c>
      <c r="M177" s="230" t="s">
        <v>141</v>
      </c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74"/>
      <c r="Z177" s="174"/>
      <c r="AA177" s="174"/>
      <c r="AB177" s="174"/>
      <c r="AC177" s="174"/>
      <c r="AD177" s="174"/>
      <c r="AE177" s="174"/>
      <c r="AF177" s="174"/>
      <c r="AG177" s="174"/>
      <c r="AH177" s="174"/>
      <c r="AI177" s="174"/>
      <c r="AJ177" s="174"/>
      <c r="AK177" s="174"/>
      <c r="AL177" s="174"/>
      <c r="AM177" s="174"/>
      <c r="AN177" s="174"/>
      <c r="AO177" s="174"/>
      <c r="AP177" s="174"/>
      <c r="AQ177" s="174"/>
      <c r="AR177" s="174"/>
      <c r="AS177" s="174"/>
      <c r="AT177" s="174"/>
      <c r="AU177" s="174"/>
      <c r="AV177" s="174"/>
      <c r="AW177" s="174"/>
      <c r="AX177" s="174"/>
      <c r="AY177" s="174"/>
      <c r="AZ177" s="174"/>
      <c r="BA177" s="174"/>
      <c r="BB177" s="174"/>
      <c r="BC177" s="174"/>
      <c r="BD177" s="174"/>
      <c r="BE177" s="174"/>
      <c r="BF177" s="174"/>
      <c r="BG177" s="174"/>
      <c r="BH177" s="174"/>
      <c r="BI177" s="174"/>
      <c r="BJ177" s="174"/>
      <c r="BK177" s="174"/>
      <c r="BL177" s="174"/>
      <c r="BM177" s="174"/>
      <c r="BN177" s="174"/>
      <c r="BO177" s="174"/>
      <c r="BP177" s="174"/>
      <c r="BQ177" s="174"/>
      <c r="BR177" s="174"/>
      <c r="BS177" s="174"/>
      <c r="BT177" s="174"/>
      <c r="BU177" s="174"/>
      <c r="BV177" s="174"/>
      <c r="BW177" s="174"/>
      <c r="BX177" s="174"/>
      <c r="BY177" s="174"/>
      <c r="BZ177" s="174"/>
      <c r="CA177" s="174"/>
      <c r="CB177" s="174"/>
      <c r="CC177" s="174"/>
      <c r="CD177" s="174"/>
      <c r="CE177" s="174"/>
      <c r="CF177" s="174"/>
      <c r="CG177" s="174"/>
      <c r="CH177" s="174"/>
      <c r="CI177" s="174"/>
      <c r="CJ177" s="174"/>
      <c r="CK177" s="174"/>
      <c r="CL177" s="174"/>
      <c r="CM177" s="174"/>
      <c r="CN177" s="174"/>
      <c r="CO177" s="174"/>
      <c r="CP177" s="174"/>
      <c r="CQ177" s="174"/>
      <c r="CR177" s="174"/>
      <c r="CS177" s="174"/>
      <c r="CT177" s="174"/>
      <c r="CU177" s="174"/>
      <c r="CV177" s="174"/>
      <c r="CW177" s="174"/>
      <c r="CX177" s="174"/>
      <c r="CY177" s="174"/>
      <c r="CZ177" s="174"/>
      <c r="DA177" s="174"/>
      <c r="DB177" s="174"/>
      <c r="DC177" s="174"/>
      <c r="DD177" s="174"/>
      <c r="DE177" s="174"/>
      <c r="DF177" s="174"/>
      <c r="DG177" s="174"/>
      <c r="DH177" s="174"/>
      <c r="DI177" s="174"/>
      <c r="DJ177" s="174"/>
      <c r="DK177" s="174"/>
      <c r="DL177" s="174"/>
      <c r="DM177" s="174"/>
      <c r="DN177" s="174"/>
      <c r="DO177" s="174"/>
      <c r="DP177" s="174"/>
      <c r="DQ177" s="174"/>
      <c r="DR177" s="174"/>
      <c r="DS177" s="174"/>
      <c r="DT177" s="174"/>
      <c r="DU177" s="174"/>
      <c r="DV177" s="174"/>
      <c r="DW177" s="174"/>
      <c r="DX177" s="174"/>
      <c r="DY177" s="174"/>
      <c r="DZ177" s="174"/>
      <c r="EA177" s="174"/>
      <c r="EB177" s="174"/>
      <c r="EC177" s="174"/>
      <c r="ED177" s="174"/>
      <c r="EE177" s="174"/>
      <c r="EF177" s="174"/>
      <c r="EG177" s="174"/>
      <c r="EH177" s="174"/>
      <c r="EI177" s="174"/>
      <c r="EJ177" s="174"/>
      <c r="EK177" s="174"/>
      <c r="EL177" s="174"/>
      <c r="EM177" s="174"/>
      <c r="EN177" s="174"/>
      <c r="EO177" s="174"/>
      <c r="EP177" s="174"/>
      <c r="EQ177" s="174"/>
      <c r="ER177" s="174"/>
      <c r="ES177" s="174"/>
      <c r="ET177" s="174"/>
      <c r="EU177" s="174"/>
      <c r="EV177" s="174"/>
      <c r="EW177" s="174"/>
      <c r="EX177" s="174"/>
      <c r="EY177" s="174"/>
      <c r="EZ177" s="174"/>
      <c r="FA177" s="174"/>
      <c r="FB177" s="174"/>
      <c r="FC177" s="174"/>
      <c r="FD177" s="174"/>
      <c r="FE177" s="174"/>
      <c r="FF177" s="174"/>
      <c r="FG177" s="174"/>
      <c r="FH177" s="174"/>
      <c r="FI177" s="174"/>
      <c r="FJ177" s="174"/>
      <c r="FK177" s="174"/>
      <c r="FL177" s="174"/>
      <c r="FM177" s="174"/>
      <c r="FN177" s="174"/>
      <c r="FO177" s="174"/>
      <c r="FP177" s="174"/>
      <c r="FQ177" s="174"/>
      <c r="FR177" s="174"/>
      <c r="FS177" s="174"/>
      <c r="FT177" s="174"/>
      <c r="FU177" s="174"/>
      <c r="FV177" s="174"/>
      <c r="FW177" s="174"/>
      <c r="FX177" s="174"/>
      <c r="FY177" s="174"/>
      <c r="FZ177" s="174"/>
      <c r="GA177" s="174"/>
      <c r="GB177" s="174"/>
      <c r="GC177" s="174"/>
      <c r="GD177" s="174"/>
      <c r="GE177" s="174"/>
      <c r="GF177" s="174"/>
      <c r="GG177" s="174"/>
      <c r="GH177" s="174"/>
      <c r="GI177" s="174"/>
      <c r="GJ177" s="174"/>
      <c r="GK177" s="174"/>
      <c r="GL177" s="174"/>
      <c r="GM177" s="174"/>
      <c r="GN177" s="174"/>
      <c r="GO177" s="174"/>
      <c r="GP177" s="174"/>
      <c r="GQ177" s="174"/>
      <c r="GR177" s="174"/>
      <c r="GS177" s="174"/>
      <c r="GT177" s="174"/>
      <c r="GU177" s="174"/>
      <c r="GV177" s="174"/>
      <c r="GW177" s="174"/>
      <c r="GX177" s="174"/>
      <c r="GY177" s="174"/>
      <c r="GZ177" s="174"/>
      <c r="HA177" s="174"/>
      <c r="HB177" s="174"/>
      <c r="HC177" s="174"/>
      <c r="HD177" s="174"/>
      <c r="HE177" s="174"/>
      <c r="HF177" s="174"/>
      <c r="HG177" s="174"/>
      <c r="HH177" s="174"/>
      <c r="HI177" s="174"/>
      <c r="HJ177" s="174"/>
      <c r="HK177" s="174"/>
      <c r="HL177" s="174"/>
      <c r="HM177" s="174"/>
      <c r="HN177" s="174"/>
      <c r="HO177" s="174"/>
      <c r="HP177" s="174"/>
      <c r="HQ177" s="174"/>
      <c r="HR177" s="174"/>
      <c r="HS177" s="174"/>
      <c r="HT177" s="174"/>
      <c r="HU177" s="174"/>
      <c r="HV177" s="174"/>
      <c r="HW177" s="174"/>
      <c r="HX177" s="174"/>
      <c r="HY177" s="174"/>
      <c r="HZ177" s="174"/>
      <c r="IA177" s="174"/>
      <c r="IB177" s="174"/>
      <c r="IC177" s="174"/>
      <c r="ID177" s="174"/>
      <c r="IE177" s="174"/>
      <c r="IF177" s="174"/>
      <c r="IG177" s="174"/>
      <c r="IH177" s="174"/>
      <c r="II177" s="174"/>
      <c r="IJ177" s="174"/>
      <c r="IK177" s="174"/>
      <c r="IL177" s="174"/>
      <c r="IM177" s="174"/>
      <c r="IN177" s="174"/>
      <c r="IO177" s="174"/>
      <c r="IP177" s="174"/>
      <c r="IQ177" s="174"/>
      <c r="IR177" s="174"/>
      <c r="IS177" s="174"/>
      <c r="IT177" s="174"/>
      <c r="IU177" s="174"/>
      <c r="IV177" s="174"/>
      <c r="IW177" s="174"/>
      <c r="IX177" s="174"/>
      <c r="IY177" s="174"/>
      <c r="IZ177" s="174"/>
      <c r="JA177" s="174"/>
      <c r="JB177" s="174"/>
      <c r="JC177" s="174"/>
      <c r="JD177" s="174"/>
      <c r="JE177" s="174"/>
      <c r="JF177" s="174"/>
      <c r="JG177" s="174"/>
      <c r="JH177" s="174"/>
      <c r="JI177" s="174"/>
      <c r="JJ177" s="174"/>
      <c r="JK177" s="174"/>
      <c r="JL177" s="174"/>
      <c r="JM177" s="174"/>
      <c r="JN177" s="174"/>
      <c r="JO177" s="174"/>
      <c r="JP177" s="174"/>
      <c r="JQ177" s="174"/>
      <c r="JR177" s="174"/>
      <c r="JS177" s="174"/>
      <c r="JT177" s="174"/>
      <c r="JU177" s="174"/>
      <c r="JV177" s="174"/>
      <c r="JW177" s="174"/>
      <c r="JX177" s="174"/>
      <c r="JY177" s="174"/>
      <c r="JZ177" s="174"/>
      <c r="KA177" s="174"/>
      <c r="KB177" s="174"/>
      <c r="KC177" s="174"/>
      <c r="KD177" s="174"/>
      <c r="KE177" s="174"/>
      <c r="KF177" s="174"/>
      <c r="KG177" s="174"/>
      <c r="KH177" s="174"/>
      <c r="KI177" s="174"/>
      <c r="KJ177" s="174"/>
      <c r="KK177" s="174"/>
      <c r="KL177" s="174"/>
      <c r="KM177" s="174"/>
      <c r="KN177" s="174"/>
      <c r="KO177" s="174"/>
      <c r="KP177" s="174"/>
      <c r="KQ177" s="174"/>
      <c r="KR177" s="174"/>
      <c r="KS177" s="174"/>
      <c r="KT177" s="174"/>
      <c r="KU177" s="174"/>
    </row>
    <row r="178" spans="1:307" s="166" customFormat="1" ht="11.4" x14ac:dyDescent="0.2">
      <c r="A178" s="308">
        <v>1</v>
      </c>
      <c r="B178" s="317" t="s">
        <v>288</v>
      </c>
      <c r="C178" s="169">
        <v>9000</v>
      </c>
      <c r="D178" s="169">
        <v>35500</v>
      </c>
      <c r="E178" s="169">
        <v>785000</v>
      </c>
      <c r="F178" s="169">
        <v>0</v>
      </c>
      <c r="G178" s="169">
        <v>8700</v>
      </c>
      <c r="H178" s="169">
        <v>17000</v>
      </c>
      <c r="I178" s="169">
        <v>0</v>
      </c>
      <c r="J178" s="170">
        <f>SUM(C178:I178)</f>
        <v>855200</v>
      </c>
      <c r="K178" s="171"/>
      <c r="L178" s="168"/>
      <c r="M178" s="179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74"/>
      <c r="Z178" s="174"/>
      <c r="AA178" s="174"/>
      <c r="AB178" s="174"/>
      <c r="AC178" s="174"/>
      <c r="AD178" s="174"/>
      <c r="AE178" s="174"/>
      <c r="AF178" s="174"/>
      <c r="AG178" s="174"/>
      <c r="AH178" s="174"/>
      <c r="AI178" s="174"/>
      <c r="AJ178" s="174"/>
      <c r="AK178" s="174"/>
      <c r="AL178" s="174"/>
      <c r="AM178" s="174"/>
      <c r="AN178" s="174"/>
      <c r="AO178" s="174"/>
      <c r="AP178" s="174"/>
      <c r="AQ178" s="174"/>
      <c r="AR178" s="174"/>
      <c r="AS178" s="174"/>
      <c r="AT178" s="174"/>
      <c r="AU178" s="174"/>
      <c r="AV178" s="174"/>
      <c r="AW178" s="174"/>
      <c r="AX178" s="174"/>
      <c r="AY178" s="174"/>
      <c r="AZ178" s="174"/>
      <c r="BA178" s="174"/>
      <c r="BB178" s="174"/>
      <c r="BC178" s="174"/>
      <c r="BD178" s="174"/>
      <c r="BE178" s="174"/>
      <c r="BF178" s="174"/>
      <c r="BG178" s="174"/>
      <c r="BH178" s="174"/>
      <c r="BI178" s="174"/>
      <c r="BJ178" s="174"/>
      <c r="BK178" s="174"/>
      <c r="BL178" s="174"/>
      <c r="BM178" s="174"/>
      <c r="BN178" s="174"/>
      <c r="BO178" s="174"/>
      <c r="BP178" s="174"/>
      <c r="BQ178" s="174"/>
      <c r="BR178" s="174"/>
      <c r="BS178" s="174"/>
      <c r="BT178" s="174"/>
      <c r="BU178" s="174"/>
      <c r="BV178" s="174"/>
      <c r="BW178" s="174"/>
      <c r="BX178" s="174"/>
      <c r="BY178" s="174"/>
      <c r="BZ178" s="174"/>
      <c r="CA178" s="174"/>
      <c r="CB178" s="174"/>
      <c r="CC178" s="174"/>
      <c r="CD178" s="174"/>
      <c r="CE178" s="174"/>
      <c r="CF178" s="174"/>
      <c r="CG178" s="174"/>
      <c r="CH178" s="174"/>
      <c r="CI178" s="174"/>
      <c r="CJ178" s="174"/>
      <c r="CK178" s="174"/>
      <c r="CL178" s="174"/>
      <c r="CM178" s="174"/>
      <c r="CN178" s="174"/>
      <c r="CO178" s="174"/>
      <c r="CP178" s="174"/>
      <c r="CQ178" s="174"/>
      <c r="CR178" s="174"/>
      <c r="CS178" s="174"/>
      <c r="CT178" s="174"/>
      <c r="CU178" s="174"/>
      <c r="CV178" s="174"/>
      <c r="CW178" s="174"/>
      <c r="CX178" s="174"/>
      <c r="CY178" s="174"/>
      <c r="CZ178" s="174"/>
      <c r="DA178" s="174"/>
      <c r="DB178" s="174"/>
      <c r="DC178" s="174"/>
      <c r="DD178" s="174"/>
      <c r="DE178" s="174"/>
      <c r="DF178" s="174"/>
      <c r="DG178" s="174"/>
      <c r="DH178" s="174"/>
      <c r="DI178" s="174"/>
      <c r="DJ178" s="174"/>
      <c r="DK178" s="174"/>
      <c r="DL178" s="174"/>
      <c r="DM178" s="174"/>
      <c r="DN178" s="174"/>
      <c r="DO178" s="174"/>
      <c r="DP178" s="174"/>
      <c r="DQ178" s="174"/>
      <c r="DR178" s="174"/>
      <c r="DS178" s="174"/>
      <c r="DT178" s="174"/>
      <c r="DU178" s="174"/>
      <c r="DV178" s="174"/>
      <c r="DW178" s="174"/>
      <c r="DX178" s="174"/>
      <c r="DY178" s="174"/>
      <c r="DZ178" s="174"/>
      <c r="EA178" s="174"/>
      <c r="EB178" s="174"/>
      <c r="EC178" s="174"/>
      <c r="ED178" s="174"/>
      <c r="EE178" s="174"/>
      <c r="EF178" s="174"/>
      <c r="EG178" s="174"/>
      <c r="EH178" s="174"/>
      <c r="EI178" s="174"/>
      <c r="EJ178" s="174"/>
      <c r="EK178" s="174"/>
      <c r="EL178" s="174"/>
      <c r="EM178" s="174"/>
      <c r="EN178" s="174"/>
      <c r="EO178" s="174"/>
      <c r="EP178" s="174"/>
      <c r="EQ178" s="174"/>
      <c r="ER178" s="174"/>
      <c r="ES178" s="174"/>
      <c r="ET178" s="174"/>
      <c r="EU178" s="174"/>
      <c r="EV178" s="174"/>
      <c r="EW178" s="174"/>
      <c r="EX178" s="174"/>
      <c r="EY178" s="174"/>
      <c r="EZ178" s="174"/>
      <c r="FA178" s="174"/>
      <c r="FB178" s="174"/>
      <c r="FC178" s="174"/>
      <c r="FD178" s="174"/>
      <c r="FE178" s="174"/>
      <c r="FF178" s="174"/>
      <c r="FG178" s="174"/>
      <c r="FH178" s="174"/>
      <c r="FI178" s="174"/>
      <c r="FJ178" s="174"/>
      <c r="FK178" s="174"/>
      <c r="FL178" s="174"/>
      <c r="FM178" s="174"/>
      <c r="FN178" s="174"/>
      <c r="FO178" s="174"/>
      <c r="FP178" s="174"/>
      <c r="FQ178" s="174"/>
      <c r="FR178" s="174"/>
      <c r="FS178" s="174"/>
      <c r="FT178" s="174"/>
      <c r="FU178" s="174"/>
      <c r="FV178" s="174"/>
      <c r="FW178" s="174"/>
      <c r="FX178" s="174"/>
      <c r="FY178" s="174"/>
      <c r="FZ178" s="174"/>
      <c r="GA178" s="174"/>
      <c r="GB178" s="174"/>
      <c r="GC178" s="174"/>
      <c r="GD178" s="174"/>
      <c r="GE178" s="174"/>
      <c r="GF178" s="174"/>
      <c r="GG178" s="174"/>
      <c r="GH178" s="174"/>
      <c r="GI178" s="174"/>
      <c r="GJ178" s="174"/>
      <c r="GK178" s="174"/>
      <c r="GL178" s="174"/>
      <c r="GM178" s="174"/>
      <c r="GN178" s="174"/>
      <c r="GO178" s="174"/>
      <c r="GP178" s="174"/>
      <c r="GQ178" s="174"/>
      <c r="GR178" s="174"/>
      <c r="GS178" s="174"/>
      <c r="GT178" s="174"/>
      <c r="GU178" s="174"/>
      <c r="GV178" s="174"/>
      <c r="GW178" s="174"/>
      <c r="GX178" s="174"/>
      <c r="GY178" s="174"/>
      <c r="GZ178" s="174"/>
      <c r="HA178" s="174"/>
      <c r="HB178" s="174"/>
      <c r="HC178" s="174"/>
      <c r="HD178" s="174"/>
      <c r="HE178" s="174"/>
      <c r="HF178" s="174"/>
      <c r="HG178" s="174"/>
      <c r="HH178" s="174"/>
      <c r="HI178" s="174"/>
      <c r="HJ178" s="174"/>
      <c r="HK178" s="174"/>
      <c r="HL178" s="174"/>
      <c r="HM178" s="174"/>
      <c r="HN178" s="174"/>
      <c r="HO178" s="174"/>
      <c r="HP178" s="174"/>
      <c r="HQ178" s="174"/>
      <c r="HR178" s="174"/>
      <c r="HS178" s="174"/>
      <c r="HT178" s="174"/>
      <c r="HU178" s="174"/>
      <c r="HV178" s="174"/>
      <c r="HW178" s="174"/>
      <c r="HX178" s="174"/>
      <c r="HY178" s="174"/>
      <c r="HZ178" s="174"/>
      <c r="IA178" s="174"/>
      <c r="IB178" s="174"/>
      <c r="IC178" s="174"/>
      <c r="ID178" s="174"/>
      <c r="IE178" s="174"/>
      <c r="IF178" s="174"/>
      <c r="IG178" s="174"/>
      <c r="IH178" s="174"/>
      <c r="II178" s="174"/>
      <c r="IJ178" s="174"/>
      <c r="IK178" s="174"/>
      <c r="IL178" s="174"/>
      <c r="IM178" s="174"/>
      <c r="IN178" s="174"/>
      <c r="IO178" s="174"/>
      <c r="IP178" s="174"/>
      <c r="IQ178" s="174"/>
      <c r="IR178" s="174"/>
      <c r="IS178" s="174"/>
      <c r="IT178" s="174"/>
      <c r="IU178" s="174"/>
      <c r="IV178" s="174"/>
      <c r="IW178" s="174"/>
      <c r="IX178" s="174"/>
      <c r="IY178" s="174"/>
      <c r="IZ178" s="174"/>
      <c r="JA178" s="174"/>
      <c r="JB178" s="174"/>
      <c r="JC178" s="174"/>
      <c r="JD178" s="174"/>
      <c r="JE178" s="174"/>
      <c r="JF178" s="174"/>
      <c r="JG178" s="174"/>
      <c r="JH178" s="174"/>
      <c r="JI178" s="174"/>
      <c r="JJ178" s="174"/>
      <c r="JK178" s="174"/>
      <c r="JL178" s="174"/>
      <c r="JM178" s="174"/>
      <c r="JN178" s="174"/>
      <c r="JO178" s="174"/>
      <c r="JP178" s="174"/>
      <c r="JQ178" s="174"/>
      <c r="JR178" s="174"/>
      <c r="JS178" s="174"/>
      <c r="JT178" s="174"/>
      <c r="JU178" s="174"/>
      <c r="JV178" s="174"/>
      <c r="JW178" s="174"/>
      <c r="JX178" s="174"/>
      <c r="JY178" s="174"/>
      <c r="JZ178" s="174"/>
      <c r="KA178" s="174"/>
      <c r="KB178" s="174"/>
      <c r="KC178" s="174"/>
      <c r="KD178" s="174"/>
      <c r="KE178" s="174"/>
      <c r="KF178" s="174"/>
      <c r="KG178" s="174"/>
      <c r="KH178" s="174"/>
      <c r="KI178" s="174"/>
      <c r="KJ178" s="174"/>
      <c r="KK178" s="174"/>
      <c r="KL178" s="174"/>
      <c r="KM178" s="174"/>
      <c r="KN178" s="174"/>
      <c r="KO178" s="174"/>
      <c r="KP178" s="174"/>
      <c r="KQ178" s="174"/>
      <c r="KR178" s="174"/>
      <c r="KS178" s="174"/>
      <c r="KT178" s="174"/>
      <c r="KU178" s="174"/>
    </row>
    <row r="179" spans="1:307" s="166" customFormat="1" ht="11.4" x14ac:dyDescent="0.2">
      <c r="A179" s="308"/>
      <c r="B179" s="317" t="s">
        <v>291</v>
      </c>
      <c r="C179" s="169">
        <v>0</v>
      </c>
      <c r="D179" s="169">
        <v>0</v>
      </c>
      <c r="E179" s="169">
        <v>0</v>
      </c>
      <c r="F179" s="169">
        <v>0</v>
      </c>
      <c r="G179" s="169">
        <v>0</v>
      </c>
      <c r="H179" s="169">
        <v>0</v>
      </c>
      <c r="I179" s="169">
        <v>0</v>
      </c>
      <c r="J179" s="170">
        <f>SUM(C179:I179)</f>
        <v>0</v>
      </c>
      <c r="K179" s="171"/>
      <c r="L179" s="168"/>
      <c r="M179" s="179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174"/>
      <c r="Z179" s="174"/>
      <c r="AA179" s="174"/>
      <c r="AB179" s="174"/>
      <c r="AC179" s="174"/>
      <c r="AD179" s="174"/>
      <c r="AE179" s="174"/>
      <c r="AF179" s="174"/>
      <c r="AG179" s="174"/>
      <c r="AH179" s="174"/>
      <c r="AI179" s="174"/>
      <c r="AJ179" s="174"/>
      <c r="AK179" s="174"/>
      <c r="AL179" s="174"/>
      <c r="AM179" s="174"/>
      <c r="AN179" s="174"/>
      <c r="AO179" s="174"/>
      <c r="AP179" s="174"/>
      <c r="AQ179" s="174"/>
      <c r="AR179" s="174"/>
      <c r="AS179" s="174"/>
      <c r="AT179" s="174"/>
      <c r="AU179" s="174"/>
      <c r="AV179" s="174"/>
      <c r="AW179" s="174"/>
      <c r="AX179" s="174"/>
      <c r="AY179" s="174"/>
      <c r="AZ179" s="174"/>
      <c r="BA179" s="174"/>
      <c r="BB179" s="174"/>
      <c r="BC179" s="174"/>
      <c r="BD179" s="174"/>
      <c r="BE179" s="174"/>
      <c r="BF179" s="174"/>
      <c r="BG179" s="174"/>
      <c r="BH179" s="174"/>
      <c r="BI179" s="174"/>
      <c r="BJ179" s="174"/>
      <c r="BK179" s="174"/>
      <c r="BL179" s="174"/>
      <c r="BM179" s="174"/>
      <c r="BN179" s="174"/>
      <c r="BO179" s="174"/>
      <c r="BP179" s="174"/>
      <c r="BQ179" s="174"/>
      <c r="BR179" s="174"/>
      <c r="BS179" s="174"/>
      <c r="BT179" s="174"/>
      <c r="BU179" s="174"/>
      <c r="BV179" s="174"/>
      <c r="BW179" s="174"/>
      <c r="BX179" s="174"/>
      <c r="BY179" s="174"/>
      <c r="BZ179" s="174"/>
      <c r="CA179" s="174"/>
      <c r="CB179" s="174"/>
      <c r="CC179" s="174"/>
      <c r="CD179" s="174"/>
      <c r="CE179" s="174"/>
      <c r="CF179" s="174"/>
      <c r="CG179" s="174"/>
      <c r="CH179" s="174"/>
      <c r="CI179" s="174"/>
      <c r="CJ179" s="174"/>
      <c r="CK179" s="174"/>
      <c r="CL179" s="174"/>
      <c r="CM179" s="174"/>
      <c r="CN179" s="174"/>
      <c r="CO179" s="174"/>
      <c r="CP179" s="174"/>
      <c r="CQ179" s="174"/>
      <c r="CR179" s="174"/>
      <c r="CS179" s="174"/>
      <c r="CT179" s="174"/>
      <c r="CU179" s="174"/>
      <c r="CV179" s="174"/>
      <c r="CW179" s="174"/>
      <c r="CX179" s="174"/>
      <c r="CY179" s="174"/>
      <c r="CZ179" s="174"/>
      <c r="DA179" s="174"/>
      <c r="DB179" s="174"/>
      <c r="DC179" s="174"/>
      <c r="DD179" s="174"/>
      <c r="DE179" s="174"/>
      <c r="DF179" s="174"/>
      <c r="DG179" s="174"/>
      <c r="DH179" s="174"/>
      <c r="DI179" s="174"/>
      <c r="DJ179" s="174"/>
      <c r="DK179" s="174"/>
      <c r="DL179" s="174"/>
      <c r="DM179" s="174"/>
      <c r="DN179" s="174"/>
      <c r="DO179" s="174"/>
      <c r="DP179" s="174"/>
      <c r="DQ179" s="174"/>
      <c r="DR179" s="174"/>
      <c r="DS179" s="174"/>
      <c r="DT179" s="174"/>
      <c r="DU179" s="174"/>
      <c r="DV179" s="174"/>
      <c r="DW179" s="174"/>
      <c r="DX179" s="174"/>
      <c r="DY179" s="174"/>
      <c r="DZ179" s="174"/>
      <c r="EA179" s="174"/>
      <c r="EB179" s="174"/>
      <c r="EC179" s="174"/>
      <c r="ED179" s="174"/>
      <c r="EE179" s="174"/>
      <c r="EF179" s="174"/>
      <c r="EG179" s="174"/>
      <c r="EH179" s="174"/>
      <c r="EI179" s="174"/>
      <c r="EJ179" s="174"/>
      <c r="EK179" s="174"/>
      <c r="EL179" s="174"/>
      <c r="EM179" s="174"/>
      <c r="EN179" s="174"/>
      <c r="EO179" s="174"/>
      <c r="EP179" s="174"/>
      <c r="EQ179" s="174"/>
      <c r="ER179" s="174"/>
      <c r="ES179" s="174"/>
      <c r="ET179" s="174"/>
      <c r="EU179" s="174"/>
      <c r="EV179" s="174"/>
      <c r="EW179" s="174"/>
      <c r="EX179" s="174"/>
      <c r="EY179" s="174"/>
      <c r="EZ179" s="174"/>
      <c r="FA179" s="174"/>
      <c r="FB179" s="174"/>
      <c r="FC179" s="174"/>
      <c r="FD179" s="174"/>
      <c r="FE179" s="174"/>
      <c r="FF179" s="174"/>
      <c r="FG179" s="174"/>
      <c r="FH179" s="174"/>
      <c r="FI179" s="174"/>
      <c r="FJ179" s="174"/>
      <c r="FK179" s="174"/>
      <c r="FL179" s="174"/>
      <c r="FM179" s="174"/>
      <c r="FN179" s="174"/>
      <c r="FO179" s="174"/>
      <c r="FP179" s="174"/>
      <c r="FQ179" s="174"/>
      <c r="FR179" s="174"/>
      <c r="FS179" s="174"/>
      <c r="FT179" s="174"/>
      <c r="FU179" s="174"/>
      <c r="FV179" s="174"/>
      <c r="FW179" s="174"/>
      <c r="FX179" s="174"/>
      <c r="FY179" s="174"/>
      <c r="FZ179" s="174"/>
      <c r="GA179" s="174"/>
      <c r="GB179" s="174"/>
      <c r="GC179" s="174"/>
      <c r="GD179" s="174"/>
      <c r="GE179" s="174"/>
      <c r="GF179" s="174"/>
      <c r="GG179" s="174"/>
      <c r="GH179" s="174"/>
      <c r="GI179" s="174"/>
      <c r="GJ179" s="174"/>
      <c r="GK179" s="174"/>
      <c r="GL179" s="174"/>
      <c r="GM179" s="174"/>
      <c r="GN179" s="174"/>
      <c r="GO179" s="174"/>
      <c r="GP179" s="174"/>
      <c r="GQ179" s="174"/>
      <c r="GR179" s="174"/>
      <c r="GS179" s="174"/>
      <c r="GT179" s="174"/>
      <c r="GU179" s="174"/>
      <c r="GV179" s="174"/>
      <c r="GW179" s="174"/>
      <c r="GX179" s="174"/>
      <c r="GY179" s="174"/>
      <c r="GZ179" s="174"/>
      <c r="HA179" s="174"/>
      <c r="HB179" s="174"/>
      <c r="HC179" s="174"/>
      <c r="HD179" s="174"/>
      <c r="HE179" s="174"/>
      <c r="HF179" s="174"/>
      <c r="HG179" s="174"/>
      <c r="HH179" s="174"/>
      <c r="HI179" s="174"/>
      <c r="HJ179" s="174"/>
      <c r="HK179" s="174"/>
      <c r="HL179" s="174"/>
      <c r="HM179" s="174"/>
      <c r="HN179" s="174"/>
      <c r="HO179" s="174"/>
      <c r="HP179" s="174"/>
      <c r="HQ179" s="174"/>
      <c r="HR179" s="174"/>
      <c r="HS179" s="174"/>
      <c r="HT179" s="174"/>
      <c r="HU179" s="174"/>
      <c r="HV179" s="174"/>
      <c r="HW179" s="174"/>
      <c r="HX179" s="174"/>
      <c r="HY179" s="174"/>
      <c r="HZ179" s="174"/>
      <c r="IA179" s="174"/>
      <c r="IB179" s="174"/>
      <c r="IC179" s="174"/>
      <c r="ID179" s="174"/>
      <c r="IE179" s="174"/>
      <c r="IF179" s="174"/>
      <c r="IG179" s="174"/>
      <c r="IH179" s="174"/>
      <c r="II179" s="174"/>
      <c r="IJ179" s="174"/>
      <c r="IK179" s="174"/>
      <c r="IL179" s="174"/>
      <c r="IM179" s="174"/>
      <c r="IN179" s="174"/>
      <c r="IO179" s="174"/>
      <c r="IP179" s="174"/>
      <c r="IQ179" s="174"/>
      <c r="IR179" s="174"/>
      <c r="IS179" s="174"/>
      <c r="IT179" s="174"/>
      <c r="IU179" s="174"/>
      <c r="IV179" s="174"/>
      <c r="IW179" s="174"/>
      <c r="IX179" s="174"/>
      <c r="IY179" s="174"/>
      <c r="IZ179" s="174"/>
      <c r="JA179" s="174"/>
      <c r="JB179" s="174"/>
      <c r="JC179" s="174"/>
      <c r="JD179" s="174"/>
      <c r="JE179" s="174"/>
      <c r="JF179" s="174"/>
      <c r="JG179" s="174"/>
      <c r="JH179" s="174"/>
      <c r="JI179" s="174"/>
      <c r="JJ179" s="174"/>
      <c r="JK179" s="174"/>
      <c r="JL179" s="174"/>
      <c r="JM179" s="174"/>
      <c r="JN179" s="174"/>
      <c r="JO179" s="174"/>
      <c r="JP179" s="174"/>
      <c r="JQ179" s="174"/>
      <c r="JR179" s="174"/>
      <c r="JS179" s="174"/>
      <c r="JT179" s="174"/>
      <c r="JU179" s="174"/>
      <c r="JV179" s="174"/>
      <c r="JW179" s="174"/>
      <c r="JX179" s="174"/>
      <c r="JY179" s="174"/>
      <c r="JZ179" s="174"/>
      <c r="KA179" s="174"/>
      <c r="KB179" s="174"/>
      <c r="KC179" s="174"/>
      <c r="KD179" s="174"/>
      <c r="KE179" s="174"/>
      <c r="KF179" s="174"/>
      <c r="KG179" s="174"/>
      <c r="KH179" s="174"/>
      <c r="KI179" s="174"/>
      <c r="KJ179" s="174"/>
      <c r="KK179" s="174"/>
      <c r="KL179" s="174"/>
      <c r="KM179" s="174"/>
      <c r="KN179" s="174"/>
      <c r="KO179" s="174"/>
      <c r="KP179" s="174"/>
      <c r="KQ179" s="174"/>
      <c r="KR179" s="174"/>
      <c r="KS179" s="174"/>
      <c r="KT179" s="174"/>
      <c r="KU179" s="174"/>
    </row>
    <row r="180" spans="1:307" s="166" customFormat="1" ht="12" x14ac:dyDescent="0.2">
      <c r="A180" s="308"/>
      <c r="B180" s="324" t="s">
        <v>288</v>
      </c>
      <c r="C180" s="243">
        <f>SUM(C178:C179)</f>
        <v>9000</v>
      </c>
      <c r="D180" s="243">
        <f t="shared" ref="D180:J180" si="53">SUM(D178:D179)</f>
        <v>35500</v>
      </c>
      <c r="E180" s="243">
        <f t="shared" si="53"/>
        <v>785000</v>
      </c>
      <c r="F180" s="243">
        <f t="shared" si="53"/>
        <v>0</v>
      </c>
      <c r="G180" s="243">
        <f t="shared" si="53"/>
        <v>8700</v>
      </c>
      <c r="H180" s="243">
        <f t="shared" si="53"/>
        <v>17000</v>
      </c>
      <c r="I180" s="243">
        <f t="shared" si="53"/>
        <v>0</v>
      </c>
      <c r="J180" s="243">
        <f t="shared" si="53"/>
        <v>855200</v>
      </c>
      <c r="K180" s="241">
        <v>48780</v>
      </c>
      <c r="L180" s="240" t="s">
        <v>141</v>
      </c>
      <c r="M180" s="230" t="s">
        <v>141</v>
      </c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74"/>
      <c r="Z180" s="174"/>
      <c r="AA180" s="174"/>
      <c r="AB180" s="174"/>
      <c r="AC180" s="174"/>
      <c r="AD180" s="174"/>
      <c r="AE180" s="174"/>
      <c r="AF180" s="174"/>
      <c r="AG180" s="174"/>
      <c r="AH180" s="174"/>
      <c r="AI180" s="174"/>
      <c r="AJ180" s="174"/>
      <c r="AK180" s="174"/>
      <c r="AL180" s="174"/>
      <c r="AM180" s="174"/>
      <c r="AN180" s="174"/>
      <c r="AO180" s="174"/>
      <c r="AP180" s="174"/>
      <c r="AQ180" s="174"/>
      <c r="AR180" s="174"/>
      <c r="AS180" s="174"/>
      <c r="AT180" s="174"/>
      <c r="AU180" s="174"/>
      <c r="AV180" s="174"/>
      <c r="AW180" s="174"/>
      <c r="AX180" s="174"/>
      <c r="AY180" s="174"/>
      <c r="AZ180" s="174"/>
      <c r="BA180" s="174"/>
      <c r="BB180" s="174"/>
      <c r="BC180" s="174"/>
      <c r="BD180" s="174"/>
      <c r="BE180" s="174"/>
      <c r="BF180" s="174"/>
      <c r="BG180" s="174"/>
      <c r="BH180" s="174"/>
      <c r="BI180" s="174"/>
      <c r="BJ180" s="174"/>
      <c r="BK180" s="174"/>
      <c r="BL180" s="174"/>
      <c r="BM180" s="174"/>
      <c r="BN180" s="174"/>
      <c r="BO180" s="174"/>
      <c r="BP180" s="174"/>
      <c r="BQ180" s="174"/>
      <c r="BR180" s="174"/>
      <c r="BS180" s="174"/>
      <c r="BT180" s="174"/>
      <c r="BU180" s="174"/>
      <c r="BV180" s="174"/>
      <c r="BW180" s="174"/>
      <c r="BX180" s="174"/>
      <c r="BY180" s="174"/>
      <c r="BZ180" s="174"/>
      <c r="CA180" s="174"/>
      <c r="CB180" s="174"/>
      <c r="CC180" s="174"/>
      <c r="CD180" s="174"/>
      <c r="CE180" s="174"/>
      <c r="CF180" s="174"/>
      <c r="CG180" s="174"/>
      <c r="CH180" s="174"/>
      <c r="CI180" s="174"/>
      <c r="CJ180" s="174"/>
      <c r="CK180" s="174"/>
      <c r="CL180" s="174"/>
      <c r="CM180" s="174"/>
      <c r="CN180" s="174"/>
      <c r="CO180" s="174"/>
      <c r="CP180" s="174"/>
      <c r="CQ180" s="174"/>
      <c r="CR180" s="174"/>
      <c r="CS180" s="174"/>
      <c r="CT180" s="174"/>
      <c r="CU180" s="174"/>
      <c r="CV180" s="174"/>
      <c r="CW180" s="174"/>
      <c r="CX180" s="174"/>
      <c r="CY180" s="174"/>
      <c r="CZ180" s="174"/>
      <c r="DA180" s="174"/>
      <c r="DB180" s="174"/>
      <c r="DC180" s="174"/>
      <c r="DD180" s="174"/>
      <c r="DE180" s="174"/>
      <c r="DF180" s="174"/>
      <c r="DG180" s="174"/>
      <c r="DH180" s="174"/>
      <c r="DI180" s="174"/>
      <c r="DJ180" s="174"/>
      <c r="DK180" s="174"/>
      <c r="DL180" s="174"/>
      <c r="DM180" s="174"/>
      <c r="DN180" s="174"/>
      <c r="DO180" s="174"/>
      <c r="DP180" s="174"/>
      <c r="DQ180" s="174"/>
      <c r="DR180" s="174"/>
      <c r="DS180" s="174"/>
      <c r="DT180" s="174"/>
      <c r="DU180" s="174"/>
      <c r="DV180" s="174"/>
      <c r="DW180" s="174"/>
      <c r="DX180" s="174"/>
      <c r="DY180" s="174"/>
      <c r="DZ180" s="174"/>
      <c r="EA180" s="174"/>
      <c r="EB180" s="174"/>
      <c r="EC180" s="174"/>
      <c r="ED180" s="174"/>
      <c r="EE180" s="174"/>
      <c r="EF180" s="174"/>
      <c r="EG180" s="174"/>
      <c r="EH180" s="174"/>
      <c r="EI180" s="174"/>
      <c r="EJ180" s="174"/>
      <c r="EK180" s="174"/>
      <c r="EL180" s="174"/>
      <c r="EM180" s="174"/>
      <c r="EN180" s="174"/>
      <c r="EO180" s="174"/>
      <c r="EP180" s="174"/>
      <c r="EQ180" s="174"/>
      <c r="ER180" s="174"/>
      <c r="ES180" s="174"/>
      <c r="ET180" s="174"/>
      <c r="EU180" s="174"/>
      <c r="EV180" s="174"/>
      <c r="EW180" s="174"/>
      <c r="EX180" s="174"/>
      <c r="EY180" s="174"/>
      <c r="EZ180" s="174"/>
      <c r="FA180" s="174"/>
      <c r="FB180" s="174"/>
      <c r="FC180" s="174"/>
      <c r="FD180" s="174"/>
      <c r="FE180" s="174"/>
      <c r="FF180" s="174"/>
      <c r="FG180" s="174"/>
      <c r="FH180" s="174"/>
      <c r="FI180" s="174"/>
      <c r="FJ180" s="174"/>
      <c r="FK180" s="174"/>
      <c r="FL180" s="174"/>
      <c r="FM180" s="174"/>
      <c r="FN180" s="174"/>
      <c r="FO180" s="174"/>
      <c r="FP180" s="174"/>
      <c r="FQ180" s="174"/>
      <c r="FR180" s="174"/>
      <c r="FS180" s="174"/>
      <c r="FT180" s="174"/>
      <c r="FU180" s="174"/>
      <c r="FV180" s="174"/>
      <c r="FW180" s="174"/>
      <c r="FX180" s="174"/>
      <c r="FY180" s="174"/>
      <c r="FZ180" s="174"/>
      <c r="GA180" s="174"/>
      <c r="GB180" s="174"/>
      <c r="GC180" s="174"/>
      <c r="GD180" s="174"/>
      <c r="GE180" s="174"/>
      <c r="GF180" s="174"/>
      <c r="GG180" s="174"/>
      <c r="GH180" s="174"/>
      <c r="GI180" s="174"/>
      <c r="GJ180" s="174"/>
      <c r="GK180" s="174"/>
      <c r="GL180" s="174"/>
      <c r="GM180" s="174"/>
      <c r="GN180" s="174"/>
      <c r="GO180" s="174"/>
      <c r="GP180" s="174"/>
      <c r="GQ180" s="174"/>
      <c r="GR180" s="174"/>
      <c r="GS180" s="174"/>
      <c r="GT180" s="174"/>
      <c r="GU180" s="174"/>
      <c r="GV180" s="174"/>
      <c r="GW180" s="174"/>
      <c r="GX180" s="174"/>
      <c r="GY180" s="174"/>
      <c r="GZ180" s="174"/>
      <c r="HA180" s="174"/>
      <c r="HB180" s="174"/>
      <c r="HC180" s="174"/>
      <c r="HD180" s="174"/>
      <c r="HE180" s="174"/>
      <c r="HF180" s="174"/>
      <c r="HG180" s="174"/>
      <c r="HH180" s="174"/>
      <c r="HI180" s="174"/>
      <c r="HJ180" s="174"/>
      <c r="HK180" s="174"/>
      <c r="HL180" s="174"/>
      <c r="HM180" s="174"/>
      <c r="HN180" s="174"/>
      <c r="HO180" s="174"/>
      <c r="HP180" s="174"/>
      <c r="HQ180" s="174"/>
      <c r="HR180" s="174"/>
      <c r="HS180" s="174"/>
      <c r="HT180" s="174"/>
      <c r="HU180" s="174"/>
      <c r="HV180" s="174"/>
      <c r="HW180" s="174"/>
      <c r="HX180" s="174"/>
      <c r="HY180" s="174"/>
      <c r="HZ180" s="174"/>
      <c r="IA180" s="174"/>
      <c r="IB180" s="174"/>
      <c r="IC180" s="174"/>
      <c r="ID180" s="174"/>
      <c r="IE180" s="174"/>
      <c r="IF180" s="174"/>
      <c r="IG180" s="174"/>
      <c r="IH180" s="174"/>
      <c r="II180" s="174"/>
      <c r="IJ180" s="174"/>
      <c r="IK180" s="174"/>
      <c r="IL180" s="174"/>
      <c r="IM180" s="174"/>
      <c r="IN180" s="174"/>
      <c r="IO180" s="174"/>
      <c r="IP180" s="174"/>
      <c r="IQ180" s="174"/>
      <c r="IR180" s="174"/>
      <c r="IS180" s="174"/>
      <c r="IT180" s="174"/>
      <c r="IU180" s="174"/>
      <c r="IV180" s="174"/>
      <c r="IW180" s="174"/>
      <c r="IX180" s="174"/>
      <c r="IY180" s="174"/>
      <c r="IZ180" s="174"/>
      <c r="JA180" s="174"/>
      <c r="JB180" s="174"/>
      <c r="JC180" s="174"/>
      <c r="JD180" s="174"/>
      <c r="JE180" s="174"/>
      <c r="JF180" s="174"/>
      <c r="JG180" s="174"/>
      <c r="JH180" s="174"/>
      <c r="JI180" s="174"/>
      <c r="JJ180" s="174"/>
      <c r="JK180" s="174"/>
      <c r="JL180" s="174"/>
      <c r="JM180" s="174"/>
      <c r="JN180" s="174"/>
      <c r="JO180" s="174"/>
      <c r="JP180" s="174"/>
      <c r="JQ180" s="174"/>
      <c r="JR180" s="174"/>
      <c r="JS180" s="174"/>
      <c r="JT180" s="174"/>
      <c r="JU180" s="174"/>
      <c r="JV180" s="174"/>
      <c r="JW180" s="174"/>
      <c r="JX180" s="174"/>
      <c r="JY180" s="174"/>
      <c r="JZ180" s="174"/>
      <c r="KA180" s="174"/>
      <c r="KB180" s="174"/>
      <c r="KC180" s="174"/>
      <c r="KD180" s="174"/>
      <c r="KE180" s="174"/>
      <c r="KF180" s="174"/>
      <c r="KG180" s="174"/>
      <c r="KH180" s="174"/>
      <c r="KI180" s="174"/>
      <c r="KJ180" s="174"/>
      <c r="KK180" s="174"/>
      <c r="KL180" s="174"/>
      <c r="KM180" s="174"/>
      <c r="KN180" s="174"/>
      <c r="KO180" s="174"/>
      <c r="KP180" s="174"/>
      <c r="KQ180" s="174"/>
      <c r="KR180" s="174"/>
      <c r="KS180" s="174"/>
      <c r="KT180" s="174"/>
      <c r="KU180" s="174"/>
    </row>
    <row r="181" spans="1:307" s="166" customFormat="1" ht="11.4" x14ac:dyDescent="0.2">
      <c r="A181" s="308">
        <v>1</v>
      </c>
      <c r="B181" s="317" t="s">
        <v>135</v>
      </c>
      <c r="C181" s="169">
        <v>556500</v>
      </c>
      <c r="D181" s="169">
        <v>58224</v>
      </c>
      <c r="E181" s="169">
        <v>1077655</v>
      </c>
      <c r="F181" s="169">
        <v>168920</v>
      </c>
      <c r="G181" s="169">
        <v>153775</v>
      </c>
      <c r="H181" s="169">
        <v>167600</v>
      </c>
      <c r="I181" s="169">
        <v>9546</v>
      </c>
      <c r="J181" s="170">
        <f t="shared" ref="J181:J193" si="54">SUM(C181:I181)</f>
        <v>2192220</v>
      </c>
      <c r="K181" s="171"/>
      <c r="L181" s="168"/>
      <c r="M181" s="179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74"/>
      <c r="Z181" s="174"/>
      <c r="AA181" s="174"/>
      <c r="AB181" s="174"/>
      <c r="AC181" s="174"/>
      <c r="AD181" s="174"/>
      <c r="AE181" s="174"/>
      <c r="AF181" s="174"/>
      <c r="AG181" s="174"/>
      <c r="AH181" s="174"/>
      <c r="AI181" s="174"/>
      <c r="AJ181" s="174"/>
      <c r="AK181" s="174"/>
      <c r="AL181" s="174"/>
      <c r="AM181" s="174"/>
      <c r="AN181" s="174"/>
      <c r="AO181" s="174"/>
      <c r="AP181" s="174"/>
      <c r="AQ181" s="174"/>
      <c r="AR181" s="174"/>
      <c r="AS181" s="174"/>
      <c r="AT181" s="174"/>
      <c r="AU181" s="174"/>
      <c r="AV181" s="174"/>
      <c r="AW181" s="174"/>
      <c r="AX181" s="174"/>
      <c r="AY181" s="174"/>
      <c r="AZ181" s="174"/>
      <c r="BA181" s="174"/>
      <c r="BB181" s="174"/>
      <c r="BC181" s="174"/>
      <c r="BD181" s="174"/>
      <c r="BE181" s="174"/>
      <c r="BF181" s="174"/>
      <c r="BG181" s="174"/>
      <c r="BH181" s="174"/>
      <c r="BI181" s="174"/>
      <c r="BJ181" s="174"/>
      <c r="BK181" s="174"/>
      <c r="BL181" s="174"/>
      <c r="BM181" s="174"/>
      <c r="BN181" s="174"/>
      <c r="BO181" s="174"/>
      <c r="BP181" s="174"/>
      <c r="BQ181" s="174"/>
      <c r="BR181" s="174"/>
      <c r="BS181" s="174"/>
      <c r="BT181" s="174"/>
      <c r="BU181" s="174"/>
      <c r="BV181" s="174"/>
      <c r="BW181" s="174"/>
      <c r="BX181" s="174"/>
      <c r="BY181" s="174"/>
      <c r="BZ181" s="174"/>
      <c r="CA181" s="174"/>
      <c r="CB181" s="174"/>
      <c r="CC181" s="174"/>
      <c r="CD181" s="174"/>
      <c r="CE181" s="174"/>
      <c r="CF181" s="174"/>
      <c r="CG181" s="174"/>
      <c r="CH181" s="174"/>
      <c r="CI181" s="174"/>
      <c r="CJ181" s="174"/>
      <c r="CK181" s="174"/>
      <c r="CL181" s="174"/>
      <c r="CM181" s="174"/>
      <c r="CN181" s="174"/>
      <c r="CO181" s="174"/>
      <c r="CP181" s="174"/>
      <c r="CQ181" s="174"/>
      <c r="CR181" s="174"/>
      <c r="CS181" s="174"/>
      <c r="CT181" s="174"/>
      <c r="CU181" s="174"/>
      <c r="CV181" s="174"/>
      <c r="CW181" s="174"/>
      <c r="CX181" s="174"/>
      <c r="CY181" s="174"/>
      <c r="CZ181" s="174"/>
      <c r="DA181" s="174"/>
      <c r="DB181" s="174"/>
      <c r="DC181" s="174"/>
      <c r="DD181" s="174"/>
      <c r="DE181" s="174"/>
      <c r="DF181" s="174"/>
      <c r="DG181" s="174"/>
      <c r="DH181" s="174"/>
      <c r="DI181" s="174"/>
      <c r="DJ181" s="174"/>
      <c r="DK181" s="174"/>
      <c r="DL181" s="174"/>
      <c r="DM181" s="174"/>
      <c r="DN181" s="174"/>
      <c r="DO181" s="174"/>
      <c r="DP181" s="174"/>
      <c r="DQ181" s="174"/>
      <c r="DR181" s="174"/>
      <c r="DS181" s="174"/>
      <c r="DT181" s="174"/>
      <c r="DU181" s="174"/>
      <c r="DV181" s="174"/>
      <c r="DW181" s="174"/>
      <c r="DX181" s="174"/>
      <c r="DY181" s="174"/>
      <c r="DZ181" s="174"/>
      <c r="EA181" s="174"/>
      <c r="EB181" s="174"/>
      <c r="EC181" s="174"/>
      <c r="ED181" s="174"/>
      <c r="EE181" s="174"/>
      <c r="EF181" s="174"/>
      <c r="EG181" s="174"/>
      <c r="EH181" s="174"/>
      <c r="EI181" s="174"/>
      <c r="EJ181" s="174"/>
      <c r="EK181" s="174"/>
      <c r="EL181" s="174"/>
      <c r="EM181" s="174"/>
      <c r="EN181" s="174"/>
      <c r="EO181" s="174"/>
      <c r="EP181" s="174"/>
      <c r="EQ181" s="174"/>
      <c r="ER181" s="174"/>
      <c r="ES181" s="174"/>
      <c r="ET181" s="174"/>
      <c r="EU181" s="174"/>
      <c r="EV181" s="174"/>
      <c r="EW181" s="174"/>
      <c r="EX181" s="174"/>
      <c r="EY181" s="174"/>
      <c r="EZ181" s="174"/>
      <c r="FA181" s="174"/>
      <c r="FB181" s="174"/>
      <c r="FC181" s="174"/>
      <c r="FD181" s="174"/>
      <c r="FE181" s="174"/>
      <c r="FF181" s="174"/>
      <c r="FG181" s="174"/>
      <c r="FH181" s="174"/>
      <c r="FI181" s="174"/>
      <c r="FJ181" s="174"/>
      <c r="FK181" s="174"/>
      <c r="FL181" s="174"/>
      <c r="FM181" s="174"/>
      <c r="FN181" s="174"/>
      <c r="FO181" s="174"/>
      <c r="FP181" s="174"/>
      <c r="FQ181" s="174"/>
      <c r="FR181" s="174"/>
      <c r="FS181" s="174"/>
      <c r="FT181" s="174"/>
      <c r="FU181" s="174"/>
      <c r="FV181" s="174"/>
      <c r="FW181" s="174"/>
      <c r="FX181" s="174"/>
      <c r="FY181" s="174"/>
      <c r="FZ181" s="174"/>
      <c r="GA181" s="174"/>
      <c r="GB181" s="174"/>
      <c r="GC181" s="174"/>
      <c r="GD181" s="174"/>
      <c r="GE181" s="174"/>
      <c r="GF181" s="174"/>
      <c r="GG181" s="174"/>
      <c r="GH181" s="174"/>
      <c r="GI181" s="174"/>
      <c r="GJ181" s="174"/>
      <c r="GK181" s="174"/>
      <c r="GL181" s="174"/>
      <c r="GM181" s="174"/>
      <c r="GN181" s="174"/>
      <c r="GO181" s="174"/>
      <c r="GP181" s="174"/>
      <c r="GQ181" s="174"/>
      <c r="GR181" s="174"/>
      <c r="GS181" s="174"/>
      <c r="GT181" s="174"/>
      <c r="GU181" s="174"/>
      <c r="GV181" s="174"/>
      <c r="GW181" s="174"/>
      <c r="GX181" s="174"/>
      <c r="GY181" s="174"/>
      <c r="GZ181" s="174"/>
      <c r="HA181" s="174"/>
      <c r="HB181" s="174"/>
      <c r="HC181" s="174"/>
      <c r="HD181" s="174"/>
      <c r="HE181" s="174"/>
      <c r="HF181" s="174"/>
      <c r="HG181" s="174"/>
      <c r="HH181" s="174"/>
      <c r="HI181" s="174"/>
      <c r="HJ181" s="174"/>
      <c r="HK181" s="174"/>
      <c r="HL181" s="174"/>
      <c r="HM181" s="174"/>
      <c r="HN181" s="174"/>
      <c r="HO181" s="174"/>
      <c r="HP181" s="174"/>
      <c r="HQ181" s="174"/>
      <c r="HR181" s="174"/>
      <c r="HS181" s="174"/>
      <c r="HT181" s="174"/>
      <c r="HU181" s="174"/>
      <c r="HV181" s="174"/>
      <c r="HW181" s="174"/>
      <c r="HX181" s="174"/>
      <c r="HY181" s="174"/>
      <c r="HZ181" s="174"/>
      <c r="IA181" s="174"/>
      <c r="IB181" s="174"/>
      <c r="IC181" s="174"/>
      <c r="ID181" s="174"/>
      <c r="IE181" s="174"/>
      <c r="IF181" s="174"/>
      <c r="IG181" s="174"/>
      <c r="IH181" s="174"/>
      <c r="II181" s="174"/>
      <c r="IJ181" s="174"/>
      <c r="IK181" s="174"/>
      <c r="IL181" s="174"/>
      <c r="IM181" s="174"/>
      <c r="IN181" s="174"/>
      <c r="IO181" s="174"/>
      <c r="IP181" s="174"/>
      <c r="IQ181" s="174"/>
      <c r="IR181" s="174"/>
      <c r="IS181" s="174"/>
      <c r="IT181" s="174"/>
      <c r="IU181" s="174"/>
      <c r="IV181" s="174"/>
      <c r="IW181" s="174"/>
      <c r="IX181" s="174"/>
      <c r="IY181" s="174"/>
      <c r="IZ181" s="174"/>
      <c r="JA181" s="174"/>
      <c r="JB181" s="174"/>
      <c r="JC181" s="174"/>
      <c r="JD181" s="174"/>
      <c r="JE181" s="174"/>
      <c r="JF181" s="174"/>
      <c r="JG181" s="174"/>
      <c r="JH181" s="174"/>
      <c r="JI181" s="174"/>
      <c r="JJ181" s="174"/>
      <c r="JK181" s="174"/>
      <c r="JL181" s="174"/>
      <c r="JM181" s="174"/>
      <c r="JN181" s="174"/>
      <c r="JO181" s="174"/>
      <c r="JP181" s="174"/>
      <c r="JQ181" s="174"/>
      <c r="JR181" s="174"/>
      <c r="JS181" s="174"/>
      <c r="JT181" s="174"/>
      <c r="JU181" s="174"/>
      <c r="JV181" s="174"/>
      <c r="JW181" s="174"/>
      <c r="JX181" s="174"/>
      <c r="JY181" s="174"/>
      <c r="JZ181" s="174"/>
      <c r="KA181" s="174"/>
      <c r="KB181" s="174"/>
      <c r="KC181" s="174"/>
      <c r="KD181" s="174"/>
      <c r="KE181" s="174"/>
      <c r="KF181" s="174"/>
      <c r="KG181" s="174"/>
      <c r="KH181" s="174"/>
      <c r="KI181" s="174"/>
      <c r="KJ181" s="174"/>
      <c r="KK181" s="174"/>
      <c r="KL181" s="174"/>
      <c r="KM181" s="174"/>
      <c r="KN181" s="174"/>
      <c r="KO181" s="174"/>
      <c r="KP181" s="174"/>
      <c r="KQ181" s="174"/>
      <c r="KR181" s="174"/>
      <c r="KS181" s="174"/>
      <c r="KT181" s="174"/>
      <c r="KU181" s="174"/>
    </row>
    <row r="182" spans="1:307" s="166" customFormat="1" ht="11.4" x14ac:dyDescent="0.2">
      <c r="A182" s="308">
        <v>1</v>
      </c>
      <c r="B182" s="317" t="s">
        <v>155</v>
      </c>
      <c r="C182" s="169">
        <v>100000</v>
      </c>
      <c r="D182" s="169">
        <v>11671</v>
      </c>
      <c r="E182" s="169">
        <v>476155</v>
      </c>
      <c r="F182" s="169">
        <v>0</v>
      </c>
      <c r="G182" s="169">
        <v>2500</v>
      </c>
      <c r="H182" s="169">
        <v>104000</v>
      </c>
      <c r="I182" s="169">
        <v>9546</v>
      </c>
      <c r="J182" s="170">
        <f t="shared" si="54"/>
        <v>703872</v>
      </c>
      <c r="K182" s="171"/>
      <c r="L182" s="168"/>
      <c r="M182" s="179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174"/>
      <c r="Z182" s="174"/>
      <c r="AA182" s="174"/>
      <c r="AB182" s="174"/>
      <c r="AC182" s="174"/>
      <c r="AD182" s="174"/>
      <c r="AE182" s="174"/>
      <c r="AF182" s="174"/>
      <c r="AG182" s="174"/>
      <c r="AH182" s="174"/>
      <c r="AI182" s="174"/>
      <c r="AJ182" s="174"/>
      <c r="AK182" s="174"/>
      <c r="AL182" s="174"/>
      <c r="AM182" s="174"/>
      <c r="AN182" s="174"/>
      <c r="AO182" s="174"/>
      <c r="AP182" s="174"/>
      <c r="AQ182" s="174"/>
      <c r="AR182" s="174"/>
      <c r="AS182" s="174"/>
      <c r="AT182" s="174"/>
      <c r="AU182" s="174"/>
      <c r="AV182" s="174"/>
      <c r="AW182" s="174"/>
      <c r="AX182" s="174"/>
      <c r="AY182" s="174"/>
      <c r="AZ182" s="174"/>
      <c r="BA182" s="174"/>
      <c r="BB182" s="174"/>
      <c r="BC182" s="174"/>
      <c r="BD182" s="174"/>
      <c r="BE182" s="174"/>
      <c r="BF182" s="174"/>
      <c r="BG182" s="174"/>
      <c r="BH182" s="174"/>
      <c r="BI182" s="174"/>
      <c r="BJ182" s="174"/>
      <c r="BK182" s="174"/>
      <c r="BL182" s="174"/>
      <c r="BM182" s="174"/>
      <c r="BN182" s="174"/>
      <c r="BO182" s="174"/>
      <c r="BP182" s="174"/>
      <c r="BQ182" s="174"/>
      <c r="BR182" s="174"/>
      <c r="BS182" s="174"/>
      <c r="BT182" s="174"/>
      <c r="BU182" s="174"/>
      <c r="BV182" s="174"/>
      <c r="BW182" s="174"/>
      <c r="BX182" s="174"/>
      <c r="BY182" s="174"/>
      <c r="BZ182" s="174"/>
      <c r="CA182" s="174"/>
      <c r="CB182" s="174"/>
      <c r="CC182" s="174"/>
      <c r="CD182" s="174"/>
      <c r="CE182" s="174"/>
      <c r="CF182" s="174"/>
      <c r="CG182" s="174"/>
      <c r="CH182" s="174"/>
      <c r="CI182" s="174"/>
      <c r="CJ182" s="174"/>
      <c r="CK182" s="174"/>
      <c r="CL182" s="174"/>
      <c r="CM182" s="174"/>
      <c r="CN182" s="174"/>
      <c r="CO182" s="174"/>
      <c r="CP182" s="174"/>
      <c r="CQ182" s="174"/>
      <c r="CR182" s="174"/>
      <c r="CS182" s="174"/>
      <c r="CT182" s="174"/>
      <c r="CU182" s="174"/>
      <c r="CV182" s="174"/>
      <c r="CW182" s="174"/>
      <c r="CX182" s="174"/>
      <c r="CY182" s="174"/>
      <c r="CZ182" s="174"/>
      <c r="DA182" s="174"/>
      <c r="DB182" s="174"/>
      <c r="DC182" s="174"/>
      <c r="DD182" s="174"/>
      <c r="DE182" s="174"/>
      <c r="DF182" s="174"/>
      <c r="DG182" s="174"/>
      <c r="DH182" s="174"/>
      <c r="DI182" s="174"/>
      <c r="DJ182" s="174"/>
      <c r="DK182" s="174"/>
      <c r="DL182" s="174"/>
      <c r="DM182" s="174"/>
      <c r="DN182" s="174"/>
      <c r="DO182" s="174"/>
      <c r="DP182" s="174"/>
      <c r="DQ182" s="174"/>
      <c r="DR182" s="174"/>
      <c r="DS182" s="174"/>
      <c r="DT182" s="174"/>
      <c r="DU182" s="174"/>
      <c r="DV182" s="174"/>
      <c r="DW182" s="174"/>
      <c r="DX182" s="174"/>
      <c r="DY182" s="174"/>
      <c r="DZ182" s="174"/>
      <c r="EA182" s="174"/>
      <c r="EB182" s="174"/>
      <c r="EC182" s="174"/>
      <c r="ED182" s="174"/>
      <c r="EE182" s="174"/>
      <c r="EF182" s="174"/>
      <c r="EG182" s="174"/>
      <c r="EH182" s="174"/>
      <c r="EI182" s="174"/>
      <c r="EJ182" s="174"/>
      <c r="EK182" s="174"/>
      <c r="EL182" s="174"/>
      <c r="EM182" s="174"/>
      <c r="EN182" s="174"/>
      <c r="EO182" s="174"/>
      <c r="EP182" s="174"/>
      <c r="EQ182" s="174"/>
      <c r="ER182" s="174"/>
      <c r="ES182" s="174"/>
      <c r="ET182" s="174"/>
      <c r="EU182" s="174"/>
      <c r="EV182" s="174"/>
      <c r="EW182" s="174"/>
      <c r="EX182" s="174"/>
      <c r="EY182" s="174"/>
      <c r="EZ182" s="174"/>
      <c r="FA182" s="174"/>
      <c r="FB182" s="174"/>
      <c r="FC182" s="174"/>
      <c r="FD182" s="174"/>
      <c r="FE182" s="174"/>
      <c r="FF182" s="174"/>
      <c r="FG182" s="174"/>
      <c r="FH182" s="174"/>
      <c r="FI182" s="174"/>
      <c r="FJ182" s="174"/>
      <c r="FK182" s="174"/>
      <c r="FL182" s="174"/>
      <c r="FM182" s="174"/>
      <c r="FN182" s="174"/>
      <c r="FO182" s="174"/>
      <c r="FP182" s="174"/>
      <c r="FQ182" s="174"/>
      <c r="FR182" s="174"/>
      <c r="FS182" s="174"/>
      <c r="FT182" s="174"/>
      <c r="FU182" s="174"/>
      <c r="FV182" s="174"/>
      <c r="FW182" s="174"/>
      <c r="FX182" s="174"/>
      <c r="FY182" s="174"/>
      <c r="FZ182" s="174"/>
      <c r="GA182" s="174"/>
      <c r="GB182" s="174"/>
      <c r="GC182" s="174"/>
      <c r="GD182" s="174"/>
      <c r="GE182" s="174"/>
      <c r="GF182" s="174"/>
      <c r="GG182" s="174"/>
      <c r="GH182" s="174"/>
      <c r="GI182" s="174"/>
      <c r="GJ182" s="174"/>
      <c r="GK182" s="174"/>
      <c r="GL182" s="174"/>
      <c r="GM182" s="174"/>
      <c r="GN182" s="174"/>
      <c r="GO182" s="174"/>
      <c r="GP182" s="174"/>
      <c r="GQ182" s="174"/>
      <c r="GR182" s="174"/>
      <c r="GS182" s="174"/>
      <c r="GT182" s="174"/>
      <c r="GU182" s="174"/>
      <c r="GV182" s="174"/>
      <c r="GW182" s="174"/>
      <c r="GX182" s="174"/>
      <c r="GY182" s="174"/>
      <c r="GZ182" s="174"/>
      <c r="HA182" s="174"/>
      <c r="HB182" s="174"/>
      <c r="HC182" s="174"/>
      <c r="HD182" s="174"/>
      <c r="HE182" s="174"/>
      <c r="HF182" s="174"/>
      <c r="HG182" s="174"/>
      <c r="HH182" s="174"/>
      <c r="HI182" s="174"/>
      <c r="HJ182" s="174"/>
      <c r="HK182" s="174"/>
      <c r="HL182" s="174"/>
      <c r="HM182" s="174"/>
      <c r="HN182" s="174"/>
      <c r="HO182" s="174"/>
      <c r="HP182" s="174"/>
      <c r="HQ182" s="174"/>
      <c r="HR182" s="174"/>
      <c r="HS182" s="174"/>
      <c r="HT182" s="174"/>
      <c r="HU182" s="174"/>
      <c r="HV182" s="174"/>
      <c r="HW182" s="174"/>
      <c r="HX182" s="174"/>
      <c r="HY182" s="174"/>
      <c r="HZ182" s="174"/>
      <c r="IA182" s="174"/>
      <c r="IB182" s="174"/>
      <c r="IC182" s="174"/>
      <c r="ID182" s="174"/>
      <c r="IE182" s="174"/>
      <c r="IF182" s="174"/>
      <c r="IG182" s="174"/>
      <c r="IH182" s="174"/>
      <c r="II182" s="174"/>
      <c r="IJ182" s="174"/>
      <c r="IK182" s="174"/>
      <c r="IL182" s="174"/>
      <c r="IM182" s="174"/>
      <c r="IN182" s="174"/>
      <c r="IO182" s="174"/>
      <c r="IP182" s="174"/>
      <c r="IQ182" s="174"/>
      <c r="IR182" s="174"/>
      <c r="IS182" s="174"/>
      <c r="IT182" s="174"/>
      <c r="IU182" s="174"/>
      <c r="IV182" s="174"/>
      <c r="IW182" s="174"/>
      <c r="IX182" s="174"/>
      <c r="IY182" s="174"/>
      <c r="IZ182" s="174"/>
      <c r="JA182" s="174"/>
      <c r="JB182" s="174"/>
      <c r="JC182" s="174"/>
      <c r="JD182" s="174"/>
      <c r="JE182" s="174"/>
      <c r="JF182" s="174"/>
      <c r="JG182" s="174"/>
      <c r="JH182" s="174"/>
      <c r="JI182" s="174"/>
      <c r="JJ182" s="174"/>
      <c r="JK182" s="174"/>
      <c r="JL182" s="174"/>
      <c r="JM182" s="174"/>
      <c r="JN182" s="174"/>
      <c r="JO182" s="174"/>
      <c r="JP182" s="174"/>
      <c r="JQ182" s="174"/>
      <c r="JR182" s="174"/>
      <c r="JS182" s="174"/>
      <c r="JT182" s="174"/>
      <c r="JU182" s="174"/>
      <c r="JV182" s="174"/>
      <c r="JW182" s="174"/>
      <c r="JX182" s="174"/>
      <c r="JY182" s="174"/>
      <c r="JZ182" s="174"/>
      <c r="KA182" s="174"/>
      <c r="KB182" s="174"/>
      <c r="KC182" s="174"/>
      <c r="KD182" s="174"/>
      <c r="KE182" s="174"/>
      <c r="KF182" s="174"/>
      <c r="KG182" s="174"/>
      <c r="KH182" s="174"/>
      <c r="KI182" s="174"/>
      <c r="KJ182" s="174"/>
      <c r="KK182" s="174"/>
      <c r="KL182" s="174"/>
      <c r="KM182" s="174"/>
      <c r="KN182" s="174"/>
      <c r="KO182" s="174"/>
      <c r="KP182" s="174"/>
      <c r="KQ182" s="174"/>
      <c r="KR182" s="174"/>
      <c r="KS182" s="174"/>
      <c r="KT182" s="174"/>
      <c r="KU182" s="174"/>
    </row>
    <row r="183" spans="1:307" s="166" customFormat="1" ht="11.4" x14ac:dyDescent="0.2">
      <c r="A183" s="308"/>
      <c r="B183" s="317" t="s">
        <v>185</v>
      </c>
      <c r="C183" s="169">
        <v>0</v>
      </c>
      <c r="D183" s="169">
        <v>0</v>
      </c>
      <c r="E183" s="169">
        <v>0</v>
      </c>
      <c r="F183" s="169">
        <v>0</v>
      </c>
      <c r="G183" s="169">
        <v>0</v>
      </c>
      <c r="H183" s="169">
        <v>0</v>
      </c>
      <c r="I183" s="169">
        <v>0</v>
      </c>
      <c r="J183" s="170">
        <f t="shared" si="54"/>
        <v>0</v>
      </c>
      <c r="K183" s="171"/>
      <c r="L183" s="168"/>
      <c r="M183" s="179"/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Y183" s="174"/>
      <c r="Z183" s="174"/>
      <c r="AA183" s="174"/>
      <c r="AB183" s="174"/>
      <c r="AC183" s="174"/>
      <c r="AD183" s="174"/>
      <c r="AE183" s="174"/>
      <c r="AF183" s="174"/>
      <c r="AG183" s="174"/>
      <c r="AH183" s="174"/>
      <c r="AI183" s="174"/>
      <c r="AJ183" s="174"/>
      <c r="AK183" s="174"/>
      <c r="AL183" s="174"/>
      <c r="AM183" s="174"/>
      <c r="AN183" s="174"/>
      <c r="AO183" s="174"/>
      <c r="AP183" s="174"/>
      <c r="AQ183" s="174"/>
      <c r="AR183" s="174"/>
      <c r="AS183" s="174"/>
      <c r="AT183" s="174"/>
      <c r="AU183" s="174"/>
      <c r="AV183" s="174"/>
      <c r="AW183" s="174"/>
      <c r="AX183" s="174"/>
      <c r="AY183" s="174"/>
      <c r="AZ183" s="174"/>
      <c r="BA183" s="174"/>
      <c r="BB183" s="174"/>
      <c r="BC183" s="174"/>
      <c r="BD183" s="174"/>
      <c r="BE183" s="174"/>
      <c r="BF183" s="174"/>
      <c r="BG183" s="174"/>
      <c r="BH183" s="174"/>
      <c r="BI183" s="174"/>
      <c r="BJ183" s="174"/>
      <c r="BK183" s="174"/>
      <c r="BL183" s="174"/>
      <c r="BM183" s="174"/>
      <c r="BN183" s="174"/>
      <c r="BO183" s="174"/>
      <c r="BP183" s="174"/>
      <c r="BQ183" s="174"/>
      <c r="BR183" s="174"/>
      <c r="BS183" s="174"/>
      <c r="BT183" s="174"/>
      <c r="BU183" s="174"/>
      <c r="BV183" s="174"/>
      <c r="BW183" s="174"/>
      <c r="BX183" s="174"/>
      <c r="BY183" s="174"/>
      <c r="BZ183" s="174"/>
      <c r="CA183" s="174"/>
      <c r="CB183" s="174"/>
      <c r="CC183" s="174"/>
      <c r="CD183" s="174"/>
      <c r="CE183" s="174"/>
      <c r="CF183" s="174"/>
      <c r="CG183" s="174"/>
      <c r="CH183" s="174"/>
      <c r="CI183" s="174"/>
      <c r="CJ183" s="174"/>
      <c r="CK183" s="174"/>
      <c r="CL183" s="174"/>
      <c r="CM183" s="174"/>
      <c r="CN183" s="174"/>
      <c r="CO183" s="174"/>
      <c r="CP183" s="174"/>
      <c r="CQ183" s="174"/>
      <c r="CR183" s="174"/>
      <c r="CS183" s="174"/>
      <c r="CT183" s="174"/>
      <c r="CU183" s="174"/>
      <c r="CV183" s="174"/>
      <c r="CW183" s="174"/>
      <c r="CX183" s="174"/>
      <c r="CY183" s="174"/>
      <c r="CZ183" s="174"/>
      <c r="DA183" s="174"/>
      <c r="DB183" s="174"/>
      <c r="DC183" s="174"/>
      <c r="DD183" s="174"/>
      <c r="DE183" s="174"/>
      <c r="DF183" s="174"/>
      <c r="DG183" s="174"/>
      <c r="DH183" s="174"/>
      <c r="DI183" s="174"/>
      <c r="DJ183" s="174"/>
      <c r="DK183" s="174"/>
      <c r="DL183" s="174"/>
      <c r="DM183" s="174"/>
      <c r="DN183" s="174"/>
      <c r="DO183" s="174"/>
      <c r="DP183" s="174"/>
      <c r="DQ183" s="174"/>
      <c r="DR183" s="174"/>
      <c r="DS183" s="174"/>
      <c r="DT183" s="174"/>
      <c r="DU183" s="174"/>
      <c r="DV183" s="174"/>
      <c r="DW183" s="174"/>
      <c r="DX183" s="174"/>
      <c r="DY183" s="174"/>
      <c r="DZ183" s="174"/>
      <c r="EA183" s="174"/>
      <c r="EB183" s="174"/>
      <c r="EC183" s="174"/>
      <c r="ED183" s="174"/>
      <c r="EE183" s="174"/>
      <c r="EF183" s="174"/>
      <c r="EG183" s="174"/>
      <c r="EH183" s="174"/>
      <c r="EI183" s="174"/>
      <c r="EJ183" s="174"/>
      <c r="EK183" s="174"/>
      <c r="EL183" s="174"/>
      <c r="EM183" s="174"/>
      <c r="EN183" s="174"/>
      <c r="EO183" s="174"/>
      <c r="EP183" s="174"/>
      <c r="EQ183" s="174"/>
      <c r="ER183" s="174"/>
      <c r="ES183" s="174"/>
      <c r="ET183" s="174"/>
      <c r="EU183" s="174"/>
      <c r="EV183" s="174"/>
      <c r="EW183" s="174"/>
      <c r="EX183" s="174"/>
      <c r="EY183" s="174"/>
      <c r="EZ183" s="174"/>
      <c r="FA183" s="174"/>
      <c r="FB183" s="174"/>
      <c r="FC183" s="174"/>
      <c r="FD183" s="174"/>
      <c r="FE183" s="174"/>
      <c r="FF183" s="174"/>
      <c r="FG183" s="174"/>
      <c r="FH183" s="174"/>
      <c r="FI183" s="174"/>
      <c r="FJ183" s="174"/>
      <c r="FK183" s="174"/>
      <c r="FL183" s="174"/>
      <c r="FM183" s="174"/>
      <c r="FN183" s="174"/>
      <c r="FO183" s="174"/>
      <c r="FP183" s="174"/>
      <c r="FQ183" s="174"/>
      <c r="FR183" s="174"/>
      <c r="FS183" s="174"/>
      <c r="FT183" s="174"/>
      <c r="FU183" s="174"/>
      <c r="FV183" s="174"/>
      <c r="FW183" s="174"/>
      <c r="FX183" s="174"/>
      <c r="FY183" s="174"/>
      <c r="FZ183" s="174"/>
      <c r="GA183" s="174"/>
      <c r="GB183" s="174"/>
      <c r="GC183" s="174"/>
      <c r="GD183" s="174"/>
      <c r="GE183" s="174"/>
      <c r="GF183" s="174"/>
      <c r="GG183" s="174"/>
      <c r="GH183" s="174"/>
      <c r="GI183" s="174"/>
      <c r="GJ183" s="174"/>
      <c r="GK183" s="174"/>
      <c r="GL183" s="174"/>
      <c r="GM183" s="174"/>
      <c r="GN183" s="174"/>
      <c r="GO183" s="174"/>
      <c r="GP183" s="174"/>
      <c r="GQ183" s="174"/>
      <c r="GR183" s="174"/>
      <c r="GS183" s="174"/>
      <c r="GT183" s="174"/>
      <c r="GU183" s="174"/>
      <c r="GV183" s="174"/>
      <c r="GW183" s="174"/>
      <c r="GX183" s="174"/>
      <c r="GY183" s="174"/>
      <c r="GZ183" s="174"/>
      <c r="HA183" s="174"/>
      <c r="HB183" s="174"/>
      <c r="HC183" s="174"/>
      <c r="HD183" s="174"/>
      <c r="HE183" s="174"/>
      <c r="HF183" s="174"/>
      <c r="HG183" s="174"/>
      <c r="HH183" s="174"/>
      <c r="HI183" s="174"/>
      <c r="HJ183" s="174"/>
      <c r="HK183" s="174"/>
      <c r="HL183" s="174"/>
      <c r="HM183" s="174"/>
      <c r="HN183" s="174"/>
      <c r="HO183" s="174"/>
      <c r="HP183" s="174"/>
      <c r="HQ183" s="174"/>
      <c r="HR183" s="174"/>
      <c r="HS183" s="174"/>
      <c r="HT183" s="174"/>
      <c r="HU183" s="174"/>
      <c r="HV183" s="174"/>
      <c r="HW183" s="174"/>
      <c r="HX183" s="174"/>
      <c r="HY183" s="174"/>
      <c r="HZ183" s="174"/>
      <c r="IA183" s="174"/>
      <c r="IB183" s="174"/>
      <c r="IC183" s="174"/>
      <c r="ID183" s="174"/>
      <c r="IE183" s="174"/>
      <c r="IF183" s="174"/>
      <c r="IG183" s="174"/>
      <c r="IH183" s="174"/>
      <c r="II183" s="174"/>
      <c r="IJ183" s="174"/>
      <c r="IK183" s="174"/>
      <c r="IL183" s="174"/>
      <c r="IM183" s="174"/>
      <c r="IN183" s="174"/>
      <c r="IO183" s="174"/>
      <c r="IP183" s="174"/>
      <c r="IQ183" s="174"/>
      <c r="IR183" s="174"/>
      <c r="IS183" s="174"/>
      <c r="IT183" s="174"/>
      <c r="IU183" s="174"/>
      <c r="IV183" s="174"/>
      <c r="IW183" s="174"/>
      <c r="IX183" s="174"/>
      <c r="IY183" s="174"/>
      <c r="IZ183" s="174"/>
      <c r="JA183" s="174"/>
      <c r="JB183" s="174"/>
      <c r="JC183" s="174"/>
      <c r="JD183" s="174"/>
      <c r="JE183" s="174"/>
      <c r="JF183" s="174"/>
      <c r="JG183" s="174"/>
      <c r="JH183" s="174"/>
      <c r="JI183" s="174"/>
      <c r="JJ183" s="174"/>
      <c r="JK183" s="174"/>
      <c r="JL183" s="174"/>
      <c r="JM183" s="174"/>
      <c r="JN183" s="174"/>
      <c r="JO183" s="174"/>
      <c r="JP183" s="174"/>
      <c r="JQ183" s="174"/>
      <c r="JR183" s="174"/>
      <c r="JS183" s="174"/>
      <c r="JT183" s="174"/>
      <c r="JU183" s="174"/>
      <c r="JV183" s="174"/>
      <c r="JW183" s="174"/>
      <c r="JX183" s="174"/>
      <c r="JY183" s="174"/>
      <c r="JZ183" s="174"/>
      <c r="KA183" s="174"/>
      <c r="KB183" s="174"/>
      <c r="KC183" s="174"/>
      <c r="KD183" s="174"/>
      <c r="KE183" s="174"/>
      <c r="KF183" s="174"/>
      <c r="KG183" s="174"/>
      <c r="KH183" s="174"/>
      <c r="KI183" s="174"/>
      <c r="KJ183" s="174"/>
      <c r="KK183" s="174"/>
      <c r="KL183" s="174"/>
      <c r="KM183" s="174"/>
      <c r="KN183" s="174"/>
      <c r="KO183" s="174"/>
      <c r="KP183" s="174"/>
      <c r="KQ183" s="174"/>
      <c r="KR183" s="174"/>
      <c r="KS183" s="174"/>
      <c r="KT183" s="174"/>
      <c r="KU183" s="174"/>
    </row>
    <row r="184" spans="1:307" s="166" customFormat="1" ht="11.4" x14ac:dyDescent="0.2">
      <c r="A184" s="308"/>
      <c r="B184" s="317" t="s">
        <v>193</v>
      </c>
      <c r="C184" s="169">
        <v>0</v>
      </c>
      <c r="D184" s="169">
        <v>0</v>
      </c>
      <c r="E184" s="169">
        <v>0</v>
      </c>
      <c r="F184" s="169">
        <v>0</v>
      </c>
      <c r="G184" s="169">
        <v>0</v>
      </c>
      <c r="H184" s="169">
        <v>0</v>
      </c>
      <c r="I184" s="169">
        <v>0</v>
      </c>
      <c r="J184" s="170">
        <f t="shared" si="54"/>
        <v>0</v>
      </c>
      <c r="K184" s="171"/>
      <c r="L184" s="168"/>
      <c r="M184" s="179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174"/>
      <c r="Z184" s="174"/>
      <c r="AA184" s="174"/>
      <c r="AB184" s="174"/>
      <c r="AC184" s="174"/>
      <c r="AD184" s="174"/>
      <c r="AE184" s="174"/>
      <c r="AF184" s="174"/>
      <c r="AG184" s="174"/>
      <c r="AH184" s="174"/>
      <c r="AI184" s="174"/>
      <c r="AJ184" s="174"/>
      <c r="AK184" s="174"/>
      <c r="AL184" s="174"/>
      <c r="AM184" s="174"/>
      <c r="AN184" s="174"/>
      <c r="AO184" s="174"/>
      <c r="AP184" s="174"/>
      <c r="AQ184" s="174"/>
      <c r="AR184" s="174"/>
      <c r="AS184" s="174"/>
      <c r="AT184" s="174"/>
      <c r="AU184" s="174"/>
      <c r="AV184" s="174"/>
      <c r="AW184" s="174"/>
      <c r="AX184" s="174"/>
      <c r="AY184" s="174"/>
      <c r="AZ184" s="174"/>
      <c r="BA184" s="174"/>
      <c r="BB184" s="174"/>
      <c r="BC184" s="174"/>
      <c r="BD184" s="174"/>
      <c r="BE184" s="174"/>
      <c r="BF184" s="174"/>
      <c r="BG184" s="174"/>
      <c r="BH184" s="174"/>
      <c r="BI184" s="174"/>
      <c r="BJ184" s="174"/>
      <c r="BK184" s="174"/>
      <c r="BL184" s="174"/>
      <c r="BM184" s="174"/>
      <c r="BN184" s="174"/>
      <c r="BO184" s="174"/>
      <c r="BP184" s="174"/>
      <c r="BQ184" s="174"/>
      <c r="BR184" s="174"/>
      <c r="BS184" s="174"/>
      <c r="BT184" s="174"/>
      <c r="BU184" s="174"/>
      <c r="BV184" s="174"/>
      <c r="BW184" s="174"/>
      <c r="BX184" s="174"/>
      <c r="BY184" s="174"/>
      <c r="BZ184" s="174"/>
      <c r="CA184" s="174"/>
      <c r="CB184" s="174"/>
      <c r="CC184" s="174"/>
      <c r="CD184" s="174"/>
      <c r="CE184" s="174"/>
      <c r="CF184" s="174"/>
      <c r="CG184" s="174"/>
      <c r="CH184" s="174"/>
      <c r="CI184" s="174"/>
      <c r="CJ184" s="174"/>
      <c r="CK184" s="174"/>
      <c r="CL184" s="174"/>
      <c r="CM184" s="174"/>
      <c r="CN184" s="174"/>
      <c r="CO184" s="174"/>
      <c r="CP184" s="174"/>
      <c r="CQ184" s="174"/>
      <c r="CR184" s="174"/>
      <c r="CS184" s="174"/>
      <c r="CT184" s="174"/>
      <c r="CU184" s="174"/>
      <c r="CV184" s="174"/>
      <c r="CW184" s="174"/>
      <c r="CX184" s="174"/>
      <c r="CY184" s="174"/>
      <c r="CZ184" s="174"/>
      <c r="DA184" s="174"/>
      <c r="DB184" s="174"/>
      <c r="DC184" s="174"/>
      <c r="DD184" s="174"/>
      <c r="DE184" s="174"/>
      <c r="DF184" s="174"/>
      <c r="DG184" s="174"/>
      <c r="DH184" s="174"/>
      <c r="DI184" s="174"/>
      <c r="DJ184" s="174"/>
      <c r="DK184" s="174"/>
      <c r="DL184" s="174"/>
      <c r="DM184" s="174"/>
      <c r="DN184" s="174"/>
      <c r="DO184" s="174"/>
      <c r="DP184" s="174"/>
      <c r="DQ184" s="174"/>
      <c r="DR184" s="174"/>
      <c r="DS184" s="174"/>
      <c r="DT184" s="174"/>
      <c r="DU184" s="174"/>
      <c r="DV184" s="174"/>
      <c r="DW184" s="174"/>
      <c r="DX184" s="174"/>
      <c r="DY184" s="174"/>
      <c r="DZ184" s="174"/>
      <c r="EA184" s="174"/>
      <c r="EB184" s="174"/>
      <c r="EC184" s="174"/>
      <c r="ED184" s="174"/>
      <c r="EE184" s="174"/>
      <c r="EF184" s="174"/>
      <c r="EG184" s="174"/>
      <c r="EH184" s="174"/>
      <c r="EI184" s="174"/>
      <c r="EJ184" s="174"/>
      <c r="EK184" s="174"/>
      <c r="EL184" s="174"/>
      <c r="EM184" s="174"/>
      <c r="EN184" s="174"/>
      <c r="EO184" s="174"/>
      <c r="EP184" s="174"/>
      <c r="EQ184" s="174"/>
      <c r="ER184" s="174"/>
      <c r="ES184" s="174"/>
      <c r="ET184" s="174"/>
      <c r="EU184" s="174"/>
      <c r="EV184" s="174"/>
      <c r="EW184" s="174"/>
      <c r="EX184" s="174"/>
      <c r="EY184" s="174"/>
      <c r="EZ184" s="174"/>
      <c r="FA184" s="174"/>
      <c r="FB184" s="174"/>
      <c r="FC184" s="174"/>
      <c r="FD184" s="174"/>
      <c r="FE184" s="174"/>
      <c r="FF184" s="174"/>
      <c r="FG184" s="174"/>
      <c r="FH184" s="174"/>
      <c r="FI184" s="174"/>
      <c r="FJ184" s="174"/>
      <c r="FK184" s="174"/>
      <c r="FL184" s="174"/>
      <c r="FM184" s="174"/>
      <c r="FN184" s="174"/>
      <c r="FO184" s="174"/>
      <c r="FP184" s="174"/>
      <c r="FQ184" s="174"/>
      <c r="FR184" s="174"/>
      <c r="FS184" s="174"/>
      <c r="FT184" s="174"/>
      <c r="FU184" s="174"/>
      <c r="FV184" s="174"/>
      <c r="FW184" s="174"/>
      <c r="FX184" s="174"/>
      <c r="FY184" s="174"/>
      <c r="FZ184" s="174"/>
      <c r="GA184" s="174"/>
      <c r="GB184" s="174"/>
      <c r="GC184" s="174"/>
      <c r="GD184" s="174"/>
      <c r="GE184" s="174"/>
      <c r="GF184" s="174"/>
      <c r="GG184" s="174"/>
      <c r="GH184" s="174"/>
      <c r="GI184" s="174"/>
      <c r="GJ184" s="174"/>
      <c r="GK184" s="174"/>
      <c r="GL184" s="174"/>
      <c r="GM184" s="174"/>
      <c r="GN184" s="174"/>
      <c r="GO184" s="174"/>
      <c r="GP184" s="174"/>
      <c r="GQ184" s="174"/>
      <c r="GR184" s="174"/>
      <c r="GS184" s="174"/>
      <c r="GT184" s="174"/>
      <c r="GU184" s="174"/>
      <c r="GV184" s="174"/>
      <c r="GW184" s="174"/>
      <c r="GX184" s="174"/>
      <c r="GY184" s="174"/>
      <c r="GZ184" s="174"/>
      <c r="HA184" s="174"/>
      <c r="HB184" s="174"/>
      <c r="HC184" s="174"/>
      <c r="HD184" s="174"/>
      <c r="HE184" s="174"/>
      <c r="HF184" s="174"/>
      <c r="HG184" s="174"/>
      <c r="HH184" s="174"/>
      <c r="HI184" s="174"/>
      <c r="HJ184" s="174"/>
      <c r="HK184" s="174"/>
      <c r="HL184" s="174"/>
      <c r="HM184" s="174"/>
      <c r="HN184" s="174"/>
      <c r="HO184" s="174"/>
      <c r="HP184" s="174"/>
      <c r="HQ184" s="174"/>
      <c r="HR184" s="174"/>
      <c r="HS184" s="174"/>
      <c r="HT184" s="174"/>
      <c r="HU184" s="174"/>
      <c r="HV184" s="174"/>
      <c r="HW184" s="174"/>
      <c r="HX184" s="174"/>
      <c r="HY184" s="174"/>
      <c r="HZ184" s="174"/>
      <c r="IA184" s="174"/>
      <c r="IB184" s="174"/>
      <c r="IC184" s="174"/>
      <c r="ID184" s="174"/>
      <c r="IE184" s="174"/>
      <c r="IF184" s="174"/>
      <c r="IG184" s="174"/>
      <c r="IH184" s="174"/>
      <c r="II184" s="174"/>
      <c r="IJ184" s="174"/>
      <c r="IK184" s="174"/>
      <c r="IL184" s="174"/>
      <c r="IM184" s="174"/>
      <c r="IN184" s="174"/>
      <c r="IO184" s="174"/>
      <c r="IP184" s="174"/>
      <c r="IQ184" s="174"/>
      <c r="IR184" s="174"/>
      <c r="IS184" s="174"/>
      <c r="IT184" s="174"/>
      <c r="IU184" s="174"/>
      <c r="IV184" s="174"/>
      <c r="IW184" s="174"/>
      <c r="IX184" s="174"/>
      <c r="IY184" s="174"/>
      <c r="IZ184" s="174"/>
      <c r="JA184" s="174"/>
      <c r="JB184" s="174"/>
      <c r="JC184" s="174"/>
      <c r="JD184" s="174"/>
      <c r="JE184" s="174"/>
      <c r="JF184" s="174"/>
      <c r="JG184" s="174"/>
      <c r="JH184" s="174"/>
      <c r="JI184" s="174"/>
      <c r="JJ184" s="174"/>
      <c r="JK184" s="174"/>
      <c r="JL184" s="174"/>
      <c r="JM184" s="174"/>
      <c r="JN184" s="174"/>
      <c r="JO184" s="174"/>
      <c r="JP184" s="174"/>
      <c r="JQ184" s="174"/>
      <c r="JR184" s="174"/>
      <c r="JS184" s="174"/>
      <c r="JT184" s="174"/>
      <c r="JU184" s="174"/>
      <c r="JV184" s="174"/>
      <c r="JW184" s="174"/>
      <c r="JX184" s="174"/>
      <c r="JY184" s="174"/>
      <c r="JZ184" s="174"/>
      <c r="KA184" s="174"/>
      <c r="KB184" s="174"/>
      <c r="KC184" s="174"/>
      <c r="KD184" s="174"/>
      <c r="KE184" s="174"/>
      <c r="KF184" s="174"/>
      <c r="KG184" s="174"/>
      <c r="KH184" s="174"/>
      <c r="KI184" s="174"/>
      <c r="KJ184" s="174"/>
      <c r="KK184" s="174"/>
      <c r="KL184" s="174"/>
      <c r="KM184" s="174"/>
      <c r="KN184" s="174"/>
      <c r="KO184" s="174"/>
      <c r="KP184" s="174"/>
      <c r="KQ184" s="174"/>
      <c r="KR184" s="174"/>
      <c r="KS184" s="174"/>
      <c r="KT184" s="174"/>
      <c r="KU184" s="174"/>
    </row>
    <row r="185" spans="1:307" s="166" customFormat="1" ht="11.4" x14ac:dyDescent="0.2">
      <c r="A185" s="308"/>
      <c r="B185" s="317" t="s">
        <v>194</v>
      </c>
      <c r="C185" s="169">
        <v>0</v>
      </c>
      <c r="D185" s="169">
        <v>0</v>
      </c>
      <c r="E185" s="169">
        <v>0</v>
      </c>
      <c r="F185" s="169">
        <v>0</v>
      </c>
      <c r="G185" s="169">
        <v>0</v>
      </c>
      <c r="H185" s="169">
        <v>0</v>
      </c>
      <c r="I185" s="169">
        <v>0</v>
      </c>
      <c r="J185" s="170">
        <f t="shared" si="54"/>
        <v>0</v>
      </c>
      <c r="K185" s="171"/>
      <c r="L185" s="168"/>
      <c r="M185" s="179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74"/>
      <c r="Z185" s="174"/>
      <c r="AA185" s="174"/>
      <c r="AB185" s="174"/>
      <c r="AC185" s="174"/>
      <c r="AD185" s="174"/>
      <c r="AE185" s="174"/>
      <c r="AF185" s="174"/>
      <c r="AG185" s="174"/>
      <c r="AH185" s="174"/>
      <c r="AI185" s="174"/>
      <c r="AJ185" s="174"/>
      <c r="AK185" s="174"/>
      <c r="AL185" s="174"/>
      <c r="AM185" s="174"/>
      <c r="AN185" s="174"/>
      <c r="AO185" s="174"/>
      <c r="AP185" s="174"/>
      <c r="AQ185" s="174"/>
      <c r="AR185" s="174"/>
      <c r="AS185" s="174"/>
      <c r="AT185" s="174"/>
      <c r="AU185" s="174"/>
      <c r="AV185" s="174"/>
      <c r="AW185" s="174"/>
      <c r="AX185" s="174"/>
      <c r="AY185" s="174"/>
      <c r="AZ185" s="174"/>
      <c r="BA185" s="174"/>
      <c r="BB185" s="174"/>
      <c r="BC185" s="174"/>
      <c r="BD185" s="174"/>
      <c r="BE185" s="174"/>
      <c r="BF185" s="174"/>
      <c r="BG185" s="174"/>
      <c r="BH185" s="174"/>
      <c r="BI185" s="174"/>
      <c r="BJ185" s="174"/>
      <c r="BK185" s="174"/>
      <c r="BL185" s="174"/>
      <c r="BM185" s="174"/>
      <c r="BN185" s="174"/>
      <c r="BO185" s="174"/>
      <c r="BP185" s="174"/>
      <c r="BQ185" s="174"/>
      <c r="BR185" s="174"/>
      <c r="BS185" s="174"/>
      <c r="BT185" s="174"/>
      <c r="BU185" s="174"/>
      <c r="BV185" s="174"/>
      <c r="BW185" s="174"/>
      <c r="BX185" s="174"/>
      <c r="BY185" s="174"/>
      <c r="BZ185" s="174"/>
      <c r="CA185" s="174"/>
      <c r="CB185" s="174"/>
      <c r="CC185" s="174"/>
      <c r="CD185" s="174"/>
      <c r="CE185" s="174"/>
      <c r="CF185" s="174"/>
      <c r="CG185" s="174"/>
      <c r="CH185" s="174"/>
      <c r="CI185" s="174"/>
      <c r="CJ185" s="174"/>
      <c r="CK185" s="174"/>
      <c r="CL185" s="174"/>
      <c r="CM185" s="174"/>
      <c r="CN185" s="174"/>
      <c r="CO185" s="174"/>
      <c r="CP185" s="174"/>
      <c r="CQ185" s="174"/>
      <c r="CR185" s="174"/>
      <c r="CS185" s="174"/>
      <c r="CT185" s="174"/>
      <c r="CU185" s="174"/>
      <c r="CV185" s="174"/>
      <c r="CW185" s="174"/>
      <c r="CX185" s="174"/>
      <c r="CY185" s="174"/>
      <c r="CZ185" s="174"/>
      <c r="DA185" s="174"/>
      <c r="DB185" s="174"/>
      <c r="DC185" s="174"/>
      <c r="DD185" s="174"/>
      <c r="DE185" s="174"/>
      <c r="DF185" s="174"/>
      <c r="DG185" s="174"/>
      <c r="DH185" s="174"/>
      <c r="DI185" s="174"/>
      <c r="DJ185" s="174"/>
      <c r="DK185" s="174"/>
      <c r="DL185" s="174"/>
      <c r="DM185" s="174"/>
      <c r="DN185" s="174"/>
      <c r="DO185" s="174"/>
      <c r="DP185" s="174"/>
      <c r="DQ185" s="174"/>
      <c r="DR185" s="174"/>
      <c r="DS185" s="174"/>
      <c r="DT185" s="174"/>
      <c r="DU185" s="174"/>
      <c r="DV185" s="174"/>
      <c r="DW185" s="174"/>
      <c r="DX185" s="174"/>
      <c r="DY185" s="174"/>
      <c r="DZ185" s="174"/>
      <c r="EA185" s="174"/>
      <c r="EB185" s="174"/>
      <c r="EC185" s="174"/>
      <c r="ED185" s="174"/>
      <c r="EE185" s="174"/>
      <c r="EF185" s="174"/>
      <c r="EG185" s="174"/>
      <c r="EH185" s="174"/>
      <c r="EI185" s="174"/>
      <c r="EJ185" s="174"/>
      <c r="EK185" s="174"/>
      <c r="EL185" s="174"/>
      <c r="EM185" s="174"/>
      <c r="EN185" s="174"/>
      <c r="EO185" s="174"/>
      <c r="EP185" s="174"/>
      <c r="EQ185" s="174"/>
      <c r="ER185" s="174"/>
      <c r="ES185" s="174"/>
      <c r="ET185" s="174"/>
      <c r="EU185" s="174"/>
      <c r="EV185" s="174"/>
      <c r="EW185" s="174"/>
      <c r="EX185" s="174"/>
      <c r="EY185" s="174"/>
      <c r="EZ185" s="174"/>
      <c r="FA185" s="174"/>
      <c r="FB185" s="174"/>
      <c r="FC185" s="174"/>
      <c r="FD185" s="174"/>
      <c r="FE185" s="174"/>
      <c r="FF185" s="174"/>
      <c r="FG185" s="174"/>
      <c r="FH185" s="174"/>
      <c r="FI185" s="174"/>
      <c r="FJ185" s="174"/>
      <c r="FK185" s="174"/>
      <c r="FL185" s="174"/>
      <c r="FM185" s="174"/>
      <c r="FN185" s="174"/>
      <c r="FO185" s="174"/>
      <c r="FP185" s="174"/>
      <c r="FQ185" s="174"/>
      <c r="FR185" s="174"/>
      <c r="FS185" s="174"/>
      <c r="FT185" s="174"/>
      <c r="FU185" s="174"/>
      <c r="FV185" s="174"/>
      <c r="FW185" s="174"/>
      <c r="FX185" s="174"/>
      <c r="FY185" s="174"/>
      <c r="FZ185" s="174"/>
      <c r="GA185" s="174"/>
      <c r="GB185" s="174"/>
      <c r="GC185" s="174"/>
      <c r="GD185" s="174"/>
      <c r="GE185" s="174"/>
      <c r="GF185" s="174"/>
      <c r="GG185" s="174"/>
      <c r="GH185" s="174"/>
      <c r="GI185" s="174"/>
      <c r="GJ185" s="174"/>
      <c r="GK185" s="174"/>
      <c r="GL185" s="174"/>
      <c r="GM185" s="174"/>
      <c r="GN185" s="174"/>
      <c r="GO185" s="174"/>
      <c r="GP185" s="174"/>
      <c r="GQ185" s="174"/>
      <c r="GR185" s="174"/>
      <c r="GS185" s="174"/>
      <c r="GT185" s="174"/>
      <c r="GU185" s="174"/>
      <c r="GV185" s="174"/>
      <c r="GW185" s="174"/>
      <c r="GX185" s="174"/>
      <c r="GY185" s="174"/>
      <c r="GZ185" s="174"/>
      <c r="HA185" s="174"/>
      <c r="HB185" s="174"/>
      <c r="HC185" s="174"/>
      <c r="HD185" s="174"/>
      <c r="HE185" s="174"/>
      <c r="HF185" s="174"/>
      <c r="HG185" s="174"/>
      <c r="HH185" s="174"/>
      <c r="HI185" s="174"/>
      <c r="HJ185" s="174"/>
      <c r="HK185" s="174"/>
      <c r="HL185" s="174"/>
      <c r="HM185" s="174"/>
      <c r="HN185" s="174"/>
      <c r="HO185" s="174"/>
      <c r="HP185" s="174"/>
      <c r="HQ185" s="174"/>
      <c r="HR185" s="174"/>
      <c r="HS185" s="174"/>
      <c r="HT185" s="174"/>
      <c r="HU185" s="174"/>
      <c r="HV185" s="174"/>
      <c r="HW185" s="174"/>
      <c r="HX185" s="174"/>
      <c r="HY185" s="174"/>
      <c r="HZ185" s="174"/>
      <c r="IA185" s="174"/>
      <c r="IB185" s="174"/>
      <c r="IC185" s="174"/>
      <c r="ID185" s="174"/>
      <c r="IE185" s="174"/>
      <c r="IF185" s="174"/>
      <c r="IG185" s="174"/>
      <c r="IH185" s="174"/>
      <c r="II185" s="174"/>
      <c r="IJ185" s="174"/>
      <c r="IK185" s="174"/>
      <c r="IL185" s="174"/>
      <c r="IM185" s="174"/>
      <c r="IN185" s="174"/>
      <c r="IO185" s="174"/>
      <c r="IP185" s="174"/>
      <c r="IQ185" s="174"/>
      <c r="IR185" s="174"/>
      <c r="IS185" s="174"/>
      <c r="IT185" s="174"/>
      <c r="IU185" s="174"/>
      <c r="IV185" s="174"/>
      <c r="IW185" s="174"/>
      <c r="IX185" s="174"/>
      <c r="IY185" s="174"/>
      <c r="IZ185" s="174"/>
      <c r="JA185" s="174"/>
      <c r="JB185" s="174"/>
      <c r="JC185" s="174"/>
      <c r="JD185" s="174"/>
      <c r="JE185" s="174"/>
      <c r="JF185" s="174"/>
      <c r="JG185" s="174"/>
      <c r="JH185" s="174"/>
      <c r="JI185" s="174"/>
      <c r="JJ185" s="174"/>
      <c r="JK185" s="174"/>
      <c r="JL185" s="174"/>
      <c r="JM185" s="174"/>
      <c r="JN185" s="174"/>
      <c r="JO185" s="174"/>
      <c r="JP185" s="174"/>
      <c r="JQ185" s="174"/>
      <c r="JR185" s="174"/>
      <c r="JS185" s="174"/>
      <c r="JT185" s="174"/>
      <c r="JU185" s="174"/>
      <c r="JV185" s="174"/>
      <c r="JW185" s="174"/>
      <c r="JX185" s="174"/>
      <c r="JY185" s="174"/>
      <c r="JZ185" s="174"/>
      <c r="KA185" s="174"/>
      <c r="KB185" s="174"/>
      <c r="KC185" s="174"/>
      <c r="KD185" s="174"/>
      <c r="KE185" s="174"/>
      <c r="KF185" s="174"/>
      <c r="KG185" s="174"/>
      <c r="KH185" s="174"/>
      <c r="KI185" s="174"/>
      <c r="KJ185" s="174"/>
      <c r="KK185" s="174"/>
      <c r="KL185" s="174"/>
      <c r="KM185" s="174"/>
      <c r="KN185" s="174"/>
      <c r="KO185" s="174"/>
      <c r="KP185" s="174"/>
      <c r="KQ185" s="174"/>
      <c r="KR185" s="174"/>
      <c r="KS185" s="174"/>
      <c r="KT185" s="174"/>
      <c r="KU185" s="174"/>
    </row>
    <row r="186" spans="1:307" s="166" customFormat="1" ht="11.4" x14ac:dyDescent="0.2">
      <c r="A186" s="308">
        <v>1</v>
      </c>
      <c r="B186" s="317" t="s">
        <v>188</v>
      </c>
      <c r="C186" s="169">
        <v>4500</v>
      </c>
      <c r="D186" s="169">
        <v>2400</v>
      </c>
      <c r="E186" s="169">
        <v>216000</v>
      </c>
      <c r="F186" s="169">
        <v>0</v>
      </c>
      <c r="G186" s="169">
        <v>15000</v>
      </c>
      <c r="H186" s="169">
        <v>0</v>
      </c>
      <c r="I186" s="169">
        <v>0</v>
      </c>
      <c r="J186" s="170">
        <f t="shared" si="54"/>
        <v>237900</v>
      </c>
      <c r="K186" s="171"/>
      <c r="L186" s="168"/>
      <c r="M186" s="179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74"/>
      <c r="Z186" s="174"/>
      <c r="AA186" s="174"/>
      <c r="AB186" s="174"/>
      <c r="AC186" s="174"/>
      <c r="AD186" s="174"/>
      <c r="AE186" s="174"/>
      <c r="AF186" s="174"/>
      <c r="AG186" s="174"/>
      <c r="AH186" s="174"/>
      <c r="AI186" s="174"/>
      <c r="AJ186" s="174"/>
      <c r="AK186" s="174"/>
      <c r="AL186" s="174"/>
      <c r="AM186" s="174"/>
      <c r="AN186" s="174"/>
      <c r="AO186" s="174"/>
      <c r="AP186" s="174"/>
      <c r="AQ186" s="174"/>
      <c r="AR186" s="174"/>
      <c r="AS186" s="174"/>
      <c r="AT186" s="174"/>
      <c r="AU186" s="174"/>
      <c r="AV186" s="174"/>
      <c r="AW186" s="174"/>
      <c r="AX186" s="174"/>
      <c r="AY186" s="174"/>
      <c r="AZ186" s="174"/>
      <c r="BA186" s="174"/>
      <c r="BB186" s="174"/>
      <c r="BC186" s="174"/>
      <c r="BD186" s="174"/>
      <c r="BE186" s="174"/>
      <c r="BF186" s="174"/>
      <c r="BG186" s="174"/>
      <c r="BH186" s="174"/>
      <c r="BI186" s="174"/>
      <c r="BJ186" s="174"/>
      <c r="BK186" s="174"/>
      <c r="BL186" s="174"/>
      <c r="BM186" s="174"/>
      <c r="BN186" s="174"/>
      <c r="BO186" s="174"/>
      <c r="BP186" s="174"/>
      <c r="BQ186" s="174"/>
      <c r="BR186" s="174"/>
      <c r="BS186" s="174"/>
      <c r="BT186" s="174"/>
      <c r="BU186" s="174"/>
      <c r="BV186" s="174"/>
      <c r="BW186" s="174"/>
      <c r="BX186" s="174"/>
      <c r="BY186" s="174"/>
      <c r="BZ186" s="174"/>
      <c r="CA186" s="174"/>
      <c r="CB186" s="174"/>
      <c r="CC186" s="174"/>
      <c r="CD186" s="174"/>
      <c r="CE186" s="174"/>
      <c r="CF186" s="174"/>
      <c r="CG186" s="174"/>
      <c r="CH186" s="174"/>
      <c r="CI186" s="174"/>
      <c r="CJ186" s="174"/>
      <c r="CK186" s="174"/>
      <c r="CL186" s="174"/>
      <c r="CM186" s="174"/>
      <c r="CN186" s="174"/>
      <c r="CO186" s="174"/>
      <c r="CP186" s="174"/>
      <c r="CQ186" s="174"/>
      <c r="CR186" s="174"/>
      <c r="CS186" s="174"/>
      <c r="CT186" s="174"/>
      <c r="CU186" s="174"/>
      <c r="CV186" s="174"/>
      <c r="CW186" s="174"/>
      <c r="CX186" s="174"/>
      <c r="CY186" s="174"/>
      <c r="CZ186" s="174"/>
      <c r="DA186" s="174"/>
      <c r="DB186" s="174"/>
      <c r="DC186" s="174"/>
      <c r="DD186" s="174"/>
      <c r="DE186" s="174"/>
      <c r="DF186" s="174"/>
      <c r="DG186" s="174"/>
      <c r="DH186" s="174"/>
      <c r="DI186" s="174"/>
      <c r="DJ186" s="174"/>
      <c r="DK186" s="174"/>
      <c r="DL186" s="174"/>
      <c r="DM186" s="174"/>
      <c r="DN186" s="174"/>
      <c r="DO186" s="174"/>
      <c r="DP186" s="174"/>
      <c r="DQ186" s="174"/>
      <c r="DR186" s="174"/>
      <c r="DS186" s="174"/>
      <c r="DT186" s="174"/>
      <c r="DU186" s="174"/>
      <c r="DV186" s="174"/>
      <c r="DW186" s="174"/>
      <c r="DX186" s="174"/>
      <c r="DY186" s="174"/>
      <c r="DZ186" s="174"/>
      <c r="EA186" s="174"/>
      <c r="EB186" s="174"/>
      <c r="EC186" s="174"/>
      <c r="ED186" s="174"/>
      <c r="EE186" s="174"/>
      <c r="EF186" s="174"/>
      <c r="EG186" s="174"/>
      <c r="EH186" s="174"/>
      <c r="EI186" s="174"/>
      <c r="EJ186" s="174"/>
      <c r="EK186" s="174"/>
      <c r="EL186" s="174"/>
      <c r="EM186" s="174"/>
      <c r="EN186" s="174"/>
      <c r="EO186" s="174"/>
      <c r="EP186" s="174"/>
      <c r="EQ186" s="174"/>
      <c r="ER186" s="174"/>
      <c r="ES186" s="174"/>
      <c r="ET186" s="174"/>
      <c r="EU186" s="174"/>
      <c r="EV186" s="174"/>
      <c r="EW186" s="174"/>
      <c r="EX186" s="174"/>
      <c r="EY186" s="174"/>
      <c r="EZ186" s="174"/>
      <c r="FA186" s="174"/>
      <c r="FB186" s="174"/>
      <c r="FC186" s="174"/>
      <c r="FD186" s="174"/>
      <c r="FE186" s="174"/>
      <c r="FF186" s="174"/>
      <c r="FG186" s="174"/>
      <c r="FH186" s="174"/>
      <c r="FI186" s="174"/>
      <c r="FJ186" s="174"/>
      <c r="FK186" s="174"/>
      <c r="FL186" s="174"/>
      <c r="FM186" s="174"/>
      <c r="FN186" s="174"/>
      <c r="FO186" s="174"/>
      <c r="FP186" s="174"/>
      <c r="FQ186" s="174"/>
      <c r="FR186" s="174"/>
      <c r="FS186" s="174"/>
      <c r="FT186" s="174"/>
      <c r="FU186" s="174"/>
      <c r="FV186" s="174"/>
      <c r="FW186" s="174"/>
      <c r="FX186" s="174"/>
      <c r="FY186" s="174"/>
      <c r="FZ186" s="174"/>
      <c r="GA186" s="174"/>
      <c r="GB186" s="174"/>
      <c r="GC186" s="174"/>
      <c r="GD186" s="174"/>
      <c r="GE186" s="174"/>
      <c r="GF186" s="174"/>
      <c r="GG186" s="174"/>
      <c r="GH186" s="174"/>
      <c r="GI186" s="174"/>
      <c r="GJ186" s="174"/>
      <c r="GK186" s="174"/>
      <c r="GL186" s="174"/>
      <c r="GM186" s="174"/>
      <c r="GN186" s="174"/>
      <c r="GO186" s="174"/>
      <c r="GP186" s="174"/>
      <c r="GQ186" s="174"/>
      <c r="GR186" s="174"/>
      <c r="GS186" s="174"/>
      <c r="GT186" s="174"/>
      <c r="GU186" s="174"/>
      <c r="GV186" s="174"/>
      <c r="GW186" s="174"/>
      <c r="GX186" s="174"/>
      <c r="GY186" s="174"/>
      <c r="GZ186" s="174"/>
      <c r="HA186" s="174"/>
      <c r="HB186" s="174"/>
      <c r="HC186" s="174"/>
      <c r="HD186" s="174"/>
      <c r="HE186" s="174"/>
      <c r="HF186" s="174"/>
      <c r="HG186" s="174"/>
      <c r="HH186" s="174"/>
      <c r="HI186" s="174"/>
      <c r="HJ186" s="174"/>
      <c r="HK186" s="174"/>
      <c r="HL186" s="174"/>
      <c r="HM186" s="174"/>
      <c r="HN186" s="174"/>
      <c r="HO186" s="174"/>
      <c r="HP186" s="174"/>
      <c r="HQ186" s="174"/>
      <c r="HR186" s="174"/>
      <c r="HS186" s="174"/>
      <c r="HT186" s="174"/>
      <c r="HU186" s="174"/>
      <c r="HV186" s="174"/>
      <c r="HW186" s="174"/>
      <c r="HX186" s="174"/>
      <c r="HY186" s="174"/>
      <c r="HZ186" s="174"/>
      <c r="IA186" s="174"/>
      <c r="IB186" s="174"/>
      <c r="IC186" s="174"/>
      <c r="ID186" s="174"/>
      <c r="IE186" s="174"/>
      <c r="IF186" s="174"/>
      <c r="IG186" s="174"/>
      <c r="IH186" s="174"/>
      <c r="II186" s="174"/>
      <c r="IJ186" s="174"/>
      <c r="IK186" s="174"/>
      <c r="IL186" s="174"/>
      <c r="IM186" s="174"/>
      <c r="IN186" s="174"/>
      <c r="IO186" s="174"/>
      <c r="IP186" s="174"/>
      <c r="IQ186" s="174"/>
      <c r="IR186" s="174"/>
      <c r="IS186" s="174"/>
      <c r="IT186" s="174"/>
      <c r="IU186" s="174"/>
      <c r="IV186" s="174"/>
      <c r="IW186" s="174"/>
      <c r="IX186" s="174"/>
      <c r="IY186" s="174"/>
      <c r="IZ186" s="174"/>
      <c r="JA186" s="174"/>
      <c r="JB186" s="174"/>
      <c r="JC186" s="174"/>
      <c r="JD186" s="174"/>
      <c r="JE186" s="174"/>
      <c r="JF186" s="174"/>
      <c r="JG186" s="174"/>
      <c r="JH186" s="174"/>
      <c r="JI186" s="174"/>
      <c r="JJ186" s="174"/>
      <c r="JK186" s="174"/>
      <c r="JL186" s="174"/>
      <c r="JM186" s="174"/>
      <c r="JN186" s="174"/>
      <c r="JO186" s="174"/>
      <c r="JP186" s="174"/>
      <c r="JQ186" s="174"/>
      <c r="JR186" s="174"/>
      <c r="JS186" s="174"/>
      <c r="JT186" s="174"/>
      <c r="JU186" s="174"/>
      <c r="JV186" s="174"/>
      <c r="JW186" s="174"/>
      <c r="JX186" s="174"/>
      <c r="JY186" s="174"/>
      <c r="JZ186" s="174"/>
      <c r="KA186" s="174"/>
      <c r="KB186" s="174"/>
      <c r="KC186" s="174"/>
      <c r="KD186" s="174"/>
      <c r="KE186" s="174"/>
      <c r="KF186" s="174"/>
      <c r="KG186" s="174"/>
      <c r="KH186" s="174"/>
      <c r="KI186" s="174"/>
      <c r="KJ186" s="174"/>
      <c r="KK186" s="174"/>
      <c r="KL186" s="174"/>
      <c r="KM186" s="174"/>
      <c r="KN186" s="174"/>
      <c r="KO186" s="174"/>
      <c r="KP186" s="174"/>
      <c r="KQ186" s="174"/>
      <c r="KR186" s="174"/>
      <c r="KS186" s="174"/>
      <c r="KT186" s="174"/>
      <c r="KU186" s="174"/>
    </row>
    <row r="187" spans="1:307" s="166" customFormat="1" ht="14.25" customHeight="1" x14ac:dyDescent="0.2">
      <c r="A187" s="308"/>
      <c r="B187" s="317" t="s">
        <v>189</v>
      </c>
      <c r="C187" s="169">
        <v>0</v>
      </c>
      <c r="D187" s="169">
        <v>0</v>
      </c>
      <c r="E187" s="169">
        <v>0</v>
      </c>
      <c r="F187" s="169">
        <v>0</v>
      </c>
      <c r="G187" s="169">
        <v>0</v>
      </c>
      <c r="H187" s="169">
        <v>0</v>
      </c>
      <c r="I187" s="169">
        <v>0</v>
      </c>
      <c r="J187" s="170">
        <f t="shared" si="54"/>
        <v>0</v>
      </c>
      <c r="K187" s="171"/>
      <c r="L187" s="168"/>
      <c r="M187" s="179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74"/>
      <c r="Z187" s="174"/>
      <c r="AA187" s="174"/>
      <c r="AB187" s="174"/>
      <c r="AC187" s="174"/>
      <c r="AD187" s="174"/>
      <c r="AE187" s="174"/>
      <c r="AF187" s="174"/>
      <c r="AG187" s="174"/>
      <c r="AH187" s="174"/>
      <c r="AI187" s="174"/>
      <c r="AJ187" s="174"/>
      <c r="AK187" s="174"/>
      <c r="AL187" s="174"/>
      <c r="AM187" s="174"/>
      <c r="AN187" s="174"/>
      <c r="AO187" s="174"/>
      <c r="AP187" s="174"/>
      <c r="AQ187" s="174"/>
      <c r="AR187" s="174"/>
      <c r="AS187" s="174"/>
      <c r="AT187" s="174"/>
      <c r="AU187" s="174"/>
      <c r="AV187" s="174"/>
      <c r="AW187" s="174"/>
      <c r="AX187" s="174"/>
      <c r="AY187" s="174"/>
      <c r="AZ187" s="174"/>
      <c r="BA187" s="174"/>
      <c r="BB187" s="174"/>
      <c r="BC187" s="174"/>
      <c r="BD187" s="174"/>
      <c r="BE187" s="174"/>
      <c r="BF187" s="174"/>
      <c r="BG187" s="174"/>
      <c r="BH187" s="174"/>
      <c r="BI187" s="174"/>
      <c r="BJ187" s="174"/>
      <c r="BK187" s="174"/>
      <c r="BL187" s="174"/>
      <c r="BM187" s="174"/>
      <c r="BN187" s="174"/>
      <c r="BO187" s="174"/>
      <c r="BP187" s="174"/>
      <c r="BQ187" s="174"/>
      <c r="BR187" s="174"/>
      <c r="BS187" s="174"/>
      <c r="BT187" s="174"/>
      <c r="BU187" s="174"/>
      <c r="BV187" s="174"/>
      <c r="BW187" s="174"/>
      <c r="BX187" s="174"/>
      <c r="BY187" s="174"/>
      <c r="BZ187" s="174"/>
      <c r="CA187" s="174"/>
      <c r="CB187" s="174"/>
      <c r="CC187" s="174"/>
      <c r="CD187" s="174"/>
      <c r="CE187" s="174"/>
      <c r="CF187" s="174"/>
      <c r="CG187" s="174"/>
      <c r="CH187" s="174"/>
      <c r="CI187" s="174"/>
      <c r="CJ187" s="174"/>
      <c r="CK187" s="174"/>
      <c r="CL187" s="174"/>
      <c r="CM187" s="174"/>
      <c r="CN187" s="174"/>
      <c r="CO187" s="174"/>
      <c r="CP187" s="174"/>
      <c r="CQ187" s="174"/>
      <c r="CR187" s="174"/>
      <c r="CS187" s="174"/>
      <c r="CT187" s="174"/>
      <c r="CU187" s="174"/>
      <c r="CV187" s="174"/>
      <c r="CW187" s="174"/>
      <c r="CX187" s="174"/>
      <c r="CY187" s="174"/>
      <c r="CZ187" s="174"/>
      <c r="DA187" s="174"/>
      <c r="DB187" s="174"/>
      <c r="DC187" s="174"/>
      <c r="DD187" s="174"/>
      <c r="DE187" s="174"/>
      <c r="DF187" s="174"/>
      <c r="DG187" s="174"/>
      <c r="DH187" s="174"/>
      <c r="DI187" s="174"/>
      <c r="DJ187" s="174"/>
      <c r="DK187" s="174"/>
      <c r="DL187" s="174"/>
      <c r="DM187" s="174"/>
      <c r="DN187" s="174"/>
      <c r="DO187" s="174"/>
      <c r="DP187" s="174"/>
      <c r="DQ187" s="174"/>
      <c r="DR187" s="174"/>
      <c r="DS187" s="174"/>
      <c r="DT187" s="174"/>
      <c r="DU187" s="174"/>
      <c r="DV187" s="174"/>
      <c r="DW187" s="174"/>
      <c r="DX187" s="174"/>
      <c r="DY187" s="174"/>
      <c r="DZ187" s="174"/>
      <c r="EA187" s="174"/>
      <c r="EB187" s="174"/>
      <c r="EC187" s="174"/>
      <c r="ED187" s="174"/>
      <c r="EE187" s="174"/>
      <c r="EF187" s="174"/>
      <c r="EG187" s="174"/>
      <c r="EH187" s="174"/>
      <c r="EI187" s="174"/>
      <c r="EJ187" s="174"/>
      <c r="EK187" s="174"/>
      <c r="EL187" s="174"/>
      <c r="EM187" s="174"/>
      <c r="EN187" s="174"/>
      <c r="EO187" s="174"/>
      <c r="EP187" s="174"/>
      <c r="EQ187" s="174"/>
      <c r="ER187" s="174"/>
      <c r="ES187" s="174"/>
      <c r="ET187" s="174"/>
      <c r="EU187" s="174"/>
      <c r="EV187" s="174"/>
      <c r="EW187" s="174"/>
      <c r="EX187" s="174"/>
      <c r="EY187" s="174"/>
      <c r="EZ187" s="174"/>
      <c r="FA187" s="174"/>
      <c r="FB187" s="174"/>
      <c r="FC187" s="174"/>
      <c r="FD187" s="174"/>
      <c r="FE187" s="174"/>
      <c r="FF187" s="174"/>
      <c r="FG187" s="174"/>
      <c r="FH187" s="174"/>
      <c r="FI187" s="174"/>
      <c r="FJ187" s="174"/>
      <c r="FK187" s="174"/>
      <c r="FL187" s="174"/>
      <c r="FM187" s="174"/>
      <c r="FN187" s="174"/>
      <c r="FO187" s="174"/>
      <c r="FP187" s="174"/>
      <c r="FQ187" s="174"/>
      <c r="FR187" s="174"/>
      <c r="FS187" s="174"/>
      <c r="FT187" s="174"/>
      <c r="FU187" s="174"/>
      <c r="FV187" s="174"/>
      <c r="FW187" s="174"/>
      <c r="FX187" s="174"/>
      <c r="FY187" s="174"/>
      <c r="FZ187" s="174"/>
      <c r="GA187" s="174"/>
      <c r="GB187" s="174"/>
      <c r="GC187" s="174"/>
      <c r="GD187" s="174"/>
      <c r="GE187" s="174"/>
      <c r="GF187" s="174"/>
      <c r="GG187" s="174"/>
      <c r="GH187" s="174"/>
      <c r="GI187" s="174"/>
      <c r="GJ187" s="174"/>
      <c r="GK187" s="174"/>
      <c r="GL187" s="174"/>
      <c r="GM187" s="174"/>
      <c r="GN187" s="174"/>
      <c r="GO187" s="174"/>
      <c r="GP187" s="174"/>
      <c r="GQ187" s="174"/>
      <c r="GR187" s="174"/>
      <c r="GS187" s="174"/>
      <c r="GT187" s="174"/>
      <c r="GU187" s="174"/>
      <c r="GV187" s="174"/>
      <c r="GW187" s="174"/>
      <c r="GX187" s="174"/>
      <c r="GY187" s="174"/>
      <c r="GZ187" s="174"/>
      <c r="HA187" s="174"/>
      <c r="HB187" s="174"/>
      <c r="HC187" s="174"/>
      <c r="HD187" s="174"/>
      <c r="HE187" s="174"/>
      <c r="HF187" s="174"/>
      <c r="HG187" s="174"/>
      <c r="HH187" s="174"/>
      <c r="HI187" s="174"/>
      <c r="HJ187" s="174"/>
      <c r="HK187" s="174"/>
      <c r="HL187" s="174"/>
      <c r="HM187" s="174"/>
      <c r="HN187" s="174"/>
      <c r="HO187" s="174"/>
      <c r="HP187" s="174"/>
      <c r="HQ187" s="174"/>
      <c r="HR187" s="174"/>
      <c r="HS187" s="174"/>
      <c r="HT187" s="174"/>
      <c r="HU187" s="174"/>
      <c r="HV187" s="174"/>
      <c r="HW187" s="174"/>
      <c r="HX187" s="174"/>
      <c r="HY187" s="174"/>
      <c r="HZ187" s="174"/>
      <c r="IA187" s="174"/>
      <c r="IB187" s="174"/>
      <c r="IC187" s="174"/>
      <c r="ID187" s="174"/>
      <c r="IE187" s="174"/>
      <c r="IF187" s="174"/>
      <c r="IG187" s="174"/>
      <c r="IH187" s="174"/>
      <c r="II187" s="174"/>
      <c r="IJ187" s="174"/>
      <c r="IK187" s="174"/>
      <c r="IL187" s="174"/>
      <c r="IM187" s="174"/>
      <c r="IN187" s="174"/>
      <c r="IO187" s="174"/>
      <c r="IP187" s="174"/>
      <c r="IQ187" s="174"/>
      <c r="IR187" s="174"/>
      <c r="IS187" s="174"/>
      <c r="IT187" s="174"/>
      <c r="IU187" s="174"/>
      <c r="IV187" s="174"/>
      <c r="IW187" s="174"/>
      <c r="IX187" s="174"/>
      <c r="IY187" s="174"/>
      <c r="IZ187" s="174"/>
      <c r="JA187" s="174"/>
      <c r="JB187" s="174"/>
      <c r="JC187" s="174"/>
      <c r="JD187" s="174"/>
      <c r="JE187" s="174"/>
      <c r="JF187" s="174"/>
      <c r="JG187" s="174"/>
      <c r="JH187" s="174"/>
      <c r="JI187" s="174"/>
      <c r="JJ187" s="174"/>
      <c r="JK187" s="174"/>
      <c r="JL187" s="174"/>
      <c r="JM187" s="174"/>
      <c r="JN187" s="174"/>
      <c r="JO187" s="174"/>
      <c r="JP187" s="174"/>
      <c r="JQ187" s="174"/>
      <c r="JR187" s="174"/>
      <c r="JS187" s="174"/>
      <c r="JT187" s="174"/>
      <c r="JU187" s="174"/>
      <c r="JV187" s="174"/>
      <c r="JW187" s="174"/>
      <c r="JX187" s="174"/>
      <c r="JY187" s="174"/>
      <c r="JZ187" s="174"/>
      <c r="KA187" s="174"/>
      <c r="KB187" s="174"/>
      <c r="KC187" s="174"/>
      <c r="KD187" s="174"/>
      <c r="KE187" s="174"/>
      <c r="KF187" s="174"/>
      <c r="KG187" s="174"/>
      <c r="KH187" s="174"/>
      <c r="KI187" s="174"/>
      <c r="KJ187" s="174"/>
      <c r="KK187" s="174"/>
      <c r="KL187" s="174"/>
      <c r="KM187" s="174"/>
      <c r="KN187" s="174"/>
      <c r="KO187" s="174"/>
      <c r="KP187" s="174"/>
      <c r="KQ187" s="174"/>
      <c r="KR187" s="174"/>
      <c r="KS187" s="174"/>
      <c r="KT187" s="174"/>
      <c r="KU187" s="174"/>
    </row>
    <row r="188" spans="1:307" s="166" customFormat="1" ht="11.4" x14ac:dyDescent="0.2">
      <c r="A188" s="308"/>
      <c r="B188" s="317" t="s">
        <v>190</v>
      </c>
      <c r="C188" s="169">
        <v>0</v>
      </c>
      <c r="D188" s="169">
        <v>0</v>
      </c>
      <c r="E188" s="169">
        <v>0</v>
      </c>
      <c r="F188" s="169">
        <v>0</v>
      </c>
      <c r="G188" s="169">
        <v>0</v>
      </c>
      <c r="H188" s="169">
        <v>0</v>
      </c>
      <c r="I188" s="169">
        <v>0</v>
      </c>
      <c r="J188" s="170">
        <f t="shared" si="54"/>
        <v>0</v>
      </c>
      <c r="K188" s="171"/>
      <c r="L188" s="168"/>
      <c r="M188" s="179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  <c r="Z188" s="174"/>
      <c r="AA188" s="174"/>
      <c r="AB188" s="174"/>
      <c r="AC188" s="174"/>
      <c r="AD188" s="174"/>
      <c r="AE188" s="174"/>
      <c r="AF188" s="174"/>
      <c r="AG188" s="174"/>
      <c r="AH188" s="174"/>
      <c r="AI188" s="174"/>
      <c r="AJ188" s="174"/>
      <c r="AK188" s="174"/>
      <c r="AL188" s="174"/>
      <c r="AM188" s="174"/>
      <c r="AN188" s="174"/>
      <c r="AO188" s="174"/>
      <c r="AP188" s="174"/>
      <c r="AQ188" s="174"/>
      <c r="AR188" s="174"/>
      <c r="AS188" s="174"/>
      <c r="AT188" s="174"/>
      <c r="AU188" s="174"/>
      <c r="AV188" s="174"/>
      <c r="AW188" s="174"/>
      <c r="AX188" s="174"/>
      <c r="AY188" s="174"/>
      <c r="AZ188" s="174"/>
      <c r="BA188" s="174"/>
      <c r="BB188" s="174"/>
      <c r="BC188" s="174"/>
      <c r="BD188" s="174"/>
      <c r="BE188" s="174"/>
      <c r="BF188" s="174"/>
      <c r="BG188" s="174"/>
      <c r="BH188" s="174"/>
      <c r="BI188" s="174"/>
      <c r="BJ188" s="174"/>
      <c r="BK188" s="174"/>
      <c r="BL188" s="174"/>
      <c r="BM188" s="174"/>
      <c r="BN188" s="174"/>
      <c r="BO188" s="174"/>
      <c r="BP188" s="174"/>
      <c r="BQ188" s="174"/>
      <c r="BR188" s="174"/>
      <c r="BS188" s="174"/>
      <c r="BT188" s="174"/>
      <c r="BU188" s="174"/>
      <c r="BV188" s="174"/>
      <c r="BW188" s="174"/>
      <c r="BX188" s="174"/>
      <c r="BY188" s="174"/>
      <c r="BZ188" s="174"/>
      <c r="CA188" s="174"/>
      <c r="CB188" s="174"/>
      <c r="CC188" s="174"/>
      <c r="CD188" s="174"/>
      <c r="CE188" s="174"/>
      <c r="CF188" s="174"/>
      <c r="CG188" s="174"/>
      <c r="CH188" s="174"/>
      <c r="CI188" s="174"/>
      <c r="CJ188" s="174"/>
      <c r="CK188" s="174"/>
      <c r="CL188" s="174"/>
      <c r="CM188" s="174"/>
      <c r="CN188" s="174"/>
      <c r="CO188" s="174"/>
      <c r="CP188" s="174"/>
      <c r="CQ188" s="174"/>
      <c r="CR188" s="174"/>
      <c r="CS188" s="174"/>
      <c r="CT188" s="174"/>
      <c r="CU188" s="174"/>
      <c r="CV188" s="174"/>
      <c r="CW188" s="174"/>
      <c r="CX188" s="174"/>
      <c r="CY188" s="174"/>
      <c r="CZ188" s="174"/>
      <c r="DA188" s="174"/>
      <c r="DB188" s="174"/>
      <c r="DC188" s="174"/>
      <c r="DD188" s="174"/>
      <c r="DE188" s="174"/>
      <c r="DF188" s="174"/>
      <c r="DG188" s="174"/>
      <c r="DH188" s="174"/>
      <c r="DI188" s="174"/>
      <c r="DJ188" s="174"/>
      <c r="DK188" s="174"/>
      <c r="DL188" s="174"/>
      <c r="DM188" s="174"/>
      <c r="DN188" s="174"/>
      <c r="DO188" s="174"/>
      <c r="DP188" s="174"/>
      <c r="DQ188" s="174"/>
      <c r="DR188" s="174"/>
      <c r="DS188" s="174"/>
      <c r="DT188" s="174"/>
      <c r="DU188" s="174"/>
      <c r="DV188" s="174"/>
      <c r="DW188" s="174"/>
      <c r="DX188" s="174"/>
      <c r="DY188" s="174"/>
      <c r="DZ188" s="174"/>
      <c r="EA188" s="174"/>
      <c r="EB188" s="174"/>
      <c r="EC188" s="174"/>
      <c r="ED188" s="174"/>
      <c r="EE188" s="174"/>
      <c r="EF188" s="174"/>
      <c r="EG188" s="174"/>
      <c r="EH188" s="174"/>
      <c r="EI188" s="174"/>
      <c r="EJ188" s="174"/>
      <c r="EK188" s="174"/>
      <c r="EL188" s="174"/>
      <c r="EM188" s="174"/>
      <c r="EN188" s="174"/>
      <c r="EO188" s="174"/>
      <c r="EP188" s="174"/>
      <c r="EQ188" s="174"/>
      <c r="ER188" s="174"/>
      <c r="ES188" s="174"/>
      <c r="ET188" s="174"/>
      <c r="EU188" s="174"/>
      <c r="EV188" s="174"/>
      <c r="EW188" s="174"/>
      <c r="EX188" s="174"/>
      <c r="EY188" s="174"/>
      <c r="EZ188" s="174"/>
      <c r="FA188" s="174"/>
      <c r="FB188" s="174"/>
      <c r="FC188" s="174"/>
      <c r="FD188" s="174"/>
      <c r="FE188" s="174"/>
      <c r="FF188" s="174"/>
      <c r="FG188" s="174"/>
      <c r="FH188" s="174"/>
      <c r="FI188" s="174"/>
      <c r="FJ188" s="174"/>
      <c r="FK188" s="174"/>
      <c r="FL188" s="174"/>
      <c r="FM188" s="174"/>
      <c r="FN188" s="174"/>
      <c r="FO188" s="174"/>
      <c r="FP188" s="174"/>
      <c r="FQ188" s="174"/>
      <c r="FR188" s="174"/>
      <c r="FS188" s="174"/>
      <c r="FT188" s="174"/>
      <c r="FU188" s="174"/>
      <c r="FV188" s="174"/>
      <c r="FW188" s="174"/>
      <c r="FX188" s="174"/>
      <c r="FY188" s="174"/>
      <c r="FZ188" s="174"/>
      <c r="GA188" s="174"/>
      <c r="GB188" s="174"/>
      <c r="GC188" s="174"/>
      <c r="GD188" s="174"/>
      <c r="GE188" s="174"/>
      <c r="GF188" s="174"/>
      <c r="GG188" s="174"/>
      <c r="GH188" s="174"/>
      <c r="GI188" s="174"/>
      <c r="GJ188" s="174"/>
      <c r="GK188" s="174"/>
      <c r="GL188" s="174"/>
      <c r="GM188" s="174"/>
      <c r="GN188" s="174"/>
      <c r="GO188" s="174"/>
      <c r="GP188" s="174"/>
      <c r="GQ188" s="174"/>
      <c r="GR188" s="174"/>
      <c r="GS188" s="174"/>
      <c r="GT188" s="174"/>
      <c r="GU188" s="174"/>
      <c r="GV188" s="174"/>
      <c r="GW188" s="174"/>
      <c r="GX188" s="174"/>
      <c r="GY188" s="174"/>
      <c r="GZ188" s="174"/>
      <c r="HA188" s="174"/>
      <c r="HB188" s="174"/>
      <c r="HC188" s="174"/>
      <c r="HD188" s="174"/>
      <c r="HE188" s="174"/>
      <c r="HF188" s="174"/>
      <c r="HG188" s="174"/>
      <c r="HH188" s="174"/>
      <c r="HI188" s="174"/>
      <c r="HJ188" s="174"/>
      <c r="HK188" s="174"/>
      <c r="HL188" s="174"/>
      <c r="HM188" s="174"/>
      <c r="HN188" s="174"/>
      <c r="HO188" s="174"/>
      <c r="HP188" s="174"/>
      <c r="HQ188" s="174"/>
      <c r="HR188" s="174"/>
      <c r="HS188" s="174"/>
      <c r="HT188" s="174"/>
      <c r="HU188" s="174"/>
      <c r="HV188" s="174"/>
      <c r="HW188" s="174"/>
      <c r="HX188" s="174"/>
      <c r="HY188" s="174"/>
      <c r="HZ188" s="174"/>
      <c r="IA188" s="174"/>
      <c r="IB188" s="174"/>
      <c r="IC188" s="174"/>
      <c r="ID188" s="174"/>
      <c r="IE188" s="174"/>
      <c r="IF188" s="174"/>
      <c r="IG188" s="174"/>
      <c r="IH188" s="174"/>
      <c r="II188" s="174"/>
      <c r="IJ188" s="174"/>
      <c r="IK188" s="174"/>
      <c r="IL188" s="174"/>
      <c r="IM188" s="174"/>
      <c r="IN188" s="174"/>
      <c r="IO188" s="174"/>
      <c r="IP188" s="174"/>
      <c r="IQ188" s="174"/>
      <c r="IR188" s="174"/>
      <c r="IS188" s="174"/>
      <c r="IT188" s="174"/>
      <c r="IU188" s="174"/>
      <c r="IV188" s="174"/>
      <c r="IW188" s="174"/>
      <c r="IX188" s="174"/>
      <c r="IY188" s="174"/>
      <c r="IZ188" s="174"/>
      <c r="JA188" s="174"/>
      <c r="JB188" s="174"/>
      <c r="JC188" s="174"/>
      <c r="JD188" s="174"/>
      <c r="JE188" s="174"/>
      <c r="JF188" s="174"/>
      <c r="JG188" s="174"/>
      <c r="JH188" s="174"/>
      <c r="JI188" s="174"/>
      <c r="JJ188" s="174"/>
      <c r="JK188" s="174"/>
      <c r="JL188" s="174"/>
      <c r="JM188" s="174"/>
      <c r="JN188" s="174"/>
      <c r="JO188" s="174"/>
      <c r="JP188" s="174"/>
      <c r="JQ188" s="174"/>
      <c r="JR188" s="174"/>
      <c r="JS188" s="174"/>
      <c r="JT188" s="174"/>
      <c r="JU188" s="174"/>
      <c r="JV188" s="174"/>
      <c r="JW188" s="174"/>
      <c r="JX188" s="174"/>
      <c r="JY188" s="174"/>
      <c r="JZ188" s="174"/>
      <c r="KA188" s="174"/>
      <c r="KB188" s="174"/>
      <c r="KC188" s="174"/>
      <c r="KD188" s="174"/>
      <c r="KE188" s="174"/>
      <c r="KF188" s="174"/>
      <c r="KG188" s="174"/>
      <c r="KH188" s="174"/>
      <c r="KI188" s="174"/>
      <c r="KJ188" s="174"/>
      <c r="KK188" s="174"/>
      <c r="KL188" s="174"/>
      <c r="KM188" s="174"/>
      <c r="KN188" s="174"/>
      <c r="KO188" s="174"/>
      <c r="KP188" s="174"/>
      <c r="KQ188" s="174"/>
      <c r="KR188" s="174"/>
      <c r="KS188" s="174"/>
      <c r="KT188" s="174"/>
      <c r="KU188" s="174"/>
    </row>
    <row r="189" spans="1:307" s="166" customFormat="1" ht="11.4" x14ac:dyDescent="0.2">
      <c r="A189" s="308"/>
      <c r="B189" s="317" t="s">
        <v>191</v>
      </c>
      <c r="C189" s="169">
        <v>0</v>
      </c>
      <c r="D189" s="169">
        <v>0</v>
      </c>
      <c r="E189" s="169">
        <v>0</v>
      </c>
      <c r="F189" s="169">
        <v>0</v>
      </c>
      <c r="G189" s="169">
        <v>0</v>
      </c>
      <c r="H189" s="169">
        <v>0</v>
      </c>
      <c r="I189" s="169">
        <v>0</v>
      </c>
      <c r="J189" s="170">
        <f t="shared" si="54"/>
        <v>0</v>
      </c>
      <c r="K189" s="171"/>
      <c r="L189" s="168"/>
      <c r="M189" s="179"/>
      <c r="N189" s="174"/>
      <c r="O189" s="174"/>
      <c r="P189" s="174"/>
      <c r="Q189" s="174"/>
      <c r="R189" s="174"/>
      <c r="S189" s="174"/>
      <c r="T189" s="174"/>
      <c r="U189" s="174"/>
      <c r="V189" s="174"/>
      <c r="W189" s="174"/>
      <c r="X189" s="174"/>
      <c r="Y189" s="174"/>
      <c r="Z189" s="174"/>
      <c r="AA189" s="174"/>
      <c r="AB189" s="174"/>
      <c r="AC189" s="174"/>
      <c r="AD189" s="174"/>
      <c r="AE189" s="174"/>
      <c r="AF189" s="174"/>
      <c r="AG189" s="174"/>
      <c r="AH189" s="174"/>
      <c r="AI189" s="174"/>
      <c r="AJ189" s="174"/>
      <c r="AK189" s="174"/>
      <c r="AL189" s="174"/>
      <c r="AM189" s="174"/>
      <c r="AN189" s="174"/>
      <c r="AO189" s="174"/>
      <c r="AP189" s="174"/>
      <c r="AQ189" s="174"/>
      <c r="AR189" s="174"/>
      <c r="AS189" s="174"/>
      <c r="AT189" s="174"/>
      <c r="AU189" s="174"/>
      <c r="AV189" s="174"/>
      <c r="AW189" s="174"/>
      <c r="AX189" s="174"/>
      <c r="AY189" s="174"/>
      <c r="AZ189" s="174"/>
      <c r="BA189" s="174"/>
      <c r="BB189" s="174"/>
      <c r="BC189" s="174"/>
      <c r="BD189" s="174"/>
      <c r="BE189" s="174"/>
      <c r="BF189" s="174"/>
      <c r="BG189" s="174"/>
      <c r="BH189" s="174"/>
      <c r="BI189" s="174"/>
      <c r="BJ189" s="174"/>
      <c r="BK189" s="174"/>
      <c r="BL189" s="174"/>
      <c r="BM189" s="174"/>
      <c r="BN189" s="174"/>
      <c r="BO189" s="174"/>
      <c r="BP189" s="174"/>
      <c r="BQ189" s="174"/>
      <c r="BR189" s="174"/>
      <c r="BS189" s="174"/>
      <c r="BT189" s="174"/>
      <c r="BU189" s="174"/>
      <c r="BV189" s="174"/>
      <c r="BW189" s="174"/>
      <c r="BX189" s="174"/>
      <c r="BY189" s="174"/>
      <c r="BZ189" s="174"/>
      <c r="CA189" s="174"/>
      <c r="CB189" s="174"/>
      <c r="CC189" s="174"/>
      <c r="CD189" s="174"/>
      <c r="CE189" s="174"/>
      <c r="CF189" s="174"/>
      <c r="CG189" s="174"/>
      <c r="CH189" s="174"/>
      <c r="CI189" s="174"/>
      <c r="CJ189" s="174"/>
      <c r="CK189" s="174"/>
      <c r="CL189" s="174"/>
      <c r="CM189" s="174"/>
      <c r="CN189" s="174"/>
      <c r="CO189" s="174"/>
      <c r="CP189" s="174"/>
      <c r="CQ189" s="174"/>
      <c r="CR189" s="174"/>
      <c r="CS189" s="174"/>
      <c r="CT189" s="174"/>
      <c r="CU189" s="174"/>
      <c r="CV189" s="174"/>
      <c r="CW189" s="174"/>
      <c r="CX189" s="174"/>
      <c r="CY189" s="174"/>
      <c r="CZ189" s="174"/>
      <c r="DA189" s="174"/>
      <c r="DB189" s="174"/>
      <c r="DC189" s="174"/>
      <c r="DD189" s="174"/>
      <c r="DE189" s="174"/>
      <c r="DF189" s="174"/>
      <c r="DG189" s="174"/>
      <c r="DH189" s="174"/>
      <c r="DI189" s="174"/>
      <c r="DJ189" s="174"/>
      <c r="DK189" s="174"/>
      <c r="DL189" s="174"/>
      <c r="DM189" s="174"/>
      <c r="DN189" s="174"/>
      <c r="DO189" s="174"/>
      <c r="DP189" s="174"/>
      <c r="DQ189" s="174"/>
      <c r="DR189" s="174"/>
      <c r="DS189" s="174"/>
      <c r="DT189" s="174"/>
      <c r="DU189" s="174"/>
      <c r="DV189" s="174"/>
      <c r="DW189" s="174"/>
      <c r="DX189" s="174"/>
      <c r="DY189" s="174"/>
      <c r="DZ189" s="174"/>
      <c r="EA189" s="174"/>
      <c r="EB189" s="174"/>
      <c r="EC189" s="174"/>
      <c r="ED189" s="174"/>
      <c r="EE189" s="174"/>
      <c r="EF189" s="174"/>
      <c r="EG189" s="174"/>
      <c r="EH189" s="174"/>
      <c r="EI189" s="174"/>
      <c r="EJ189" s="174"/>
      <c r="EK189" s="174"/>
      <c r="EL189" s="174"/>
      <c r="EM189" s="174"/>
      <c r="EN189" s="174"/>
      <c r="EO189" s="174"/>
      <c r="EP189" s="174"/>
      <c r="EQ189" s="174"/>
      <c r="ER189" s="174"/>
      <c r="ES189" s="174"/>
      <c r="ET189" s="174"/>
      <c r="EU189" s="174"/>
      <c r="EV189" s="174"/>
      <c r="EW189" s="174"/>
      <c r="EX189" s="174"/>
      <c r="EY189" s="174"/>
      <c r="EZ189" s="174"/>
      <c r="FA189" s="174"/>
      <c r="FB189" s="174"/>
      <c r="FC189" s="174"/>
      <c r="FD189" s="174"/>
      <c r="FE189" s="174"/>
      <c r="FF189" s="174"/>
      <c r="FG189" s="174"/>
      <c r="FH189" s="174"/>
      <c r="FI189" s="174"/>
      <c r="FJ189" s="174"/>
      <c r="FK189" s="174"/>
      <c r="FL189" s="174"/>
      <c r="FM189" s="174"/>
      <c r="FN189" s="174"/>
      <c r="FO189" s="174"/>
      <c r="FP189" s="174"/>
      <c r="FQ189" s="174"/>
      <c r="FR189" s="174"/>
      <c r="FS189" s="174"/>
      <c r="FT189" s="174"/>
      <c r="FU189" s="174"/>
      <c r="FV189" s="174"/>
      <c r="FW189" s="174"/>
      <c r="FX189" s="174"/>
      <c r="FY189" s="174"/>
      <c r="FZ189" s="174"/>
      <c r="GA189" s="174"/>
      <c r="GB189" s="174"/>
      <c r="GC189" s="174"/>
      <c r="GD189" s="174"/>
      <c r="GE189" s="174"/>
      <c r="GF189" s="174"/>
      <c r="GG189" s="174"/>
      <c r="GH189" s="174"/>
      <c r="GI189" s="174"/>
      <c r="GJ189" s="174"/>
      <c r="GK189" s="174"/>
      <c r="GL189" s="174"/>
      <c r="GM189" s="174"/>
      <c r="GN189" s="174"/>
      <c r="GO189" s="174"/>
      <c r="GP189" s="174"/>
      <c r="GQ189" s="174"/>
      <c r="GR189" s="174"/>
      <c r="GS189" s="174"/>
      <c r="GT189" s="174"/>
      <c r="GU189" s="174"/>
      <c r="GV189" s="174"/>
      <c r="GW189" s="174"/>
      <c r="GX189" s="174"/>
      <c r="GY189" s="174"/>
      <c r="GZ189" s="174"/>
      <c r="HA189" s="174"/>
      <c r="HB189" s="174"/>
      <c r="HC189" s="174"/>
      <c r="HD189" s="174"/>
      <c r="HE189" s="174"/>
      <c r="HF189" s="174"/>
      <c r="HG189" s="174"/>
      <c r="HH189" s="174"/>
      <c r="HI189" s="174"/>
      <c r="HJ189" s="174"/>
      <c r="HK189" s="174"/>
      <c r="HL189" s="174"/>
      <c r="HM189" s="174"/>
      <c r="HN189" s="174"/>
      <c r="HO189" s="174"/>
      <c r="HP189" s="174"/>
      <c r="HQ189" s="174"/>
      <c r="HR189" s="174"/>
      <c r="HS189" s="174"/>
      <c r="HT189" s="174"/>
      <c r="HU189" s="174"/>
      <c r="HV189" s="174"/>
      <c r="HW189" s="174"/>
      <c r="HX189" s="174"/>
      <c r="HY189" s="174"/>
      <c r="HZ189" s="174"/>
      <c r="IA189" s="174"/>
      <c r="IB189" s="174"/>
      <c r="IC189" s="174"/>
      <c r="ID189" s="174"/>
      <c r="IE189" s="174"/>
      <c r="IF189" s="174"/>
      <c r="IG189" s="174"/>
      <c r="IH189" s="174"/>
      <c r="II189" s="174"/>
      <c r="IJ189" s="174"/>
      <c r="IK189" s="174"/>
      <c r="IL189" s="174"/>
      <c r="IM189" s="174"/>
      <c r="IN189" s="174"/>
      <c r="IO189" s="174"/>
      <c r="IP189" s="174"/>
      <c r="IQ189" s="174"/>
      <c r="IR189" s="174"/>
      <c r="IS189" s="174"/>
      <c r="IT189" s="174"/>
      <c r="IU189" s="174"/>
      <c r="IV189" s="174"/>
      <c r="IW189" s="174"/>
      <c r="IX189" s="174"/>
      <c r="IY189" s="174"/>
      <c r="IZ189" s="174"/>
      <c r="JA189" s="174"/>
      <c r="JB189" s="174"/>
      <c r="JC189" s="174"/>
      <c r="JD189" s="174"/>
      <c r="JE189" s="174"/>
      <c r="JF189" s="174"/>
      <c r="JG189" s="174"/>
      <c r="JH189" s="174"/>
      <c r="JI189" s="174"/>
      <c r="JJ189" s="174"/>
      <c r="JK189" s="174"/>
      <c r="JL189" s="174"/>
      <c r="JM189" s="174"/>
      <c r="JN189" s="174"/>
      <c r="JO189" s="174"/>
      <c r="JP189" s="174"/>
      <c r="JQ189" s="174"/>
      <c r="JR189" s="174"/>
      <c r="JS189" s="174"/>
      <c r="JT189" s="174"/>
      <c r="JU189" s="174"/>
      <c r="JV189" s="174"/>
      <c r="JW189" s="174"/>
      <c r="JX189" s="174"/>
      <c r="JY189" s="174"/>
      <c r="JZ189" s="174"/>
      <c r="KA189" s="174"/>
      <c r="KB189" s="174"/>
      <c r="KC189" s="174"/>
      <c r="KD189" s="174"/>
      <c r="KE189" s="174"/>
      <c r="KF189" s="174"/>
      <c r="KG189" s="174"/>
      <c r="KH189" s="174"/>
      <c r="KI189" s="174"/>
      <c r="KJ189" s="174"/>
      <c r="KK189" s="174"/>
      <c r="KL189" s="174"/>
      <c r="KM189" s="174"/>
      <c r="KN189" s="174"/>
      <c r="KO189" s="174"/>
      <c r="KP189" s="174"/>
      <c r="KQ189" s="174"/>
      <c r="KR189" s="174"/>
      <c r="KS189" s="174"/>
      <c r="KT189" s="174"/>
      <c r="KU189" s="174"/>
    </row>
    <row r="190" spans="1:307" s="166" customFormat="1" ht="11.4" x14ac:dyDescent="0.2">
      <c r="A190" s="308"/>
      <c r="B190" s="317" t="s">
        <v>195</v>
      </c>
      <c r="C190" s="169">
        <v>0</v>
      </c>
      <c r="D190" s="169">
        <v>0</v>
      </c>
      <c r="E190" s="169">
        <v>0</v>
      </c>
      <c r="F190" s="169">
        <v>0</v>
      </c>
      <c r="G190" s="169">
        <v>0</v>
      </c>
      <c r="H190" s="169">
        <v>0</v>
      </c>
      <c r="I190" s="169">
        <v>0</v>
      </c>
      <c r="J190" s="170">
        <f t="shared" si="54"/>
        <v>0</v>
      </c>
      <c r="K190" s="171"/>
      <c r="L190" s="168"/>
      <c r="M190" s="179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74"/>
      <c r="Z190" s="174"/>
      <c r="AA190" s="174"/>
      <c r="AB190" s="174"/>
      <c r="AC190" s="174"/>
      <c r="AD190" s="174"/>
      <c r="AE190" s="174"/>
      <c r="AF190" s="174"/>
      <c r="AG190" s="174"/>
      <c r="AH190" s="174"/>
      <c r="AI190" s="174"/>
      <c r="AJ190" s="174"/>
      <c r="AK190" s="174"/>
      <c r="AL190" s="174"/>
      <c r="AM190" s="174"/>
      <c r="AN190" s="174"/>
      <c r="AO190" s="174"/>
      <c r="AP190" s="174"/>
      <c r="AQ190" s="174"/>
      <c r="AR190" s="174"/>
      <c r="AS190" s="174"/>
      <c r="AT190" s="174"/>
      <c r="AU190" s="174"/>
      <c r="AV190" s="174"/>
      <c r="AW190" s="174"/>
      <c r="AX190" s="174"/>
      <c r="AY190" s="174"/>
      <c r="AZ190" s="174"/>
      <c r="BA190" s="174"/>
      <c r="BB190" s="174"/>
      <c r="BC190" s="174"/>
      <c r="BD190" s="174"/>
      <c r="BE190" s="174"/>
      <c r="BF190" s="174"/>
      <c r="BG190" s="174"/>
      <c r="BH190" s="174"/>
      <c r="BI190" s="174"/>
      <c r="BJ190" s="174"/>
      <c r="BK190" s="174"/>
      <c r="BL190" s="174"/>
      <c r="BM190" s="174"/>
      <c r="BN190" s="174"/>
      <c r="BO190" s="174"/>
      <c r="BP190" s="174"/>
      <c r="BQ190" s="174"/>
      <c r="BR190" s="174"/>
      <c r="BS190" s="174"/>
      <c r="BT190" s="174"/>
      <c r="BU190" s="174"/>
      <c r="BV190" s="174"/>
      <c r="BW190" s="174"/>
      <c r="BX190" s="174"/>
      <c r="BY190" s="174"/>
      <c r="BZ190" s="174"/>
      <c r="CA190" s="174"/>
      <c r="CB190" s="174"/>
      <c r="CC190" s="174"/>
      <c r="CD190" s="174"/>
      <c r="CE190" s="174"/>
      <c r="CF190" s="174"/>
      <c r="CG190" s="174"/>
      <c r="CH190" s="174"/>
      <c r="CI190" s="174"/>
      <c r="CJ190" s="174"/>
      <c r="CK190" s="174"/>
      <c r="CL190" s="174"/>
      <c r="CM190" s="174"/>
      <c r="CN190" s="174"/>
      <c r="CO190" s="174"/>
      <c r="CP190" s="174"/>
      <c r="CQ190" s="174"/>
      <c r="CR190" s="174"/>
      <c r="CS190" s="174"/>
      <c r="CT190" s="174"/>
      <c r="CU190" s="174"/>
      <c r="CV190" s="174"/>
      <c r="CW190" s="174"/>
      <c r="CX190" s="174"/>
      <c r="CY190" s="174"/>
      <c r="CZ190" s="174"/>
      <c r="DA190" s="174"/>
      <c r="DB190" s="174"/>
      <c r="DC190" s="174"/>
      <c r="DD190" s="174"/>
      <c r="DE190" s="174"/>
      <c r="DF190" s="174"/>
      <c r="DG190" s="174"/>
      <c r="DH190" s="174"/>
      <c r="DI190" s="174"/>
      <c r="DJ190" s="174"/>
      <c r="DK190" s="174"/>
      <c r="DL190" s="174"/>
      <c r="DM190" s="174"/>
      <c r="DN190" s="174"/>
      <c r="DO190" s="174"/>
      <c r="DP190" s="174"/>
      <c r="DQ190" s="174"/>
      <c r="DR190" s="174"/>
      <c r="DS190" s="174"/>
      <c r="DT190" s="174"/>
      <c r="DU190" s="174"/>
      <c r="DV190" s="174"/>
      <c r="DW190" s="174"/>
      <c r="DX190" s="174"/>
      <c r="DY190" s="174"/>
      <c r="DZ190" s="174"/>
      <c r="EA190" s="174"/>
      <c r="EB190" s="174"/>
      <c r="EC190" s="174"/>
      <c r="ED190" s="174"/>
      <c r="EE190" s="174"/>
      <c r="EF190" s="174"/>
      <c r="EG190" s="174"/>
      <c r="EH190" s="174"/>
      <c r="EI190" s="174"/>
      <c r="EJ190" s="174"/>
      <c r="EK190" s="174"/>
      <c r="EL190" s="174"/>
      <c r="EM190" s="174"/>
      <c r="EN190" s="174"/>
      <c r="EO190" s="174"/>
      <c r="EP190" s="174"/>
      <c r="EQ190" s="174"/>
      <c r="ER190" s="174"/>
      <c r="ES190" s="174"/>
      <c r="ET190" s="174"/>
      <c r="EU190" s="174"/>
      <c r="EV190" s="174"/>
      <c r="EW190" s="174"/>
      <c r="EX190" s="174"/>
      <c r="EY190" s="174"/>
      <c r="EZ190" s="174"/>
      <c r="FA190" s="174"/>
      <c r="FB190" s="174"/>
      <c r="FC190" s="174"/>
      <c r="FD190" s="174"/>
      <c r="FE190" s="174"/>
      <c r="FF190" s="174"/>
      <c r="FG190" s="174"/>
      <c r="FH190" s="174"/>
      <c r="FI190" s="174"/>
      <c r="FJ190" s="174"/>
      <c r="FK190" s="174"/>
      <c r="FL190" s="174"/>
      <c r="FM190" s="174"/>
      <c r="FN190" s="174"/>
      <c r="FO190" s="174"/>
      <c r="FP190" s="174"/>
      <c r="FQ190" s="174"/>
      <c r="FR190" s="174"/>
      <c r="FS190" s="174"/>
      <c r="FT190" s="174"/>
      <c r="FU190" s="174"/>
      <c r="FV190" s="174"/>
      <c r="FW190" s="174"/>
      <c r="FX190" s="174"/>
      <c r="FY190" s="174"/>
      <c r="FZ190" s="174"/>
      <c r="GA190" s="174"/>
      <c r="GB190" s="174"/>
      <c r="GC190" s="174"/>
      <c r="GD190" s="174"/>
      <c r="GE190" s="174"/>
      <c r="GF190" s="174"/>
      <c r="GG190" s="174"/>
      <c r="GH190" s="174"/>
      <c r="GI190" s="174"/>
      <c r="GJ190" s="174"/>
      <c r="GK190" s="174"/>
      <c r="GL190" s="174"/>
      <c r="GM190" s="174"/>
      <c r="GN190" s="174"/>
      <c r="GO190" s="174"/>
      <c r="GP190" s="174"/>
      <c r="GQ190" s="174"/>
      <c r="GR190" s="174"/>
      <c r="GS190" s="174"/>
      <c r="GT190" s="174"/>
      <c r="GU190" s="174"/>
      <c r="GV190" s="174"/>
      <c r="GW190" s="174"/>
      <c r="GX190" s="174"/>
      <c r="GY190" s="174"/>
      <c r="GZ190" s="174"/>
      <c r="HA190" s="174"/>
      <c r="HB190" s="174"/>
      <c r="HC190" s="174"/>
      <c r="HD190" s="174"/>
      <c r="HE190" s="174"/>
      <c r="HF190" s="174"/>
      <c r="HG190" s="174"/>
      <c r="HH190" s="174"/>
      <c r="HI190" s="174"/>
      <c r="HJ190" s="174"/>
      <c r="HK190" s="174"/>
      <c r="HL190" s="174"/>
      <c r="HM190" s="174"/>
      <c r="HN190" s="174"/>
      <c r="HO190" s="174"/>
      <c r="HP190" s="174"/>
      <c r="HQ190" s="174"/>
      <c r="HR190" s="174"/>
      <c r="HS190" s="174"/>
      <c r="HT190" s="174"/>
      <c r="HU190" s="174"/>
      <c r="HV190" s="174"/>
      <c r="HW190" s="174"/>
      <c r="HX190" s="174"/>
      <c r="HY190" s="174"/>
      <c r="HZ190" s="174"/>
      <c r="IA190" s="174"/>
      <c r="IB190" s="174"/>
      <c r="IC190" s="174"/>
      <c r="ID190" s="174"/>
      <c r="IE190" s="174"/>
      <c r="IF190" s="174"/>
      <c r="IG190" s="174"/>
      <c r="IH190" s="174"/>
      <c r="II190" s="174"/>
      <c r="IJ190" s="174"/>
      <c r="IK190" s="174"/>
      <c r="IL190" s="174"/>
      <c r="IM190" s="174"/>
      <c r="IN190" s="174"/>
      <c r="IO190" s="174"/>
      <c r="IP190" s="174"/>
      <c r="IQ190" s="174"/>
      <c r="IR190" s="174"/>
      <c r="IS190" s="174"/>
      <c r="IT190" s="174"/>
      <c r="IU190" s="174"/>
      <c r="IV190" s="174"/>
      <c r="IW190" s="174"/>
      <c r="IX190" s="174"/>
      <c r="IY190" s="174"/>
      <c r="IZ190" s="174"/>
      <c r="JA190" s="174"/>
      <c r="JB190" s="174"/>
      <c r="JC190" s="174"/>
      <c r="JD190" s="174"/>
      <c r="JE190" s="174"/>
      <c r="JF190" s="174"/>
      <c r="JG190" s="174"/>
      <c r="JH190" s="174"/>
      <c r="JI190" s="174"/>
      <c r="JJ190" s="174"/>
      <c r="JK190" s="174"/>
      <c r="JL190" s="174"/>
      <c r="JM190" s="174"/>
      <c r="JN190" s="174"/>
      <c r="JO190" s="174"/>
      <c r="JP190" s="174"/>
      <c r="JQ190" s="174"/>
      <c r="JR190" s="174"/>
      <c r="JS190" s="174"/>
      <c r="JT190" s="174"/>
      <c r="JU190" s="174"/>
      <c r="JV190" s="174"/>
      <c r="JW190" s="174"/>
      <c r="JX190" s="174"/>
      <c r="JY190" s="174"/>
      <c r="JZ190" s="174"/>
      <c r="KA190" s="174"/>
      <c r="KB190" s="174"/>
      <c r="KC190" s="174"/>
      <c r="KD190" s="174"/>
      <c r="KE190" s="174"/>
      <c r="KF190" s="174"/>
      <c r="KG190" s="174"/>
      <c r="KH190" s="174"/>
      <c r="KI190" s="174"/>
      <c r="KJ190" s="174"/>
      <c r="KK190" s="174"/>
      <c r="KL190" s="174"/>
      <c r="KM190" s="174"/>
      <c r="KN190" s="174"/>
      <c r="KO190" s="174"/>
      <c r="KP190" s="174"/>
      <c r="KQ190" s="174"/>
      <c r="KR190" s="174"/>
      <c r="KS190" s="174"/>
      <c r="KT190" s="174"/>
      <c r="KU190" s="174"/>
    </row>
    <row r="191" spans="1:307" s="166" customFormat="1" ht="11.4" x14ac:dyDescent="0.2">
      <c r="A191" s="308"/>
      <c r="B191" s="317" t="s">
        <v>196</v>
      </c>
      <c r="C191" s="169">
        <v>0</v>
      </c>
      <c r="D191" s="169">
        <v>0</v>
      </c>
      <c r="E191" s="169">
        <v>0</v>
      </c>
      <c r="F191" s="169">
        <v>0</v>
      </c>
      <c r="G191" s="169">
        <v>0</v>
      </c>
      <c r="H191" s="169">
        <v>0</v>
      </c>
      <c r="I191" s="169">
        <v>0</v>
      </c>
      <c r="J191" s="170">
        <f t="shared" si="54"/>
        <v>0</v>
      </c>
      <c r="K191" s="171"/>
      <c r="L191" s="168"/>
      <c r="M191" s="179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74"/>
      <c r="Z191" s="174"/>
      <c r="AA191" s="174"/>
      <c r="AB191" s="174"/>
      <c r="AC191" s="174"/>
      <c r="AD191" s="174"/>
      <c r="AE191" s="174"/>
      <c r="AF191" s="174"/>
      <c r="AG191" s="174"/>
      <c r="AH191" s="174"/>
      <c r="AI191" s="174"/>
      <c r="AJ191" s="174"/>
      <c r="AK191" s="174"/>
      <c r="AL191" s="174"/>
      <c r="AM191" s="174"/>
      <c r="AN191" s="174"/>
      <c r="AO191" s="174"/>
      <c r="AP191" s="174"/>
      <c r="AQ191" s="174"/>
      <c r="AR191" s="174"/>
      <c r="AS191" s="174"/>
      <c r="AT191" s="174"/>
      <c r="AU191" s="174"/>
      <c r="AV191" s="174"/>
      <c r="AW191" s="174"/>
      <c r="AX191" s="174"/>
      <c r="AY191" s="174"/>
      <c r="AZ191" s="174"/>
      <c r="BA191" s="174"/>
      <c r="BB191" s="174"/>
      <c r="BC191" s="174"/>
      <c r="BD191" s="174"/>
      <c r="BE191" s="174"/>
      <c r="BF191" s="174"/>
      <c r="BG191" s="174"/>
      <c r="BH191" s="174"/>
      <c r="BI191" s="174"/>
      <c r="BJ191" s="174"/>
      <c r="BK191" s="174"/>
      <c r="BL191" s="174"/>
      <c r="BM191" s="174"/>
      <c r="BN191" s="174"/>
      <c r="BO191" s="174"/>
      <c r="BP191" s="174"/>
      <c r="BQ191" s="174"/>
      <c r="BR191" s="174"/>
      <c r="BS191" s="174"/>
      <c r="BT191" s="174"/>
      <c r="BU191" s="174"/>
      <c r="BV191" s="174"/>
      <c r="BW191" s="174"/>
      <c r="BX191" s="174"/>
      <c r="BY191" s="174"/>
      <c r="BZ191" s="174"/>
      <c r="CA191" s="174"/>
      <c r="CB191" s="174"/>
      <c r="CC191" s="174"/>
      <c r="CD191" s="174"/>
      <c r="CE191" s="174"/>
      <c r="CF191" s="174"/>
      <c r="CG191" s="174"/>
      <c r="CH191" s="174"/>
      <c r="CI191" s="174"/>
      <c r="CJ191" s="174"/>
      <c r="CK191" s="174"/>
      <c r="CL191" s="174"/>
      <c r="CM191" s="174"/>
      <c r="CN191" s="174"/>
      <c r="CO191" s="174"/>
      <c r="CP191" s="174"/>
      <c r="CQ191" s="174"/>
      <c r="CR191" s="174"/>
      <c r="CS191" s="174"/>
      <c r="CT191" s="174"/>
      <c r="CU191" s="174"/>
      <c r="CV191" s="174"/>
      <c r="CW191" s="174"/>
      <c r="CX191" s="174"/>
      <c r="CY191" s="174"/>
      <c r="CZ191" s="174"/>
      <c r="DA191" s="174"/>
      <c r="DB191" s="174"/>
      <c r="DC191" s="174"/>
      <c r="DD191" s="174"/>
      <c r="DE191" s="174"/>
      <c r="DF191" s="174"/>
      <c r="DG191" s="174"/>
      <c r="DH191" s="174"/>
      <c r="DI191" s="174"/>
      <c r="DJ191" s="174"/>
      <c r="DK191" s="174"/>
      <c r="DL191" s="174"/>
      <c r="DM191" s="174"/>
      <c r="DN191" s="174"/>
      <c r="DO191" s="174"/>
      <c r="DP191" s="174"/>
      <c r="DQ191" s="174"/>
      <c r="DR191" s="174"/>
      <c r="DS191" s="174"/>
      <c r="DT191" s="174"/>
      <c r="DU191" s="174"/>
      <c r="DV191" s="174"/>
      <c r="DW191" s="174"/>
      <c r="DX191" s="174"/>
      <c r="DY191" s="174"/>
      <c r="DZ191" s="174"/>
      <c r="EA191" s="174"/>
      <c r="EB191" s="174"/>
      <c r="EC191" s="174"/>
      <c r="ED191" s="174"/>
      <c r="EE191" s="174"/>
      <c r="EF191" s="174"/>
      <c r="EG191" s="174"/>
      <c r="EH191" s="174"/>
      <c r="EI191" s="174"/>
      <c r="EJ191" s="174"/>
      <c r="EK191" s="174"/>
      <c r="EL191" s="174"/>
      <c r="EM191" s="174"/>
      <c r="EN191" s="174"/>
      <c r="EO191" s="174"/>
      <c r="EP191" s="174"/>
      <c r="EQ191" s="174"/>
      <c r="ER191" s="174"/>
      <c r="ES191" s="174"/>
      <c r="ET191" s="174"/>
      <c r="EU191" s="174"/>
      <c r="EV191" s="174"/>
      <c r="EW191" s="174"/>
      <c r="EX191" s="174"/>
      <c r="EY191" s="174"/>
      <c r="EZ191" s="174"/>
      <c r="FA191" s="174"/>
      <c r="FB191" s="174"/>
      <c r="FC191" s="174"/>
      <c r="FD191" s="174"/>
      <c r="FE191" s="174"/>
      <c r="FF191" s="174"/>
      <c r="FG191" s="174"/>
      <c r="FH191" s="174"/>
      <c r="FI191" s="174"/>
      <c r="FJ191" s="174"/>
      <c r="FK191" s="174"/>
      <c r="FL191" s="174"/>
      <c r="FM191" s="174"/>
      <c r="FN191" s="174"/>
      <c r="FO191" s="174"/>
      <c r="FP191" s="174"/>
      <c r="FQ191" s="174"/>
      <c r="FR191" s="174"/>
      <c r="FS191" s="174"/>
      <c r="FT191" s="174"/>
      <c r="FU191" s="174"/>
      <c r="FV191" s="174"/>
      <c r="FW191" s="174"/>
      <c r="FX191" s="174"/>
      <c r="FY191" s="174"/>
      <c r="FZ191" s="174"/>
      <c r="GA191" s="174"/>
      <c r="GB191" s="174"/>
      <c r="GC191" s="174"/>
      <c r="GD191" s="174"/>
      <c r="GE191" s="174"/>
      <c r="GF191" s="174"/>
      <c r="GG191" s="174"/>
      <c r="GH191" s="174"/>
      <c r="GI191" s="174"/>
      <c r="GJ191" s="174"/>
      <c r="GK191" s="174"/>
      <c r="GL191" s="174"/>
      <c r="GM191" s="174"/>
      <c r="GN191" s="174"/>
      <c r="GO191" s="174"/>
      <c r="GP191" s="174"/>
      <c r="GQ191" s="174"/>
      <c r="GR191" s="174"/>
      <c r="GS191" s="174"/>
      <c r="GT191" s="174"/>
      <c r="GU191" s="174"/>
      <c r="GV191" s="174"/>
      <c r="GW191" s="174"/>
      <c r="GX191" s="174"/>
      <c r="GY191" s="174"/>
      <c r="GZ191" s="174"/>
      <c r="HA191" s="174"/>
      <c r="HB191" s="174"/>
      <c r="HC191" s="174"/>
      <c r="HD191" s="174"/>
      <c r="HE191" s="174"/>
      <c r="HF191" s="174"/>
      <c r="HG191" s="174"/>
      <c r="HH191" s="174"/>
      <c r="HI191" s="174"/>
      <c r="HJ191" s="174"/>
      <c r="HK191" s="174"/>
      <c r="HL191" s="174"/>
      <c r="HM191" s="174"/>
      <c r="HN191" s="174"/>
      <c r="HO191" s="174"/>
      <c r="HP191" s="174"/>
      <c r="HQ191" s="174"/>
      <c r="HR191" s="174"/>
      <c r="HS191" s="174"/>
      <c r="HT191" s="174"/>
      <c r="HU191" s="174"/>
      <c r="HV191" s="174"/>
      <c r="HW191" s="174"/>
      <c r="HX191" s="174"/>
      <c r="HY191" s="174"/>
      <c r="HZ191" s="174"/>
      <c r="IA191" s="174"/>
      <c r="IB191" s="174"/>
      <c r="IC191" s="174"/>
      <c r="ID191" s="174"/>
      <c r="IE191" s="174"/>
      <c r="IF191" s="174"/>
      <c r="IG191" s="174"/>
      <c r="IH191" s="174"/>
      <c r="II191" s="174"/>
      <c r="IJ191" s="174"/>
      <c r="IK191" s="174"/>
      <c r="IL191" s="174"/>
      <c r="IM191" s="174"/>
      <c r="IN191" s="174"/>
      <c r="IO191" s="174"/>
      <c r="IP191" s="174"/>
      <c r="IQ191" s="174"/>
      <c r="IR191" s="174"/>
      <c r="IS191" s="174"/>
      <c r="IT191" s="174"/>
      <c r="IU191" s="174"/>
      <c r="IV191" s="174"/>
      <c r="IW191" s="174"/>
      <c r="IX191" s="174"/>
      <c r="IY191" s="174"/>
      <c r="IZ191" s="174"/>
      <c r="JA191" s="174"/>
      <c r="JB191" s="174"/>
      <c r="JC191" s="174"/>
      <c r="JD191" s="174"/>
      <c r="JE191" s="174"/>
      <c r="JF191" s="174"/>
      <c r="JG191" s="174"/>
      <c r="JH191" s="174"/>
      <c r="JI191" s="174"/>
      <c r="JJ191" s="174"/>
      <c r="JK191" s="174"/>
      <c r="JL191" s="174"/>
      <c r="JM191" s="174"/>
      <c r="JN191" s="174"/>
      <c r="JO191" s="174"/>
      <c r="JP191" s="174"/>
      <c r="JQ191" s="174"/>
      <c r="JR191" s="174"/>
      <c r="JS191" s="174"/>
      <c r="JT191" s="174"/>
      <c r="JU191" s="174"/>
      <c r="JV191" s="174"/>
      <c r="JW191" s="174"/>
      <c r="JX191" s="174"/>
      <c r="JY191" s="174"/>
      <c r="JZ191" s="174"/>
      <c r="KA191" s="174"/>
      <c r="KB191" s="174"/>
      <c r="KC191" s="174"/>
      <c r="KD191" s="174"/>
      <c r="KE191" s="174"/>
      <c r="KF191" s="174"/>
      <c r="KG191" s="174"/>
      <c r="KH191" s="174"/>
      <c r="KI191" s="174"/>
      <c r="KJ191" s="174"/>
      <c r="KK191" s="174"/>
      <c r="KL191" s="174"/>
      <c r="KM191" s="174"/>
      <c r="KN191" s="174"/>
      <c r="KO191" s="174"/>
      <c r="KP191" s="174"/>
      <c r="KQ191" s="174"/>
      <c r="KR191" s="174"/>
      <c r="KS191" s="174"/>
      <c r="KT191" s="174"/>
      <c r="KU191" s="174"/>
    </row>
    <row r="192" spans="1:307" s="166" customFormat="1" ht="11.4" x14ac:dyDescent="0.2">
      <c r="A192" s="308"/>
      <c r="B192" s="317" t="s">
        <v>197</v>
      </c>
      <c r="C192" s="169">
        <v>0</v>
      </c>
      <c r="D192" s="169">
        <v>0</v>
      </c>
      <c r="E192" s="169">
        <v>0</v>
      </c>
      <c r="F192" s="169">
        <v>0</v>
      </c>
      <c r="G192" s="169">
        <v>0</v>
      </c>
      <c r="H192" s="169">
        <v>0</v>
      </c>
      <c r="I192" s="169">
        <v>0</v>
      </c>
      <c r="J192" s="170">
        <f t="shared" si="54"/>
        <v>0</v>
      </c>
      <c r="K192" s="171"/>
      <c r="L192" s="168"/>
      <c r="M192" s="179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74"/>
      <c r="Z192" s="174"/>
      <c r="AA192" s="174"/>
      <c r="AB192" s="174"/>
      <c r="AC192" s="174"/>
      <c r="AD192" s="174"/>
      <c r="AE192" s="174"/>
      <c r="AF192" s="174"/>
      <c r="AG192" s="174"/>
      <c r="AH192" s="174"/>
      <c r="AI192" s="174"/>
      <c r="AJ192" s="174"/>
      <c r="AK192" s="174"/>
      <c r="AL192" s="174"/>
      <c r="AM192" s="174"/>
      <c r="AN192" s="174"/>
      <c r="AO192" s="174"/>
      <c r="AP192" s="174"/>
      <c r="AQ192" s="174"/>
      <c r="AR192" s="174"/>
      <c r="AS192" s="174"/>
      <c r="AT192" s="174"/>
      <c r="AU192" s="174"/>
      <c r="AV192" s="174"/>
      <c r="AW192" s="174"/>
      <c r="AX192" s="174"/>
      <c r="AY192" s="174"/>
      <c r="AZ192" s="174"/>
      <c r="BA192" s="174"/>
      <c r="BB192" s="174"/>
      <c r="BC192" s="174"/>
      <c r="BD192" s="174"/>
      <c r="BE192" s="174"/>
      <c r="BF192" s="174"/>
      <c r="BG192" s="174"/>
      <c r="BH192" s="174"/>
      <c r="BI192" s="174"/>
      <c r="BJ192" s="174"/>
      <c r="BK192" s="174"/>
      <c r="BL192" s="174"/>
      <c r="BM192" s="174"/>
      <c r="BN192" s="174"/>
      <c r="BO192" s="174"/>
      <c r="BP192" s="174"/>
      <c r="BQ192" s="174"/>
      <c r="BR192" s="174"/>
      <c r="BS192" s="174"/>
      <c r="BT192" s="174"/>
      <c r="BU192" s="174"/>
      <c r="BV192" s="174"/>
      <c r="BW192" s="174"/>
      <c r="BX192" s="174"/>
      <c r="BY192" s="174"/>
      <c r="BZ192" s="174"/>
      <c r="CA192" s="174"/>
      <c r="CB192" s="174"/>
      <c r="CC192" s="174"/>
      <c r="CD192" s="174"/>
      <c r="CE192" s="174"/>
      <c r="CF192" s="174"/>
      <c r="CG192" s="174"/>
      <c r="CH192" s="174"/>
      <c r="CI192" s="174"/>
      <c r="CJ192" s="174"/>
      <c r="CK192" s="174"/>
      <c r="CL192" s="174"/>
      <c r="CM192" s="174"/>
      <c r="CN192" s="174"/>
      <c r="CO192" s="174"/>
      <c r="CP192" s="174"/>
      <c r="CQ192" s="174"/>
      <c r="CR192" s="174"/>
      <c r="CS192" s="174"/>
      <c r="CT192" s="174"/>
      <c r="CU192" s="174"/>
      <c r="CV192" s="174"/>
      <c r="CW192" s="174"/>
      <c r="CX192" s="174"/>
      <c r="CY192" s="174"/>
      <c r="CZ192" s="174"/>
      <c r="DA192" s="174"/>
      <c r="DB192" s="174"/>
      <c r="DC192" s="174"/>
      <c r="DD192" s="174"/>
      <c r="DE192" s="174"/>
      <c r="DF192" s="174"/>
      <c r="DG192" s="174"/>
      <c r="DH192" s="174"/>
      <c r="DI192" s="174"/>
      <c r="DJ192" s="174"/>
      <c r="DK192" s="174"/>
      <c r="DL192" s="174"/>
      <c r="DM192" s="174"/>
      <c r="DN192" s="174"/>
      <c r="DO192" s="174"/>
      <c r="DP192" s="174"/>
      <c r="DQ192" s="174"/>
      <c r="DR192" s="174"/>
      <c r="DS192" s="174"/>
      <c r="DT192" s="174"/>
      <c r="DU192" s="174"/>
      <c r="DV192" s="174"/>
      <c r="DW192" s="174"/>
      <c r="DX192" s="174"/>
      <c r="DY192" s="174"/>
      <c r="DZ192" s="174"/>
      <c r="EA192" s="174"/>
      <c r="EB192" s="174"/>
      <c r="EC192" s="174"/>
      <c r="ED192" s="174"/>
      <c r="EE192" s="174"/>
      <c r="EF192" s="174"/>
      <c r="EG192" s="174"/>
      <c r="EH192" s="174"/>
      <c r="EI192" s="174"/>
      <c r="EJ192" s="174"/>
      <c r="EK192" s="174"/>
      <c r="EL192" s="174"/>
      <c r="EM192" s="174"/>
      <c r="EN192" s="174"/>
      <c r="EO192" s="174"/>
      <c r="EP192" s="174"/>
      <c r="EQ192" s="174"/>
      <c r="ER192" s="174"/>
      <c r="ES192" s="174"/>
      <c r="ET192" s="174"/>
      <c r="EU192" s="174"/>
      <c r="EV192" s="174"/>
      <c r="EW192" s="174"/>
      <c r="EX192" s="174"/>
      <c r="EY192" s="174"/>
      <c r="EZ192" s="174"/>
      <c r="FA192" s="174"/>
      <c r="FB192" s="174"/>
      <c r="FC192" s="174"/>
      <c r="FD192" s="174"/>
      <c r="FE192" s="174"/>
      <c r="FF192" s="174"/>
      <c r="FG192" s="174"/>
      <c r="FH192" s="174"/>
      <c r="FI192" s="174"/>
      <c r="FJ192" s="174"/>
      <c r="FK192" s="174"/>
      <c r="FL192" s="174"/>
      <c r="FM192" s="174"/>
      <c r="FN192" s="174"/>
      <c r="FO192" s="174"/>
      <c r="FP192" s="174"/>
      <c r="FQ192" s="174"/>
      <c r="FR192" s="174"/>
      <c r="FS192" s="174"/>
      <c r="FT192" s="174"/>
      <c r="FU192" s="174"/>
      <c r="FV192" s="174"/>
      <c r="FW192" s="174"/>
      <c r="FX192" s="174"/>
      <c r="FY192" s="174"/>
      <c r="FZ192" s="174"/>
      <c r="GA192" s="174"/>
      <c r="GB192" s="174"/>
      <c r="GC192" s="174"/>
      <c r="GD192" s="174"/>
      <c r="GE192" s="174"/>
      <c r="GF192" s="174"/>
      <c r="GG192" s="174"/>
      <c r="GH192" s="174"/>
      <c r="GI192" s="174"/>
      <c r="GJ192" s="174"/>
      <c r="GK192" s="174"/>
      <c r="GL192" s="174"/>
      <c r="GM192" s="174"/>
      <c r="GN192" s="174"/>
      <c r="GO192" s="174"/>
      <c r="GP192" s="174"/>
      <c r="GQ192" s="174"/>
      <c r="GR192" s="174"/>
      <c r="GS192" s="174"/>
      <c r="GT192" s="174"/>
      <c r="GU192" s="174"/>
      <c r="GV192" s="174"/>
      <c r="GW192" s="174"/>
      <c r="GX192" s="174"/>
      <c r="GY192" s="174"/>
      <c r="GZ192" s="174"/>
      <c r="HA192" s="174"/>
      <c r="HB192" s="174"/>
      <c r="HC192" s="174"/>
      <c r="HD192" s="174"/>
      <c r="HE192" s="174"/>
      <c r="HF192" s="174"/>
      <c r="HG192" s="174"/>
      <c r="HH192" s="174"/>
      <c r="HI192" s="174"/>
      <c r="HJ192" s="174"/>
      <c r="HK192" s="174"/>
      <c r="HL192" s="174"/>
      <c r="HM192" s="174"/>
      <c r="HN192" s="174"/>
      <c r="HO192" s="174"/>
      <c r="HP192" s="174"/>
      <c r="HQ192" s="174"/>
      <c r="HR192" s="174"/>
      <c r="HS192" s="174"/>
      <c r="HT192" s="174"/>
      <c r="HU192" s="174"/>
      <c r="HV192" s="174"/>
      <c r="HW192" s="174"/>
      <c r="HX192" s="174"/>
      <c r="HY192" s="174"/>
      <c r="HZ192" s="174"/>
      <c r="IA192" s="174"/>
      <c r="IB192" s="174"/>
      <c r="IC192" s="174"/>
      <c r="ID192" s="174"/>
      <c r="IE192" s="174"/>
      <c r="IF192" s="174"/>
      <c r="IG192" s="174"/>
      <c r="IH192" s="174"/>
      <c r="II192" s="174"/>
      <c r="IJ192" s="174"/>
      <c r="IK192" s="174"/>
      <c r="IL192" s="174"/>
      <c r="IM192" s="174"/>
      <c r="IN192" s="174"/>
      <c r="IO192" s="174"/>
      <c r="IP192" s="174"/>
      <c r="IQ192" s="174"/>
      <c r="IR192" s="174"/>
      <c r="IS192" s="174"/>
      <c r="IT192" s="174"/>
      <c r="IU192" s="174"/>
      <c r="IV192" s="174"/>
      <c r="IW192" s="174"/>
      <c r="IX192" s="174"/>
      <c r="IY192" s="174"/>
      <c r="IZ192" s="174"/>
      <c r="JA192" s="174"/>
      <c r="JB192" s="174"/>
      <c r="JC192" s="174"/>
      <c r="JD192" s="174"/>
      <c r="JE192" s="174"/>
      <c r="JF192" s="174"/>
      <c r="JG192" s="174"/>
      <c r="JH192" s="174"/>
      <c r="JI192" s="174"/>
      <c r="JJ192" s="174"/>
      <c r="JK192" s="174"/>
      <c r="JL192" s="174"/>
      <c r="JM192" s="174"/>
      <c r="JN192" s="174"/>
      <c r="JO192" s="174"/>
      <c r="JP192" s="174"/>
      <c r="JQ192" s="174"/>
      <c r="JR192" s="174"/>
      <c r="JS192" s="174"/>
      <c r="JT192" s="174"/>
      <c r="JU192" s="174"/>
      <c r="JV192" s="174"/>
      <c r="JW192" s="174"/>
      <c r="JX192" s="174"/>
      <c r="JY192" s="174"/>
      <c r="JZ192" s="174"/>
      <c r="KA192" s="174"/>
      <c r="KB192" s="174"/>
      <c r="KC192" s="174"/>
      <c r="KD192" s="174"/>
      <c r="KE192" s="174"/>
      <c r="KF192" s="174"/>
      <c r="KG192" s="174"/>
      <c r="KH192" s="174"/>
      <c r="KI192" s="174"/>
      <c r="KJ192" s="174"/>
      <c r="KK192" s="174"/>
      <c r="KL192" s="174"/>
      <c r="KM192" s="174"/>
      <c r="KN192" s="174"/>
      <c r="KO192" s="174"/>
      <c r="KP192" s="174"/>
      <c r="KQ192" s="174"/>
      <c r="KR192" s="174"/>
      <c r="KS192" s="174"/>
      <c r="KT192" s="174"/>
      <c r="KU192" s="174"/>
    </row>
    <row r="193" spans="1:307" s="166" customFormat="1" ht="11.4" x14ac:dyDescent="0.2">
      <c r="A193" s="308"/>
      <c r="B193" s="317" t="s">
        <v>198</v>
      </c>
      <c r="C193" s="169">
        <v>0</v>
      </c>
      <c r="D193" s="169">
        <v>0</v>
      </c>
      <c r="E193" s="169">
        <v>0</v>
      </c>
      <c r="F193" s="169">
        <v>0</v>
      </c>
      <c r="G193" s="169">
        <v>0</v>
      </c>
      <c r="H193" s="169">
        <v>0</v>
      </c>
      <c r="I193" s="169">
        <v>0</v>
      </c>
      <c r="J193" s="170">
        <f t="shared" si="54"/>
        <v>0</v>
      </c>
      <c r="K193" s="171"/>
      <c r="L193" s="168"/>
      <c r="M193" s="179"/>
      <c r="N193" s="174"/>
      <c r="O193" s="174"/>
      <c r="P193" s="174"/>
      <c r="Q193" s="174"/>
      <c r="R193" s="174"/>
      <c r="S193" s="174"/>
      <c r="T193" s="174"/>
      <c r="U193" s="174"/>
      <c r="V193" s="174"/>
      <c r="W193" s="174"/>
      <c r="X193" s="174"/>
      <c r="Y193" s="174"/>
      <c r="Z193" s="174"/>
      <c r="AA193" s="174"/>
      <c r="AB193" s="174"/>
      <c r="AC193" s="174"/>
      <c r="AD193" s="174"/>
      <c r="AE193" s="174"/>
      <c r="AF193" s="174"/>
      <c r="AG193" s="174"/>
      <c r="AH193" s="174"/>
      <c r="AI193" s="174"/>
      <c r="AJ193" s="174"/>
      <c r="AK193" s="174"/>
      <c r="AL193" s="174"/>
      <c r="AM193" s="174"/>
      <c r="AN193" s="174"/>
      <c r="AO193" s="174"/>
      <c r="AP193" s="174"/>
      <c r="AQ193" s="174"/>
      <c r="AR193" s="174"/>
      <c r="AS193" s="174"/>
      <c r="AT193" s="174"/>
      <c r="AU193" s="174"/>
      <c r="AV193" s="174"/>
      <c r="AW193" s="174"/>
      <c r="AX193" s="174"/>
      <c r="AY193" s="174"/>
      <c r="AZ193" s="174"/>
      <c r="BA193" s="174"/>
      <c r="BB193" s="174"/>
      <c r="BC193" s="174"/>
      <c r="BD193" s="174"/>
      <c r="BE193" s="174"/>
      <c r="BF193" s="174"/>
      <c r="BG193" s="174"/>
      <c r="BH193" s="174"/>
      <c r="BI193" s="174"/>
      <c r="BJ193" s="174"/>
      <c r="BK193" s="174"/>
      <c r="BL193" s="174"/>
      <c r="BM193" s="174"/>
      <c r="BN193" s="174"/>
      <c r="BO193" s="174"/>
      <c r="BP193" s="174"/>
      <c r="BQ193" s="174"/>
      <c r="BR193" s="174"/>
      <c r="BS193" s="174"/>
      <c r="BT193" s="174"/>
      <c r="BU193" s="174"/>
      <c r="BV193" s="174"/>
      <c r="BW193" s="174"/>
      <c r="BX193" s="174"/>
      <c r="BY193" s="174"/>
      <c r="BZ193" s="174"/>
      <c r="CA193" s="174"/>
      <c r="CB193" s="174"/>
      <c r="CC193" s="174"/>
      <c r="CD193" s="174"/>
      <c r="CE193" s="174"/>
      <c r="CF193" s="174"/>
      <c r="CG193" s="174"/>
      <c r="CH193" s="174"/>
      <c r="CI193" s="174"/>
      <c r="CJ193" s="174"/>
      <c r="CK193" s="174"/>
      <c r="CL193" s="174"/>
      <c r="CM193" s="174"/>
      <c r="CN193" s="174"/>
      <c r="CO193" s="174"/>
      <c r="CP193" s="174"/>
      <c r="CQ193" s="174"/>
      <c r="CR193" s="174"/>
      <c r="CS193" s="174"/>
      <c r="CT193" s="174"/>
      <c r="CU193" s="174"/>
      <c r="CV193" s="174"/>
      <c r="CW193" s="174"/>
      <c r="CX193" s="174"/>
      <c r="CY193" s="174"/>
      <c r="CZ193" s="174"/>
      <c r="DA193" s="174"/>
      <c r="DB193" s="174"/>
      <c r="DC193" s="174"/>
      <c r="DD193" s="174"/>
      <c r="DE193" s="174"/>
      <c r="DF193" s="174"/>
      <c r="DG193" s="174"/>
      <c r="DH193" s="174"/>
      <c r="DI193" s="174"/>
      <c r="DJ193" s="174"/>
      <c r="DK193" s="174"/>
      <c r="DL193" s="174"/>
      <c r="DM193" s="174"/>
      <c r="DN193" s="174"/>
      <c r="DO193" s="174"/>
      <c r="DP193" s="174"/>
      <c r="DQ193" s="174"/>
      <c r="DR193" s="174"/>
      <c r="DS193" s="174"/>
      <c r="DT193" s="174"/>
      <c r="DU193" s="174"/>
      <c r="DV193" s="174"/>
      <c r="DW193" s="174"/>
      <c r="DX193" s="174"/>
      <c r="DY193" s="174"/>
      <c r="DZ193" s="174"/>
      <c r="EA193" s="174"/>
      <c r="EB193" s="174"/>
      <c r="EC193" s="174"/>
      <c r="ED193" s="174"/>
      <c r="EE193" s="174"/>
      <c r="EF193" s="174"/>
      <c r="EG193" s="174"/>
      <c r="EH193" s="174"/>
      <c r="EI193" s="174"/>
      <c r="EJ193" s="174"/>
      <c r="EK193" s="174"/>
      <c r="EL193" s="174"/>
      <c r="EM193" s="174"/>
      <c r="EN193" s="174"/>
      <c r="EO193" s="174"/>
      <c r="EP193" s="174"/>
      <c r="EQ193" s="174"/>
      <c r="ER193" s="174"/>
      <c r="ES193" s="174"/>
      <c r="ET193" s="174"/>
      <c r="EU193" s="174"/>
      <c r="EV193" s="174"/>
      <c r="EW193" s="174"/>
      <c r="EX193" s="174"/>
      <c r="EY193" s="174"/>
      <c r="EZ193" s="174"/>
      <c r="FA193" s="174"/>
      <c r="FB193" s="174"/>
      <c r="FC193" s="174"/>
      <c r="FD193" s="174"/>
      <c r="FE193" s="174"/>
      <c r="FF193" s="174"/>
      <c r="FG193" s="174"/>
      <c r="FH193" s="174"/>
      <c r="FI193" s="174"/>
      <c r="FJ193" s="174"/>
      <c r="FK193" s="174"/>
      <c r="FL193" s="174"/>
      <c r="FM193" s="174"/>
      <c r="FN193" s="174"/>
      <c r="FO193" s="174"/>
      <c r="FP193" s="174"/>
      <c r="FQ193" s="174"/>
      <c r="FR193" s="174"/>
      <c r="FS193" s="174"/>
      <c r="FT193" s="174"/>
      <c r="FU193" s="174"/>
      <c r="FV193" s="174"/>
      <c r="FW193" s="174"/>
      <c r="FX193" s="174"/>
      <c r="FY193" s="174"/>
      <c r="FZ193" s="174"/>
      <c r="GA193" s="174"/>
      <c r="GB193" s="174"/>
      <c r="GC193" s="174"/>
      <c r="GD193" s="174"/>
      <c r="GE193" s="174"/>
      <c r="GF193" s="174"/>
      <c r="GG193" s="174"/>
      <c r="GH193" s="174"/>
      <c r="GI193" s="174"/>
      <c r="GJ193" s="174"/>
      <c r="GK193" s="174"/>
      <c r="GL193" s="174"/>
      <c r="GM193" s="174"/>
      <c r="GN193" s="174"/>
      <c r="GO193" s="174"/>
      <c r="GP193" s="174"/>
      <c r="GQ193" s="174"/>
      <c r="GR193" s="174"/>
      <c r="GS193" s="174"/>
      <c r="GT193" s="174"/>
      <c r="GU193" s="174"/>
      <c r="GV193" s="174"/>
      <c r="GW193" s="174"/>
      <c r="GX193" s="174"/>
      <c r="GY193" s="174"/>
      <c r="GZ193" s="174"/>
      <c r="HA193" s="174"/>
      <c r="HB193" s="174"/>
      <c r="HC193" s="174"/>
      <c r="HD193" s="174"/>
      <c r="HE193" s="174"/>
      <c r="HF193" s="174"/>
      <c r="HG193" s="174"/>
      <c r="HH193" s="174"/>
      <c r="HI193" s="174"/>
      <c r="HJ193" s="174"/>
      <c r="HK193" s="174"/>
      <c r="HL193" s="174"/>
      <c r="HM193" s="174"/>
      <c r="HN193" s="174"/>
      <c r="HO193" s="174"/>
      <c r="HP193" s="174"/>
      <c r="HQ193" s="174"/>
      <c r="HR193" s="174"/>
      <c r="HS193" s="174"/>
      <c r="HT193" s="174"/>
      <c r="HU193" s="174"/>
      <c r="HV193" s="174"/>
      <c r="HW193" s="174"/>
      <c r="HX193" s="174"/>
      <c r="HY193" s="174"/>
      <c r="HZ193" s="174"/>
      <c r="IA193" s="174"/>
      <c r="IB193" s="174"/>
      <c r="IC193" s="174"/>
      <c r="ID193" s="174"/>
      <c r="IE193" s="174"/>
      <c r="IF193" s="174"/>
      <c r="IG193" s="174"/>
      <c r="IH193" s="174"/>
      <c r="II193" s="174"/>
      <c r="IJ193" s="174"/>
      <c r="IK193" s="174"/>
      <c r="IL193" s="174"/>
      <c r="IM193" s="174"/>
      <c r="IN193" s="174"/>
      <c r="IO193" s="174"/>
      <c r="IP193" s="174"/>
      <c r="IQ193" s="174"/>
      <c r="IR193" s="174"/>
      <c r="IS193" s="174"/>
      <c r="IT193" s="174"/>
      <c r="IU193" s="174"/>
      <c r="IV193" s="174"/>
      <c r="IW193" s="174"/>
      <c r="IX193" s="174"/>
      <c r="IY193" s="174"/>
      <c r="IZ193" s="174"/>
      <c r="JA193" s="174"/>
      <c r="JB193" s="174"/>
      <c r="JC193" s="174"/>
      <c r="JD193" s="174"/>
      <c r="JE193" s="174"/>
      <c r="JF193" s="174"/>
      <c r="JG193" s="174"/>
      <c r="JH193" s="174"/>
      <c r="JI193" s="174"/>
      <c r="JJ193" s="174"/>
      <c r="JK193" s="174"/>
      <c r="JL193" s="174"/>
      <c r="JM193" s="174"/>
      <c r="JN193" s="174"/>
      <c r="JO193" s="174"/>
      <c r="JP193" s="174"/>
      <c r="JQ193" s="174"/>
      <c r="JR193" s="174"/>
      <c r="JS193" s="174"/>
      <c r="JT193" s="174"/>
      <c r="JU193" s="174"/>
      <c r="JV193" s="174"/>
      <c r="JW193" s="174"/>
      <c r="JX193" s="174"/>
      <c r="JY193" s="174"/>
      <c r="JZ193" s="174"/>
      <c r="KA193" s="174"/>
      <c r="KB193" s="174"/>
      <c r="KC193" s="174"/>
      <c r="KD193" s="174"/>
      <c r="KE193" s="174"/>
      <c r="KF193" s="174"/>
      <c r="KG193" s="174"/>
      <c r="KH193" s="174"/>
      <c r="KI193" s="174"/>
      <c r="KJ193" s="174"/>
      <c r="KK193" s="174"/>
      <c r="KL193" s="174"/>
      <c r="KM193" s="174"/>
      <c r="KN193" s="174"/>
      <c r="KO193" s="174"/>
      <c r="KP193" s="174"/>
      <c r="KQ193" s="174"/>
      <c r="KR193" s="174"/>
      <c r="KS193" s="174"/>
      <c r="KT193" s="174"/>
      <c r="KU193" s="174"/>
    </row>
    <row r="194" spans="1:307" s="166" customFormat="1" ht="11.4" x14ac:dyDescent="0.2">
      <c r="A194" s="308"/>
      <c r="B194" s="317" t="s">
        <v>199</v>
      </c>
      <c r="C194" s="169">
        <v>0</v>
      </c>
      <c r="D194" s="169">
        <v>0</v>
      </c>
      <c r="E194" s="169">
        <v>0</v>
      </c>
      <c r="F194" s="169">
        <v>0</v>
      </c>
      <c r="G194" s="169">
        <v>0</v>
      </c>
      <c r="H194" s="169">
        <v>0</v>
      </c>
      <c r="I194" s="169">
        <v>0</v>
      </c>
      <c r="J194" s="170">
        <f>SUM(C194:I194)</f>
        <v>0</v>
      </c>
      <c r="K194" s="171"/>
      <c r="L194" s="168"/>
      <c r="M194" s="179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74"/>
      <c r="Z194" s="174"/>
      <c r="AA194" s="174"/>
      <c r="AB194" s="174"/>
      <c r="AC194" s="174"/>
      <c r="AD194" s="174"/>
      <c r="AE194" s="174"/>
      <c r="AF194" s="174"/>
      <c r="AG194" s="174"/>
      <c r="AH194" s="174"/>
      <c r="AI194" s="174"/>
      <c r="AJ194" s="174"/>
      <c r="AK194" s="174"/>
      <c r="AL194" s="174"/>
      <c r="AM194" s="174"/>
      <c r="AN194" s="174"/>
      <c r="AO194" s="174"/>
      <c r="AP194" s="174"/>
      <c r="AQ194" s="174"/>
      <c r="AR194" s="174"/>
      <c r="AS194" s="174"/>
      <c r="AT194" s="174"/>
      <c r="AU194" s="174"/>
      <c r="AV194" s="174"/>
      <c r="AW194" s="174"/>
      <c r="AX194" s="174"/>
      <c r="AY194" s="174"/>
      <c r="AZ194" s="174"/>
      <c r="BA194" s="174"/>
      <c r="BB194" s="174"/>
      <c r="BC194" s="174"/>
      <c r="BD194" s="174"/>
      <c r="BE194" s="174"/>
      <c r="BF194" s="174"/>
      <c r="BG194" s="174"/>
      <c r="BH194" s="174"/>
      <c r="BI194" s="174"/>
      <c r="BJ194" s="174"/>
      <c r="BK194" s="174"/>
      <c r="BL194" s="174"/>
      <c r="BM194" s="174"/>
      <c r="BN194" s="174"/>
      <c r="BO194" s="174"/>
      <c r="BP194" s="174"/>
      <c r="BQ194" s="174"/>
      <c r="BR194" s="174"/>
      <c r="BS194" s="174"/>
      <c r="BT194" s="174"/>
      <c r="BU194" s="174"/>
      <c r="BV194" s="174"/>
      <c r="BW194" s="174"/>
      <c r="BX194" s="174"/>
      <c r="BY194" s="174"/>
      <c r="BZ194" s="174"/>
      <c r="CA194" s="174"/>
      <c r="CB194" s="174"/>
      <c r="CC194" s="174"/>
      <c r="CD194" s="174"/>
      <c r="CE194" s="174"/>
      <c r="CF194" s="174"/>
      <c r="CG194" s="174"/>
      <c r="CH194" s="174"/>
      <c r="CI194" s="174"/>
      <c r="CJ194" s="174"/>
      <c r="CK194" s="174"/>
      <c r="CL194" s="174"/>
      <c r="CM194" s="174"/>
      <c r="CN194" s="174"/>
      <c r="CO194" s="174"/>
      <c r="CP194" s="174"/>
      <c r="CQ194" s="174"/>
      <c r="CR194" s="174"/>
      <c r="CS194" s="174"/>
      <c r="CT194" s="174"/>
      <c r="CU194" s="174"/>
      <c r="CV194" s="174"/>
      <c r="CW194" s="174"/>
      <c r="CX194" s="174"/>
      <c r="CY194" s="174"/>
      <c r="CZ194" s="174"/>
      <c r="DA194" s="174"/>
      <c r="DB194" s="174"/>
      <c r="DC194" s="174"/>
      <c r="DD194" s="174"/>
      <c r="DE194" s="174"/>
      <c r="DF194" s="174"/>
      <c r="DG194" s="174"/>
      <c r="DH194" s="174"/>
      <c r="DI194" s="174"/>
      <c r="DJ194" s="174"/>
      <c r="DK194" s="174"/>
      <c r="DL194" s="174"/>
      <c r="DM194" s="174"/>
      <c r="DN194" s="174"/>
      <c r="DO194" s="174"/>
      <c r="DP194" s="174"/>
      <c r="DQ194" s="174"/>
      <c r="DR194" s="174"/>
      <c r="DS194" s="174"/>
      <c r="DT194" s="174"/>
      <c r="DU194" s="174"/>
      <c r="DV194" s="174"/>
      <c r="DW194" s="174"/>
      <c r="DX194" s="174"/>
      <c r="DY194" s="174"/>
      <c r="DZ194" s="174"/>
      <c r="EA194" s="174"/>
      <c r="EB194" s="174"/>
      <c r="EC194" s="174"/>
      <c r="ED194" s="174"/>
      <c r="EE194" s="174"/>
      <c r="EF194" s="174"/>
      <c r="EG194" s="174"/>
      <c r="EH194" s="174"/>
      <c r="EI194" s="174"/>
      <c r="EJ194" s="174"/>
      <c r="EK194" s="174"/>
      <c r="EL194" s="174"/>
      <c r="EM194" s="174"/>
      <c r="EN194" s="174"/>
      <c r="EO194" s="174"/>
      <c r="EP194" s="174"/>
      <c r="EQ194" s="174"/>
      <c r="ER194" s="174"/>
      <c r="ES194" s="174"/>
      <c r="ET194" s="174"/>
      <c r="EU194" s="174"/>
      <c r="EV194" s="174"/>
      <c r="EW194" s="174"/>
      <c r="EX194" s="174"/>
      <c r="EY194" s="174"/>
      <c r="EZ194" s="174"/>
      <c r="FA194" s="174"/>
      <c r="FB194" s="174"/>
      <c r="FC194" s="174"/>
      <c r="FD194" s="174"/>
      <c r="FE194" s="174"/>
      <c r="FF194" s="174"/>
      <c r="FG194" s="174"/>
      <c r="FH194" s="174"/>
      <c r="FI194" s="174"/>
      <c r="FJ194" s="174"/>
      <c r="FK194" s="174"/>
      <c r="FL194" s="174"/>
      <c r="FM194" s="174"/>
      <c r="FN194" s="174"/>
      <c r="FO194" s="174"/>
      <c r="FP194" s="174"/>
      <c r="FQ194" s="174"/>
      <c r="FR194" s="174"/>
      <c r="FS194" s="174"/>
      <c r="FT194" s="174"/>
      <c r="FU194" s="174"/>
      <c r="FV194" s="174"/>
      <c r="FW194" s="174"/>
      <c r="FX194" s="174"/>
      <c r="FY194" s="174"/>
      <c r="FZ194" s="174"/>
      <c r="GA194" s="174"/>
      <c r="GB194" s="174"/>
      <c r="GC194" s="174"/>
      <c r="GD194" s="174"/>
      <c r="GE194" s="174"/>
      <c r="GF194" s="174"/>
      <c r="GG194" s="174"/>
      <c r="GH194" s="174"/>
      <c r="GI194" s="174"/>
      <c r="GJ194" s="174"/>
      <c r="GK194" s="174"/>
      <c r="GL194" s="174"/>
      <c r="GM194" s="174"/>
      <c r="GN194" s="174"/>
      <c r="GO194" s="174"/>
      <c r="GP194" s="174"/>
      <c r="GQ194" s="174"/>
      <c r="GR194" s="174"/>
      <c r="GS194" s="174"/>
      <c r="GT194" s="174"/>
      <c r="GU194" s="174"/>
      <c r="GV194" s="174"/>
      <c r="GW194" s="174"/>
      <c r="GX194" s="174"/>
      <c r="GY194" s="174"/>
      <c r="GZ194" s="174"/>
      <c r="HA194" s="174"/>
      <c r="HB194" s="174"/>
      <c r="HC194" s="174"/>
      <c r="HD194" s="174"/>
      <c r="HE194" s="174"/>
      <c r="HF194" s="174"/>
      <c r="HG194" s="174"/>
      <c r="HH194" s="174"/>
      <c r="HI194" s="174"/>
      <c r="HJ194" s="174"/>
      <c r="HK194" s="174"/>
      <c r="HL194" s="174"/>
      <c r="HM194" s="174"/>
      <c r="HN194" s="174"/>
      <c r="HO194" s="174"/>
      <c r="HP194" s="174"/>
      <c r="HQ194" s="174"/>
      <c r="HR194" s="174"/>
      <c r="HS194" s="174"/>
      <c r="HT194" s="174"/>
      <c r="HU194" s="174"/>
      <c r="HV194" s="174"/>
      <c r="HW194" s="174"/>
      <c r="HX194" s="174"/>
      <c r="HY194" s="174"/>
      <c r="HZ194" s="174"/>
      <c r="IA194" s="174"/>
      <c r="IB194" s="174"/>
      <c r="IC194" s="174"/>
      <c r="ID194" s="174"/>
      <c r="IE194" s="174"/>
      <c r="IF194" s="174"/>
      <c r="IG194" s="174"/>
      <c r="IH194" s="174"/>
      <c r="II194" s="174"/>
      <c r="IJ194" s="174"/>
      <c r="IK194" s="174"/>
      <c r="IL194" s="174"/>
      <c r="IM194" s="174"/>
      <c r="IN194" s="174"/>
      <c r="IO194" s="174"/>
      <c r="IP194" s="174"/>
      <c r="IQ194" s="174"/>
      <c r="IR194" s="174"/>
      <c r="IS194" s="174"/>
      <c r="IT194" s="174"/>
      <c r="IU194" s="174"/>
      <c r="IV194" s="174"/>
      <c r="IW194" s="174"/>
      <c r="IX194" s="174"/>
      <c r="IY194" s="174"/>
      <c r="IZ194" s="174"/>
      <c r="JA194" s="174"/>
      <c r="JB194" s="174"/>
      <c r="JC194" s="174"/>
      <c r="JD194" s="174"/>
      <c r="JE194" s="174"/>
      <c r="JF194" s="174"/>
      <c r="JG194" s="174"/>
      <c r="JH194" s="174"/>
      <c r="JI194" s="174"/>
      <c r="JJ194" s="174"/>
      <c r="JK194" s="174"/>
      <c r="JL194" s="174"/>
      <c r="JM194" s="174"/>
      <c r="JN194" s="174"/>
      <c r="JO194" s="174"/>
      <c r="JP194" s="174"/>
      <c r="JQ194" s="174"/>
      <c r="JR194" s="174"/>
      <c r="JS194" s="174"/>
      <c r="JT194" s="174"/>
      <c r="JU194" s="174"/>
      <c r="JV194" s="174"/>
      <c r="JW194" s="174"/>
      <c r="JX194" s="174"/>
      <c r="JY194" s="174"/>
      <c r="JZ194" s="174"/>
      <c r="KA194" s="174"/>
      <c r="KB194" s="174"/>
      <c r="KC194" s="174"/>
      <c r="KD194" s="174"/>
      <c r="KE194" s="174"/>
      <c r="KF194" s="174"/>
      <c r="KG194" s="174"/>
      <c r="KH194" s="174"/>
      <c r="KI194" s="174"/>
      <c r="KJ194" s="174"/>
      <c r="KK194" s="174"/>
      <c r="KL194" s="174"/>
      <c r="KM194" s="174"/>
      <c r="KN194" s="174"/>
      <c r="KO194" s="174"/>
      <c r="KP194" s="174"/>
      <c r="KQ194" s="174"/>
      <c r="KR194" s="174"/>
      <c r="KS194" s="174"/>
      <c r="KT194" s="174"/>
      <c r="KU194" s="174"/>
    </row>
    <row r="195" spans="1:307" s="166" customFormat="1" ht="11.4" x14ac:dyDescent="0.2">
      <c r="A195" s="308"/>
      <c r="B195" s="317" t="s">
        <v>201</v>
      </c>
      <c r="C195" s="169">
        <v>0</v>
      </c>
      <c r="D195" s="169">
        <v>0</v>
      </c>
      <c r="E195" s="169">
        <v>0</v>
      </c>
      <c r="F195" s="169">
        <v>0</v>
      </c>
      <c r="G195" s="169">
        <v>0</v>
      </c>
      <c r="H195" s="169">
        <v>0</v>
      </c>
      <c r="I195" s="169">
        <v>0</v>
      </c>
      <c r="J195" s="170">
        <f>SUM(C195:I195)</f>
        <v>0</v>
      </c>
      <c r="K195" s="171"/>
      <c r="L195" s="168"/>
      <c r="M195" s="179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74"/>
      <c r="Z195" s="174"/>
      <c r="AA195" s="174"/>
      <c r="AB195" s="174"/>
      <c r="AC195" s="174"/>
      <c r="AD195" s="174"/>
      <c r="AE195" s="174"/>
      <c r="AF195" s="174"/>
      <c r="AG195" s="174"/>
      <c r="AH195" s="174"/>
      <c r="AI195" s="174"/>
      <c r="AJ195" s="174"/>
      <c r="AK195" s="174"/>
      <c r="AL195" s="174"/>
      <c r="AM195" s="174"/>
      <c r="AN195" s="174"/>
      <c r="AO195" s="174"/>
      <c r="AP195" s="174"/>
      <c r="AQ195" s="174"/>
      <c r="AR195" s="174"/>
      <c r="AS195" s="174"/>
      <c r="AT195" s="174"/>
      <c r="AU195" s="174"/>
      <c r="AV195" s="174"/>
      <c r="AW195" s="174"/>
      <c r="AX195" s="174"/>
      <c r="AY195" s="174"/>
      <c r="AZ195" s="174"/>
      <c r="BA195" s="174"/>
      <c r="BB195" s="174"/>
      <c r="BC195" s="174"/>
      <c r="BD195" s="174"/>
      <c r="BE195" s="174"/>
      <c r="BF195" s="174"/>
      <c r="BG195" s="174"/>
      <c r="BH195" s="174"/>
      <c r="BI195" s="174"/>
      <c r="BJ195" s="174"/>
      <c r="BK195" s="174"/>
      <c r="BL195" s="174"/>
      <c r="BM195" s="174"/>
      <c r="BN195" s="174"/>
      <c r="BO195" s="174"/>
      <c r="BP195" s="174"/>
      <c r="BQ195" s="174"/>
      <c r="BR195" s="174"/>
      <c r="BS195" s="174"/>
      <c r="BT195" s="174"/>
      <c r="BU195" s="174"/>
      <c r="BV195" s="174"/>
      <c r="BW195" s="174"/>
      <c r="BX195" s="174"/>
      <c r="BY195" s="174"/>
      <c r="BZ195" s="174"/>
      <c r="CA195" s="174"/>
      <c r="CB195" s="174"/>
      <c r="CC195" s="174"/>
      <c r="CD195" s="174"/>
      <c r="CE195" s="174"/>
      <c r="CF195" s="174"/>
      <c r="CG195" s="174"/>
      <c r="CH195" s="174"/>
      <c r="CI195" s="174"/>
      <c r="CJ195" s="174"/>
      <c r="CK195" s="174"/>
      <c r="CL195" s="174"/>
      <c r="CM195" s="174"/>
      <c r="CN195" s="174"/>
      <c r="CO195" s="174"/>
      <c r="CP195" s="174"/>
      <c r="CQ195" s="174"/>
      <c r="CR195" s="174"/>
      <c r="CS195" s="174"/>
      <c r="CT195" s="174"/>
      <c r="CU195" s="174"/>
      <c r="CV195" s="174"/>
      <c r="CW195" s="174"/>
      <c r="CX195" s="174"/>
      <c r="CY195" s="174"/>
      <c r="CZ195" s="174"/>
      <c r="DA195" s="174"/>
      <c r="DB195" s="174"/>
      <c r="DC195" s="174"/>
      <c r="DD195" s="174"/>
      <c r="DE195" s="174"/>
      <c r="DF195" s="174"/>
      <c r="DG195" s="174"/>
      <c r="DH195" s="174"/>
      <c r="DI195" s="174"/>
      <c r="DJ195" s="174"/>
      <c r="DK195" s="174"/>
      <c r="DL195" s="174"/>
      <c r="DM195" s="174"/>
      <c r="DN195" s="174"/>
      <c r="DO195" s="174"/>
      <c r="DP195" s="174"/>
      <c r="DQ195" s="174"/>
      <c r="DR195" s="174"/>
      <c r="DS195" s="174"/>
      <c r="DT195" s="174"/>
      <c r="DU195" s="174"/>
      <c r="DV195" s="174"/>
      <c r="DW195" s="174"/>
      <c r="DX195" s="174"/>
      <c r="DY195" s="174"/>
      <c r="DZ195" s="174"/>
      <c r="EA195" s="174"/>
      <c r="EB195" s="174"/>
      <c r="EC195" s="174"/>
      <c r="ED195" s="174"/>
      <c r="EE195" s="174"/>
      <c r="EF195" s="174"/>
      <c r="EG195" s="174"/>
      <c r="EH195" s="174"/>
      <c r="EI195" s="174"/>
      <c r="EJ195" s="174"/>
      <c r="EK195" s="174"/>
      <c r="EL195" s="174"/>
      <c r="EM195" s="174"/>
      <c r="EN195" s="174"/>
      <c r="EO195" s="174"/>
      <c r="EP195" s="174"/>
      <c r="EQ195" s="174"/>
      <c r="ER195" s="174"/>
      <c r="ES195" s="174"/>
      <c r="ET195" s="174"/>
      <c r="EU195" s="174"/>
      <c r="EV195" s="174"/>
      <c r="EW195" s="174"/>
      <c r="EX195" s="174"/>
      <c r="EY195" s="174"/>
      <c r="EZ195" s="174"/>
      <c r="FA195" s="174"/>
      <c r="FB195" s="174"/>
      <c r="FC195" s="174"/>
      <c r="FD195" s="174"/>
      <c r="FE195" s="174"/>
      <c r="FF195" s="174"/>
      <c r="FG195" s="174"/>
      <c r="FH195" s="174"/>
      <c r="FI195" s="174"/>
      <c r="FJ195" s="174"/>
      <c r="FK195" s="174"/>
      <c r="FL195" s="174"/>
      <c r="FM195" s="174"/>
      <c r="FN195" s="174"/>
      <c r="FO195" s="174"/>
      <c r="FP195" s="174"/>
      <c r="FQ195" s="174"/>
      <c r="FR195" s="174"/>
      <c r="FS195" s="174"/>
      <c r="FT195" s="174"/>
      <c r="FU195" s="174"/>
      <c r="FV195" s="174"/>
      <c r="FW195" s="174"/>
      <c r="FX195" s="174"/>
      <c r="FY195" s="174"/>
      <c r="FZ195" s="174"/>
      <c r="GA195" s="174"/>
      <c r="GB195" s="174"/>
      <c r="GC195" s="174"/>
      <c r="GD195" s="174"/>
      <c r="GE195" s="174"/>
      <c r="GF195" s="174"/>
      <c r="GG195" s="174"/>
      <c r="GH195" s="174"/>
      <c r="GI195" s="174"/>
      <c r="GJ195" s="174"/>
      <c r="GK195" s="174"/>
      <c r="GL195" s="174"/>
      <c r="GM195" s="174"/>
      <c r="GN195" s="174"/>
      <c r="GO195" s="174"/>
      <c r="GP195" s="174"/>
      <c r="GQ195" s="174"/>
      <c r="GR195" s="174"/>
      <c r="GS195" s="174"/>
      <c r="GT195" s="174"/>
      <c r="GU195" s="174"/>
      <c r="GV195" s="174"/>
      <c r="GW195" s="174"/>
      <c r="GX195" s="174"/>
      <c r="GY195" s="174"/>
      <c r="GZ195" s="174"/>
      <c r="HA195" s="174"/>
      <c r="HB195" s="174"/>
      <c r="HC195" s="174"/>
      <c r="HD195" s="174"/>
      <c r="HE195" s="174"/>
      <c r="HF195" s="174"/>
      <c r="HG195" s="174"/>
      <c r="HH195" s="174"/>
      <c r="HI195" s="174"/>
      <c r="HJ195" s="174"/>
      <c r="HK195" s="174"/>
      <c r="HL195" s="174"/>
      <c r="HM195" s="174"/>
      <c r="HN195" s="174"/>
      <c r="HO195" s="174"/>
      <c r="HP195" s="174"/>
      <c r="HQ195" s="174"/>
      <c r="HR195" s="174"/>
      <c r="HS195" s="174"/>
      <c r="HT195" s="174"/>
      <c r="HU195" s="174"/>
      <c r="HV195" s="174"/>
      <c r="HW195" s="174"/>
      <c r="HX195" s="174"/>
      <c r="HY195" s="174"/>
      <c r="HZ195" s="174"/>
      <c r="IA195" s="174"/>
      <c r="IB195" s="174"/>
      <c r="IC195" s="174"/>
      <c r="ID195" s="174"/>
      <c r="IE195" s="174"/>
      <c r="IF195" s="174"/>
      <c r="IG195" s="174"/>
      <c r="IH195" s="174"/>
      <c r="II195" s="174"/>
      <c r="IJ195" s="174"/>
      <c r="IK195" s="174"/>
      <c r="IL195" s="174"/>
      <c r="IM195" s="174"/>
      <c r="IN195" s="174"/>
      <c r="IO195" s="174"/>
      <c r="IP195" s="174"/>
      <c r="IQ195" s="174"/>
      <c r="IR195" s="174"/>
      <c r="IS195" s="174"/>
      <c r="IT195" s="174"/>
      <c r="IU195" s="174"/>
      <c r="IV195" s="174"/>
      <c r="IW195" s="174"/>
      <c r="IX195" s="174"/>
      <c r="IY195" s="174"/>
      <c r="IZ195" s="174"/>
      <c r="JA195" s="174"/>
      <c r="JB195" s="174"/>
      <c r="JC195" s="174"/>
      <c r="JD195" s="174"/>
      <c r="JE195" s="174"/>
      <c r="JF195" s="174"/>
      <c r="JG195" s="174"/>
      <c r="JH195" s="174"/>
      <c r="JI195" s="174"/>
      <c r="JJ195" s="174"/>
      <c r="JK195" s="174"/>
      <c r="JL195" s="174"/>
      <c r="JM195" s="174"/>
      <c r="JN195" s="174"/>
      <c r="JO195" s="174"/>
      <c r="JP195" s="174"/>
      <c r="JQ195" s="174"/>
      <c r="JR195" s="174"/>
      <c r="JS195" s="174"/>
      <c r="JT195" s="174"/>
      <c r="JU195" s="174"/>
      <c r="JV195" s="174"/>
      <c r="JW195" s="174"/>
      <c r="JX195" s="174"/>
      <c r="JY195" s="174"/>
      <c r="JZ195" s="174"/>
      <c r="KA195" s="174"/>
      <c r="KB195" s="174"/>
      <c r="KC195" s="174"/>
      <c r="KD195" s="174"/>
      <c r="KE195" s="174"/>
      <c r="KF195" s="174"/>
      <c r="KG195" s="174"/>
      <c r="KH195" s="174"/>
      <c r="KI195" s="174"/>
      <c r="KJ195" s="174"/>
      <c r="KK195" s="174"/>
      <c r="KL195" s="174"/>
      <c r="KM195" s="174"/>
      <c r="KN195" s="174"/>
      <c r="KO195" s="174"/>
      <c r="KP195" s="174"/>
      <c r="KQ195" s="174"/>
      <c r="KR195" s="174"/>
      <c r="KS195" s="174"/>
      <c r="KT195" s="174"/>
      <c r="KU195" s="174"/>
    </row>
    <row r="196" spans="1:307" s="166" customFormat="1" ht="11.4" x14ac:dyDescent="0.2">
      <c r="A196" s="308">
        <v>1</v>
      </c>
      <c r="B196" s="317" t="s">
        <v>200</v>
      </c>
      <c r="C196" s="169">
        <v>0</v>
      </c>
      <c r="D196" s="169">
        <v>3389</v>
      </c>
      <c r="E196" s="169">
        <v>0</v>
      </c>
      <c r="F196" s="169">
        <v>0</v>
      </c>
      <c r="G196" s="169">
        <v>1000</v>
      </c>
      <c r="H196" s="169">
        <v>0</v>
      </c>
      <c r="I196" s="169">
        <v>0</v>
      </c>
      <c r="J196" s="170">
        <f>SUM(C196:I196)</f>
        <v>4389</v>
      </c>
      <c r="K196" s="171"/>
      <c r="L196" s="168"/>
      <c r="M196" s="179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74"/>
      <c r="Z196" s="174"/>
      <c r="AA196" s="174"/>
      <c r="AB196" s="174"/>
      <c r="AC196" s="174"/>
      <c r="AD196" s="174"/>
      <c r="AE196" s="174"/>
      <c r="AF196" s="174"/>
      <c r="AG196" s="174"/>
      <c r="AH196" s="174"/>
      <c r="AI196" s="174"/>
      <c r="AJ196" s="174"/>
      <c r="AK196" s="174"/>
      <c r="AL196" s="174"/>
      <c r="AM196" s="174"/>
      <c r="AN196" s="174"/>
      <c r="AO196" s="174"/>
      <c r="AP196" s="174"/>
      <c r="AQ196" s="174"/>
      <c r="AR196" s="174"/>
      <c r="AS196" s="174"/>
      <c r="AT196" s="174"/>
      <c r="AU196" s="174"/>
      <c r="AV196" s="174"/>
      <c r="AW196" s="174"/>
      <c r="AX196" s="174"/>
      <c r="AY196" s="174"/>
      <c r="AZ196" s="174"/>
      <c r="BA196" s="174"/>
      <c r="BB196" s="174"/>
      <c r="BC196" s="174"/>
      <c r="BD196" s="174"/>
      <c r="BE196" s="174"/>
      <c r="BF196" s="174"/>
      <c r="BG196" s="174"/>
      <c r="BH196" s="174"/>
      <c r="BI196" s="174"/>
      <c r="BJ196" s="174"/>
      <c r="BK196" s="174"/>
      <c r="BL196" s="174"/>
      <c r="BM196" s="174"/>
      <c r="BN196" s="174"/>
      <c r="BO196" s="174"/>
      <c r="BP196" s="174"/>
      <c r="BQ196" s="174"/>
      <c r="BR196" s="174"/>
      <c r="BS196" s="174"/>
      <c r="BT196" s="174"/>
      <c r="BU196" s="174"/>
      <c r="BV196" s="174"/>
      <c r="BW196" s="174"/>
      <c r="BX196" s="174"/>
      <c r="BY196" s="174"/>
      <c r="BZ196" s="174"/>
      <c r="CA196" s="174"/>
      <c r="CB196" s="174"/>
      <c r="CC196" s="174"/>
      <c r="CD196" s="174"/>
      <c r="CE196" s="174"/>
      <c r="CF196" s="174"/>
      <c r="CG196" s="174"/>
      <c r="CH196" s="174"/>
      <c r="CI196" s="174"/>
      <c r="CJ196" s="174"/>
      <c r="CK196" s="174"/>
      <c r="CL196" s="174"/>
      <c r="CM196" s="174"/>
      <c r="CN196" s="174"/>
      <c r="CO196" s="174"/>
      <c r="CP196" s="174"/>
      <c r="CQ196" s="174"/>
      <c r="CR196" s="174"/>
      <c r="CS196" s="174"/>
      <c r="CT196" s="174"/>
      <c r="CU196" s="174"/>
      <c r="CV196" s="174"/>
      <c r="CW196" s="174"/>
      <c r="CX196" s="174"/>
      <c r="CY196" s="174"/>
      <c r="CZ196" s="174"/>
      <c r="DA196" s="174"/>
      <c r="DB196" s="174"/>
      <c r="DC196" s="174"/>
      <c r="DD196" s="174"/>
      <c r="DE196" s="174"/>
      <c r="DF196" s="174"/>
      <c r="DG196" s="174"/>
      <c r="DH196" s="174"/>
      <c r="DI196" s="174"/>
      <c r="DJ196" s="174"/>
      <c r="DK196" s="174"/>
      <c r="DL196" s="174"/>
      <c r="DM196" s="174"/>
      <c r="DN196" s="174"/>
      <c r="DO196" s="174"/>
      <c r="DP196" s="174"/>
      <c r="DQ196" s="174"/>
      <c r="DR196" s="174"/>
      <c r="DS196" s="174"/>
      <c r="DT196" s="174"/>
      <c r="DU196" s="174"/>
      <c r="DV196" s="174"/>
      <c r="DW196" s="174"/>
      <c r="DX196" s="174"/>
      <c r="DY196" s="174"/>
      <c r="DZ196" s="174"/>
      <c r="EA196" s="174"/>
      <c r="EB196" s="174"/>
      <c r="EC196" s="174"/>
      <c r="ED196" s="174"/>
      <c r="EE196" s="174"/>
      <c r="EF196" s="174"/>
      <c r="EG196" s="174"/>
      <c r="EH196" s="174"/>
      <c r="EI196" s="174"/>
      <c r="EJ196" s="174"/>
      <c r="EK196" s="174"/>
      <c r="EL196" s="174"/>
      <c r="EM196" s="174"/>
      <c r="EN196" s="174"/>
      <c r="EO196" s="174"/>
      <c r="EP196" s="174"/>
      <c r="EQ196" s="174"/>
      <c r="ER196" s="174"/>
      <c r="ES196" s="174"/>
      <c r="ET196" s="174"/>
      <c r="EU196" s="174"/>
      <c r="EV196" s="174"/>
      <c r="EW196" s="174"/>
      <c r="EX196" s="174"/>
      <c r="EY196" s="174"/>
      <c r="EZ196" s="174"/>
      <c r="FA196" s="174"/>
      <c r="FB196" s="174"/>
      <c r="FC196" s="174"/>
      <c r="FD196" s="174"/>
      <c r="FE196" s="174"/>
      <c r="FF196" s="174"/>
      <c r="FG196" s="174"/>
      <c r="FH196" s="174"/>
      <c r="FI196" s="174"/>
      <c r="FJ196" s="174"/>
      <c r="FK196" s="174"/>
      <c r="FL196" s="174"/>
      <c r="FM196" s="174"/>
      <c r="FN196" s="174"/>
      <c r="FO196" s="174"/>
      <c r="FP196" s="174"/>
      <c r="FQ196" s="174"/>
      <c r="FR196" s="174"/>
      <c r="FS196" s="174"/>
      <c r="FT196" s="174"/>
      <c r="FU196" s="174"/>
      <c r="FV196" s="174"/>
      <c r="FW196" s="174"/>
      <c r="FX196" s="174"/>
      <c r="FY196" s="174"/>
      <c r="FZ196" s="174"/>
      <c r="GA196" s="174"/>
      <c r="GB196" s="174"/>
      <c r="GC196" s="174"/>
      <c r="GD196" s="174"/>
      <c r="GE196" s="174"/>
      <c r="GF196" s="174"/>
      <c r="GG196" s="174"/>
      <c r="GH196" s="174"/>
      <c r="GI196" s="174"/>
      <c r="GJ196" s="174"/>
      <c r="GK196" s="174"/>
      <c r="GL196" s="174"/>
      <c r="GM196" s="174"/>
      <c r="GN196" s="174"/>
      <c r="GO196" s="174"/>
      <c r="GP196" s="174"/>
      <c r="GQ196" s="174"/>
      <c r="GR196" s="174"/>
      <c r="GS196" s="174"/>
      <c r="GT196" s="174"/>
      <c r="GU196" s="174"/>
      <c r="GV196" s="174"/>
      <c r="GW196" s="174"/>
      <c r="GX196" s="174"/>
      <c r="GY196" s="174"/>
      <c r="GZ196" s="174"/>
      <c r="HA196" s="174"/>
      <c r="HB196" s="174"/>
      <c r="HC196" s="174"/>
      <c r="HD196" s="174"/>
      <c r="HE196" s="174"/>
      <c r="HF196" s="174"/>
      <c r="HG196" s="174"/>
      <c r="HH196" s="174"/>
      <c r="HI196" s="174"/>
      <c r="HJ196" s="174"/>
      <c r="HK196" s="174"/>
      <c r="HL196" s="174"/>
      <c r="HM196" s="174"/>
      <c r="HN196" s="174"/>
      <c r="HO196" s="174"/>
      <c r="HP196" s="174"/>
      <c r="HQ196" s="174"/>
      <c r="HR196" s="174"/>
      <c r="HS196" s="174"/>
      <c r="HT196" s="174"/>
      <c r="HU196" s="174"/>
      <c r="HV196" s="174"/>
      <c r="HW196" s="174"/>
      <c r="HX196" s="174"/>
      <c r="HY196" s="174"/>
      <c r="HZ196" s="174"/>
      <c r="IA196" s="174"/>
      <c r="IB196" s="174"/>
      <c r="IC196" s="174"/>
      <c r="ID196" s="174"/>
      <c r="IE196" s="174"/>
      <c r="IF196" s="174"/>
      <c r="IG196" s="174"/>
      <c r="IH196" s="174"/>
      <c r="II196" s="174"/>
      <c r="IJ196" s="174"/>
      <c r="IK196" s="174"/>
      <c r="IL196" s="174"/>
      <c r="IM196" s="174"/>
      <c r="IN196" s="174"/>
      <c r="IO196" s="174"/>
      <c r="IP196" s="174"/>
      <c r="IQ196" s="174"/>
      <c r="IR196" s="174"/>
      <c r="IS196" s="174"/>
      <c r="IT196" s="174"/>
      <c r="IU196" s="174"/>
      <c r="IV196" s="174"/>
      <c r="IW196" s="174"/>
      <c r="IX196" s="174"/>
      <c r="IY196" s="174"/>
      <c r="IZ196" s="174"/>
      <c r="JA196" s="174"/>
      <c r="JB196" s="174"/>
      <c r="JC196" s="174"/>
      <c r="JD196" s="174"/>
      <c r="JE196" s="174"/>
      <c r="JF196" s="174"/>
      <c r="JG196" s="174"/>
      <c r="JH196" s="174"/>
      <c r="JI196" s="174"/>
      <c r="JJ196" s="174"/>
      <c r="JK196" s="174"/>
      <c r="JL196" s="174"/>
      <c r="JM196" s="174"/>
      <c r="JN196" s="174"/>
      <c r="JO196" s="174"/>
      <c r="JP196" s="174"/>
      <c r="JQ196" s="174"/>
      <c r="JR196" s="174"/>
      <c r="JS196" s="174"/>
      <c r="JT196" s="174"/>
      <c r="JU196" s="174"/>
      <c r="JV196" s="174"/>
      <c r="JW196" s="174"/>
      <c r="JX196" s="174"/>
      <c r="JY196" s="174"/>
      <c r="JZ196" s="174"/>
      <c r="KA196" s="174"/>
      <c r="KB196" s="174"/>
      <c r="KC196" s="174"/>
      <c r="KD196" s="174"/>
      <c r="KE196" s="174"/>
      <c r="KF196" s="174"/>
      <c r="KG196" s="174"/>
      <c r="KH196" s="174"/>
      <c r="KI196" s="174"/>
      <c r="KJ196" s="174"/>
      <c r="KK196" s="174"/>
      <c r="KL196" s="174"/>
      <c r="KM196" s="174"/>
      <c r="KN196" s="174"/>
      <c r="KO196" s="174"/>
      <c r="KP196" s="174"/>
      <c r="KQ196" s="174"/>
      <c r="KR196" s="174"/>
      <c r="KS196" s="174"/>
      <c r="KT196" s="174"/>
      <c r="KU196" s="174"/>
    </row>
    <row r="197" spans="1:307" s="166" customFormat="1" ht="11.4" x14ac:dyDescent="0.2">
      <c r="A197" s="308"/>
      <c r="B197" s="317" t="s">
        <v>202</v>
      </c>
      <c r="C197" s="169">
        <v>0</v>
      </c>
      <c r="D197" s="169">
        <v>0</v>
      </c>
      <c r="E197" s="169">
        <v>0</v>
      </c>
      <c r="F197" s="169">
        <v>0</v>
      </c>
      <c r="G197" s="169">
        <v>0</v>
      </c>
      <c r="H197" s="169">
        <v>0</v>
      </c>
      <c r="I197" s="169">
        <v>0</v>
      </c>
      <c r="J197" s="170">
        <f>SUM(C197:I197)</f>
        <v>0</v>
      </c>
      <c r="K197" s="171"/>
      <c r="L197" s="168"/>
      <c r="M197" s="179"/>
      <c r="N197" s="174"/>
      <c r="O197" s="174"/>
      <c r="P197" s="174"/>
      <c r="Q197" s="174"/>
      <c r="R197" s="174"/>
      <c r="S197" s="174"/>
      <c r="T197" s="174"/>
      <c r="U197" s="174"/>
      <c r="V197" s="174"/>
      <c r="W197" s="174"/>
      <c r="X197" s="174"/>
      <c r="Y197" s="174"/>
      <c r="Z197" s="174"/>
      <c r="AA197" s="174"/>
      <c r="AB197" s="174"/>
      <c r="AC197" s="174"/>
      <c r="AD197" s="174"/>
      <c r="AE197" s="174"/>
      <c r="AF197" s="174"/>
      <c r="AG197" s="174"/>
      <c r="AH197" s="174"/>
      <c r="AI197" s="174"/>
      <c r="AJ197" s="174"/>
      <c r="AK197" s="174"/>
      <c r="AL197" s="174"/>
      <c r="AM197" s="174"/>
      <c r="AN197" s="174"/>
      <c r="AO197" s="174"/>
      <c r="AP197" s="174"/>
      <c r="AQ197" s="174"/>
      <c r="AR197" s="174"/>
      <c r="AS197" s="174"/>
      <c r="AT197" s="174"/>
      <c r="AU197" s="174"/>
      <c r="AV197" s="174"/>
      <c r="AW197" s="174"/>
      <c r="AX197" s="174"/>
      <c r="AY197" s="174"/>
      <c r="AZ197" s="174"/>
      <c r="BA197" s="174"/>
      <c r="BB197" s="174"/>
      <c r="BC197" s="174"/>
      <c r="BD197" s="174"/>
      <c r="BE197" s="174"/>
      <c r="BF197" s="174"/>
      <c r="BG197" s="174"/>
      <c r="BH197" s="174"/>
      <c r="BI197" s="174"/>
      <c r="BJ197" s="174"/>
      <c r="BK197" s="174"/>
      <c r="BL197" s="174"/>
      <c r="BM197" s="174"/>
      <c r="BN197" s="174"/>
      <c r="BO197" s="174"/>
      <c r="BP197" s="174"/>
      <c r="BQ197" s="174"/>
      <c r="BR197" s="174"/>
      <c r="BS197" s="174"/>
      <c r="BT197" s="174"/>
      <c r="BU197" s="174"/>
      <c r="BV197" s="174"/>
      <c r="BW197" s="174"/>
      <c r="BX197" s="174"/>
      <c r="BY197" s="174"/>
      <c r="BZ197" s="174"/>
      <c r="CA197" s="174"/>
      <c r="CB197" s="174"/>
      <c r="CC197" s="174"/>
      <c r="CD197" s="174"/>
      <c r="CE197" s="174"/>
      <c r="CF197" s="174"/>
      <c r="CG197" s="174"/>
      <c r="CH197" s="174"/>
      <c r="CI197" s="174"/>
      <c r="CJ197" s="174"/>
      <c r="CK197" s="174"/>
      <c r="CL197" s="174"/>
      <c r="CM197" s="174"/>
      <c r="CN197" s="174"/>
      <c r="CO197" s="174"/>
      <c r="CP197" s="174"/>
      <c r="CQ197" s="174"/>
      <c r="CR197" s="174"/>
      <c r="CS197" s="174"/>
      <c r="CT197" s="174"/>
      <c r="CU197" s="174"/>
      <c r="CV197" s="174"/>
      <c r="CW197" s="174"/>
      <c r="CX197" s="174"/>
      <c r="CY197" s="174"/>
      <c r="CZ197" s="174"/>
      <c r="DA197" s="174"/>
      <c r="DB197" s="174"/>
      <c r="DC197" s="174"/>
      <c r="DD197" s="174"/>
      <c r="DE197" s="174"/>
      <c r="DF197" s="174"/>
      <c r="DG197" s="174"/>
      <c r="DH197" s="174"/>
      <c r="DI197" s="174"/>
      <c r="DJ197" s="174"/>
      <c r="DK197" s="174"/>
      <c r="DL197" s="174"/>
      <c r="DM197" s="174"/>
      <c r="DN197" s="174"/>
      <c r="DO197" s="174"/>
      <c r="DP197" s="174"/>
      <c r="DQ197" s="174"/>
      <c r="DR197" s="174"/>
      <c r="DS197" s="174"/>
      <c r="DT197" s="174"/>
      <c r="DU197" s="174"/>
      <c r="DV197" s="174"/>
      <c r="DW197" s="174"/>
      <c r="DX197" s="174"/>
      <c r="DY197" s="174"/>
      <c r="DZ197" s="174"/>
      <c r="EA197" s="174"/>
      <c r="EB197" s="174"/>
      <c r="EC197" s="174"/>
      <c r="ED197" s="174"/>
      <c r="EE197" s="174"/>
      <c r="EF197" s="174"/>
      <c r="EG197" s="174"/>
      <c r="EH197" s="174"/>
      <c r="EI197" s="174"/>
      <c r="EJ197" s="174"/>
      <c r="EK197" s="174"/>
      <c r="EL197" s="174"/>
      <c r="EM197" s="174"/>
      <c r="EN197" s="174"/>
      <c r="EO197" s="174"/>
      <c r="EP197" s="174"/>
      <c r="EQ197" s="174"/>
      <c r="ER197" s="174"/>
      <c r="ES197" s="174"/>
      <c r="ET197" s="174"/>
      <c r="EU197" s="174"/>
      <c r="EV197" s="174"/>
      <c r="EW197" s="174"/>
      <c r="EX197" s="174"/>
      <c r="EY197" s="174"/>
      <c r="EZ197" s="174"/>
      <c r="FA197" s="174"/>
      <c r="FB197" s="174"/>
      <c r="FC197" s="174"/>
      <c r="FD197" s="174"/>
      <c r="FE197" s="174"/>
      <c r="FF197" s="174"/>
      <c r="FG197" s="174"/>
      <c r="FH197" s="174"/>
      <c r="FI197" s="174"/>
      <c r="FJ197" s="174"/>
      <c r="FK197" s="174"/>
      <c r="FL197" s="174"/>
      <c r="FM197" s="174"/>
      <c r="FN197" s="174"/>
      <c r="FO197" s="174"/>
      <c r="FP197" s="174"/>
      <c r="FQ197" s="174"/>
      <c r="FR197" s="174"/>
      <c r="FS197" s="174"/>
      <c r="FT197" s="174"/>
      <c r="FU197" s="174"/>
      <c r="FV197" s="174"/>
      <c r="FW197" s="174"/>
      <c r="FX197" s="174"/>
      <c r="FY197" s="174"/>
      <c r="FZ197" s="174"/>
      <c r="GA197" s="174"/>
      <c r="GB197" s="174"/>
      <c r="GC197" s="174"/>
      <c r="GD197" s="174"/>
      <c r="GE197" s="174"/>
      <c r="GF197" s="174"/>
      <c r="GG197" s="174"/>
      <c r="GH197" s="174"/>
      <c r="GI197" s="174"/>
      <c r="GJ197" s="174"/>
      <c r="GK197" s="174"/>
      <c r="GL197" s="174"/>
      <c r="GM197" s="174"/>
      <c r="GN197" s="174"/>
      <c r="GO197" s="174"/>
      <c r="GP197" s="174"/>
      <c r="GQ197" s="174"/>
      <c r="GR197" s="174"/>
      <c r="GS197" s="174"/>
      <c r="GT197" s="174"/>
      <c r="GU197" s="174"/>
      <c r="GV197" s="174"/>
      <c r="GW197" s="174"/>
      <c r="GX197" s="174"/>
      <c r="GY197" s="174"/>
      <c r="GZ197" s="174"/>
      <c r="HA197" s="174"/>
      <c r="HB197" s="174"/>
      <c r="HC197" s="174"/>
      <c r="HD197" s="174"/>
      <c r="HE197" s="174"/>
      <c r="HF197" s="174"/>
      <c r="HG197" s="174"/>
      <c r="HH197" s="174"/>
      <c r="HI197" s="174"/>
      <c r="HJ197" s="174"/>
      <c r="HK197" s="174"/>
      <c r="HL197" s="174"/>
      <c r="HM197" s="174"/>
      <c r="HN197" s="174"/>
      <c r="HO197" s="174"/>
      <c r="HP197" s="174"/>
      <c r="HQ197" s="174"/>
      <c r="HR197" s="174"/>
      <c r="HS197" s="174"/>
      <c r="HT197" s="174"/>
      <c r="HU197" s="174"/>
      <c r="HV197" s="174"/>
      <c r="HW197" s="174"/>
      <c r="HX197" s="174"/>
      <c r="HY197" s="174"/>
      <c r="HZ197" s="174"/>
      <c r="IA197" s="174"/>
      <c r="IB197" s="174"/>
      <c r="IC197" s="174"/>
      <c r="ID197" s="174"/>
      <c r="IE197" s="174"/>
      <c r="IF197" s="174"/>
      <c r="IG197" s="174"/>
      <c r="IH197" s="174"/>
      <c r="II197" s="174"/>
      <c r="IJ197" s="174"/>
      <c r="IK197" s="174"/>
      <c r="IL197" s="174"/>
      <c r="IM197" s="174"/>
      <c r="IN197" s="174"/>
      <c r="IO197" s="174"/>
      <c r="IP197" s="174"/>
      <c r="IQ197" s="174"/>
      <c r="IR197" s="174"/>
      <c r="IS197" s="174"/>
      <c r="IT197" s="174"/>
      <c r="IU197" s="174"/>
      <c r="IV197" s="174"/>
      <c r="IW197" s="174"/>
      <c r="IX197" s="174"/>
      <c r="IY197" s="174"/>
      <c r="IZ197" s="174"/>
      <c r="JA197" s="174"/>
      <c r="JB197" s="174"/>
      <c r="JC197" s="174"/>
      <c r="JD197" s="174"/>
      <c r="JE197" s="174"/>
      <c r="JF197" s="174"/>
      <c r="JG197" s="174"/>
      <c r="JH197" s="174"/>
      <c r="JI197" s="174"/>
      <c r="JJ197" s="174"/>
      <c r="JK197" s="174"/>
      <c r="JL197" s="174"/>
      <c r="JM197" s="174"/>
      <c r="JN197" s="174"/>
      <c r="JO197" s="174"/>
      <c r="JP197" s="174"/>
      <c r="JQ197" s="174"/>
      <c r="JR197" s="174"/>
      <c r="JS197" s="174"/>
      <c r="JT197" s="174"/>
      <c r="JU197" s="174"/>
      <c r="JV197" s="174"/>
      <c r="JW197" s="174"/>
      <c r="JX197" s="174"/>
      <c r="JY197" s="174"/>
      <c r="JZ197" s="174"/>
      <c r="KA197" s="174"/>
      <c r="KB197" s="174"/>
      <c r="KC197" s="174"/>
      <c r="KD197" s="174"/>
      <c r="KE197" s="174"/>
      <c r="KF197" s="174"/>
      <c r="KG197" s="174"/>
      <c r="KH197" s="174"/>
      <c r="KI197" s="174"/>
      <c r="KJ197" s="174"/>
      <c r="KK197" s="174"/>
      <c r="KL197" s="174"/>
      <c r="KM197" s="174"/>
      <c r="KN197" s="174"/>
      <c r="KO197" s="174"/>
      <c r="KP197" s="174"/>
      <c r="KQ197" s="174"/>
      <c r="KR197" s="174"/>
      <c r="KS197" s="174"/>
      <c r="KT197" s="174"/>
      <c r="KU197" s="174"/>
    </row>
    <row r="198" spans="1:307" s="166" customFormat="1" ht="11.4" x14ac:dyDescent="0.2">
      <c r="A198" s="308"/>
      <c r="B198" s="317" t="s">
        <v>203</v>
      </c>
      <c r="C198" s="169">
        <v>0</v>
      </c>
      <c r="D198" s="169">
        <v>0</v>
      </c>
      <c r="E198" s="169">
        <v>0</v>
      </c>
      <c r="F198" s="169">
        <v>0</v>
      </c>
      <c r="G198" s="169">
        <v>0</v>
      </c>
      <c r="H198" s="169">
        <v>0</v>
      </c>
      <c r="I198" s="169">
        <v>0</v>
      </c>
      <c r="J198" s="170">
        <f>SUM(C198:I198)</f>
        <v>0</v>
      </c>
      <c r="K198" s="171"/>
      <c r="L198" s="168"/>
      <c r="M198" s="179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74"/>
      <c r="Z198" s="174"/>
      <c r="AA198" s="174"/>
      <c r="AB198" s="174"/>
      <c r="AC198" s="174"/>
      <c r="AD198" s="174"/>
      <c r="AE198" s="174"/>
      <c r="AF198" s="174"/>
      <c r="AG198" s="174"/>
      <c r="AH198" s="174"/>
      <c r="AI198" s="174"/>
      <c r="AJ198" s="174"/>
      <c r="AK198" s="174"/>
      <c r="AL198" s="174"/>
      <c r="AM198" s="174"/>
      <c r="AN198" s="174"/>
      <c r="AO198" s="174"/>
      <c r="AP198" s="174"/>
      <c r="AQ198" s="174"/>
      <c r="AR198" s="174"/>
      <c r="AS198" s="174"/>
      <c r="AT198" s="174"/>
      <c r="AU198" s="174"/>
      <c r="AV198" s="174"/>
      <c r="AW198" s="174"/>
      <c r="AX198" s="174"/>
      <c r="AY198" s="174"/>
      <c r="AZ198" s="174"/>
      <c r="BA198" s="174"/>
      <c r="BB198" s="174"/>
      <c r="BC198" s="174"/>
      <c r="BD198" s="174"/>
      <c r="BE198" s="174"/>
      <c r="BF198" s="174"/>
      <c r="BG198" s="174"/>
      <c r="BH198" s="174"/>
      <c r="BI198" s="174"/>
      <c r="BJ198" s="174"/>
      <c r="BK198" s="174"/>
      <c r="BL198" s="174"/>
      <c r="BM198" s="174"/>
      <c r="BN198" s="174"/>
      <c r="BO198" s="174"/>
      <c r="BP198" s="174"/>
      <c r="BQ198" s="174"/>
      <c r="BR198" s="174"/>
      <c r="BS198" s="174"/>
      <c r="BT198" s="174"/>
      <c r="BU198" s="174"/>
      <c r="BV198" s="174"/>
      <c r="BW198" s="174"/>
      <c r="BX198" s="174"/>
      <c r="BY198" s="174"/>
      <c r="BZ198" s="174"/>
      <c r="CA198" s="174"/>
      <c r="CB198" s="174"/>
      <c r="CC198" s="174"/>
      <c r="CD198" s="174"/>
      <c r="CE198" s="174"/>
      <c r="CF198" s="174"/>
      <c r="CG198" s="174"/>
      <c r="CH198" s="174"/>
      <c r="CI198" s="174"/>
      <c r="CJ198" s="174"/>
      <c r="CK198" s="174"/>
      <c r="CL198" s="174"/>
      <c r="CM198" s="174"/>
      <c r="CN198" s="174"/>
      <c r="CO198" s="174"/>
      <c r="CP198" s="174"/>
      <c r="CQ198" s="174"/>
      <c r="CR198" s="174"/>
      <c r="CS198" s="174"/>
      <c r="CT198" s="174"/>
      <c r="CU198" s="174"/>
      <c r="CV198" s="174"/>
      <c r="CW198" s="174"/>
      <c r="CX198" s="174"/>
      <c r="CY198" s="174"/>
      <c r="CZ198" s="174"/>
      <c r="DA198" s="174"/>
      <c r="DB198" s="174"/>
      <c r="DC198" s="174"/>
      <c r="DD198" s="174"/>
      <c r="DE198" s="174"/>
      <c r="DF198" s="174"/>
      <c r="DG198" s="174"/>
      <c r="DH198" s="174"/>
      <c r="DI198" s="174"/>
      <c r="DJ198" s="174"/>
      <c r="DK198" s="174"/>
      <c r="DL198" s="174"/>
      <c r="DM198" s="174"/>
      <c r="DN198" s="174"/>
      <c r="DO198" s="174"/>
      <c r="DP198" s="174"/>
      <c r="DQ198" s="174"/>
      <c r="DR198" s="174"/>
      <c r="DS198" s="174"/>
      <c r="DT198" s="174"/>
      <c r="DU198" s="174"/>
      <c r="DV198" s="174"/>
      <c r="DW198" s="174"/>
      <c r="DX198" s="174"/>
      <c r="DY198" s="174"/>
      <c r="DZ198" s="174"/>
      <c r="EA198" s="174"/>
      <c r="EB198" s="174"/>
      <c r="EC198" s="174"/>
      <c r="ED198" s="174"/>
      <c r="EE198" s="174"/>
      <c r="EF198" s="174"/>
      <c r="EG198" s="174"/>
      <c r="EH198" s="174"/>
      <c r="EI198" s="174"/>
      <c r="EJ198" s="174"/>
      <c r="EK198" s="174"/>
      <c r="EL198" s="174"/>
      <c r="EM198" s="174"/>
      <c r="EN198" s="174"/>
      <c r="EO198" s="174"/>
      <c r="EP198" s="174"/>
      <c r="EQ198" s="174"/>
      <c r="ER198" s="174"/>
      <c r="ES198" s="174"/>
      <c r="ET198" s="174"/>
      <c r="EU198" s="174"/>
      <c r="EV198" s="174"/>
      <c r="EW198" s="174"/>
      <c r="EX198" s="174"/>
      <c r="EY198" s="174"/>
      <c r="EZ198" s="174"/>
      <c r="FA198" s="174"/>
      <c r="FB198" s="174"/>
      <c r="FC198" s="174"/>
      <c r="FD198" s="174"/>
      <c r="FE198" s="174"/>
      <c r="FF198" s="174"/>
      <c r="FG198" s="174"/>
      <c r="FH198" s="174"/>
      <c r="FI198" s="174"/>
      <c r="FJ198" s="174"/>
      <c r="FK198" s="174"/>
      <c r="FL198" s="174"/>
      <c r="FM198" s="174"/>
      <c r="FN198" s="174"/>
      <c r="FO198" s="174"/>
      <c r="FP198" s="174"/>
      <c r="FQ198" s="174"/>
      <c r="FR198" s="174"/>
      <c r="FS198" s="174"/>
      <c r="FT198" s="174"/>
      <c r="FU198" s="174"/>
      <c r="FV198" s="174"/>
      <c r="FW198" s="174"/>
      <c r="FX198" s="174"/>
      <c r="FY198" s="174"/>
      <c r="FZ198" s="174"/>
      <c r="GA198" s="174"/>
      <c r="GB198" s="174"/>
      <c r="GC198" s="174"/>
      <c r="GD198" s="174"/>
      <c r="GE198" s="174"/>
      <c r="GF198" s="174"/>
      <c r="GG198" s="174"/>
      <c r="GH198" s="174"/>
      <c r="GI198" s="174"/>
      <c r="GJ198" s="174"/>
      <c r="GK198" s="174"/>
      <c r="GL198" s="174"/>
      <c r="GM198" s="174"/>
      <c r="GN198" s="174"/>
      <c r="GO198" s="174"/>
      <c r="GP198" s="174"/>
      <c r="GQ198" s="174"/>
      <c r="GR198" s="174"/>
      <c r="GS198" s="174"/>
      <c r="GT198" s="174"/>
      <c r="GU198" s="174"/>
      <c r="GV198" s="174"/>
      <c r="GW198" s="174"/>
      <c r="GX198" s="174"/>
      <c r="GY198" s="174"/>
      <c r="GZ198" s="174"/>
      <c r="HA198" s="174"/>
      <c r="HB198" s="174"/>
      <c r="HC198" s="174"/>
      <c r="HD198" s="174"/>
      <c r="HE198" s="174"/>
      <c r="HF198" s="174"/>
      <c r="HG198" s="174"/>
      <c r="HH198" s="174"/>
      <c r="HI198" s="174"/>
      <c r="HJ198" s="174"/>
      <c r="HK198" s="174"/>
      <c r="HL198" s="174"/>
      <c r="HM198" s="174"/>
      <c r="HN198" s="174"/>
      <c r="HO198" s="174"/>
      <c r="HP198" s="174"/>
      <c r="HQ198" s="174"/>
      <c r="HR198" s="174"/>
      <c r="HS198" s="174"/>
      <c r="HT198" s="174"/>
      <c r="HU198" s="174"/>
      <c r="HV198" s="174"/>
      <c r="HW198" s="174"/>
      <c r="HX198" s="174"/>
      <c r="HY198" s="174"/>
      <c r="HZ198" s="174"/>
      <c r="IA198" s="174"/>
      <c r="IB198" s="174"/>
      <c r="IC198" s="174"/>
      <c r="ID198" s="174"/>
      <c r="IE198" s="174"/>
      <c r="IF198" s="174"/>
      <c r="IG198" s="174"/>
      <c r="IH198" s="174"/>
      <c r="II198" s="174"/>
      <c r="IJ198" s="174"/>
      <c r="IK198" s="174"/>
      <c r="IL198" s="174"/>
      <c r="IM198" s="174"/>
      <c r="IN198" s="174"/>
      <c r="IO198" s="174"/>
      <c r="IP198" s="174"/>
      <c r="IQ198" s="174"/>
      <c r="IR198" s="174"/>
      <c r="IS198" s="174"/>
      <c r="IT198" s="174"/>
      <c r="IU198" s="174"/>
      <c r="IV198" s="174"/>
      <c r="IW198" s="174"/>
      <c r="IX198" s="174"/>
      <c r="IY198" s="174"/>
      <c r="IZ198" s="174"/>
      <c r="JA198" s="174"/>
      <c r="JB198" s="174"/>
      <c r="JC198" s="174"/>
      <c r="JD198" s="174"/>
      <c r="JE198" s="174"/>
      <c r="JF198" s="174"/>
      <c r="JG198" s="174"/>
      <c r="JH198" s="174"/>
      <c r="JI198" s="174"/>
      <c r="JJ198" s="174"/>
      <c r="JK198" s="174"/>
      <c r="JL198" s="174"/>
      <c r="JM198" s="174"/>
      <c r="JN198" s="174"/>
      <c r="JO198" s="174"/>
      <c r="JP198" s="174"/>
      <c r="JQ198" s="174"/>
      <c r="JR198" s="174"/>
      <c r="JS198" s="174"/>
      <c r="JT198" s="174"/>
      <c r="JU198" s="174"/>
      <c r="JV198" s="174"/>
      <c r="JW198" s="174"/>
      <c r="JX198" s="174"/>
      <c r="JY198" s="174"/>
      <c r="JZ198" s="174"/>
      <c r="KA198" s="174"/>
      <c r="KB198" s="174"/>
      <c r="KC198" s="174"/>
      <c r="KD198" s="174"/>
      <c r="KE198" s="174"/>
      <c r="KF198" s="174"/>
      <c r="KG198" s="174"/>
      <c r="KH198" s="174"/>
      <c r="KI198" s="174"/>
      <c r="KJ198" s="174"/>
      <c r="KK198" s="174"/>
      <c r="KL198" s="174"/>
      <c r="KM198" s="174"/>
      <c r="KN198" s="174"/>
      <c r="KO198" s="174"/>
      <c r="KP198" s="174"/>
      <c r="KQ198" s="174"/>
      <c r="KR198" s="174"/>
      <c r="KS198" s="174"/>
      <c r="KT198" s="174"/>
      <c r="KU198" s="174"/>
    </row>
    <row r="199" spans="1:307" s="166" customFormat="1" ht="12" x14ac:dyDescent="0.2">
      <c r="A199" s="308"/>
      <c r="B199" s="324" t="s">
        <v>135</v>
      </c>
      <c r="C199" s="243">
        <f t="shared" ref="C199:J199" si="55">SUM(C181:C198)</f>
        <v>661000</v>
      </c>
      <c r="D199" s="243">
        <f t="shared" si="55"/>
        <v>75684</v>
      </c>
      <c r="E199" s="243">
        <f t="shared" si="55"/>
        <v>1769810</v>
      </c>
      <c r="F199" s="243">
        <f t="shared" si="55"/>
        <v>168920</v>
      </c>
      <c r="G199" s="243">
        <f t="shared" si="55"/>
        <v>172275</v>
      </c>
      <c r="H199" s="243">
        <f t="shared" si="55"/>
        <v>271600</v>
      </c>
      <c r="I199" s="243">
        <f t="shared" si="55"/>
        <v>19092</v>
      </c>
      <c r="J199" s="243">
        <f t="shared" si="55"/>
        <v>3138381</v>
      </c>
      <c r="K199" s="241">
        <v>1627013</v>
      </c>
      <c r="L199" s="231" t="s">
        <v>141</v>
      </c>
      <c r="M199" s="230" t="s">
        <v>141</v>
      </c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74"/>
      <c r="Z199" s="174"/>
      <c r="AA199" s="174"/>
      <c r="AB199" s="174"/>
      <c r="AC199" s="174"/>
      <c r="AD199" s="174"/>
      <c r="AE199" s="174"/>
      <c r="AF199" s="174"/>
      <c r="AG199" s="174"/>
      <c r="AH199" s="174"/>
      <c r="AI199" s="174"/>
      <c r="AJ199" s="174"/>
      <c r="AK199" s="174"/>
      <c r="AL199" s="174"/>
      <c r="AM199" s="174"/>
      <c r="AN199" s="174"/>
      <c r="AO199" s="174"/>
      <c r="AP199" s="174"/>
      <c r="AQ199" s="174"/>
      <c r="AR199" s="174"/>
      <c r="AS199" s="174"/>
      <c r="AT199" s="174"/>
      <c r="AU199" s="174"/>
      <c r="AV199" s="174"/>
      <c r="AW199" s="174"/>
      <c r="AX199" s="174"/>
      <c r="AY199" s="174"/>
      <c r="AZ199" s="174"/>
      <c r="BA199" s="174"/>
      <c r="BB199" s="174"/>
      <c r="BC199" s="174"/>
      <c r="BD199" s="174"/>
      <c r="BE199" s="174"/>
      <c r="BF199" s="174"/>
      <c r="BG199" s="174"/>
      <c r="BH199" s="174"/>
      <c r="BI199" s="174"/>
      <c r="BJ199" s="174"/>
      <c r="BK199" s="174"/>
      <c r="BL199" s="174"/>
      <c r="BM199" s="174"/>
      <c r="BN199" s="174"/>
      <c r="BO199" s="174"/>
      <c r="BP199" s="174"/>
      <c r="BQ199" s="174"/>
      <c r="BR199" s="174"/>
      <c r="BS199" s="174"/>
      <c r="BT199" s="174"/>
      <c r="BU199" s="174"/>
      <c r="BV199" s="174"/>
      <c r="BW199" s="174"/>
      <c r="BX199" s="174"/>
      <c r="BY199" s="174"/>
      <c r="BZ199" s="174"/>
      <c r="CA199" s="174"/>
      <c r="CB199" s="174"/>
      <c r="CC199" s="174"/>
      <c r="CD199" s="174"/>
      <c r="CE199" s="174"/>
      <c r="CF199" s="174"/>
      <c r="CG199" s="174"/>
      <c r="CH199" s="174"/>
      <c r="CI199" s="174"/>
      <c r="CJ199" s="174"/>
      <c r="CK199" s="174"/>
      <c r="CL199" s="174"/>
      <c r="CM199" s="174"/>
      <c r="CN199" s="174"/>
      <c r="CO199" s="174"/>
      <c r="CP199" s="174"/>
      <c r="CQ199" s="174"/>
      <c r="CR199" s="174"/>
      <c r="CS199" s="174"/>
      <c r="CT199" s="174"/>
      <c r="CU199" s="174"/>
      <c r="CV199" s="174"/>
      <c r="CW199" s="174"/>
      <c r="CX199" s="174"/>
      <c r="CY199" s="174"/>
      <c r="CZ199" s="174"/>
      <c r="DA199" s="174"/>
      <c r="DB199" s="174"/>
      <c r="DC199" s="174"/>
      <c r="DD199" s="174"/>
      <c r="DE199" s="174"/>
      <c r="DF199" s="174"/>
      <c r="DG199" s="174"/>
      <c r="DH199" s="174"/>
      <c r="DI199" s="174"/>
      <c r="DJ199" s="174"/>
      <c r="DK199" s="174"/>
      <c r="DL199" s="174"/>
      <c r="DM199" s="174"/>
      <c r="DN199" s="174"/>
      <c r="DO199" s="174"/>
      <c r="DP199" s="174"/>
      <c r="DQ199" s="174"/>
      <c r="DR199" s="174"/>
      <c r="DS199" s="174"/>
      <c r="DT199" s="174"/>
      <c r="DU199" s="174"/>
      <c r="DV199" s="174"/>
      <c r="DW199" s="174"/>
      <c r="DX199" s="174"/>
      <c r="DY199" s="174"/>
      <c r="DZ199" s="174"/>
      <c r="EA199" s="174"/>
      <c r="EB199" s="174"/>
      <c r="EC199" s="174"/>
      <c r="ED199" s="174"/>
      <c r="EE199" s="174"/>
      <c r="EF199" s="174"/>
      <c r="EG199" s="174"/>
      <c r="EH199" s="174"/>
      <c r="EI199" s="174"/>
      <c r="EJ199" s="174"/>
      <c r="EK199" s="174"/>
      <c r="EL199" s="174"/>
      <c r="EM199" s="174"/>
      <c r="EN199" s="174"/>
      <c r="EO199" s="174"/>
      <c r="EP199" s="174"/>
      <c r="EQ199" s="174"/>
      <c r="ER199" s="174"/>
      <c r="ES199" s="174"/>
      <c r="ET199" s="174"/>
      <c r="EU199" s="174"/>
      <c r="EV199" s="174"/>
      <c r="EW199" s="174"/>
      <c r="EX199" s="174"/>
      <c r="EY199" s="174"/>
      <c r="EZ199" s="174"/>
      <c r="FA199" s="174"/>
      <c r="FB199" s="174"/>
      <c r="FC199" s="174"/>
      <c r="FD199" s="174"/>
      <c r="FE199" s="174"/>
      <c r="FF199" s="174"/>
      <c r="FG199" s="174"/>
      <c r="FH199" s="174"/>
      <c r="FI199" s="174"/>
      <c r="FJ199" s="174"/>
      <c r="FK199" s="174"/>
      <c r="FL199" s="174"/>
      <c r="FM199" s="174"/>
      <c r="FN199" s="174"/>
      <c r="FO199" s="174"/>
      <c r="FP199" s="174"/>
      <c r="FQ199" s="174"/>
      <c r="FR199" s="174"/>
      <c r="FS199" s="174"/>
      <c r="FT199" s="174"/>
      <c r="FU199" s="174"/>
      <c r="FV199" s="174"/>
      <c r="FW199" s="174"/>
      <c r="FX199" s="174"/>
      <c r="FY199" s="174"/>
      <c r="FZ199" s="174"/>
      <c r="GA199" s="174"/>
      <c r="GB199" s="174"/>
      <c r="GC199" s="174"/>
      <c r="GD199" s="174"/>
      <c r="GE199" s="174"/>
      <c r="GF199" s="174"/>
      <c r="GG199" s="174"/>
      <c r="GH199" s="174"/>
      <c r="GI199" s="174"/>
      <c r="GJ199" s="174"/>
      <c r="GK199" s="174"/>
      <c r="GL199" s="174"/>
      <c r="GM199" s="174"/>
      <c r="GN199" s="174"/>
      <c r="GO199" s="174"/>
      <c r="GP199" s="174"/>
      <c r="GQ199" s="174"/>
      <c r="GR199" s="174"/>
      <c r="GS199" s="174"/>
      <c r="GT199" s="174"/>
      <c r="GU199" s="174"/>
      <c r="GV199" s="174"/>
      <c r="GW199" s="174"/>
      <c r="GX199" s="174"/>
      <c r="GY199" s="174"/>
      <c r="GZ199" s="174"/>
      <c r="HA199" s="174"/>
      <c r="HB199" s="174"/>
      <c r="HC199" s="174"/>
      <c r="HD199" s="174"/>
      <c r="HE199" s="174"/>
      <c r="HF199" s="174"/>
      <c r="HG199" s="174"/>
      <c r="HH199" s="174"/>
      <c r="HI199" s="174"/>
      <c r="HJ199" s="174"/>
      <c r="HK199" s="174"/>
      <c r="HL199" s="174"/>
      <c r="HM199" s="174"/>
      <c r="HN199" s="174"/>
      <c r="HO199" s="174"/>
      <c r="HP199" s="174"/>
      <c r="HQ199" s="174"/>
      <c r="HR199" s="174"/>
      <c r="HS199" s="174"/>
      <c r="HT199" s="174"/>
      <c r="HU199" s="174"/>
      <c r="HV199" s="174"/>
      <c r="HW199" s="174"/>
      <c r="HX199" s="174"/>
      <c r="HY199" s="174"/>
      <c r="HZ199" s="174"/>
      <c r="IA199" s="174"/>
      <c r="IB199" s="174"/>
      <c r="IC199" s="174"/>
      <c r="ID199" s="174"/>
      <c r="IE199" s="174"/>
      <c r="IF199" s="174"/>
      <c r="IG199" s="174"/>
      <c r="IH199" s="174"/>
      <c r="II199" s="174"/>
      <c r="IJ199" s="174"/>
      <c r="IK199" s="174"/>
      <c r="IL199" s="174"/>
      <c r="IM199" s="174"/>
      <c r="IN199" s="174"/>
      <c r="IO199" s="174"/>
      <c r="IP199" s="174"/>
      <c r="IQ199" s="174"/>
      <c r="IR199" s="174"/>
      <c r="IS199" s="174"/>
      <c r="IT199" s="174"/>
      <c r="IU199" s="174"/>
      <c r="IV199" s="174"/>
      <c r="IW199" s="174"/>
      <c r="IX199" s="174"/>
      <c r="IY199" s="174"/>
      <c r="IZ199" s="174"/>
      <c r="JA199" s="174"/>
      <c r="JB199" s="174"/>
      <c r="JC199" s="174"/>
      <c r="JD199" s="174"/>
      <c r="JE199" s="174"/>
      <c r="JF199" s="174"/>
      <c r="JG199" s="174"/>
      <c r="JH199" s="174"/>
      <c r="JI199" s="174"/>
      <c r="JJ199" s="174"/>
      <c r="JK199" s="174"/>
      <c r="JL199" s="174"/>
      <c r="JM199" s="174"/>
      <c r="JN199" s="174"/>
      <c r="JO199" s="174"/>
      <c r="JP199" s="174"/>
      <c r="JQ199" s="174"/>
      <c r="JR199" s="174"/>
      <c r="JS199" s="174"/>
      <c r="JT199" s="174"/>
      <c r="JU199" s="174"/>
      <c r="JV199" s="174"/>
      <c r="JW199" s="174"/>
      <c r="JX199" s="174"/>
      <c r="JY199" s="174"/>
      <c r="JZ199" s="174"/>
      <c r="KA199" s="174"/>
      <c r="KB199" s="174"/>
      <c r="KC199" s="174"/>
      <c r="KD199" s="174"/>
      <c r="KE199" s="174"/>
      <c r="KF199" s="174"/>
      <c r="KG199" s="174"/>
      <c r="KH199" s="174"/>
      <c r="KI199" s="174"/>
      <c r="KJ199" s="174"/>
      <c r="KK199" s="174"/>
      <c r="KL199" s="174"/>
      <c r="KM199" s="174"/>
      <c r="KN199" s="174"/>
      <c r="KO199" s="174"/>
      <c r="KP199" s="174"/>
      <c r="KQ199" s="174"/>
      <c r="KR199" s="174"/>
      <c r="KS199" s="174"/>
      <c r="KT199" s="174"/>
      <c r="KU199" s="174"/>
    </row>
    <row r="200" spans="1:307" s="184" customFormat="1" ht="11.4" x14ac:dyDescent="0.2">
      <c r="A200" s="309">
        <v>1</v>
      </c>
      <c r="B200" s="325" t="s">
        <v>22</v>
      </c>
      <c r="C200" s="177">
        <v>0</v>
      </c>
      <c r="D200" s="177">
        <v>500000</v>
      </c>
      <c r="E200" s="177">
        <v>0</v>
      </c>
      <c r="F200" s="177">
        <v>0</v>
      </c>
      <c r="G200" s="177">
        <v>0</v>
      </c>
      <c r="H200" s="177">
        <v>0</v>
      </c>
      <c r="I200" s="177">
        <v>0</v>
      </c>
      <c r="J200" s="177">
        <f>SUM(C200:I200)</f>
        <v>500000</v>
      </c>
      <c r="K200" s="178"/>
      <c r="L200" s="168"/>
      <c r="M200" s="179"/>
    </row>
    <row r="201" spans="1:307" s="166" customFormat="1" ht="12" x14ac:dyDescent="0.2">
      <c r="A201" s="308"/>
      <c r="B201" s="324" t="s">
        <v>22</v>
      </c>
      <c r="C201" s="243">
        <f>SUM(C200)</f>
        <v>0</v>
      </c>
      <c r="D201" s="243">
        <f t="shared" ref="D201:J201" si="56">SUM(D200)</f>
        <v>500000</v>
      </c>
      <c r="E201" s="243">
        <f t="shared" si="56"/>
        <v>0</v>
      </c>
      <c r="F201" s="243">
        <f t="shared" si="56"/>
        <v>0</v>
      </c>
      <c r="G201" s="243">
        <f t="shared" si="56"/>
        <v>0</v>
      </c>
      <c r="H201" s="243">
        <f t="shared" si="56"/>
        <v>0</v>
      </c>
      <c r="I201" s="243">
        <f t="shared" si="56"/>
        <v>0</v>
      </c>
      <c r="J201" s="243">
        <f t="shared" si="56"/>
        <v>500000</v>
      </c>
      <c r="K201" s="241">
        <v>170414</v>
      </c>
      <c r="L201" s="231" t="s">
        <v>141</v>
      </c>
      <c r="M201" s="230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74"/>
      <c r="Z201" s="174"/>
      <c r="AA201" s="174"/>
      <c r="AB201" s="174"/>
      <c r="AC201" s="174"/>
      <c r="AD201" s="174"/>
      <c r="AE201" s="174"/>
      <c r="AF201" s="174"/>
      <c r="AG201" s="174"/>
      <c r="AH201" s="174"/>
      <c r="AI201" s="174"/>
      <c r="AJ201" s="174"/>
      <c r="AK201" s="174"/>
      <c r="AL201" s="174"/>
      <c r="AM201" s="174"/>
      <c r="AN201" s="174"/>
      <c r="AO201" s="174"/>
      <c r="AP201" s="174"/>
      <c r="AQ201" s="174"/>
      <c r="AR201" s="174"/>
      <c r="AS201" s="174"/>
      <c r="AT201" s="174"/>
      <c r="AU201" s="174"/>
      <c r="AV201" s="174"/>
      <c r="AW201" s="174"/>
      <c r="AX201" s="174"/>
      <c r="AY201" s="174"/>
      <c r="AZ201" s="174"/>
      <c r="BA201" s="174"/>
      <c r="BB201" s="174"/>
      <c r="BC201" s="174"/>
      <c r="BD201" s="174"/>
      <c r="BE201" s="174"/>
      <c r="BF201" s="174"/>
      <c r="BG201" s="174"/>
      <c r="BH201" s="174"/>
      <c r="BI201" s="174"/>
      <c r="BJ201" s="174"/>
      <c r="BK201" s="174"/>
      <c r="BL201" s="174"/>
      <c r="BM201" s="174"/>
      <c r="BN201" s="174"/>
      <c r="BO201" s="174"/>
      <c r="BP201" s="174"/>
      <c r="BQ201" s="174"/>
      <c r="BR201" s="174"/>
      <c r="BS201" s="174"/>
      <c r="BT201" s="174"/>
      <c r="BU201" s="174"/>
      <c r="BV201" s="174"/>
      <c r="BW201" s="174"/>
      <c r="BX201" s="174"/>
      <c r="BY201" s="174"/>
      <c r="BZ201" s="174"/>
      <c r="CA201" s="174"/>
      <c r="CB201" s="174"/>
      <c r="CC201" s="174"/>
      <c r="CD201" s="174"/>
      <c r="CE201" s="174"/>
      <c r="CF201" s="174"/>
      <c r="CG201" s="174"/>
      <c r="CH201" s="174"/>
      <c r="CI201" s="174"/>
      <c r="CJ201" s="174"/>
      <c r="CK201" s="174"/>
      <c r="CL201" s="174"/>
      <c r="CM201" s="174"/>
      <c r="CN201" s="174"/>
      <c r="CO201" s="174"/>
      <c r="CP201" s="174"/>
      <c r="CQ201" s="174"/>
      <c r="CR201" s="174"/>
      <c r="CS201" s="174"/>
      <c r="CT201" s="174"/>
      <c r="CU201" s="174"/>
      <c r="CV201" s="174"/>
      <c r="CW201" s="174"/>
      <c r="CX201" s="174"/>
      <c r="CY201" s="174"/>
      <c r="CZ201" s="174"/>
      <c r="DA201" s="174"/>
      <c r="DB201" s="174"/>
      <c r="DC201" s="174"/>
      <c r="DD201" s="174"/>
      <c r="DE201" s="174"/>
      <c r="DF201" s="174"/>
      <c r="DG201" s="174"/>
      <c r="DH201" s="174"/>
      <c r="DI201" s="174"/>
      <c r="DJ201" s="174"/>
      <c r="DK201" s="174"/>
      <c r="DL201" s="174"/>
      <c r="DM201" s="174"/>
      <c r="DN201" s="174"/>
      <c r="DO201" s="174"/>
      <c r="DP201" s="174"/>
      <c r="DQ201" s="174"/>
      <c r="DR201" s="174"/>
      <c r="DS201" s="174"/>
      <c r="DT201" s="174"/>
      <c r="DU201" s="174"/>
      <c r="DV201" s="174"/>
      <c r="DW201" s="174"/>
      <c r="DX201" s="174"/>
      <c r="DY201" s="174"/>
      <c r="DZ201" s="174"/>
      <c r="EA201" s="174"/>
      <c r="EB201" s="174"/>
      <c r="EC201" s="174"/>
      <c r="ED201" s="174"/>
      <c r="EE201" s="174"/>
      <c r="EF201" s="174"/>
      <c r="EG201" s="174"/>
      <c r="EH201" s="174"/>
      <c r="EI201" s="174"/>
      <c r="EJ201" s="174"/>
      <c r="EK201" s="174"/>
      <c r="EL201" s="174"/>
      <c r="EM201" s="174"/>
      <c r="EN201" s="174"/>
      <c r="EO201" s="174"/>
      <c r="EP201" s="174"/>
      <c r="EQ201" s="174"/>
      <c r="ER201" s="174"/>
      <c r="ES201" s="174"/>
      <c r="ET201" s="174"/>
      <c r="EU201" s="174"/>
      <c r="EV201" s="174"/>
      <c r="EW201" s="174"/>
      <c r="EX201" s="174"/>
      <c r="EY201" s="174"/>
      <c r="EZ201" s="174"/>
      <c r="FA201" s="174"/>
      <c r="FB201" s="174"/>
      <c r="FC201" s="174"/>
      <c r="FD201" s="174"/>
      <c r="FE201" s="174"/>
      <c r="FF201" s="174"/>
      <c r="FG201" s="174"/>
      <c r="FH201" s="174"/>
      <c r="FI201" s="174"/>
      <c r="FJ201" s="174"/>
      <c r="FK201" s="174"/>
      <c r="FL201" s="174"/>
      <c r="FM201" s="174"/>
      <c r="FN201" s="174"/>
      <c r="FO201" s="174"/>
      <c r="FP201" s="174"/>
      <c r="FQ201" s="174"/>
      <c r="FR201" s="174"/>
      <c r="FS201" s="174"/>
      <c r="FT201" s="174"/>
      <c r="FU201" s="174"/>
      <c r="FV201" s="174"/>
      <c r="FW201" s="174"/>
      <c r="FX201" s="174"/>
      <c r="FY201" s="174"/>
      <c r="FZ201" s="174"/>
      <c r="GA201" s="174"/>
      <c r="GB201" s="174"/>
      <c r="GC201" s="174"/>
      <c r="GD201" s="174"/>
      <c r="GE201" s="174"/>
      <c r="GF201" s="174"/>
      <c r="GG201" s="174"/>
      <c r="GH201" s="174"/>
      <c r="GI201" s="174"/>
      <c r="GJ201" s="174"/>
      <c r="GK201" s="174"/>
      <c r="GL201" s="174"/>
      <c r="GM201" s="174"/>
      <c r="GN201" s="174"/>
      <c r="GO201" s="174"/>
      <c r="GP201" s="174"/>
      <c r="GQ201" s="174"/>
      <c r="GR201" s="174"/>
      <c r="GS201" s="174"/>
      <c r="GT201" s="174"/>
      <c r="GU201" s="174"/>
      <c r="GV201" s="174"/>
      <c r="GW201" s="174"/>
      <c r="GX201" s="174"/>
      <c r="GY201" s="174"/>
      <c r="GZ201" s="174"/>
      <c r="HA201" s="174"/>
      <c r="HB201" s="174"/>
      <c r="HC201" s="174"/>
      <c r="HD201" s="174"/>
      <c r="HE201" s="174"/>
      <c r="HF201" s="174"/>
      <c r="HG201" s="174"/>
      <c r="HH201" s="174"/>
      <c r="HI201" s="174"/>
      <c r="HJ201" s="174"/>
      <c r="HK201" s="174"/>
      <c r="HL201" s="174"/>
      <c r="HM201" s="174"/>
      <c r="HN201" s="174"/>
      <c r="HO201" s="174"/>
      <c r="HP201" s="174"/>
      <c r="HQ201" s="174"/>
      <c r="HR201" s="174"/>
      <c r="HS201" s="174"/>
      <c r="HT201" s="174"/>
      <c r="HU201" s="174"/>
      <c r="HV201" s="174"/>
      <c r="HW201" s="174"/>
      <c r="HX201" s="174"/>
      <c r="HY201" s="174"/>
      <c r="HZ201" s="174"/>
      <c r="IA201" s="174"/>
      <c r="IB201" s="174"/>
      <c r="IC201" s="174"/>
      <c r="ID201" s="174"/>
      <c r="IE201" s="174"/>
      <c r="IF201" s="174"/>
      <c r="IG201" s="174"/>
      <c r="IH201" s="174"/>
      <c r="II201" s="174"/>
      <c r="IJ201" s="174"/>
      <c r="IK201" s="174"/>
      <c r="IL201" s="174"/>
      <c r="IM201" s="174"/>
      <c r="IN201" s="174"/>
      <c r="IO201" s="174"/>
      <c r="IP201" s="174"/>
      <c r="IQ201" s="174"/>
      <c r="IR201" s="174"/>
      <c r="IS201" s="174"/>
      <c r="IT201" s="174"/>
      <c r="IU201" s="174"/>
      <c r="IV201" s="174"/>
      <c r="IW201" s="174"/>
      <c r="IX201" s="174"/>
      <c r="IY201" s="174"/>
      <c r="IZ201" s="174"/>
      <c r="JA201" s="174"/>
      <c r="JB201" s="174"/>
      <c r="JC201" s="174"/>
      <c r="JD201" s="174"/>
      <c r="JE201" s="174"/>
      <c r="JF201" s="174"/>
      <c r="JG201" s="174"/>
      <c r="JH201" s="174"/>
      <c r="JI201" s="174"/>
      <c r="JJ201" s="174"/>
      <c r="JK201" s="174"/>
      <c r="JL201" s="174"/>
      <c r="JM201" s="174"/>
      <c r="JN201" s="174"/>
      <c r="JO201" s="174"/>
      <c r="JP201" s="174"/>
      <c r="JQ201" s="174"/>
      <c r="JR201" s="174"/>
      <c r="JS201" s="174"/>
      <c r="JT201" s="174"/>
      <c r="JU201" s="174"/>
      <c r="JV201" s="174"/>
      <c r="JW201" s="174"/>
      <c r="JX201" s="174"/>
      <c r="JY201" s="174"/>
      <c r="JZ201" s="174"/>
      <c r="KA201" s="174"/>
      <c r="KB201" s="174"/>
      <c r="KC201" s="174"/>
      <c r="KD201" s="174"/>
      <c r="KE201" s="174"/>
      <c r="KF201" s="174"/>
      <c r="KG201" s="174"/>
      <c r="KH201" s="174"/>
      <c r="KI201" s="174"/>
      <c r="KJ201" s="174"/>
      <c r="KK201" s="174"/>
      <c r="KL201" s="174"/>
      <c r="KM201" s="174"/>
      <c r="KN201" s="174"/>
      <c r="KO201" s="174"/>
      <c r="KP201" s="174"/>
      <c r="KQ201" s="174"/>
      <c r="KR201" s="174"/>
      <c r="KS201" s="174"/>
      <c r="KT201" s="174"/>
      <c r="KU201" s="174"/>
    </row>
    <row r="202" spans="1:307" s="184" customFormat="1" ht="11.4" x14ac:dyDescent="0.2">
      <c r="A202" s="309">
        <v>1</v>
      </c>
      <c r="B202" s="325" t="s">
        <v>212</v>
      </c>
      <c r="C202" s="177">
        <v>0</v>
      </c>
      <c r="D202" s="177">
        <v>0</v>
      </c>
      <c r="E202" s="177">
        <v>10000</v>
      </c>
      <c r="F202" s="177">
        <v>100000</v>
      </c>
      <c r="G202" s="177">
        <v>0</v>
      </c>
      <c r="H202" s="177">
        <v>50000</v>
      </c>
      <c r="I202" s="177">
        <v>0</v>
      </c>
      <c r="J202" s="177">
        <f>SUM(C202:I202)</f>
        <v>160000</v>
      </c>
      <c r="K202" s="178"/>
      <c r="L202" s="168"/>
      <c r="M202" s="179"/>
    </row>
    <row r="203" spans="1:307" s="166" customFormat="1" ht="12" x14ac:dyDescent="0.2">
      <c r="A203" s="308"/>
      <c r="B203" s="324" t="s">
        <v>212</v>
      </c>
      <c r="C203" s="243">
        <f t="shared" ref="C203:J203" si="57">SUM(C202)</f>
        <v>0</v>
      </c>
      <c r="D203" s="243">
        <f t="shared" si="57"/>
        <v>0</v>
      </c>
      <c r="E203" s="243">
        <f t="shared" si="57"/>
        <v>10000</v>
      </c>
      <c r="F203" s="243">
        <f t="shared" si="57"/>
        <v>100000</v>
      </c>
      <c r="G203" s="243">
        <f t="shared" si="57"/>
        <v>0</v>
      </c>
      <c r="H203" s="243">
        <f t="shared" si="57"/>
        <v>50000</v>
      </c>
      <c r="I203" s="243">
        <f t="shared" si="57"/>
        <v>0</v>
      </c>
      <c r="J203" s="243">
        <f t="shared" si="57"/>
        <v>160000</v>
      </c>
      <c r="K203" s="241">
        <v>100356</v>
      </c>
      <c r="L203" s="231" t="s">
        <v>141</v>
      </c>
      <c r="M203" s="230" t="s">
        <v>141</v>
      </c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174"/>
      <c r="Z203" s="174"/>
      <c r="AA203" s="174"/>
      <c r="AB203" s="174"/>
      <c r="AC203" s="174"/>
      <c r="AD203" s="174"/>
      <c r="AE203" s="174"/>
      <c r="AF203" s="174"/>
      <c r="AG203" s="174"/>
      <c r="AH203" s="174"/>
      <c r="AI203" s="174"/>
      <c r="AJ203" s="174"/>
      <c r="AK203" s="174"/>
      <c r="AL203" s="174"/>
      <c r="AM203" s="174"/>
      <c r="AN203" s="174"/>
      <c r="AO203" s="174"/>
      <c r="AP203" s="174"/>
      <c r="AQ203" s="174"/>
      <c r="AR203" s="174"/>
      <c r="AS203" s="174"/>
      <c r="AT203" s="174"/>
      <c r="AU203" s="174"/>
      <c r="AV203" s="174"/>
      <c r="AW203" s="174"/>
      <c r="AX203" s="174"/>
      <c r="AY203" s="174"/>
      <c r="AZ203" s="174"/>
      <c r="BA203" s="174"/>
      <c r="BB203" s="174"/>
      <c r="BC203" s="174"/>
      <c r="BD203" s="174"/>
      <c r="BE203" s="174"/>
      <c r="BF203" s="174"/>
      <c r="BG203" s="174"/>
      <c r="BH203" s="174"/>
      <c r="BI203" s="174"/>
      <c r="BJ203" s="174"/>
      <c r="BK203" s="174"/>
      <c r="BL203" s="174"/>
      <c r="BM203" s="174"/>
      <c r="BN203" s="174"/>
      <c r="BO203" s="174"/>
      <c r="BP203" s="174"/>
      <c r="BQ203" s="174"/>
      <c r="BR203" s="174"/>
      <c r="BS203" s="174"/>
      <c r="BT203" s="174"/>
      <c r="BU203" s="174"/>
      <c r="BV203" s="174"/>
      <c r="BW203" s="174"/>
      <c r="BX203" s="174"/>
      <c r="BY203" s="174"/>
      <c r="BZ203" s="174"/>
      <c r="CA203" s="174"/>
      <c r="CB203" s="174"/>
      <c r="CC203" s="174"/>
      <c r="CD203" s="174"/>
      <c r="CE203" s="174"/>
      <c r="CF203" s="174"/>
      <c r="CG203" s="174"/>
      <c r="CH203" s="174"/>
      <c r="CI203" s="174"/>
      <c r="CJ203" s="174"/>
      <c r="CK203" s="174"/>
      <c r="CL203" s="174"/>
      <c r="CM203" s="174"/>
      <c r="CN203" s="174"/>
      <c r="CO203" s="174"/>
      <c r="CP203" s="174"/>
      <c r="CQ203" s="174"/>
      <c r="CR203" s="174"/>
      <c r="CS203" s="174"/>
      <c r="CT203" s="174"/>
      <c r="CU203" s="174"/>
      <c r="CV203" s="174"/>
      <c r="CW203" s="174"/>
      <c r="CX203" s="174"/>
      <c r="CY203" s="174"/>
      <c r="CZ203" s="174"/>
      <c r="DA203" s="174"/>
      <c r="DB203" s="174"/>
      <c r="DC203" s="174"/>
      <c r="DD203" s="174"/>
      <c r="DE203" s="174"/>
      <c r="DF203" s="174"/>
      <c r="DG203" s="174"/>
      <c r="DH203" s="174"/>
      <c r="DI203" s="174"/>
      <c r="DJ203" s="174"/>
      <c r="DK203" s="174"/>
      <c r="DL203" s="174"/>
      <c r="DM203" s="174"/>
      <c r="DN203" s="174"/>
      <c r="DO203" s="174"/>
      <c r="DP203" s="174"/>
      <c r="DQ203" s="174"/>
      <c r="DR203" s="174"/>
      <c r="DS203" s="174"/>
      <c r="DT203" s="174"/>
      <c r="DU203" s="174"/>
      <c r="DV203" s="174"/>
      <c r="DW203" s="174"/>
      <c r="DX203" s="174"/>
      <c r="DY203" s="174"/>
      <c r="DZ203" s="174"/>
      <c r="EA203" s="174"/>
      <c r="EB203" s="174"/>
      <c r="EC203" s="174"/>
      <c r="ED203" s="174"/>
      <c r="EE203" s="174"/>
      <c r="EF203" s="174"/>
      <c r="EG203" s="174"/>
      <c r="EH203" s="174"/>
      <c r="EI203" s="174"/>
      <c r="EJ203" s="174"/>
      <c r="EK203" s="174"/>
      <c r="EL203" s="174"/>
      <c r="EM203" s="174"/>
      <c r="EN203" s="174"/>
      <c r="EO203" s="174"/>
      <c r="EP203" s="174"/>
      <c r="EQ203" s="174"/>
      <c r="ER203" s="174"/>
      <c r="ES203" s="174"/>
      <c r="ET203" s="174"/>
      <c r="EU203" s="174"/>
      <c r="EV203" s="174"/>
      <c r="EW203" s="174"/>
      <c r="EX203" s="174"/>
      <c r="EY203" s="174"/>
      <c r="EZ203" s="174"/>
      <c r="FA203" s="174"/>
      <c r="FB203" s="174"/>
      <c r="FC203" s="174"/>
      <c r="FD203" s="174"/>
      <c r="FE203" s="174"/>
      <c r="FF203" s="174"/>
      <c r="FG203" s="174"/>
      <c r="FH203" s="174"/>
      <c r="FI203" s="174"/>
      <c r="FJ203" s="174"/>
      <c r="FK203" s="174"/>
      <c r="FL203" s="174"/>
      <c r="FM203" s="174"/>
      <c r="FN203" s="174"/>
      <c r="FO203" s="174"/>
      <c r="FP203" s="174"/>
      <c r="FQ203" s="174"/>
      <c r="FR203" s="174"/>
      <c r="FS203" s="174"/>
      <c r="FT203" s="174"/>
      <c r="FU203" s="174"/>
      <c r="FV203" s="174"/>
      <c r="FW203" s="174"/>
      <c r="FX203" s="174"/>
      <c r="FY203" s="174"/>
      <c r="FZ203" s="174"/>
      <c r="GA203" s="174"/>
      <c r="GB203" s="174"/>
      <c r="GC203" s="174"/>
      <c r="GD203" s="174"/>
      <c r="GE203" s="174"/>
      <c r="GF203" s="174"/>
      <c r="GG203" s="174"/>
      <c r="GH203" s="174"/>
      <c r="GI203" s="174"/>
      <c r="GJ203" s="174"/>
      <c r="GK203" s="174"/>
      <c r="GL203" s="174"/>
      <c r="GM203" s="174"/>
      <c r="GN203" s="174"/>
      <c r="GO203" s="174"/>
      <c r="GP203" s="174"/>
      <c r="GQ203" s="174"/>
      <c r="GR203" s="174"/>
      <c r="GS203" s="174"/>
      <c r="GT203" s="174"/>
      <c r="GU203" s="174"/>
      <c r="GV203" s="174"/>
      <c r="GW203" s="174"/>
      <c r="GX203" s="174"/>
      <c r="GY203" s="174"/>
      <c r="GZ203" s="174"/>
      <c r="HA203" s="174"/>
      <c r="HB203" s="174"/>
      <c r="HC203" s="174"/>
      <c r="HD203" s="174"/>
      <c r="HE203" s="174"/>
      <c r="HF203" s="174"/>
      <c r="HG203" s="174"/>
      <c r="HH203" s="174"/>
      <c r="HI203" s="174"/>
      <c r="HJ203" s="174"/>
      <c r="HK203" s="174"/>
      <c r="HL203" s="174"/>
      <c r="HM203" s="174"/>
      <c r="HN203" s="174"/>
      <c r="HO203" s="174"/>
      <c r="HP203" s="174"/>
      <c r="HQ203" s="174"/>
      <c r="HR203" s="174"/>
      <c r="HS203" s="174"/>
      <c r="HT203" s="174"/>
      <c r="HU203" s="174"/>
      <c r="HV203" s="174"/>
      <c r="HW203" s="174"/>
      <c r="HX203" s="174"/>
      <c r="HY203" s="174"/>
      <c r="HZ203" s="174"/>
      <c r="IA203" s="174"/>
      <c r="IB203" s="174"/>
      <c r="IC203" s="174"/>
      <c r="ID203" s="174"/>
      <c r="IE203" s="174"/>
      <c r="IF203" s="174"/>
      <c r="IG203" s="174"/>
      <c r="IH203" s="174"/>
      <c r="II203" s="174"/>
      <c r="IJ203" s="174"/>
      <c r="IK203" s="174"/>
      <c r="IL203" s="174"/>
      <c r="IM203" s="174"/>
      <c r="IN203" s="174"/>
      <c r="IO203" s="174"/>
      <c r="IP203" s="174"/>
      <c r="IQ203" s="174"/>
      <c r="IR203" s="174"/>
      <c r="IS203" s="174"/>
      <c r="IT203" s="174"/>
      <c r="IU203" s="174"/>
      <c r="IV203" s="174"/>
      <c r="IW203" s="174"/>
      <c r="IX203" s="174"/>
      <c r="IY203" s="174"/>
      <c r="IZ203" s="174"/>
      <c r="JA203" s="174"/>
      <c r="JB203" s="174"/>
      <c r="JC203" s="174"/>
      <c r="JD203" s="174"/>
      <c r="JE203" s="174"/>
      <c r="JF203" s="174"/>
      <c r="JG203" s="174"/>
      <c r="JH203" s="174"/>
      <c r="JI203" s="174"/>
      <c r="JJ203" s="174"/>
      <c r="JK203" s="174"/>
      <c r="JL203" s="174"/>
      <c r="JM203" s="174"/>
      <c r="JN203" s="174"/>
      <c r="JO203" s="174"/>
      <c r="JP203" s="174"/>
      <c r="JQ203" s="174"/>
      <c r="JR203" s="174"/>
      <c r="JS203" s="174"/>
      <c r="JT203" s="174"/>
      <c r="JU203" s="174"/>
      <c r="JV203" s="174"/>
      <c r="JW203" s="174"/>
      <c r="JX203" s="174"/>
      <c r="JY203" s="174"/>
      <c r="JZ203" s="174"/>
      <c r="KA203" s="174"/>
      <c r="KB203" s="174"/>
      <c r="KC203" s="174"/>
      <c r="KD203" s="174"/>
      <c r="KE203" s="174"/>
      <c r="KF203" s="174"/>
      <c r="KG203" s="174"/>
      <c r="KH203" s="174"/>
      <c r="KI203" s="174"/>
      <c r="KJ203" s="174"/>
      <c r="KK203" s="174"/>
      <c r="KL203" s="174"/>
      <c r="KM203" s="174"/>
      <c r="KN203" s="174"/>
      <c r="KO203" s="174"/>
      <c r="KP203" s="174"/>
      <c r="KQ203" s="174"/>
      <c r="KR203" s="174"/>
      <c r="KS203" s="174"/>
      <c r="KT203" s="174"/>
      <c r="KU203" s="174"/>
    </row>
    <row r="204" spans="1:307" s="184" customFormat="1" ht="11.4" x14ac:dyDescent="0.2">
      <c r="A204" s="309">
        <v>1</v>
      </c>
      <c r="B204" s="325" t="s">
        <v>64</v>
      </c>
      <c r="C204" s="177">
        <v>10000</v>
      </c>
      <c r="D204" s="177">
        <v>13000</v>
      </c>
      <c r="E204" s="177">
        <v>0</v>
      </c>
      <c r="F204" s="177">
        <v>0</v>
      </c>
      <c r="G204" s="177">
        <v>0</v>
      </c>
      <c r="H204" s="177">
        <v>0</v>
      </c>
      <c r="I204" s="177">
        <v>0</v>
      </c>
      <c r="J204" s="177">
        <f>SUM(C204:I204)</f>
        <v>23000</v>
      </c>
      <c r="K204" s="178"/>
      <c r="L204" s="168"/>
      <c r="M204" s="179"/>
    </row>
    <row r="205" spans="1:307" s="166" customFormat="1" ht="12" x14ac:dyDescent="0.2">
      <c r="A205" s="308"/>
      <c r="B205" s="324" t="s">
        <v>64</v>
      </c>
      <c r="C205" s="243">
        <f t="shared" ref="C205:J205" si="58">SUM(C204)</f>
        <v>10000</v>
      </c>
      <c r="D205" s="243">
        <f t="shared" si="58"/>
        <v>13000</v>
      </c>
      <c r="E205" s="243">
        <f t="shared" si="58"/>
        <v>0</v>
      </c>
      <c r="F205" s="243">
        <f t="shared" si="58"/>
        <v>0</v>
      </c>
      <c r="G205" s="243">
        <f t="shared" si="58"/>
        <v>0</v>
      </c>
      <c r="H205" s="243">
        <f t="shared" si="58"/>
        <v>0</v>
      </c>
      <c r="I205" s="243">
        <f t="shared" si="58"/>
        <v>0</v>
      </c>
      <c r="J205" s="243">
        <f t="shared" si="58"/>
        <v>23000</v>
      </c>
      <c r="K205" s="241">
        <v>417429</v>
      </c>
      <c r="L205" s="233" t="s">
        <v>142</v>
      </c>
      <c r="M205" s="230" t="s">
        <v>141</v>
      </c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74"/>
      <c r="AI205" s="174"/>
      <c r="AJ205" s="174"/>
      <c r="AK205" s="174"/>
      <c r="AL205" s="174"/>
      <c r="AM205" s="174"/>
      <c r="AN205" s="174"/>
      <c r="AO205" s="174"/>
      <c r="AP205" s="174"/>
      <c r="AQ205" s="174"/>
      <c r="AR205" s="174"/>
      <c r="AS205" s="174"/>
      <c r="AT205" s="174"/>
      <c r="AU205" s="174"/>
      <c r="AV205" s="174"/>
      <c r="AW205" s="174"/>
      <c r="AX205" s="174"/>
      <c r="AY205" s="174"/>
      <c r="AZ205" s="174"/>
      <c r="BA205" s="174"/>
      <c r="BB205" s="174"/>
      <c r="BC205" s="174"/>
      <c r="BD205" s="174"/>
      <c r="BE205" s="174"/>
      <c r="BF205" s="174"/>
      <c r="BG205" s="174"/>
      <c r="BH205" s="174"/>
      <c r="BI205" s="174"/>
      <c r="BJ205" s="174"/>
      <c r="BK205" s="174"/>
      <c r="BL205" s="174"/>
      <c r="BM205" s="174"/>
      <c r="BN205" s="174"/>
      <c r="BO205" s="174"/>
      <c r="BP205" s="174"/>
      <c r="BQ205" s="174"/>
      <c r="BR205" s="174"/>
      <c r="BS205" s="174"/>
      <c r="BT205" s="174"/>
      <c r="BU205" s="174"/>
      <c r="BV205" s="174"/>
      <c r="BW205" s="174"/>
      <c r="BX205" s="174"/>
      <c r="BY205" s="174"/>
      <c r="BZ205" s="174"/>
      <c r="CA205" s="174"/>
      <c r="CB205" s="174"/>
      <c r="CC205" s="174"/>
      <c r="CD205" s="174"/>
      <c r="CE205" s="174"/>
      <c r="CF205" s="174"/>
      <c r="CG205" s="174"/>
      <c r="CH205" s="174"/>
      <c r="CI205" s="174"/>
      <c r="CJ205" s="174"/>
      <c r="CK205" s="174"/>
      <c r="CL205" s="174"/>
      <c r="CM205" s="174"/>
      <c r="CN205" s="174"/>
      <c r="CO205" s="174"/>
      <c r="CP205" s="174"/>
      <c r="CQ205" s="174"/>
      <c r="CR205" s="174"/>
      <c r="CS205" s="174"/>
      <c r="CT205" s="174"/>
      <c r="CU205" s="174"/>
      <c r="CV205" s="174"/>
      <c r="CW205" s="174"/>
      <c r="CX205" s="174"/>
      <c r="CY205" s="174"/>
      <c r="CZ205" s="174"/>
      <c r="DA205" s="174"/>
      <c r="DB205" s="174"/>
      <c r="DC205" s="174"/>
      <c r="DD205" s="174"/>
      <c r="DE205" s="174"/>
      <c r="DF205" s="174"/>
      <c r="DG205" s="174"/>
      <c r="DH205" s="174"/>
      <c r="DI205" s="174"/>
      <c r="DJ205" s="174"/>
      <c r="DK205" s="174"/>
      <c r="DL205" s="174"/>
      <c r="DM205" s="174"/>
      <c r="DN205" s="174"/>
      <c r="DO205" s="174"/>
      <c r="DP205" s="174"/>
      <c r="DQ205" s="174"/>
      <c r="DR205" s="174"/>
      <c r="DS205" s="174"/>
      <c r="DT205" s="174"/>
      <c r="DU205" s="174"/>
      <c r="DV205" s="174"/>
      <c r="DW205" s="174"/>
      <c r="DX205" s="174"/>
      <c r="DY205" s="174"/>
      <c r="DZ205" s="174"/>
      <c r="EA205" s="174"/>
      <c r="EB205" s="174"/>
      <c r="EC205" s="174"/>
      <c r="ED205" s="174"/>
      <c r="EE205" s="174"/>
      <c r="EF205" s="174"/>
      <c r="EG205" s="174"/>
      <c r="EH205" s="174"/>
      <c r="EI205" s="174"/>
      <c r="EJ205" s="174"/>
      <c r="EK205" s="174"/>
      <c r="EL205" s="174"/>
      <c r="EM205" s="174"/>
      <c r="EN205" s="174"/>
      <c r="EO205" s="174"/>
      <c r="EP205" s="174"/>
      <c r="EQ205" s="174"/>
      <c r="ER205" s="174"/>
      <c r="ES205" s="174"/>
      <c r="ET205" s="174"/>
      <c r="EU205" s="174"/>
      <c r="EV205" s="174"/>
      <c r="EW205" s="174"/>
      <c r="EX205" s="174"/>
      <c r="EY205" s="174"/>
      <c r="EZ205" s="174"/>
      <c r="FA205" s="174"/>
      <c r="FB205" s="174"/>
      <c r="FC205" s="174"/>
      <c r="FD205" s="174"/>
      <c r="FE205" s="174"/>
      <c r="FF205" s="174"/>
      <c r="FG205" s="174"/>
      <c r="FH205" s="174"/>
      <c r="FI205" s="174"/>
      <c r="FJ205" s="174"/>
      <c r="FK205" s="174"/>
      <c r="FL205" s="174"/>
      <c r="FM205" s="174"/>
      <c r="FN205" s="174"/>
      <c r="FO205" s="174"/>
      <c r="FP205" s="174"/>
      <c r="FQ205" s="174"/>
      <c r="FR205" s="174"/>
      <c r="FS205" s="174"/>
      <c r="FT205" s="174"/>
      <c r="FU205" s="174"/>
      <c r="FV205" s="174"/>
      <c r="FW205" s="174"/>
      <c r="FX205" s="174"/>
      <c r="FY205" s="174"/>
      <c r="FZ205" s="174"/>
      <c r="GA205" s="174"/>
      <c r="GB205" s="174"/>
      <c r="GC205" s="174"/>
      <c r="GD205" s="174"/>
      <c r="GE205" s="174"/>
      <c r="GF205" s="174"/>
      <c r="GG205" s="174"/>
      <c r="GH205" s="174"/>
      <c r="GI205" s="174"/>
      <c r="GJ205" s="174"/>
      <c r="GK205" s="174"/>
      <c r="GL205" s="174"/>
      <c r="GM205" s="174"/>
      <c r="GN205" s="174"/>
      <c r="GO205" s="174"/>
      <c r="GP205" s="174"/>
      <c r="GQ205" s="174"/>
      <c r="GR205" s="174"/>
      <c r="GS205" s="174"/>
      <c r="GT205" s="174"/>
      <c r="GU205" s="174"/>
      <c r="GV205" s="174"/>
      <c r="GW205" s="174"/>
      <c r="GX205" s="174"/>
      <c r="GY205" s="174"/>
      <c r="GZ205" s="174"/>
      <c r="HA205" s="174"/>
      <c r="HB205" s="174"/>
      <c r="HC205" s="174"/>
      <c r="HD205" s="174"/>
      <c r="HE205" s="174"/>
      <c r="HF205" s="174"/>
      <c r="HG205" s="174"/>
      <c r="HH205" s="174"/>
      <c r="HI205" s="174"/>
      <c r="HJ205" s="174"/>
      <c r="HK205" s="174"/>
      <c r="HL205" s="174"/>
      <c r="HM205" s="174"/>
      <c r="HN205" s="174"/>
      <c r="HO205" s="174"/>
      <c r="HP205" s="174"/>
      <c r="HQ205" s="174"/>
      <c r="HR205" s="174"/>
      <c r="HS205" s="174"/>
      <c r="HT205" s="174"/>
      <c r="HU205" s="174"/>
      <c r="HV205" s="174"/>
      <c r="HW205" s="174"/>
      <c r="HX205" s="174"/>
      <c r="HY205" s="174"/>
      <c r="HZ205" s="174"/>
      <c r="IA205" s="174"/>
      <c r="IB205" s="174"/>
      <c r="IC205" s="174"/>
      <c r="ID205" s="174"/>
      <c r="IE205" s="174"/>
      <c r="IF205" s="174"/>
      <c r="IG205" s="174"/>
      <c r="IH205" s="174"/>
      <c r="II205" s="174"/>
      <c r="IJ205" s="174"/>
      <c r="IK205" s="174"/>
      <c r="IL205" s="174"/>
      <c r="IM205" s="174"/>
      <c r="IN205" s="174"/>
      <c r="IO205" s="174"/>
      <c r="IP205" s="174"/>
      <c r="IQ205" s="174"/>
      <c r="IR205" s="174"/>
      <c r="IS205" s="174"/>
      <c r="IT205" s="174"/>
      <c r="IU205" s="174"/>
      <c r="IV205" s="174"/>
      <c r="IW205" s="174"/>
      <c r="IX205" s="174"/>
      <c r="IY205" s="174"/>
      <c r="IZ205" s="174"/>
      <c r="JA205" s="174"/>
      <c r="JB205" s="174"/>
      <c r="JC205" s="174"/>
      <c r="JD205" s="174"/>
      <c r="JE205" s="174"/>
      <c r="JF205" s="174"/>
      <c r="JG205" s="174"/>
      <c r="JH205" s="174"/>
      <c r="JI205" s="174"/>
      <c r="JJ205" s="174"/>
      <c r="JK205" s="174"/>
      <c r="JL205" s="174"/>
      <c r="JM205" s="174"/>
      <c r="JN205" s="174"/>
      <c r="JO205" s="174"/>
      <c r="JP205" s="174"/>
      <c r="JQ205" s="174"/>
      <c r="JR205" s="174"/>
      <c r="JS205" s="174"/>
      <c r="JT205" s="174"/>
      <c r="JU205" s="174"/>
      <c r="JV205" s="174"/>
      <c r="JW205" s="174"/>
      <c r="JX205" s="174"/>
      <c r="JY205" s="174"/>
      <c r="JZ205" s="174"/>
      <c r="KA205" s="174"/>
      <c r="KB205" s="174"/>
      <c r="KC205" s="174"/>
      <c r="KD205" s="174"/>
      <c r="KE205" s="174"/>
      <c r="KF205" s="174"/>
      <c r="KG205" s="174"/>
      <c r="KH205" s="174"/>
      <c r="KI205" s="174"/>
      <c r="KJ205" s="174"/>
      <c r="KK205" s="174"/>
      <c r="KL205" s="174"/>
      <c r="KM205" s="174"/>
      <c r="KN205" s="174"/>
      <c r="KO205" s="174"/>
      <c r="KP205" s="174"/>
      <c r="KQ205" s="174"/>
      <c r="KR205" s="174"/>
      <c r="KS205" s="174"/>
      <c r="KT205" s="174"/>
      <c r="KU205" s="174"/>
    </row>
    <row r="206" spans="1:307" s="184" customFormat="1" ht="11.4" x14ac:dyDescent="0.2">
      <c r="A206" s="309">
        <v>1</v>
      </c>
      <c r="B206" s="325" t="s">
        <v>176</v>
      </c>
      <c r="C206" s="177">
        <v>0</v>
      </c>
      <c r="D206" s="177">
        <v>0</v>
      </c>
      <c r="E206" s="177">
        <v>1100000</v>
      </c>
      <c r="F206" s="177">
        <v>0</v>
      </c>
      <c r="G206" s="177">
        <v>0</v>
      </c>
      <c r="H206" s="177">
        <v>0</v>
      </c>
      <c r="I206" s="177">
        <v>0</v>
      </c>
      <c r="J206" s="177">
        <f>SUM(C206:I206)</f>
        <v>1100000</v>
      </c>
      <c r="K206" s="178"/>
      <c r="L206" s="168"/>
      <c r="M206" s="179"/>
    </row>
    <row r="207" spans="1:307" s="166" customFormat="1" ht="12" x14ac:dyDescent="0.2">
      <c r="A207" s="308"/>
      <c r="B207" s="324" t="s">
        <v>176</v>
      </c>
      <c r="C207" s="243">
        <f t="shared" ref="C207:J207" si="59">SUM(C206)</f>
        <v>0</v>
      </c>
      <c r="D207" s="243">
        <f t="shared" si="59"/>
        <v>0</v>
      </c>
      <c r="E207" s="243">
        <f t="shared" si="59"/>
        <v>1100000</v>
      </c>
      <c r="F207" s="243">
        <f t="shared" si="59"/>
        <v>0</v>
      </c>
      <c r="G207" s="243">
        <f t="shared" si="59"/>
        <v>0</v>
      </c>
      <c r="H207" s="243">
        <f t="shared" si="59"/>
        <v>0</v>
      </c>
      <c r="I207" s="243">
        <f t="shared" si="59"/>
        <v>0</v>
      </c>
      <c r="J207" s="243">
        <f t="shared" si="59"/>
        <v>1100000</v>
      </c>
      <c r="K207" s="241">
        <v>162124</v>
      </c>
      <c r="L207" s="231" t="s">
        <v>141</v>
      </c>
      <c r="M207" s="230" t="s">
        <v>141</v>
      </c>
      <c r="N207" s="174" t="s">
        <v>493</v>
      </c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74"/>
      <c r="Z207" s="174"/>
      <c r="AA207" s="174"/>
      <c r="AB207" s="174"/>
      <c r="AC207" s="174"/>
      <c r="AD207" s="174"/>
      <c r="AE207" s="174"/>
      <c r="AF207" s="174"/>
      <c r="AG207" s="174"/>
      <c r="AH207" s="174"/>
      <c r="AI207" s="174"/>
      <c r="AJ207" s="174"/>
      <c r="AK207" s="174"/>
      <c r="AL207" s="174"/>
      <c r="AM207" s="174"/>
      <c r="AN207" s="174"/>
      <c r="AO207" s="174"/>
      <c r="AP207" s="174"/>
      <c r="AQ207" s="174"/>
      <c r="AR207" s="174"/>
      <c r="AS207" s="174"/>
      <c r="AT207" s="174"/>
      <c r="AU207" s="174"/>
      <c r="AV207" s="174"/>
      <c r="AW207" s="174"/>
      <c r="AX207" s="174"/>
      <c r="AY207" s="174"/>
      <c r="AZ207" s="174"/>
      <c r="BA207" s="174"/>
      <c r="BB207" s="174"/>
      <c r="BC207" s="174"/>
      <c r="BD207" s="174"/>
      <c r="BE207" s="174"/>
      <c r="BF207" s="174"/>
      <c r="BG207" s="174"/>
      <c r="BH207" s="174"/>
      <c r="BI207" s="174"/>
      <c r="BJ207" s="174"/>
      <c r="BK207" s="174"/>
      <c r="BL207" s="174"/>
      <c r="BM207" s="174"/>
      <c r="BN207" s="174"/>
      <c r="BO207" s="174"/>
      <c r="BP207" s="174"/>
      <c r="BQ207" s="174"/>
      <c r="BR207" s="174"/>
      <c r="BS207" s="174"/>
      <c r="BT207" s="174"/>
      <c r="BU207" s="174"/>
      <c r="BV207" s="174"/>
      <c r="BW207" s="174"/>
      <c r="BX207" s="174"/>
      <c r="BY207" s="174"/>
      <c r="BZ207" s="174"/>
      <c r="CA207" s="174"/>
      <c r="CB207" s="174"/>
      <c r="CC207" s="174"/>
      <c r="CD207" s="174"/>
      <c r="CE207" s="174"/>
      <c r="CF207" s="174"/>
      <c r="CG207" s="174"/>
      <c r="CH207" s="174"/>
      <c r="CI207" s="174"/>
      <c r="CJ207" s="174"/>
      <c r="CK207" s="174"/>
      <c r="CL207" s="174"/>
      <c r="CM207" s="174"/>
      <c r="CN207" s="174"/>
      <c r="CO207" s="174"/>
      <c r="CP207" s="174"/>
      <c r="CQ207" s="174"/>
      <c r="CR207" s="174"/>
      <c r="CS207" s="174"/>
      <c r="CT207" s="174"/>
      <c r="CU207" s="174"/>
      <c r="CV207" s="174"/>
      <c r="CW207" s="174"/>
      <c r="CX207" s="174"/>
      <c r="CY207" s="174"/>
      <c r="CZ207" s="174"/>
      <c r="DA207" s="174"/>
      <c r="DB207" s="174"/>
      <c r="DC207" s="174"/>
      <c r="DD207" s="174"/>
      <c r="DE207" s="174"/>
      <c r="DF207" s="174"/>
      <c r="DG207" s="174"/>
      <c r="DH207" s="174"/>
      <c r="DI207" s="174"/>
      <c r="DJ207" s="174"/>
      <c r="DK207" s="174"/>
      <c r="DL207" s="174"/>
      <c r="DM207" s="174"/>
      <c r="DN207" s="174"/>
      <c r="DO207" s="174"/>
      <c r="DP207" s="174"/>
      <c r="DQ207" s="174"/>
      <c r="DR207" s="174"/>
      <c r="DS207" s="174"/>
      <c r="DT207" s="174"/>
      <c r="DU207" s="174"/>
      <c r="DV207" s="174"/>
      <c r="DW207" s="174"/>
      <c r="DX207" s="174"/>
      <c r="DY207" s="174"/>
      <c r="DZ207" s="174"/>
      <c r="EA207" s="174"/>
      <c r="EB207" s="174"/>
      <c r="EC207" s="174"/>
      <c r="ED207" s="174"/>
      <c r="EE207" s="174"/>
      <c r="EF207" s="174"/>
      <c r="EG207" s="174"/>
      <c r="EH207" s="174"/>
      <c r="EI207" s="174"/>
      <c r="EJ207" s="174"/>
      <c r="EK207" s="174"/>
      <c r="EL207" s="174"/>
      <c r="EM207" s="174"/>
      <c r="EN207" s="174"/>
      <c r="EO207" s="174"/>
      <c r="EP207" s="174"/>
      <c r="EQ207" s="174"/>
      <c r="ER207" s="174"/>
      <c r="ES207" s="174"/>
      <c r="ET207" s="174"/>
      <c r="EU207" s="174"/>
      <c r="EV207" s="174"/>
      <c r="EW207" s="174"/>
      <c r="EX207" s="174"/>
      <c r="EY207" s="174"/>
      <c r="EZ207" s="174"/>
      <c r="FA207" s="174"/>
      <c r="FB207" s="174"/>
      <c r="FC207" s="174"/>
      <c r="FD207" s="174"/>
      <c r="FE207" s="174"/>
      <c r="FF207" s="174"/>
      <c r="FG207" s="174"/>
      <c r="FH207" s="174"/>
      <c r="FI207" s="174"/>
      <c r="FJ207" s="174"/>
      <c r="FK207" s="174"/>
      <c r="FL207" s="174"/>
      <c r="FM207" s="174"/>
      <c r="FN207" s="174"/>
      <c r="FO207" s="174"/>
      <c r="FP207" s="174"/>
      <c r="FQ207" s="174"/>
      <c r="FR207" s="174"/>
      <c r="FS207" s="174"/>
      <c r="FT207" s="174"/>
      <c r="FU207" s="174"/>
      <c r="FV207" s="174"/>
      <c r="FW207" s="174"/>
      <c r="FX207" s="174"/>
      <c r="FY207" s="174"/>
      <c r="FZ207" s="174"/>
      <c r="GA207" s="174"/>
      <c r="GB207" s="174"/>
      <c r="GC207" s="174"/>
      <c r="GD207" s="174"/>
      <c r="GE207" s="174"/>
      <c r="GF207" s="174"/>
      <c r="GG207" s="174"/>
      <c r="GH207" s="174"/>
      <c r="GI207" s="174"/>
      <c r="GJ207" s="174"/>
      <c r="GK207" s="174"/>
      <c r="GL207" s="174"/>
      <c r="GM207" s="174"/>
      <c r="GN207" s="174"/>
      <c r="GO207" s="174"/>
      <c r="GP207" s="174"/>
      <c r="GQ207" s="174"/>
      <c r="GR207" s="174"/>
      <c r="GS207" s="174"/>
      <c r="GT207" s="174"/>
      <c r="GU207" s="174"/>
      <c r="GV207" s="174"/>
      <c r="GW207" s="174"/>
      <c r="GX207" s="174"/>
      <c r="GY207" s="174"/>
      <c r="GZ207" s="174"/>
      <c r="HA207" s="174"/>
      <c r="HB207" s="174"/>
      <c r="HC207" s="174"/>
      <c r="HD207" s="174"/>
      <c r="HE207" s="174"/>
      <c r="HF207" s="174"/>
      <c r="HG207" s="174"/>
      <c r="HH207" s="174"/>
      <c r="HI207" s="174"/>
      <c r="HJ207" s="174"/>
      <c r="HK207" s="174"/>
      <c r="HL207" s="174"/>
      <c r="HM207" s="174"/>
      <c r="HN207" s="174"/>
      <c r="HO207" s="174"/>
      <c r="HP207" s="174"/>
      <c r="HQ207" s="174"/>
      <c r="HR207" s="174"/>
      <c r="HS207" s="174"/>
      <c r="HT207" s="174"/>
      <c r="HU207" s="174"/>
      <c r="HV207" s="174"/>
      <c r="HW207" s="174"/>
      <c r="HX207" s="174"/>
      <c r="HY207" s="174"/>
      <c r="HZ207" s="174"/>
      <c r="IA207" s="174"/>
      <c r="IB207" s="174"/>
      <c r="IC207" s="174"/>
      <c r="ID207" s="174"/>
      <c r="IE207" s="174"/>
      <c r="IF207" s="174"/>
      <c r="IG207" s="174"/>
      <c r="IH207" s="174"/>
      <c r="II207" s="174"/>
      <c r="IJ207" s="174"/>
      <c r="IK207" s="174"/>
      <c r="IL207" s="174"/>
      <c r="IM207" s="174"/>
      <c r="IN207" s="174"/>
      <c r="IO207" s="174"/>
      <c r="IP207" s="174"/>
      <c r="IQ207" s="174"/>
      <c r="IR207" s="174"/>
      <c r="IS207" s="174"/>
      <c r="IT207" s="174"/>
      <c r="IU207" s="174"/>
      <c r="IV207" s="174"/>
      <c r="IW207" s="174"/>
      <c r="IX207" s="174"/>
      <c r="IY207" s="174"/>
      <c r="IZ207" s="174"/>
      <c r="JA207" s="174"/>
      <c r="JB207" s="174"/>
      <c r="JC207" s="174"/>
      <c r="JD207" s="174"/>
      <c r="JE207" s="174"/>
      <c r="JF207" s="174"/>
      <c r="JG207" s="174"/>
      <c r="JH207" s="174"/>
      <c r="JI207" s="174"/>
      <c r="JJ207" s="174"/>
      <c r="JK207" s="174"/>
      <c r="JL207" s="174"/>
      <c r="JM207" s="174"/>
      <c r="JN207" s="174"/>
      <c r="JO207" s="174"/>
      <c r="JP207" s="174"/>
      <c r="JQ207" s="174"/>
      <c r="JR207" s="174"/>
      <c r="JS207" s="174"/>
      <c r="JT207" s="174"/>
      <c r="JU207" s="174"/>
      <c r="JV207" s="174"/>
      <c r="JW207" s="174"/>
      <c r="JX207" s="174"/>
      <c r="JY207" s="174"/>
      <c r="JZ207" s="174"/>
      <c r="KA207" s="174"/>
      <c r="KB207" s="174"/>
      <c r="KC207" s="174"/>
      <c r="KD207" s="174"/>
      <c r="KE207" s="174"/>
      <c r="KF207" s="174"/>
      <c r="KG207" s="174"/>
      <c r="KH207" s="174"/>
      <c r="KI207" s="174"/>
      <c r="KJ207" s="174"/>
      <c r="KK207" s="174"/>
      <c r="KL207" s="174"/>
      <c r="KM207" s="174"/>
      <c r="KN207" s="174"/>
      <c r="KO207" s="174"/>
      <c r="KP207" s="174"/>
      <c r="KQ207" s="174"/>
      <c r="KR207" s="174"/>
      <c r="KS207" s="174"/>
      <c r="KT207" s="174"/>
      <c r="KU207" s="174"/>
    </row>
    <row r="208" spans="1:307" s="166" customFormat="1" ht="11.4" x14ac:dyDescent="0.2">
      <c r="A208" s="308"/>
      <c r="B208" s="329" t="s">
        <v>136</v>
      </c>
      <c r="C208" s="177">
        <v>0</v>
      </c>
      <c r="D208" s="177">
        <v>0</v>
      </c>
      <c r="E208" s="177">
        <v>0</v>
      </c>
      <c r="F208" s="177">
        <v>0</v>
      </c>
      <c r="G208" s="177">
        <v>0</v>
      </c>
      <c r="H208" s="177">
        <v>0</v>
      </c>
      <c r="I208" s="177">
        <v>0</v>
      </c>
      <c r="J208" s="170">
        <f>SUM(C208:I208)</f>
        <v>0</v>
      </c>
      <c r="K208" s="171"/>
      <c r="L208" s="172"/>
      <c r="M208" s="173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74"/>
      <c r="Z208" s="174"/>
      <c r="AA208" s="174"/>
      <c r="AB208" s="174"/>
      <c r="AC208" s="174"/>
      <c r="AD208" s="174"/>
      <c r="AE208" s="174"/>
      <c r="AF208" s="174"/>
      <c r="AG208" s="174"/>
      <c r="AH208" s="174"/>
      <c r="AI208" s="174"/>
      <c r="AJ208" s="174"/>
      <c r="AK208" s="174"/>
      <c r="AL208" s="174"/>
      <c r="AM208" s="174"/>
      <c r="AN208" s="174"/>
      <c r="AO208" s="174"/>
      <c r="AP208" s="174"/>
      <c r="AQ208" s="174"/>
      <c r="AR208" s="174"/>
      <c r="AS208" s="174"/>
      <c r="AT208" s="174"/>
      <c r="AU208" s="174"/>
      <c r="AV208" s="174"/>
      <c r="AW208" s="174"/>
      <c r="AX208" s="174"/>
      <c r="AY208" s="174"/>
      <c r="AZ208" s="174"/>
      <c r="BA208" s="174"/>
      <c r="BB208" s="174"/>
      <c r="BC208" s="174"/>
      <c r="BD208" s="174"/>
      <c r="BE208" s="174"/>
      <c r="BF208" s="174"/>
      <c r="BG208" s="174"/>
      <c r="BH208" s="174"/>
      <c r="BI208" s="174"/>
      <c r="BJ208" s="174"/>
      <c r="BK208" s="174"/>
      <c r="BL208" s="174"/>
      <c r="BM208" s="174"/>
      <c r="BN208" s="174"/>
      <c r="BO208" s="174"/>
      <c r="BP208" s="174"/>
      <c r="BQ208" s="174"/>
      <c r="BR208" s="174"/>
      <c r="BS208" s="174"/>
      <c r="BT208" s="174"/>
      <c r="BU208" s="174"/>
      <c r="BV208" s="174"/>
      <c r="BW208" s="174"/>
      <c r="BX208" s="174"/>
      <c r="BY208" s="174"/>
      <c r="BZ208" s="174"/>
      <c r="CA208" s="174"/>
      <c r="CB208" s="174"/>
      <c r="CC208" s="174"/>
      <c r="CD208" s="174"/>
      <c r="CE208" s="174"/>
      <c r="CF208" s="174"/>
      <c r="CG208" s="174"/>
      <c r="CH208" s="174"/>
      <c r="CI208" s="174"/>
      <c r="CJ208" s="174"/>
      <c r="CK208" s="174"/>
      <c r="CL208" s="174"/>
      <c r="CM208" s="174"/>
      <c r="CN208" s="174"/>
      <c r="CO208" s="174"/>
      <c r="CP208" s="174"/>
      <c r="CQ208" s="174"/>
      <c r="CR208" s="174"/>
      <c r="CS208" s="174"/>
      <c r="CT208" s="174"/>
      <c r="CU208" s="174"/>
      <c r="CV208" s="174"/>
      <c r="CW208" s="174"/>
      <c r="CX208" s="174"/>
      <c r="CY208" s="174"/>
      <c r="CZ208" s="174"/>
      <c r="DA208" s="174"/>
      <c r="DB208" s="174"/>
      <c r="DC208" s="174"/>
      <c r="DD208" s="174"/>
      <c r="DE208" s="174"/>
      <c r="DF208" s="174"/>
      <c r="DG208" s="174"/>
      <c r="DH208" s="174"/>
      <c r="DI208" s="174"/>
      <c r="DJ208" s="174"/>
      <c r="DK208" s="174"/>
      <c r="DL208" s="174"/>
      <c r="DM208" s="174"/>
      <c r="DN208" s="174"/>
      <c r="DO208" s="174"/>
      <c r="DP208" s="174"/>
      <c r="DQ208" s="174"/>
      <c r="DR208" s="174"/>
      <c r="DS208" s="174"/>
      <c r="DT208" s="174"/>
      <c r="DU208" s="174"/>
      <c r="DV208" s="174"/>
      <c r="DW208" s="174"/>
      <c r="DX208" s="174"/>
      <c r="DY208" s="174"/>
      <c r="DZ208" s="174"/>
      <c r="EA208" s="174"/>
      <c r="EB208" s="174"/>
      <c r="EC208" s="174"/>
      <c r="ED208" s="174"/>
      <c r="EE208" s="174"/>
      <c r="EF208" s="174"/>
      <c r="EG208" s="174"/>
      <c r="EH208" s="174"/>
      <c r="EI208" s="174"/>
      <c r="EJ208" s="174"/>
      <c r="EK208" s="174"/>
      <c r="EL208" s="174"/>
      <c r="EM208" s="174"/>
      <c r="EN208" s="174"/>
      <c r="EO208" s="174"/>
      <c r="EP208" s="174"/>
      <c r="EQ208" s="174"/>
      <c r="ER208" s="174"/>
      <c r="ES208" s="174"/>
      <c r="ET208" s="174"/>
      <c r="EU208" s="174"/>
      <c r="EV208" s="174"/>
      <c r="EW208" s="174"/>
      <c r="EX208" s="174"/>
      <c r="EY208" s="174"/>
      <c r="EZ208" s="174"/>
      <c r="FA208" s="174"/>
      <c r="FB208" s="174"/>
      <c r="FC208" s="174"/>
      <c r="FD208" s="174"/>
      <c r="FE208" s="174"/>
      <c r="FF208" s="174"/>
      <c r="FG208" s="174"/>
      <c r="FH208" s="174"/>
      <c r="FI208" s="174"/>
      <c r="FJ208" s="174"/>
      <c r="FK208" s="174"/>
      <c r="FL208" s="174"/>
      <c r="FM208" s="174"/>
      <c r="FN208" s="174"/>
      <c r="FO208" s="174"/>
      <c r="FP208" s="174"/>
      <c r="FQ208" s="174"/>
      <c r="FR208" s="174"/>
      <c r="FS208" s="174"/>
      <c r="FT208" s="174"/>
      <c r="FU208" s="174"/>
      <c r="FV208" s="174"/>
      <c r="FW208" s="174"/>
      <c r="FX208" s="174"/>
      <c r="FY208" s="174"/>
      <c r="FZ208" s="174"/>
      <c r="GA208" s="174"/>
      <c r="GB208" s="174"/>
      <c r="GC208" s="174"/>
      <c r="GD208" s="174"/>
      <c r="GE208" s="174"/>
      <c r="GF208" s="174"/>
      <c r="GG208" s="174"/>
      <c r="GH208" s="174"/>
      <c r="GI208" s="174"/>
      <c r="GJ208" s="174"/>
      <c r="GK208" s="174"/>
      <c r="GL208" s="174"/>
      <c r="GM208" s="174"/>
      <c r="GN208" s="174"/>
      <c r="GO208" s="174"/>
      <c r="GP208" s="174"/>
      <c r="GQ208" s="174"/>
      <c r="GR208" s="174"/>
      <c r="GS208" s="174"/>
      <c r="GT208" s="174"/>
      <c r="GU208" s="174"/>
      <c r="GV208" s="174"/>
      <c r="GW208" s="174"/>
      <c r="GX208" s="174"/>
      <c r="GY208" s="174"/>
      <c r="GZ208" s="174"/>
      <c r="HA208" s="174"/>
      <c r="HB208" s="174"/>
      <c r="HC208" s="174"/>
      <c r="HD208" s="174"/>
      <c r="HE208" s="174"/>
      <c r="HF208" s="174"/>
      <c r="HG208" s="174"/>
      <c r="HH208" s="174"/>
      <c r="HI208" s="174"/>
      <c r="HJ208" s="174"/>
      <c r="HK208" s="174"/>
      <c r="HL208" s="174"/>
      <c r="HM208" s="174"/>
      <c r="HN208" s="174"/>
      <c r="HO208" s="174"/>
      <c r="HP208" s="174"/>
      <c r="HQ208" s="174"/>
      <c r="HR208" s="174"/>
      <c r="HS208" s="174"/>
      <c r="HT208" s="174"/>
      <c r="HU208" s="174"/>
      <c r="HV208" s="174"/>
      <c r="HW208" s="174"/>
      <c r="HX208" s="174"/>
      <c r="HY208" s="174"/>
      <c r="HZ208" s="174"/>
      <c r="IA208" s="174"/>
      <c r="IB208" s="174"/>
      <c r="IC208" s="174"/>
      <c r="ID208" s="174"/>
      <c r="IE208" s="174"/>
      <c r="IF208" s="174"/>
      <c r="IG208" s="174"/>
      <c r="IH208" s="174"/>
      <c r="II208" s="174"/>
      <c r="IJ208" s="174"/>
      <c r="IK208" s="174"/>
      <c r="IL208" s="174"/>
      <c r="IM208" s="174"/>
      <c r="IN208" s="174"/>
      <c r="IO208" s="174"/>
      <c r="IP208" s="174"/>
      <c r="IQ208" s="174"/>
      <c r="IR208" s="174"/>
      <c r="IS208" s="174"/>
      <c r="IT208" s="174"/>
      <c r="IU208" s="174"/>
      <c r="IV208" s="174"/>
      <c r="IW208" s="174"/>
      <c r="IX208" s="174"/>
      <c r="IY208" s="174"/>
      <c r="IZ208" s="174"/>
      <c r="JA208" s="174"/>
      <c r="JB208" s="174"/>
      <c r="JC208" s="174"/>
      <c r="JD208" s="174"/>
      <c r="JE208" s="174"/>
      <c r="JF208" s="174"/>
      <c r="JG208" s="174"/>
      <c r="JH208" s="174"/>
      <c r="JI208" s="174"/>
      <c r="JJ208" s="174"/>
      <c r="JK208" s="174"/>
      <c r="JL208" s="174"/>
      <c r="JM208" s="174"/>
      <c r="JN208" s="174"/>
      <c r="JO208" s="174"/>
      <c r="JP208" s="174"/>
      <c r="JQ208" s="174"/>
      <c r="JR208" s="174"/>
      <c r="JS208" s="174"/>
      <c r="JT208" s="174"/>
      <c r="JU208" s="174"/>
      <c r="JV208" s="174"/>
      <c r="JW208" s="174"/>
      <c r="JX208" s="174"/>
      <c r="JY208" s="174"/>
      <c r="JZ208" s="174"/>
      <c r="KA208" s="174"/>
      <c r="KB208" s="174"/>
      <c r="KC208" s="174"/>
      <c r="KD208" s="174"/>
      <c r="KE208" s="174"/>
      <c r="KF208" s="174"/>
      <c r="KG208" s="174"/>
      <c r="KH208" s="174"/>
      <c r="KI208" s="174"/>
      <c r="KJ208" s="174"/>
      <c r="KK208" s="174"/>
      <c r="KL208" s="174"/>
      <c r="KM208" s="174"/>
      <c r="KN208" s="174"/>
      <c r="KO208" s="174"/>
      <c r="KP208" s="174"/>
      <c r="KQ208" s="174"/>
      <c r="KR208" s="174"/>
      <c r="KS208" s="174"/>
      <c r="KT208" s="174"/>
      <c r="KU208" s="174"/>
    </row>
    <row r="209" spans="1:307" s="166" customFormat="1" ht="12" x14ac:dyDescent="0.2">
      <c r="A209" s="308"/>
      <c r="B209" s="324" t="s">
        <v>136</v>
      </c>
      <c r="C209" s="243">
        <f t="shared" ref="C209:J209" si="60">SUM(C208:C208)</f>
        <v>0</v>
      </c>
      <c r="D209" s="243">
        <f t="shared" si="60"/>
        <v>0</v>
      </c>
      <c r="E209" s="243">
        <f t="shared" si="60"/>
        <v>0</v>
      </c>
      <c r="F209" s="243">
        <f t="shared" si="60"/>
        <v>0</v>
      </c>
      <c r="G209" s="243">
        <f t="shared" si="60"/>
        <v>0</v>
      </c>
      <c r="H209" s="243">
        <f t="shared" si="60"/>
        <v>0</v>
      </c>
      <c r="I209" s="243">
        <f t="shared" si="60"/>
        <v>0</v>
      </c>
      <c r="J209" s="243">
        <f t="shared" si="60"/>
        <v>0</v>
      </c>
      <c r="K209" s="241">
        <v>59341</v>
      </c>
      <c r="L209" s="233" t="s">
        <v>142</v>
      </c>
      <c r="M209" s="230" t="s">
        <v>141</v>
      </c>
      <c r="N209" s="174"/>
      <c r="O209" s="174"/>
      <c r="P209" s="174"/>
      <c r="Q209" s="174"/>
      <c r="R209" s="174"/>
      <c r="S209" s="174"/>
      <c r="T209" s="174"/>
      <c r="U209" s="174"/>
      <c r="V209" s="174"/>
      <c r="W209" s="174"/>
      <c r="X209" s="174"/>
      <c r="Y209" s="174"/>
      <c r="Z209" s="174"/>
      <c r="AA209" s="174"/>
      <c r="AB209" s="174"/>
      <c r="AC209" s="174"/>
      <c r="AD209" s="174"/>
      <c r="AE209" s="174"/>
      <c r="AF209" s="174"/>
      <c r="AG209" s="174"/>
      <c r="AH209" s="174"/>
      <c r="AI209" s="174"/>
      <c r="AJ209" s="174"/>
      <c r="AK209" s="174"/>
      <c r="AL209" s="174"/>
      <c r="AM209" s="174"/>
      <c r="AN209" s="174"/>
      <c r="AO209" s="174"/>
      <c r="AP209" s="174"/>
      <c r="AQ209" s="174"/>
      <c r="AR209" s="174"/>
      <c r="AS209" s="174"/>
      <c r="AT209" s="174"/>
      <c r="AU209" s="174"/>
      <c r="AV209" s="174"/>
      <c r="AW209" s="174"/>
      <c r="AX209" s="174"/>
      <c r="AY209" s="174"/>
      <c r="AZ209" s="174"/>
      <c r="BA209" s="174"/>
      <c r="BB209" s="174"/>
      <c r="BC209" s="174"/>
      <c r="BD209" s="174"/>
      <c r="BE209" s="174"/>
      <c r="BF209" s="174"/>
      <c r="BG209" s="174"/>
      <c r="BH209" s="174"/>
      <c r="BI209" s="174"/>
      <c r="BJ209" s="174"/>
      <c r="BK209" s="174"/>
      <c r="BL209" s="174"/>
      <c r="BM209" s="174"/>
      <c r="BN209" s="174"/>
      <c r="BO209" s="174"/>
      <c r="BP209" s="174"/>
      <c r="BQ209" s="174"/>
      <c r="BR209" s="174"/>
      <c r="BS209" s="174"/>
      <c r="BT209" s="174"/>
      <c r="BU209" s="174"/>
      <c r="BV209" s="174"/>
      <c r="BW209" s="174"/>
      <c r="BX209" s="174"/>
      <c r="BY209" s="174"/>
      <c r="BZ209" s="174"/>
      <c r="CA209" s="174"/>
      <c r="CB209" s="174"/>
      <c r="CC209" s="174"/>
      <c r="CD209" s="174"/>
      <c r="CE209" s="174"/>
      <c r="CF209" s="174"/>
      <c r="CG209" s="174"/>
      <c r="CH209" s="174"/>
      <c r="CI209" s="174"/>
      <c r="CJ209" s="174"/>
      <c r="CK209" s="174"/>
      <c r="CL209" s="174"/>
      <c r="CM209" s="174"/>
      <c r="CN209" s="174"/>
      <c r="CO209" s="174"/>
      <c r="CP209" s="174"/>
      <c r="CQ209" s="174"/>
      <c r="CR209" s="174"/>
      <c r="CS209" s="174"/>
      <c r="CT209" s="174"/>
      <c r="CU209" s="174"/>
      <c r="CV209" s="174"/>
      <c r="CW209" s="174"/>
      <c r="CX209" s="174"/>
      <c r="CY209" s="174"/>
      <c r="CZ209" s="174"/>
      <c r="DA209" s="174"/>
      <c r="DB209" s="174"/>
      <c r="DC209" s="174"/>
      <c r="DD209" s="174"/>
      <c r="DE209" s="174"/>
      <c r="DF209" s="174"/>
      <c r="DG209" s="174"/>
      <c r="DH209" s="174"/>
      <c r="DI209" s="174"/>
      <c r="DJ209" s="174"/>
      <c r="DK209" s="174"/>
      <c r="DL209" s="174"/>
      <c r="DM209" s="174"/>
      <c r="DN209" s="174"/>
      <c r="DO209" s="174"/>
      <c r="DP209" s="174"/>
      <c r="DQ209" s="174"/>
      <c r="DR209" s="174"/>
      <c r="DS209" s="174"/>
      <c r="DT209" s="174"/>
      <c r="DU209" s="174"/>
      <c r="DV209" s="174"/>
      <c r="DW209" s="174"/>
      <c r="DX209" s="174"/>
      <c r="DY209" s="174"/>
      <c r="DZ209" s="174"/>
      <c r="EA209" s="174"/>
      <c r="EB209" s="174"/>
      <c r="EC209" s="174"/>
      <c r="ED209" s="174"/>
      <c r="EE209" s="174"/>
      <c r="EF209" s="174"/>
      <c r="EG209" s="174"/>
      <c r="EH209" s="174"/>
      <c r="EI209" s="174"/>
      <c r="EJ209" s="174"/>
      <c r="EK209" s="174"/>
      <c r="EL209" s="174"/>
      <c r="EM209" s="174"/>
      <c r="EN209" s="174"/>
      <c r="EO209" s="174"/>
      <c r="EP209" s="174"/>
      <c r="EQ209" s="174"/>
      <c r="ER209" s="174"/>
      <c r="ES209" s="174"/>
      <c r="ET209" s="174"/>
      <c r="EU209" s="174"/>
      <c r="EV209" s="174"/>
      <c r="EW209" s="174"/>
      <c r="EX209" s="174"/>
      <c r="EY209" s="174"/>
      <c r="EZ209" s="174"/>
      <c r="FA209" s="174"/>
      <c r="FB209" s="174"/>
      <c r="FC209" s="174"/>
      <c r="FD209" s="174"/>
      <c r="FE209" s="174"/>
      <c r="FF209" s="174"/>
      <c r="FG209" s="174"/>
      <c r="FH209" s="174"/>
      <c r="FI209" s="174"/>
      <c r="FJ209" s="174"/>
      <c r="FK209" s="174"/>
      <c r="FL209" s="174"/>
      <c r="FM209" s="174"/>
      <c r="FN209" s="174"/>
      <c r="FO209" s="174"/>
      <c r="FP209" s="174"/>
      <c r="FQ209" s="174"/>
      <c r="FR209" s="174"/>
      <c r="FS209" s="174"/>
      <c r="FT209" s="174"/>
      <c r="FU209" s="174"/>
      <c r="FV209" s="174"/>
      <c r="FW209" s="174"/>
      <c r="FX209" s="174"/>
      <c r="FY209" s="174"/>
      <c r="FZ209" s="174"/>
      <c r="GA209" s="174"/>
      <c r="GB209" s="174"/>
      <c r="GC209" s="174"/>
      <c r="GD209" s="174"/>
      <c r="GE209" s="174"/>
      <c r="GF209" s="174"/>
      <c r="GG209" s="174"/>
      <c r="GH209" s="174"/>
      <c r="GI209" s="174"/>
      <c r="GJ209" s="174"/>
      <c r="GK209" s="174"/>
      <c r="GL209" s="174"/>
      <c r="GM209" s="174"/>
      <c r="GN209" s="174"/>
      <c r="GO209" s="174"/>
      <c r="GP209" s="174"/>
      <c r="GQ209" s="174"/>
      <c r="GR209" s="174"/>
      <c r="GS209" s="174"/>
      <c r="GT209" s="174"/>
      <c r="GU209" s="174"/>
      <c r="GV209" s="174"/>
      <c r="GW209" s="174"/>
      <c r="GX209" s="174"/>
      <c r="GY209" s="174"/>
      <c r="GZ209" s="174"/>
      <c r="HA209" s="174"/>
      <c r="HB209" s="174"/>
      <c r="HC209" s="174"/>
      <c r="HD209" s="174"/>
      <c r="HE209" s="174"/>
      <c r="HF209" s="174"/>
      <c r="HG209" s="174"/>
      <c r="HH209" s="174"/>
      <c r="HI209" s="174"/>
      <c r="HJ209" s="174"/>
      <c r="HK209" s="174"/>
      <c r="HL209" s="174"/>
      <c r="HM209" s="174"/>
      <c r="HN209" s="174"/>
      <c r="HO209" s="174"/>
      <c r="HP209" s="174"/>
      <c r="HQ209" s="174"/>
      <c r="HR209" s="174"/>
      <c r="HS209" s="174"/>
      <c r="HT209" s="174"/>
      <c r="HU209" s="174"/>
      <c r="HV209" s="174"/>
      <c r="HW209" s="174"/>
      <c r="HX209" s="174"/>
      <c r="HY209" s="174"/>
      <c r="HZ209" s="174"/>
      <c r="IA209" s="174"/>
      <c r="IB209" s="174"/>
      <c r="IC209" s="174"/>
      <c r="ID209" s="174"/>
      <c r="IE209" s="174"/>
      <c r="IF209" s="174"/>
      <c r="IG209" s="174"/>
      <c r="IH209" s="174"/>
      <c r="II209" s="174"/>
      <c r="IJ209" s="174"/>
      <c r="IK209" s="174"/>
      <c r="IL209" s="174"/>
      <c r="IM209" s="174"/>
      <c r="IN209" s="174"/>
      <c r="IO209" s="174"/>
      <c r="IP209" s="174"/>
      <c r="IQ209" s="174"/>
      <c r="IR209" s="174"/>
      <c r="IS209" s="174"/>
      <c r="IT209" s="174"/>
      <c r="IU209" s="174"/>
      <c r="IV209" s="174"/>
      <c r="IW209" s="174"/>
      <c r="IX209" s="174"/>
      <c r="IY209" s="174"/>
      <c r="IZ209" s="174"/>
      <c r="JA209" s="174"/>
      <c r="JB209" s="174"/>
      <c r="JC209" s="174"/>
      <c r="JD209" s="174"/>
      <c r="JE209" s="174"/>
      <c r="JF209" s="174"/>
      <c r="JG209" s="174"/>
      <c r="JH209" s="174"/>
      <c r="JI209" s="174"/>
      <c r="JJ209" s="174"/>
      <c r="JK209" s="174"/>
      <c r="JL209" s="174"/>
      <c r="JM209" s="174"/>
      <c r="JN209" s="174"/>
      <c r="JO209" s="174"/>
      <c r="JP209" s="174"/>
      <c r="JQ209" s="174"/>
      <c r="JR209" s="174"/>
      <c r="JS209" s="174"/>
      <c r="JT209" s="174"/>
      <c r="JU209" s="174"/>
      <c r="JV209" s="174"/>
      <c r="JW209" s="174"/>
      <c r="JX209" s="174"/>
      <c r="JY209" s="174"/>
      <c r="JZ209" s="174"/>
      <c r="KA209" s="174"/>
      <c r="KB209" s="174"/>
      <c r="KC209" s="174"/>
      <c r="KD209" s="174"/>
      <c r="KE209" s="174"/>
      <c r="KF209" s="174"/>
      <c r="KG209" s="174"/>
      <c r="KH209" s="174"/>
      <c r="KI209" s="174"/>
      <c r="KJ209" s="174"/>
      <c r="KK209" s="174"/>
      <c r="KL209" s="174"/>
      <c r="KM209" s="174"/>
      <c r="KN209" s="174"/>
      <c r="KO209" s="174"/>
      <c r="KP209" s="174"/>
      <c r="KQ209" s="174"/>
      <c r="KR209" s="174"/>
      <c r="KS209" s="174"/>
      <c r="KT209" s="174"/>
      <c r="KU209" s="174"/>
    </row>
    <row r="210" spans="1:307" s="176" customFormat="1" ht="11.4" x14ac:dyDescent="0.2">
      <c r="A210" s="308">
        <v>1</v>
      </c>
      <c r="B210" s="328" t="s">
        <v>154</v>
      </c>
      <c r="C210" s="169">
        <v>0</v>
      </c>
      <c r="D210" s="169">
        <v>0</v>
      </c>
      <c r="E210" s="169">
        <v>289000</v>
      </c>
      <c r="F210" s="169">
        <v>0</v>
      </c>
      <c r="G210" s="169">
        <v>0</v>
      </c>
      <c r="H210" s="169">
        <v>0</v>
      </c>
      <c r="I210" s="169">
        <v>0</v>
      </c>
      <c r="J210" s="170">
        <f>SUM(C210:I210)</f>
        <v>289000</v>
      </c>
      <c r="K210" s="171"/>
      <c r="L210" s="185"/>
      <c r="M210" s="186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75"/>
      <c r="BE210" s="175"/>
      <c r="BF210" s="175"/>
      <c r="BG210" s="175"/>
      <c r="BH210" s="175"/>
      <c r="BI210" s="175"/>
      <c r="BJ210" s="175"/>
      <c r="BK210" s="175"/>
      <c r="BL210" s="175"/>
      <c r="BM210" s="175"/>
      <c r="BN210" s="175"/>
      <c r="BO210" s="175"/>
      <c r="BP210" s="175"/>
      <c r="BQ210" s="175"/>
      <c r="BR210" s="175"/>
      <c r="BS210" s="175"/>
      <c r="BT210" s="175"/>
      <c r="BU210" s="175"/>
      <c r="BV210" s="175"/>
      <c r="BW210" s="175"/>
      <c r="BX210" s="175"/>
      <c r="BY210" s="175"/>
      <c r="BZ210" s="175"/>
      <c r="CA210" s="175"/>
      <c r="CB210" s="175"/>
      <c r="CC210" s="175"/>
      <c r="CD210" s="175"/>
      <c r="CE210" s="175"/>
      <c r="CF210" s="175"/>
      <c r="CG210" s="175"/>
      <c r="CH210" s="175"/>
      <c r="CI210" s="175"/>
      <c r="CJ210" s="175"/>
      <c r="CK210" s="175"/>
      <c r="CL210" s="175"/>
      <c r="CM210" s="175"/>
      <c r="CN210" s="175"/>
      <c r="CO210" s="175"/>
      <c r="CP210" s="175"/>
      <c r="CQ210" s="175"/>
      <c r="CR210" s="175"/>
      <c r="CS210" s="175"/>
      <c r="CT210" s="175"/>
      <c r="CU210" s="175"/>
      <c r="CV210" s="175"/>
      <c r="CW210" s="175"/>
      <c r="CX210" s="175"/>
      <c r="CY210" s="175"/>
      <c r="CZ210" s="175"/>
      <c r="DA210" s="175"/>
      <c r="DB210" s="175"/>
      <c r="DC210" s="175"/>
      <c r="DD210" s="175"/>
      <c r="DE210" s="175"/>
      <c r="DF210" s="175"/>
      <c r="DG210" s="175"/>
      <c r="DH210" s="175"/>
      <c r="DI210" s="175"/>
      <c r="DJ210" s="175"/>
      <c r="DK210" s="175"/>
      <c r="DL210" s="175"/>
      <c r="DM210" s="175"/>
      <c r="DN210" s="175"/>
      <c r="DO210" s="175"/>
      <c r="DP210" s="175"/>
      <c r="DQ210" s="175"/>
      <c r="DR210" s="175"/>
      <c r="DS210" s="175"/>
      <c r="DT210" s="175"/>
      <c r="DU210" s="175"/>
      <c r="DV210" s="175"/>
      <c r="DW210" s="175"/>
      <c r="DX210" s="175"/>
      <c r="DY210" s="175"/>
      <c r="DZ210" s="175"/>
      <c r="EA210" s="175"/>
      <c r="EB210" s="175"/>
      <c r="EC210" s="175"/>
      <c r="ED210" s="175"/>
      <c r="EE210" s="175"/>
      <c r="EF210" s="175"/>
      <c r="EG210" s="175"/>
      <c r="EH210" s="175"/>
      <c r="EI210" s="175"/>
      <c r="EJ210" s="175"/>
      <c r="EK210" s="175"/>
      <c r="EL210" s="175"/>
      <c r="EM210" s="175"/>
      <c r="EN210" s="175"/>
      <c r="EO210" s="175"/>
      <c r="EP210" s="175"/>
      <c r="EQ210" s="175"/>
      <c r="ER210" s="175"/>
      <c r="ES210" s="175"/>
      <c r="ET210" s="175"/>
      <c r="EU210" s="175"/>
      <c r="EV210" s="175"/>
      <c r="EW210" s="175"/>
      <c r="EX210" s="175"/>
      <c r="EY210" s="175"/>
      <c r="EZ210" s="175"/>
      <c r="FA210" s="175"/>
      <c r="FB210" s="175"/>
      <c r="FC210" s="175"/>
      <c r="FD210" s="175"/>
      <c r="FE210" s="175"/>
      <c r="FF210" s="175"/>
      <c r="FG210" s="175"/>
      <c r="FH210" s="175"/>
      <c r="FI210" s="175"/>
      <c r="FJ210" s="175"/>
      <c r="FK210" s="175"/>
      <c r="FL210" s="175"/>
      <c r="FM210" s="175"/>
      <c r="FN210" s="175"/>
      <c r="FO210" s="175"/>
      <c r="FP210" s="175"/>
      <c r="FQ210" s="175"/>
      <c r="FR210" s="175"/>
      <c r="FS210" s="175"/>
      <c r="FT210" s="175"/>
      <c r="FU210" s="175"/>
      <c r="FV210" s="175"/>
      <c r="FW210" s="175"/>
      <c r="FX210" s="175"/>
      <c r="FY210" s="175"/>
      <c r="FZ210" s="175"/>
      <c r="GA210" s="175"/>
      <c r="GB210" s="175"/>
      <c r="GC210" s="175"/>
      <c r="GD210" s="175"/>
      <c r="GE210" s="175"/>
      <c r="GF210" s="175"/>
      <c r="GG210" s="175"/>
      <c r="GH210" s="175"/>
      <c r="GI210" s="175"/>
      <c r="GJ210" s="175"/>
      <c r="GK210" s="175"/>
      <c r="GL210" s="175"/>
      <c r="GM210" s="175"/>
      <c r="GN210" s="175"/>
      <c r="GO210" s="175"/>
      <c r="GP210" s="175"/>
      <c r="GQ210" s="175"/>
      <c r="GR210" s="175"/>
      <c r="GS210" s="175"/>
      <c r="GT210" s="175"/>
      <c r="GU210" s="175"/>
      <c r="GV210" s="175"/>
      <c r="GW210" s="175"/>
      <c r="GX210" s="175"/>
      <c r="GY210" s="175"/>
      <c r="GZ210" s="175"/>
      <c r="HA210" s="175"/>
      <c r="HB210" s="175"/>
      <c r="HC210" s="175"/>
      <c r="HD210" s="175"/>
      <c r="HE210" s="175"/>
      <c r="HF210" s="175"/>
      <c r="HG210" s="175"/>
      <c r="HH210" s="175"/>
      <c r="HI210" s="175"/>
      <c r="HJ210" s="175"/>
      <c r="HK210" s="175"/>
      <c r="HL210" s="175"/>
      <c r="HM210" s="175"/>
      <c r="HN210" s="175"/>
      <c r="HO210" s="175"/>
      <c r="HP210" s="175"/>
      <c r="HQ210" s="175"/>
      <c r="HR210" s="175"/>
      <c r="HS210" s="175"/>
      <c r="HT210" s="175"/>
      <c r="HU210" s="175"/>
      <c r="HV210" s="175"/>
      <c r="HW210" s="175"/>
      <c r="HX210" s="175"/>
      <c r="HY210" s="175"/>
      <c r="HZ210" s="175"/>
      <c r="IA210" s="175"/>
      <c r="IB210" s="175"/>
      <c r="IC210" s="175"/>
      <c r="ID210" s="175"/>
      <c r="IE210" s="175"/>
      <c r="IF210" s="175"/>
      <c r="IG210" s="175"/>
      <c r="IH210" s="175"/>
      <c r="II210" s="175"/>
      <c r="IJ210" s="175"/>
      <c r="IK210" s="175"/>
      <c r="IL210" s="175"/>
      <c r="IM210" s="175"/>
      <c r="IN210" s="175"/>
      <c r="IO210" s="175"/>
      <c r="IP210" s="175"/>
      <c r="IQ210" s="175"/>
      <c r="IR210" s="175"/>
      <c r="IS210" s="175"/>
      <c r="IT210" s="175"/>
      <c r="IU210" s="175"/>
      <c r="IV210" s="175"/>
      <c r="IW210" s="175"/>
      <c r="IX210" s="175"/>
      <c r="IY210" s="175"/>
      <c r="IZ210" s="175"/>
      <c r="JA210" s="175"/>
      <c r="JB210" s="175"/>
      <c r="JC210" s="175"/>
      <c r="JD210" s="175"/>
      <c r="JE210" s="175"/>
      <c r="JF210" s="175"/>
      <c r="JG210" s="175"/>
      <c r="JH210" s="175"/>
      <c r="JI210" s="175"/>
      <c r="JJ210" s="175"/>
      <c r="JK210" s="175"/>
      <c r="JL210" s="175"/>
      <c r="JM210" s="175"/>
      <c r="JN210" s="175"/>
      <c r="JO210" s="175"/>
      <c r="JP210" s="175"/>
      <c r="JQ210" s="175"/>
      <c r="JR210" s="175"/>
      <c r="JS210" s="175"/>
      <c r="JT210" s="175"/>
      <c r="JU210" s="175"/>
      <c r="JV210" s="175"/>
      <c r="JW210" s="175"/>
      <c r="JX210" s="175"/>
      <c r="JY210" s="175"/>
      <c r="JZ210" s="175"/>
      <c r="KA210" s="175"/>
      <c r="KB210" s="175"/>
      <c r="KC210" s="175"/>
      <c r="KD210" s="175"/>
      <c r="KE210" s="175"/>
      <c r="KF210" s="175"/>
      <c r="KG210" s="175"/>
      <c r="KH210" s="175"/>
      <c r="KI210" s="175"/>
      <c r="KJ210" s="175"/>
      <c r="KK210" s="175"/>
      <c r="KL210" s="175"/>
      <c r="KM210" s="175"/>
      <c r="KN210" s="175"/>
      <c r="KO210" s="175"/>
      <c r="KP210" s="175"/>
      <c r="KQ210" s="175"/>
      <c r="KR210" s="175"/>
      <c r="KS210" s="175"/>
      <c r="KT210" s="175"/>
      <c r="KU210" s="175"/>
    </row>
    <row r="211" spans="1:307" s="176" customFormat="1" ht="11.4" x14ac:dyDescent="0.2">
      <c r="A211" s="308"/>
      <c r="B211" s="328" t="s">
        <v>281</v>
      </c>
      <c r="C211" s="169">
        <v>0</v>
      </c>
      <c r="D211" s="169">
        <v>0</v>
      </c>
      <c r="E211" s="169">
        <v>0</v>
      </c>
      <c r="F211" s="169">
        <v>0</v>
      </c>
      <c r="G211" s="169">
        <v>0</v>
      </c>
      <c r="H211" s="169">
        <v>0</v>
      </c>
      <c r="I211" s="169">
        <v>0</v>
      </c>
      <c r="J211" s="170">
        <f>SUM(C211:I211)</f>
        <v>0</v>
      </c>
      <c r="K211" s="171"/>
      <c r="L211" s="185"/>
      <c r="M211" s="186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75"/>
      <c r="BE211" s="175"/>
      <c r="BF211" s="175"/>
      <c r="BG211" s="175"/>
      <c r="BH211" s="175"/>
      <c r="BI211" s="175"/>
      <c r="BJ211" s="175"/>
      <c r="BK211" s="175"/>
      <c r="BL211" s="175"/>
      <c r="BM211" s="175"/>
      <c r="BN211" s="175"/>
      <c r="BO211" s="175"/>
      <c r="BP211" s="175"/>
      <c r="BQ211" s="175"/>
      <c r="BR211" s="175"/>
      <c r="BS211" s="175"/>
      <c r="BT211" s="175"/>
      <c r="BU211" s="175"/>
      <c r="BV211" s="175"/>
      <c r="BW211" s="175"/>
      <c r="BX211" s="175"/>
      <c r="BY211" s="175"/>
      <c r="BZ211" s="175"/>
      <c r="CA211" s="175"/>
      <c r="CB211" s="175"/>
      <c r="CC211" s="175"/>
      <c r="CD211" s="175"/>
      <c r="CE211" s="175"/>
      <c r="CF211" s="175"/>
      <c r="CG211" s="175"/>
      <c r="CH211" s="175"/>
      <c r="CI211" s="175"/>
      <c r="CJ211" s="175"/>
      <c r="CK211" s="175"/>
      <c r="CL211" s="175"/>
      <c r="CM211" s="175"/>
      <c r="CN211" s="175"/>
      <c r="CO211" s="175"/>
      <c r="CP211" s="175"/>
      <c r="CQ211" s="175"/>
      <c r="CR211" s="175"/>
      <c r="CS211" s="175"/>
      <c r="CT211" s="175"/>
      <c r="CU211" s="175"/>
      <c r="CV211" s="175"/>
      <c r="CW211" s="175"/>
      <c r="CX211" s="175"/>
      <c r="CY211" s="175"/>
      <c r="CZ211" s="175"/>
      <c r="DA211" s="175"/>
      <c r="DB211" s="175"/>
      <c r="DC211" s="175"/>
      <c r="DD211" s="175"/>
      <c r="DE211" s="175"/>
      <c r="DF211" s="175"/>
      <c r="DG211" s="175"/>
      <c r="DH211" s="175"/>
      <c r="DI211" s="175"/>
      <c r="DJ211" s="175"/>
      <c r="DK211" s="175"/>
      <c r="DL211" s="175"/>
      <c r="DM211" s="175"/>
      <c r="DN211" s="175"/>
      <c r="DO211" s="175"/>
      <c r="DP211" s="175"/>
      <c r="DQ211" s="175"/>
      <c r="DR211" s="175"/>
      <c r="DS211" s="175"/>
      <c r="DT211" s="175"/>
      <c r="DU211" s="175"/>
      <c r="DV211" s="175"/>
      <c r="DW211" s="175"/>
      <c r="DX211" s="175"/>
      <c r="DY211" s="175"/>
      <c r="DZ211" s="175"/>
      <c r="EA211" s="175"/>
      <c r="EB211" s="175"/>
      <c r="EC211" s="175"/>
      <c r="ED211" s="175"/>
      <c r="EE211" s="175"/>
      <c r="EF211" s="175"/>
      <c r="EG211" s="175"/>
      <c r="EH211" s="175"/>
      <c r="EI211" s="175"/>
      <c r="EJ211" s="175"/>
      <c r="EK211" s="175"/>
      <c r="EL211" s="175"/>
      <c r="EM211" s="175"/>
      <c r="EN211" s="175"/>
      <c r="EO211" s="175"/>
      <c r="EP211" s="175"/>
      <c r="EQ211" s="175"/>
      <c r="ER211" s="175"/>
      <c r="ES211" s="175"/>
      <c r="ET211" s="175"/>
      <c r="EU211" s="175"/>
      <c r="EV211" s="175"/>
      <c r="EW211" s="175"/>
      <c r="EX211" s="175"/>
      <c r="EY211" s="175"/>
      <c r="EZ211" s="175"/>
      <c r="FA211" s="175"/>
      <c r="FB211" s="175"/>
      <c r="FC211" s="175"/>
      <c r="FD211" s="175"/>
      <c r="FE211" s="175"/>
      <c r="FF211" s="175"/>
      <c r="FG211" s="175"/>
      <c r="FH211" s="175"/>
      <c r="FI211" s="175"/>
      <c r="FJ211" s="175"/>
      <c r="FK211" s="175"/>
      <c r="FL211" s="175"/>
      <c r="FM211" s="175"/>
      <c r="FN211" s="175"/>
      <c r="FO211" s="175"/>
      <c r="FP211" s="175"/>
      <c r="FQ211" s="175"/>
      <c r="FR211" s="175"/>
      <c r="FS211" s="175"/>
      <c r="FT211" s="175"/>
      <c r="FU211" s="175"/>
      <c r="FV211" s="175"/>
      <c r="FW211" s="175"/>
      <c r="FX211" s="175"/>
      <c r="FY211" s="175"/>
      <c r="FZ211" s="175"/>
      <c r="GA211" s="175"/>
      <c r="GB211" s="175"/>
      <c r="GC211" s="175"/>
      <c r="GD211" s="175"/>
      <c r="GE211" s="175"/>
      <c r="GF211" s="175"/>
      <c r="GG211" s="175"/>
      <c r="GH211" s="175"/>
      <c r="GI211" s="175"/>
      <c r="GJ211" s="175"/>
      <c r="GK211" s="175"/>
      <c r="GL211" s="175"/>
      <c r="GM211" s="175"/>
      <c r="GN211" s="175"/>
      <c r="GO211" s="175"/>
      <c r="GP211" s="175"/>
      <c r="GQ211" s="175"/>
      <c r="GR211" s="175"/>
      <c r="GS211" s="175"/>
      <c r="GT211" s="175"/>
      <c r="GU211" s="175"/>
      <c r="GV211" s="175"/>
      <c r="GW211" s="175"/>
      <c r="GX211" s="175"/>
      <c r="GY211" s="175"/>
      <c r="GZ211" s="175"/>
      <c r="HA211" s="175"/>
      <c r="HB211" s="175"/>
      <c r="HC211" s="175"/>
      <c r="HD211" s="175"/>
      <c r="HE211" s="175"/>
      <c r="HF211" s="175"/>
      <c r="HG211" s="175"/>
      <c r="HH211" s="175"/>
      <c r="HI211" s="175"/>
      <c r="HJ211" s="175"/>
      <c r="HK211" s="175"/>
      <c r="HL211" s="175"/>
      <c r="HM211" s="175"/>
      <c r="HN211" s="175"/>
      <c r="HO211" s="175"/>
      <c r="HP211" s="175"/>
      <c r="HQ211" s="175"/>
      <c r="HR211" s="175"/>
      <c r="HS211" s="175"/>
      <c r="HT211" s="175"/>
      <c r="HU211" s="175"/>
      <c r="HV211" s="175"/>
      <c r="HW211" s="175"/>
      <c r="HX211" s="175"/>
      <c r="HY211" s="175"/>
      <c r="HZ211" s="175"/>
      <c r="IA211" s="175"/>
      <c r="IB211" s="175"/>
      <c r="IC211" s="175"/>
      <c r="ID211" s="175"/>
      <c r="IE211" s="175"/>
      <c r="IF211" s="175"/>
      <c r="IG211" s="175"/>
      <c r="IH211" s="175"/>
      <c r="II211" s="175"/>
      <c r="IJ211" s="175"/>
      <c r="IK211" s="175"/>
      <c r="IL211" s="175"/>
      <c r="IM211" s="175"/>
      <c r="IN211" s="175"/>
      <c r="IO211" s="175"/>
      <c r="IP211" s="175"/>
      <c r="IQ211" s="175"/>
      <c r="IR211" s="175"/>
      <c r="IS211" s="175"/>
      <c r="IT211" s="175"/>
      <c r="IU211" s="175"/>
      <c r="IV211" s="175"/>
      <c r="IW211" s="175"/>
      <c r="IX211" s="175"/>
      <c r="IY211" s="175"/>
      <c r="IZ211" s="175"/>
      <c r="JA211" s="175"/>
      <c r="JB211" s="175"/>
      <c r="JC211" s="175"/>
      <c r="JD211" s="175"/>
      <c r="JE211" s="175"/>
      <c r="JF211" s="175"/>
      <c r="JG211" s="175"/>
      <c r="JH211" s="175"/>
      <c r="JI211" s="175"/>
      <c r="JJ211" s="175"/>
      <c r="JK211" s="175"/>
      <c r="JL211" s="175"/>
      <c r="JM211" s="175"/>
      <c r="JN211" s="175"/>
      <c r="JO211" s="175"/>
      <c r="JP211" s="175"/>
      <c r="JQ211" s="175"/>
      <c r="JR211" s="175"/>
      <c r="JS211" s="175"/>
      <c r="JT211" s="175"/>
      <c r="JU211" s="175"/>
      <c r="JV211" s="175"/>
      <c r="JW211" s="175"/>
      <c r="JX211" s="175"/>
      <c r="JY211" s="175"/>
      <c r="JZ211" s="175"/>
      <c r="KA211" s="175"/>
      <c r="KB211" s="175"/>
      <c r="KC211" s="175"/>
      <c r="KD211" s="175"/>
      <c r="KE211" s="175"/>
      <c r="KF211" s="175"/>
      <c r="KG211" s="175"/>
      <c r="KH211" s="175"/>
      <c r="KI211" s="175"/>
      <c r="KJ211" s="175"/>
      <c r="KK211" s="175"/>
      <c r="KL211" s="175"/>
      <c r="KM211" s="175"/>
      <c r="KN211" s="175"/>
      <c r="KO211" s="175"/>
      <c r="KP211" s="175"/>
      <c r="KQ211" s="175"/>
      <c r="KR211" s="175"/>
      <c r="KS211" s="175"/>
      <c r="KT211" s="175"/>
      <c r="KU211" s="175"/>
    </row>
    <row r="212" spans="1:307" s="176" customFormat="1" ht="11.4" x14ac:dyDescent="0.2">
      <c r="A212" s="308"/>
      <c r="B212" s="328" t="s">
        <v>282</v>
      </c>
      <c r="C212" s="169">
        <v>0</v>
      </c>
      <c r="D212" s="169">
        <v>0</v>
      </c>
      <c r="E212" s="169">
        <v>0</v>
      </c>
      <c r="F212" s="169">
        <v>0</v>
      </c>
      <c r="G212" s="169">
        <v>0</v>
      </c>
      <c r="H212" s="169">
        <v>0</v>
      </c>
      <c r="I212" s="169">
        <v>0</v>
      </c>
      <c r="J212" s="170">
        <f>SUM(C212:I212)</f>
        <v>0</v>
      </c>
      <c r="K212" s="171"/>
      <c r="L212" s="185"/>
      <c r="M212" s="186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5"/>
      <c r="AT212" s="175"/>
      <c r="AU212" s="175"/>
      <c r="AV212" s="175"/>
      <c r="AW212" s="175"/>
      <c r="AX212" s="175"/>
      <c r="AY212" s="175"/>
      <c r="AZ212" s="175"/>
      <c r="BA212" s="175"/>
      <c r="BB212" s="175"/>
      <c r="BC212" s="175"/>
      <c r="BD212" s="175"/>
      <c r="BE212" s="175"/>
      <c r="BF212" s="175"/>
      <c r="BG212" s="175"/>
      <c r="BH212" s="175"/>
      <c r="BI212" s="175"/>
      <c r="BJ212" s="175"/>
      <c r="BK212" s="175"/>
      <c r="BL212" s="175"/>
      <c r="BM212" s="175"/>
      <c r="BN212" s="175"/>
      <c r="BO212" s="175"/>
      <c r="BP212" s="175"/>
      <c r="BQ212" s="175"/>
      <c r="BR212" s="175"/>
      <c r="BS212" s="175"/>
      <c r="BT212" s="175"/>
      <c r="BU212" s="175"/>
      <c r="BV212" s="175"/>
      <c r="BW212" s="175"/>
      <c r="BX212" s="175"/>
      <c r="BY212" s="175"/>
      <c r="BZ212" s="175"/>
      <c r="CA212" s="175"/>
      <c r="CB212" s="175"/>
      <c r="CC212" s="175"/>
      <c r="CD212" s="175"/>
      <c r="CE212" s="175"/>
      <c r="CF212" s="175"/>
      <c r="CG212" s="175"/>
      <c r="CH212" s="175"/>
      <c r="CI212" s="175"/>
      <c r="CJ212" s="175"/>
      <c r="CK212" s="175"/>
      <c r="CL212" s="175"/>
      <c r="CM212" s="175"/>
      <c r="CN212" s="175"/>
      <c r="CO212" s="175"/>
      <c r="CP212" s="175"/>
      <c r="CQ212" s="175"/>
      <c r="CR212" s="175"/>
      <c r="CS212" s="175"/>
      <c r="CT212" s="175"/>
      <c r="CU212" s="175"/>
      <c r="CV212" s="175"/>
      <c r="CW212" s="175"/>
      <c r="CX212" s="175"/>
      <c r="CY212" s="175"/>
      <c r="CZ212" s="175"/>
      <c r="DA212" s="175"/>
      <c r="DB212" s="175"/>
      <c r="DC212" s="175"/>
      <c r="DD212" s="175"/>
      <c r="DE212" s="175"/>
      <c r="DF212" s="175"/>
      <c r="DG212" s="175"/>
      <c r="DH212" s="175"/>
      <c r="DI212" s="175"/>
      <c r="DJ212" s="175"/>
      <c r="DK212" s="175"/>
      <c r="DL212" s="175"/>
      <c r="DM212" s="175"/>
      <c r="DN212" s="175"/>
      <c r="DO212" s="175"/>
      <c r="DP212" s="175"/>
      <c r="DQ212" s="175"/>
      <c r="DR212" s="175"/>
      <c r="DS212" s="175"/>
      <c r="DT212" s="175"/>
      <c r="DU212" s="175"/>
      <c r="DV212" s="175"/>
      <c r="DW212" s="175"/>
      <c r="DX212" s="175"/>
      <c r="DY212" s="175"/>
      <c r="DZ212" s="175"/>
      <c r="EA212" s="175"/>
      <c r="EB212" s="175"/>
      <c r="EC212" s="175"/>
      <c r="ED212" s="175"/>
      <c r="EE212" s="175"/>
      <c r="EF212" s="175"/>
      <c r="EG212" s="175"/>
      <c r="EH212" s="175"/>
      <c r="EI212" s="175"/>
      <c r="EJ212" s="175"/>
      <c r="EK212" s="175"/>
      <c r="EL212" s="175"/>
      <c r="EM212" s="175"/>
      <c r="EN212" s="175"/>
      <c r="EO212" s="175"/>
      <c r="EP212" s="175"/>
      <c r="EQ212" s="175"/>
      <c r="ER212" s="175"/>
      <c r="ES212" s="175"/>
      <c r="ET212" s="175"/>
      <c r="EU212" s="175"/>
      <c r="EV212" s="175"/>
      <c r="EW212" s="175"/>
      <c r="EX212" s="175"/>
      <c r="EY212" s="175"/>
      <c r="EZ212" s="175"/>
      <c r="FA212" s="175"/>
      <c r="FB212" s="175"/>
      <c r="FC212" s="175"/>
      <c r="FD212" s="175"/>
      <c r="FE212" s="175"/>
      <c r="FF212" s="175"/>
      <c r="FG212" s="175"/>
      <c r="FH212" s="175"/>
      <c r="FI212" s="175"/>
      <c r="FJ212" s="175"/>
      <c r="FK212" s="175"/>
      <c r="FL212" s="175"/>
      <c r="FM212" s="175"/>
      <c r="FN212" s="175"/>
      <c r="FO212" s="175"/>
      <c r="FP212" s="175"/>
      <c r="FQ212" s="175"/>
      <c r="FR212" s="175"/>
      <c r="FS212" s="175"/>
      <c r="FT212" s="175"/>
      <c r="FU212" s="175"/>
      <c r="FV212" s="175"/>
      <c r="FW212" s="175"/>
      <c r="FX212" s="175"/>
      <c r="FY212" s="175"/>
      <c r="FZ212" s="175"/>
      <c r="GA212" s="175"/>
      <c r="GB212" s="175"/>
      <c r="GC212" s="175"/>
      <c r="GD212" s="175"/>
      <c r="GE212" s="175"/>
      <c r="GF212" s="175"/>
      <c r="GG212" s="175"/>
      <c r="GH212" s="175"/>
      <c r="GI212" s="175"/>
      <c r="GJ212" s="175"/>
      <c r="GK212" s="175"/>
      <c r="GL212" s="175"/>
      <c r="GM212" s="175"/>
      <c r="GN212" s="175"/>
      <c r="GO212" s="175"/>
      <c r="GP212" s="175"/>
      <c r="GQ212" s="175"/>
      <c r="GR212" s="175"/>
      <c r="GS212" s="175"/>
      <c r="GT212" s="175"/>
      <c r="GU212" s="175"/>
      <c r="GV212" s="175"/>
      <c r="GW212" s="175"/>
      <c r="GX212" s="175"/>
      <c r="GY212" s="175"/>
      <c r="GZ212" s="175"/>
      <c r="HA212" s="175"/>
      <c r="HB212" s="175"/>
      <c r="HC212" s="175"/>
      <c r="HD212" s="175"/>
      <c r="HE212" s="175"/>
      <c r="HF212" s="175"/>
      <c r="HG212" s="175"/>
      <c r="HH212" s="175"/>
      <c r="HI212" s="175"/>
      <c r="HJ212" s="175"/>
      <c r="HK212" s="175"/>
      <c r="HL212" s="175"/>
      <c r="HM212" s="175"/>
      <c r="HN212" s="175"/>
      <c r="HO212" s="175"/>
      <c r="HP212" s="175"/>
      <c r="HQ212" s="175"/>
      <c r="HR212" s="175"/>
      <c r="HS212" s="175"/>
      <c r="HT212" s="175"/>
      <c r="HU212" s="175"/>
      <c r="HV212" s="175"/>
      <c r="HW212" s="175"/>
      <c r="HX212" s="175"/>
      <c r="HY212" s="175"/>
      <c r="HZ212" s="175"/>
      <c r="IA212" s="175"/>
      <c r="IB212" s="175"/>
      <c r="IC212" s="175"/>
      <c r="ID212" s="175"/>
      <c r="IE212" s="175"/>
      <c r="IF212" s="175"/>
      <c r="IG212" s="175"/>
      <c r="IH212" s="175"/>
      <c r="II212" s="175"/>
      <c r="IJ212" s="175"/>
      <c r="IK212" s="175"/>
      <c r="IL212" s="175"/>
      <c r="IM212" s="175"/>
      <c r="IN212" s="175"/>
      <c r="IO212" s="175"/>
      <c r="IP212" s="175"/>
      <c r="IQ212" s="175"/>
      <c r="IR212" s="175"/>
      <c r="IS212" s="175"/>
      <c r="IT212" s="175"/>
      <c r="IU212" s="175"/>
      <c r="IV212" s="175"/>
      <c r="IW212" s="175"/>
      <c r="IX212" s="175"/>
      <c r="IY212" s="175"/>
      <c r="IZ212" s="175"/>
      <c r="JA212" s="175"/>
      <c r="JB212" s="175"/>
      <c r="JC212" s="175"/>
      <c r="JD212" s="175"/>
      <c r="JE212" s="175"/>
      <c r="JF212" s="175"/>
      <c r="JG212" s="175"/>
      <c r="JH212" s="175"/>
      <c r="JI212" s="175"/>
      <c r="JJ212" s="175"/>
      <c r="JK212" s="175"/>
      <c r="JL212" s="175"/>
      <c r="JM212" s="175"/>
      <c r="JN212" s="175"/>
      <c r="JO212" s="175"/>
      <c r="JP212" s="175"/>
      <c r="JQ212" s="175"/>
      <c r="JR212" s="175"/>
      <c r="JS212" s="175"/>
      <c r="JT212" s="175"/>
      <c r="JU212" s="175"/>
      <c r="JV212" s="175"/>
      <c r="JW212" s="175"/>
      <c r="JX212" s="175"/>
      <c r="JY212" s="175"/>
      <c r="JZ212" s="175"/>
      <c r="KA212" s="175"/>
      <c r="KB212" s="175"/>
      <c r="KC212" s="175"/>
      <c r="KD212" s="175"/>
      <c r="KE212" s="175"/>
      <c r="KF212" s="175"/>
      <c r="KG212" s="175"/>
      <c r="KH212" s="175"/>
      <c r="KI212" s="175"/>
      <c r="KJ212" s="175"/>
      <c r="KK212" s="175"/>
      <c r="KL212" s="175"/>
      <c r="KM212" s="175"/>
      <c r="KN212" s="175"/>
      <c r="KO212" s="175"/>
      <c r="KP212" s="175"/>
      <c r="KQ212" s="175"/>
      <c r="KR212" s="175"/>
      <c r="KS212" s="175"/>
      <c r="KT212" s="175"/>
      <c r="KU212" s="175"/>
    </row>
    <row r="213" spans="1:307" s="176" customFormat="1" ht="11.4" x14ac:dyDescent="0.2">
      <c r="A213" s="308"/>
      <c r="B213" s="328" t="s">
        <v>284</v>
      </c>
      <c r="C213" s="169">
        <v>0</v>
      </c>
      <c r="D213" s="169">
        <v>0</v>
      </c>
      <c r="E213" s="169">
        <v>0</v>
      </c>
      <c r="F213" s="169">
        <v>0</v>
      </c>
      <c r="G213" s="169">
        <v>0</v>
      </c>
      <c r="H213" s="169">
        <v>0</v>
      </c>
      <c r="I213" s="169">
        <v>0</v>
      </c>
      <c r="J213" s="170">
        <f>SUM(C213:I213)</f>
        <v>0</v>
      </c>
      <c r="K213" s="171"/>
      <c r="L213" s="185"/>
      <c r="M213" s="186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75"/>
      <c r="BE213" s="175"/>
      <c r="BF213" s="175"/>
      <c r="BG213" s="175"/>
      <c r="BH213" s="175"/>
      <c r="BI213" s="175"/>
      <c r="BJ213" s="175"/>
      <c r="BK213" s="175"/>
      <c r="BL213" s="175"/>
      <c r="BM213" s="175"/>
      <c r="BN213" s="175"/>
      <c r="BO213" s="175"/>
      <c r="BP213" s="175"/>
      <c r="BQ213" s="175"/>
      <c r="BR213" s="175"/>
      <c r="BS213" s="175"/>
      <c r="BT213" s="175"/>
      <c r="BU213" s="175"/>
      <c r="BV213" s="175"/>
      <c r="BW213" s="175"/>
      <c r="BX213" s="175"/>
      <c r="BY213" s="175"/>
      <c r="BZ213" s="175"/>
      <c r="CA213" s="175"/>
      <c r="CB213" s="175"/>
      <c r="CC213" s="175"/>
      <c r="CD213" s="175"/>
      <c r="CE213" s="175"/>
      <c r="CF213" s="175"/>
      <c r="CG213" s="175"/>
      <c r="CH213" s="175"/>
      <c r="CI213" s="175"/>
      <c r="CJ213" s="175"/>
      <c r="CK213" s="175"/>
      <c r="CL213" s="175"/>
      <c r="CM213" s="175"/>
      <c r="CN213" s="175"/>
      <c r="CO213" s="175"/>
      <c r="CP213" s="175"/>
      <c r="CQ213" s="175"/>
      <c r="CR213" s="175"/>
      <c r="CS213" s="175"/>
      <c r="CT213" s="175"/>
      <c r="CU213" s="175"/>
      <c r="CV213" s="175"/>
      <c r="CW213" s="175"/>
      <c r="CX213" s="175"/>
      <c r="CY213" s="175"/>
      <c r="CZ213" s="175"/>
      <c r="DA213" s="175"/>
      <c r="DB213" s="175"/>
      <c r="DC213" s="175"/>
      <c r="DD213" s="175"/>
      <c r="DE213" s="175"/>
      <c r="DF213" s="175"/>
      <c r="DG213" s="175"/>
      <c r="DH213" s="175"/>
      <c r="DI213" s="175"/>
      <c r="DJ213" s="175"/>
      <c r="DK213" s="175"/>
      <c r="DL213" s="175"/>
      <c r="DM213" s="175"/>
      <c r="DN213" s="175"/>
      <c r="DO213" s="175"/>
      <c r="DP213" s="175"/>
      <c r="DQ213" s="175"/>
      <c r="DR213" s="175"/>
      <c r="DS213" s="175"/>
      <c r="DT213" s="175"/>
      <c r="DU213" s="175"/>
      <c r="DV213" s="175"/>
      <c r="DW213" s="175"/>
      <c r="DX213" s="175"/>
      <c r="DY213" s="175"/>
      <c r="DZ213" s="175"/>
      <c r="EA213" s="175"/>
      <c r="EB213" s="175"/>
      <c r="EC213" s="175"/>
      <c r="ED213" s="175"/>
      <c r="EE213" s="175"/>
      <c r="EF213" s="175"/>
      <c r="EG213" s="175"/>
      <c r="EH213" s="175"/>
      <c r="EI213" s="175"/>
      <c r="EJ213" s="175"/>
      <c r="EK213" s="175"/>
      <c r="EL213" s="175"/>
      <c r="EM213" s="175"/>
      <c r="EN213" s="175"/>
      <c r="EO213" s="175"/>
      <c r="EP213" s="175"/>
      <c r="EQ213" s="175"/>
      <c r="ER213" s="175"/>
      <c r="ES213" s="175"/>
      <c r="ET213" s="175"/>
      <c r="EU213" s="175"/>
      <c r="EV213" s="175"/>
      <c r="EW213" s="175"/>
      <c r="EX213" s="175"/>
      <c r="EY213" s="175"/>
      <c r="EZ213" s="175"/>
      <c r="FA213" s="175"/>
      <c r="FB213" s="175"/>
      <c r="FC213" s="175"/>
      <c r="FD213" s="175"/>
      <c r="FE213" s="175"/>
      <c r="FF213" s="175"/>
      <c r="FG213" s="175"/>
      <c r="FH213" s="175"/>
      <c r="FI213" s="175"/>
      <c r="FJ213" s="175"/>
      <c r="FK213" s="175"/>
      <c r="FL213" s="175"/>
      <c r="FM213" s="175"/>
      <c r="FN213" s="175"/>
      <c r="FO213" s="175"/>
      <c r="FP213" s="175"/>
      <c r="FQ213" s="175"/>
      <c r="FR213" s="175"/>
      <c r="FS213" s="175"/>
      <c r="FT213" s="175"/>
      <c r="FU213" s="175"/>
      <c r="FV213" s="175"/>
      <c r="FW213" s="175"/>
      <c r="FX213" s="175"/>
      <c r="FY213" s="175"/>
      <c r="FZ213" s="175"/>
      <c r="GA213" s="175"/>
      <c r="GB213" s="175"/>
      <c r="GC213" s="175"/>
      <c r="GD213" s="175"/>
      <c r="GE213" s="175"/>
      <c r="GF213" s="175"/>
      <c r="GG213" s="175"/>
      <c r="GH213" s="175"/>
      <c r="GI213" s="175"/>
      <c r="GJ213" s="175"/>
      <c r="GK213" s="175"/>
      <c r="GL213" s="175"/>
      <c r="GM213" s="175"/>
      <c r="GN213" s="175"/>
      <c r="GO213" s="175"/>
      <c r="GP213" s="175"/>
      <c r="GQ213" s="175"/>
      <c r="GR213" s="175"/>
      <c r="GS213" s="175"/>
      <c r="GT213" s="175"/>
      <c r="GU213" s="175"/>
      <c r="GV213" s="175"/>
      <c r="GW213" s="175"/>
      <c r="GX213" s="175"/>
      <c r="GY213" s="175"/>
      <c r="GZ213" s="175"/>
      <c r="HA213" s="175"/>
      <c r="HB213" s="175"/>
      <c r="HC213" s="175"/>
      <c r="HD213" s="175"/>
      <c r="HE213" s="175"/>
      <c r="HF213" s="175"/>
      <c r="HG213" s="175"/>
      <c r="HH213" s="175"/>
      <c r="HI213" s="175"/>
      <c r="HJ213" s="175"/>
      <c r="HK213" s="175"/>
      <c r="HL213" s="175"/>
      <c r="HM213" s="175"/>
      <c r="HN213" s="175"/>
      <c r="HO213" s="175"/>
      <c r="HP213" s="175"/>
      <c r="HQ213" s="175"/>
      <c r="HR213" s="175"/>
      <c r="HS213" s="175"/>
      <c r="HT213" s="175"/>
      <c r="HU213" s="175"/>
      <c r="HV213" s="175"/>
      <c r="HW213" s="175"/>
      <c r="HX213" s="175"/>
      <c r="HY213" s="175"/>
      <c r="HZ213" s="175"/>
      <c r="IA213" s="175"/>
      <c r="IB213" s="175"/>
      <c r="IC213" s="175"/>
      <c r="ID213" s="175"/>
      <c r="IE213" s="175"/>
      <c r="IF213" s="175"/>
      <c r="IG213" s="175"/>
      <c r="IH213" s="175"/>
      <c r="II213" s="175"/>
      <c r="IJ213" s="175"/>
      <c r="IK213" s="175"/>
      <c r="IL213" s="175"/>
      <c r="IM213" s="175"/>
      <c r="IN213" s="175"/>
      <c r="IO213" s="175"/>
      <c r="IP213" s="175"/>
      <c r="IQ213" s="175"/>
      <c r="IR213" s="175"/>
      <c r="IS213" s="175"/>
      <c r="IT213" s="175"/>
      <c r="IU213" s="175"/>
      <c r="IV213" s="175"/>
      <c r="IW213" s="175"/>
      <c r="IX213" s="175"/>
      <c r="IY213" s="175"/>
      <c r="IZ213" s="175"/>
      <c r="JA213" s="175"/>
      <c r="JB213" s="175"/>
      <c r="JC213" s="175"/>
      <c r="JD213" s="175"/>
      <c r="JE213" s="175"/>
      <c r="JF213" s="175"/>
      <c r="JG213" s="175"/>
      <c r="JH213" s="175"/>
      <c r="JI213" s="175"/>
      <c r="JJ213" s="175"/>
      <c r="JK213" s="175"/>
      <c r="JL213" s="175"/>
      <c r="JM213" s="175"/>
      <c r="JN213" s="175"/>
      <c r="JO213" s="175"/>
      <c r="JP213" s="175"/>
      <c r="JQ213" s="175"/>
      <c r="JR213" s="175"/>
      <c r="JS213" s="175"/>
      <c r="JT213" s="175"/>
      <c r="JU213" s="175"/>
      <c r="JV213" s="175"/>
      <c r="JW213" s="175"/>
      <c r="JX213" s="175"/>
      <c r="JY213" s="175"/>
      <c r="JZ213" s="175"/>
      <c r="KA213" s="175"/>
      <c r="KB213" s="175"/>
      <c r="KC213" s="175"/>
      <c r="KD213" s="175"/>
      <c r="KE213" s="175"/>
      <c r="KF213" s="175"/>
      <c r="KG213" s="175"/>
      <c r="KH213" s="175"/>
      <c r="KI213" s="175"/>
      <c r="KJ213" s="175"/>
      <c r="KK213" s="175"/>
      <c r="KL213" s="175"/>
      <c r="KM213" s="175"/>
      <c r="KN213" s="175"/>
      <c r="KO213" s="175"/>
      <c r="KP213" s="175"/>
      <c r="KQ213" s="175"/>
      <c r="KR213" s="175"/>
      <c r="KS213" s="175"/>
      <c r="KT213" s="175"/>
      <c r="KU213" s="175"/>
    </row>
    <row r="214" spans="1:307" s="174" customFormat="1" ht="12" x14ac:dyDescent="0.2">
      <c r="A214" s="308"/>
      <c r="B214" s="331" t="s">
        <v>154</v>
      </c>
      <c r="C214" s="243">
        <f>SUM(C210:C213)</f>
        <v>0</v>
      </c>
      <c r="D214" s="243">
        <f t="shared" ref="D214:J214" si="61">SUM(D210:D213)</f>
        <v>0</v>
      </c>
      <c r="E214" s="243">
        <f t="shared" si="61"/>
        <v>289000</v>
      </c>
      <c r="F214" s="243">
        <f t="shared" si="61"/>
        <v>0</v>
      </c>
      <c r="G214" s="243">
        <f t="shared" si="61"/>
        <v>0</v>
      </c>
      <c r="H214" s="243">
        <f t="shared" si="61"/>
        <v>0</v>
      </c>
      <c r="I214" s="243">
        <f t="shared" si="61"/>
        <v>0</v>
      </c>
      <c r="J214" s="243">
        <f t="shared" si="61"/>
        <v>289000</v>
      </c>
      <c r="K214" s="241">
        <v>94191</v>
      </c>
      <c r="L214" s="240" t="s">
        <v>141</v>
      </c>
      <c r="M214" s="230" t="s">
        <v>141</v>
      </c>
      <c r="N214" s="174" t="s">
        <v>478</v>
      </c>
    </row>
    <row r="215" spans="1:307" s="184" customFormat="1" ht="11.4" x14ac:dyDescent="0.2">
      <c r="A215" s="309">
        <v>1</v>
      </c>
      <c r="B215" s="327" t="s">
        <v>285</v>
      </c>
      <c r="C215" s="177">
        <v>20000</v>
      </c>
      <c r="D215" s="177">
        <v>0</v>
      </c>
      <c r="E215" s="177">
        <v>80000</v>
      </c>
      <c r="F215" s="177">
        <v>0</v>
      </c>
      <c r="G215" s="177">
        <v>0</v>
      </c>
      <c r="H215" s="177">
        <v>0</v>
      </c>
      <c r="I215" s="177">
        <v>250000</v>
      </c>
      <c r="J215" s="177">
        <f>SUM(C215:I215)</f>
        <v>350000</v>
      </c>
      <c r="K215" s="178"/>
      <c r="L215" s="168"/>
      <c r="M215" s="179"/>
      <c r="N215" s="187"/>
    </row>
    <row r="216" spans="1:307" s="184" customFormat="1" ht="11.4" x14ac:dyDescent="0.2">
      <c r="A216" s="309"/>
      <c r="B216" s="327" t="s">
        <v>286</v>
      </c>
      <c r="C216" s="177">
        <v>0</v>
      </c>
      <c r="D216" s="177">
        <v>0</v>
      </c>
      <c r="E216" s="177">
        <v>0</v>
      </c>
      <c r="F216" s="177">
        <v>0</v>
      </c>
      <c r="G216" s="177">
        <v>0</v>
      </c>
      <c r="H216" s="177">
        <v>0</v>
      </c>
      <c r="I216" s="177">
        <v>0</v>
      </c>
      <c r="J216" s="177">
        <f>SUM(C216:I216)</f>
        <v>0</v>
      </c>
      <c r="K216" s="178"/>
      <c r="L216" s="168"/>
      <c r="M216" s="179"/>
      <c r="N216" s="187"/>
    </row>
    <row r="217" spans="1:307" s="174" customFormat="1" ht="12" x14ac:dyDescent="0.2">
      <c r="A217" s="308"/>
      <c r="B217" s="331" t="s">
        <v>285</v>
      </c>
      <c r="C217" s="243">
        <f>SUM(C215:C216)</f>
        <v>20000</v>
      </c>
      <c r="D217" s="243">
        <f t="shared" ref="D217:J217" si="62">SUM(D215:D216)</f>
        <v>0</v>
      </c>
      <c r="E217" s="243">
        <f t="shared" si="62"/>
        <v>80000</v>
      </c>
      <c r="F217" s="243">
        <f t="shared" si="62"/>
        <v>0</v>
      </c>
      <c r="G217" s="243">
        <f t="shared" si="62"/>
        <v>0</v>
      </c>
      <c r="H217" s="243">
        <f t="shared" si="62"/>
        <v>0</v>
      </c>
      <c r="I217" s="243">
        <f t="shared" si="62"/>
        <v>250000</v>
      </c>
      <c r="J217" s="243">
        <f t="shared" si="62"/>
        <v>350000</v>
      </c>
      <c r="K217" s="241">
        <v>30309</v>
      </c>
      <c r="L217" s="240" t="s">
        <v>141</v>
      </c>
      <c r="M217" s="232" t="s">
        <v>141</v>
      </c>
      <c r="N217" s="333"/>
    </row>
    <row r="218" spans="1:307" s="184" customFormat="1" ht="11.4" x14ac:dyDescent="0.2">
      <c r="A218" s="309">
        <v>1</v>
      </c>
      <c r="B218" s="327" t="s">
        <v>351</v>
      </c>
      <c r="C218" s="177">
        <v>0</v>
      </c>
      <c r="D218" s="177">
        <v>1500000</v>
      </c>
      <c r="E218" s="177">
        <v>0</v>
      </c>
      <c r="F218" s="177">
        <v>0</v>
      </c>
      <c r="G218" s="177">
        <v>0</v>
      </c>
      <c r="H218" s="177">
        <v>0</v>
      </c>
      <c r="I218" s="177">
        <v>0</v>
      </c>
      <c r="J218" s="177">
        <f>SUM(C218:I218)</f>
        <v>1500000</v>
      </c>
      <c r="K218" s="178"/>
      <c r="L218" s="168"/>
      <c r="M218" s="179"/>
      <c r="N218" s="187"/>
    </row>
    <row r="219" spans="1:307" s="184" customFormat="1" ht="11.4" x14ac:dyDescent="0.2">
      <c r="A219" s="309">
        <v>1</v>
      </c>
      <c r="B219" s="327" t="s">
        <v>352</v>
      </c>
      <c r="C219" s="177">
        <v>2230</v>
      </c>
      <c r="D219" s="177">
        <v>24665</v>
      </c>
      <c r="E219" s="177">
        <v>30000</v>
      </c>
      <c r="F219" s="177">
        <v>6000</v>
      </c>
      <c r="G219" s="177">
        <v>0</v>
      </c>
      <c r="H219" s="177">
        <v>24734</v>
      </c>
      <c r="I219" s="177">
        <v>304128</v>
      </c>
      <c r="J219" s="177">
        <f>SUM(C219:I219)</f>
        <v>391757</v>
      </c>
      <c r="K219" s="178"/>
      <c r="L219" s="168"/>
      <c r="M219" s="179"/>
      <c r="N219" s="187"/>
    </row>
    <row r="220" spans="1:307" s="174" customFormat="1" ht="12" x14ac:dyDescent="0.2">
      <c r="A220" s="308"/>
      <c r="B220" s="331" t="s">
        <v>351</v>
      </c>
      <c r="C220" s="243">
        <f>SUM(C218:C219)</f>
        <v>2230</v>
      </c>
      <c r="D220" s="243">
        <f t="shared" ref="D220:J220" si="63">SUM(D218:D219)</f>
        <v>1524665</v>
      </c>
      <c r="E220" s="243">
        <f t="shared" si="63"/>
        <v>30000</v>
      </c>
      <c r="F220" s="243">
        <f t="shared" si="63"/>
        <v>6000</v>
      </c>
      <c r="G220" s="243">
        <f t="shared" si="63"/>
        <v>0</v>
      </c>
      <c r="H220" s="243">
        <f t="shared" si="63"/>
        <v>24734</v>
      </c>
      <c r="I220" s="243">
        <f t="shared" si="63"/>
        <v>304128</v>
      </c>
      <c r="J220" s="243">
        <f t="shared" si="63"/>
        <v>1891757</v>
      </c>
      <c r="K220" s="241">
        <v>34379</v>
      </c>
      <c r="L220" s="246" t="s">
        <v>141</v>
      </c>
      <c r="M220" s="232" t="s">
        <v>141</v>
      </c>
      <c r="N220" s="333"/>
    </row>
    <row r="221" spans="1:307" s="184" customFormat="1" ht="11.4" x14ac:dyDescent="0.2">
      <c r="A221" s="309"/>
      <c r="B221" s="327" t="s">
        <v>249</v>
      </c>
      <c r="C221" s="177">
        <v>0</v>
      </c>
      <c r="D221" s="177">
        <v>0</v>
      </c>
      <c r="E221" s="177">
        <v>0</v>
      </c>
      <c r="F221" s="177">
        <v>0</v>
      </c>
      <c r="G221" s="177">
        <v>0</v>
      </c>
      <c r="H221" s="177">
        <v>0</v>
      </c>
      <c r="I221" s="177">
        <v>0</v>
      </c>
      <c r="J221" s="177">
        <f t="shared" ref="J221:J222" si="64">SUM(C221:I221)</f>
        <v>0</v>
      </c>
      <c r="K221" s="178"/>
      <c r="L221" s="168"/>
      <c r="M221" s="179"/>
      <c r="N221" s="187"/>
    </row>
    <row r="222" spans="1:307" s="184" customFormat="1" ht="11.4" x14ac:dyDescent="0.2">
      <c r="A222" s="309"/>
      <c r="B222" s="327" t="s">
        <v>337</v>
      </c>
      <c r="C222" s="177">
        <v>0</v>
      </c>
      <c r="D222" s="177">
        <v>0</v>
      </c>
      <c r="E222" s="177">
        <v>0</v>
      </c>
      <c r="F222" s="177">
        <v>0</v>
      </c>
      <c r="G222" s="177">
        <v>0</v>
      </c>
      <c r="H222" s="177">
        <v>0</v>
      </c>
      <c r="I222" s="177">
        <v>0</v>
      </c>
      <c r="J222" s="177">
        <f t="shared" si="64"/>
        <v>0</v>
      </c>
      <c r="K222" s="178"/>
      <c r="L222" s="168"/>
      <c r="M222" s="179"/>
      <c r="N222" s="187"/>
    </row>
    <row r="223" spans="1:307" s="184" customFormat="1" ht="11.4" x14ac:dyDescent="0.2">
      <c r="A223" s="309">
        <v>1</v>
      </c>
      <c r="B223" s="327" t="s">
        <v>248</v>
      </c>
      <c r="C223" s="177">
        <v>15000</v>
      </c>
      <c r="D223" s="177">
        <v>0</v>
      </c>
      <c r="E223" s="177">
        <v>0</v>
      </c>
      <c r="F223" s="177">
        <v>0</v>
      </c>
      <c r="G223" s="177">
        <v>0</v>
      </c>
      <c r="H223" s="177">
        <v>0</v>
      </c>
      <c r="I223" s="177">
        <v>0</v>
      </c>
      <c r="J223" s="177">
        <f>SUM(C223:I223)</f>
        <v>15000</v>
      </c>
      <c r="K223" s="178"/>
      <c r="L223" s="168"/>
      <c r="M223" s="179"/>
      <c r="N223" s="187"/>
    </row>
    <row r="224" spans="1:307" s="174" customFormat="1" ht="12" x14ac:dyDescent="0.2">
      <c r="A224" s="308"/>
      <c r="B224" s="331" t="s">
        <v>249</v>
      </c>
      <c r="C224" s="243">
        <f>SUM(C221:C223)</f>
        <v>15000</v>
      </c>
      <c r="D224" s="243">
        <f t="shared" ref="D224:J224" si="65">SUM(D221:D223)</f>
        <v>0</v>
      </c>
      <c r="E224" s="243">
        <f t="shared" si="65"/>
        <v>0</v>
      </c>
      <c r="F224" s="243">
        <f t="shared" si="65"/>
        <v>0</v>
      </c>
      <c r="G224" s="243">
        <f t="shared" si="65"/>
        <v>0</v>
      </c>
      <c r="H224" s="243">
        <f t="shared" si="65"/>
        <v>0</v>
      </c>
      <c r="I224" s="243">
        <f t="shared" si="65"/>
        <v>0</v>
      </c>
      <c r="J224" s="243">
        <f t="shared" si="65"/>
        <v>15000</v>
      </c>
      <c r="K224" s="241">
        <v>3656630</v>
      </c>
      <c r="L224" s="233" t="s">
        <v>142</v>
      </c>
      <c r="M224" s="232" t="s">
        <v>141</v>
      </c>
      <c r="N224" s="333"/>
    </row>
    <row r="225" spans="1:14" s="184" customFormat="1" ht="11.4" x14ac:dyDescent="0.2">
      <c r="A225" s="309">
        <v>1</v>
      </c>
      <c r="B225" s="327" t="s">
        <v>297</v>
      </c>
      <c r="C225" s="177">
        <v>80500</v>
      </c>
      <c r="D225" s="177">
        <v>80000</v>
      </c>
      <c r="E225" s="177">
        <v>1250000</v>
      </c>
      <c r="F225" s="177">
        <v>0</v>
      </c>
      <c r="G225" s="177">
        <v>0</v>
      </c>
      <c r="H225" s="177">
        <v>0</v>
      </c>
      <c r="I225" s="177">
        <v>0</v>
      </c>
      <c r="J225" s="177">
        <f>SUM(C225:I225)</f>
        <v>1410500</v>
      </c>
      <c r="K225" s="178"/>
      <c r="L225" s="168"/>
      <c r="M225" s="179"/>
      <c r="N225" s="187"/>
    </row>
    <row r="226" spans="1:14" s="174" customFormat="1" ht="12" x14ac:dyDescent="0.2">
      <c r="A226" s="308"/>
      <c r="B226" s="331" t="s">
        <v>297</v>
      </c>
      <c r="C226" s="243">
        <f>SUM(C225)</f>
        <v>80500</v>
      </c>
      <c r="D226" s="243">
        <f t="shared" ref="D226:J226" si="66">SUM(D225)</f>
        <v>80000</v>
      </c>
      <c r="E226" s="243">
        <f t="shared" si="66"/>
        <v>1250000</v>
      </c>
      <c r="F226" s="243">
        <f t="shared" si="66"/>
        <v>0</v>
      </c>
      <c r="G226" s="243">
        <f t="shared" si="66"/>
        <v>0</v>
      </c>
      <c r="H226" s="243">
        <f t="shared" si="66"/>
        <v>0</v>
      </c>
      <c r="I226" s="243">
        <f t="shared" si="66"/>
        <v>0</v>
      </c>
      <c r="J226" s="243">
        <f t="shared" si="66"/>
        <v>1410500</v>
      </c>
      <c r="K226" s="241">
        <v>52068</v>
      </c>
      <c r="L226" s="231" t="s">
        <v>141</v>
      </c>
      <c r="M226" s="230" t="s">
        <v>141</v>
      </c>
      <c r="N226" s="333"/>
    </row>
    <row r="227" spans="1:14" s="184" customFormat="1" ht="11.4" x14ac:dyDescent="0.2">
      <c r="A227" s="309"/>
      <c r="B227" s="327" t="s">
        <v>222</v>
      </c>
      <c r="C227" s="177">
        <v>0</v>
      </c>
      <c r="D227" s="177">
        <v>0</v>
      </c>
      <c r="E227" s="177">
        <v>0</v>
      </c>
      <c r="F227" s="177">
        <v>0</v>
      </c>
      <c r="G227" s="177">
        <v>0</v>
      </c>
      <c r="H227" s="177">
        <v>0</v>
      </c>
      <c r="I227" s="177">
        <v>0</v>
      </c>
      <c r="J227" s="177">
        <f>SUM(C227:I227)</f>
        <v>0</v>
      </c>
      <c r="K227" s="178"/>
      <c r="L227" s="168"/>
      <c r="M227" s="179"/>
      <c r="N227" s="187"/>
    </row>
    <row r="228" spans="1:14" s="184" customFormat="1" ht="11.4" x14ac:dyDescent="0.2">
      <c r="A228" s="309">
        <v>1</v>
      </c>
      <c r="B228" s="327" t="s">
        <v>224</v>
      </c>
      <c r="C228" s="177">
        <v>50000</v>
      </c>
      <c r="D228" s="177">
        <v>0</v>
      </c>
      <c r="E228" s="177">
        <v>235000</v>
      </c>
      <c r="F228" s="177">
        <v>0</v>
      </c>
      <c r="G228" s="177">
        <v>5000</v>
      </c>
      <c r="H228" s="177">
        <v>0</v>
      </c>
      <c r="I228" s="177">
        <v>1200</v>
      </c>
      <c r="J228" s="177">
        <f>SUM(C228:I228)</f>
        <v>291200</v>
      </c>
      <c r="K228" s="178"/>
      <c r="L228" s="168"/>
      <c r="M228" s="179"/>
      <c r="N228" s="174" t="s">
        <v>484</v>
      </c>
    </row>
    <row r="229" spans="1:14" s="174" customFormat="1" ht="12" x14ac:dyDescent="0.2">
      <c r="A229" s="308"/>
      <c r="B229" s="331" t="s">
        <v>222</v>
      </c>
      <c r="C229" s="243">
        <f t="shared" ref="C229:J229" si="67">SUM(C227:C228)</f>
        <v>50000</v>
      </c>
      <c r="D229" s="243">
        <f t="shared" si="67"/>
        <v>0</v>
      </c>
      <c r="E229" s="243">
        <f t="shared" si="67"/>
        <v>235000</v>
      </c>
      <c r="F229" s="243">
        <f t="shared" si="67"/>
        <v>0</v>
      </c>
      <c r="G229" s="243">
        <f t="shared" si="67"/>
        <v>5000</v>
      </c>
      <c r="H229" s="243">
        <f t="shared" si="67"/>
        <v>0</v>
      </c>
      <c r="I229" s="243">
        <f t="shared" si="67"/>
        <v>1200</v>
      </c>
      <c r="J229" s="243">
        <f t="shared" si="67"/>
        <v>291200</v>
      </c>
      <c r="K229" s="241">
        <v>77705</v>
      </c>
      <c r="L229" s="246" t="s">
        <v>141</v>
      </c>
      <c r="M229" s="230" t="s">
        <v>141</v>
      </c>
    </row>
    <row r="230" spans="1:14" s="166" customFormat="1" ht="11.4" x14ac:dyDescent="0.2">
      <c r="A230" s="308">
        <v>1</v>
      </c>
      <c r="B230" s="327" t="s">
        <v>258</v>
      </c>
      <c r="C230" s="177">
        <v>500</v>
      </c>
      <c r="D230" s="177">
        <v>0</v>
      </c>
      <c r="E230" s="177">
        <v>0</v>
      </c>
      <c r="F230" s="177">
        <v>0</v>
      </c>
      <c r="G230" s="177">
        <v>0</v>
      </c>
      <c r="H230" s="177">
        <v>0</v>
      </c>
      <c r="I230" s="177">
        <v>0</v>
      </c>
      <c r="J230" s="170">
        <f>SUM(C230:I230)</f>
        <v>500</v>
      </c>
      <c r="K230" s="188"/>
      <c r="L230" s="164"/>
      <c r="M230" s="165"/>
    </row>
    <row r="231" spans="1:14" s="166" customFormat="1" ht="12" x14ac:dyDescent="0.2">
      <c r="A231" s="308"/>
      <c r="B231" s="331" t="s">
        <v>259</v>
      </c>
      <c r="C231" s="243">
        <f t="shared" ref="C231:J231" si="68">SUM(C230)</f>
        <v>500</v>
      </c>
      <c r="D231" s="243">
        <f t="shared" si="68"/>
        <v>0</v>
      </c>
      <c r="E231" s="243">
        <f t="shared" si="68"/>
        <v>0</v>
      </c>
      <c r="F231" s="243">
        <f t="shared" si="68"/>
        <v>0</v>
      </c>
      <c r="G231" s="243">
        <f t="shared" si="68"/>
        <v>0</v>
      </c>
      <c r="H231" s="243">
        <f t="shared" si="68"/>
        <v>0</v>
      </c>
      <c r="I231" s="243">
        <f t="shared" si="68"/>
        <v>0</v>
      </c>
      <c r="J231" s="243">
        <f t="shared" si="68"/>
        <v>500</v>
      </c>
      <c r="K231" s="241">
        <v>94266</v>
      </c>
      <c r="L231" s="233" t="s">
        <v>142</v>
      </c>
      <c r="M231" s="230" t="s">
        <v>141</v>
      </c>
    </row>
    <row r="232" spans="1:14" s="166" customFormat="1" ht="11.4" x14ac:dyDescent="0.2">
      <c r="A232" s="308">
        <v>1</v>
      </c>
      <c r="B232" s="327" t="s">
        <v>229</v>
      </c>
      <c r="C232" s="177">
        <v>0</v>
      </c>
      <c r="D232" s="177">
        <v>0</v>
      </c>
      <c r="E232" s="177">
        <v>1500</v>
      </c>
      <c r="F232" s="177">
        <v>0</v>
      </c>
      <c r="G232" s="177">
        <v>0</v>
      </c>
      <c r="H232" s="177">
        <v>0</v>
      </c>
      <c r="I232" s="177">
        <v>0</v>
      </c>
      <c r="J232" s="170">
        <f>SUM(C232:I232)</f>
        <v>1500</v>
      </c>
      <c r="K232" s="188"/>
      <c r="L232" s="164"/>
      <c r="M232" s="165"/>
    </row>
    <row r="233" spans="1:14" s="166" customFormat="1" ht="12" x14ac:dyDescent="0.2">
      <c r="A233" s="308"/>
      <c r="B233" s="331" t="s">
        <v>230</v>
      </c>
      <c r="C233" s="243">
        <f t="shared" ref="C233:J233" si="69">SUM(C232)</f>
        <v>0</v>
      </c>
      <c r="D233" s="243">
        <f t="shared" si="69"/>
        <v>0</v>
      </c>
      <c r="E233" s="243">
        <f t="shared" si="69"/>
        <v>1500</v>
      </c>
      <c r="F233" s="243">
        <f t="shared" si="69"/>
        <v>0</v>
      </c>
      <c r="G233" s="243">
        <f t="shared" si="69"/>
        <v>0</v>
      </c>
      <c r="H233" s="243">
        <f t="shared" si="69"/>
        <v>0</v>
      </c>
      <c r="I233" s="243">
        <f t="shared" si="69"/>
        <v>0</v>
      </c>
      <c r="J233" s="243">
        <f t="shared" si="69"/>
        <v>1500</v>
      </c>
      <c r="K233" s="241">
        <v>174498</v>
      </c>
      <c r="L233" s="233" t="s">
        <v>142</v>
      </c>
      <c r="M233" s="230" t="s">
        <v>141</v>
      </c>
    </row>
    <row r="234" spans="1:14" s="166" customFormat="1" ht="11.4" x14ac:dyDescent="0.2">
      <c r="A234" s="308">
        <v>1</v>
      </c>
      <c r="B234" s="327" t="s">
        <v>54</v>
      </c>
      <c r="C234" s="177">
        <v>0</v>
      </c>
      <c r="D234" s="177">
        <v>60000</v>
      </c>
      <c r="E234" s="177">
        <v>1976180.75</v>
      </c>
      <c r="F234" s="177">
        <v>0</v>
      </c>
      <c r="G234" s="177">
        <v>0</v>
      </c>
      <c r="H234" s="177">
        <v>163500</v>
      </c>
      <c r="I234" s="177">
        <v>0</v>
      </c>
      <c r="J234" s="170">
        <f>SUM(C234:I234)</f>
        <v>2199680.75</v>
      </c>
      <c r="K234" s="188"/>
      <c r="L234" s="164"/>
      <c r="M234" s="165"/>
    </row>
    <row r="235" spans="1:14" s="166" customFormat="1" ht="11.4" x14ac:dyDescent="0.2">
      <c r="A235" s="308">
        <v>1</v>
      </c>
      <c r="B235" s="327" t="s">
        <v>241</v>
      </c>
      <c r="C235" s="177">
        <v>6200</v>
      </c>
      <c r="D235" s="177">
        <v>0</v>
      </c>
      <c r="E235" s="177">
        <v>0</v>
      </c>
      <c r="F235" s="177">
        <v>0</v>
      </c>
      <c r="G235" s="177">
        <v>0</v>
      </c>
      <c r="H235" s="177">
        <v>0</v>
      </c>
      <c r="I235" s="177">
        <v>0</v>
      </c>
      <c r="J235" s="170">
        <f>SUM(C235:I235)</f>
        <v>6200</v>
      </c>
      <c r="K235" s="188"/>
      <c r="L235" s="164"/>
      <c r="M235" s="165"/>
    </row>
    <row r="236" spans="1:14" s="166" customFormat="1" ht="12" x14ac:dyDescent="0.2">
      <c r="A236" s="308"/>
      <c r="B236" s="331" t="s">
        <v>54</v>
      </c>
      <c r="C236" s="243">
        <f t="shared" ref="C236:J236" si="70">SUM(C234:C235)</f>
        <v>6200</v>
      </c>
      <c r="D236" s="243">
        <f t="shared" si="70"/>
        <v>60000</v>
      </c>
      <c r="E236" s="243">
        <f t="shared" si="70"/>
        <v>1976180.75</v>
      </c>
      <c r="F236" s="243">
        <f t="shared" si="70"/>
        <v>0</v>
      </c>
      <c r="G236" s="243">
        <f t="shared" si="70"/>
        <v>0</v>
      </c>
      <c r="H236" s="243">
        <f t="shared" si="70"/>
        <v>163500</v>
      </c>
      <c r="I236" s="243">
        <f t="shared" si="70"/>
        <v>0</v>
      </c>
      <c r="J236" s="243">
        <f t="shared" si="70"/>
        <v>2205880.75</v>
      </c>
      <c r="K236" s="241">
        <v>242264</v>
      </c>
      <c r="L236" s="240" t="s">
        <v>141</v>
      </c>
      <c r="M236" s="230" t="s">
        <v>141</v>
      </c>
    </row>
    <row r="237" spans="1:14" s="166" customFormat="1" ht="11.4" x14ac:dyDescent="0.2">
      <c r="A237" s="308">
        <v>1</v>
      </c>
      <c r="B237" s="327" t="s">
        <v>178</v>
      </c>
      <c r="C237" s="177">
        <v>30000</v>
      </c>
      <c r="D237" s="177">
        <v>0</v>
      </c>
      <c r="E237" s="177">
        <v>400000</v>
      </c>
      <c r="F237" s="177">
        <v>0</v>
      </c>
      <c r="G237" s="177">
        <v>0</v>
      </c>
      <c r="H237" s="177">
        <v>0</v>
      </c>
      <c r="I237" s="177">
        <v>0</v>
      </c>
      <c r="J237" s="170">
        <f>SUM(C237:I237)</f>
        <v>430000</v>
      </c>
      <c r="K237" s="188"/>
      <c r="L237" s="164"/>
      <c r="M237" s="165"/>
    </row>
    <row r="238" spans="1:14" s="166" customFormat="1" ht="12" x14ac:dyDescent="0.2">
      <c r="A238" s="308"/>
      <c r="B238" s="331" t="s">
        <v>178</v>
      </c>
      <c r="C238" s="243">
        <f t="shared" ref="C238:J238" si="71">SUM(C237)</f>
        <v>30000</v>
      </c>
      <c r="D238" s="243">
        <f t="shared" si="71"/>
        <v>0</v>
      </c>
      <c r="E238" s="243">
        <f t="shared" si="71"/>
        <v>400000</v>
      </c>
      <c r="F238" s="243">
        <f t="shared" si="71"/>
        <v>0</v>
      </c>
      <c r="G238" s="243">
        <f t="shared" si="71"/>
        <v>0</v>
      </c>
      <c r="H238" s="243">
        <f t="shared" si="71"/>
        <v>0</v>
      </c>
      <c r="I238" s="243">
        <f t="shared" si="71"/>
        <v>0</v>
      </c>
      <c r="J238" s="243">
        <f t="shared" si="71"/>
        <v>430000</v>
      </c>
      <c r="K238" s="241">
        <v>154242</v>
      </c>
      <c r="L238" s="240" t="s">
        <v>141</v>
      </c>
      <c r="M238" s="230" t="s">
        <v>141</v>
      </c>
    </row>
    <row r="239" spans="1:14" s="166" customFormat="1" ht="11.4" x14ac:dyDescent="0.2">
      <c r="A239" s="308">
        <v>1</v>
      </c>
      <c r="B239" s="327" t="s">
        <v>159</v>
      </c>
      <c r="C239" s="177">
        <v>10000</v>
      </c>
      <c r="D239" s="177">
        <v>17000</v>
      </c>
      <c r="E239" s="177">
        <v>436000</v>
      </c>
      <c r="F239" s="177">
        <v>0</v>
      </c>
      <c r="G239" s="177">
        <v>0</v>
      </c>
      <c r="H239" s="177">
        <v>875000</v>
      </c>
      <c r="I239" s="182"/>
      <c r="J239" s="170">
        <f>SUM(C239:I239)</f>
        <v>1338000</v>
      </c>
      <c r="K239" s="188"/>
      <c r="L239" s="164"/>
      <c r="M239" s="165"/>
    </row>
    <row r="240" spans="1:14" s="184" customFormat="1" ht="11.4" x14ac:dyDescent="0.2">
      <c r="A240" s="309">
        <v>1</v>
      </c>
      <c r="B240" s="327" t="s">
        <v>184</v>
      </c>
      <c r="C240" s="177">
        <v>40000</v>
      </c>
      <c r="D240" s="177">
        <v>15000</v>
      </c>
      <c r="E240" s="177">
        <v>685000</v>
      </c>
      <c r="F240" s="177">
        <v>200000</v>
      </c>
      <c r="G240" s="177">
        <v>10000</v>
      </c>
      <c r="H240" s="177">
        <v>250000</v>
      </c>
      <c r="I240" s="177">
        <v>250000</v>
      </c>
      <c r="J240" s="170">
        <f>SUM(C240:I240)</f>
        <v>1450000</v>
      </c>
      <c r="K240" s="178"/>
      <c r="L240" s="168"/>
      <c r="M240" s="179"/>
    </row>
    <row r="241" spans="1:14" s="166" customFormat="1" ht="11.4" x14ac:dyDescent="0.2">
      <c r="A241" s="308">
        <v>1</v>
      </c>
      <c r="B241" s="327" t="s">
        <v>257</v>
      </c>
      <c r="C241" s="177">
        <v>5000</v>
      </c>
      <c r="D241" s="177">
        <v>0</v>
      </c>
      <c r="E241" s="177">
        <v>0</v>
      </c>
      <c r="F241" s="177">
        <v>0</v>
      </c>
      <c r="G241" s="177">
        <v>0</v>
      </c>
      <c r="H241" s="177">
        <v>0</v>
      </c>
      <c r="I241" s="177">
        <v>0</v>
      </c>
      <c r="J241" s="170">
        <f>SUM(C241:I241)</f>
        <v>5000</v>
      </c>
      <c r="K241" s="188"/>
      <c r="L241" s="164"/>
      <c r="M241" s="165"/>
    </row>
    <row r="242" spans="1:14" s="166" customFormat="1" ht="12" x14ac:dyDescent="0.2">
      <c r="A242" s="308"/>
      <c r="B242" s="331" t="s">
        <v>159</v>
      </c>
      <c r="C242" s="243">
        <f t="shared" ref="C242:J242" si="72">SUM(C239:C241)</f>
        <v>55000</v>
      </c>
      <c r="D242" s="243">
        <f t="shared" si="72"/>
        <v>32000</v>
      </c>
      <c r="E242" s="243">
        <f t="shared" si="72"/>
        <v>1121000</v>
      </c>
      <c r="F242" s="243">
        <f t="shared" si="72"/>
        <v>200000</v>
      </c>
      <c r="G242" s="243">
        <f t="shared" si="72"/>
        <v>10000</v>
      </c>
      <c r="H242" s="243">
        <f>SUM(H239:H241)</f>
        <v>1125000</v>
      </c>
      <c r="I242" s="243">
        <f t="shared" si="72"/>
        <v>250000</v>
      </c>
      <c r="J242" s="243">
        <f t="shared" si="72"/>
        <v>2793000</v>
      </c>
      <c r="K242" s="241">
        <v>120373</v>
      </c>
      <c r="L242" s="231" t="s">
        <v>141</v>
      </c>
      <c r="M242" s="230" t="s">
        <v>141</v>
      </c>
      <c r="N242" s="166" t="s">
        <v>478</v>
      </c>
    </row>
    <row r="243" spans="1:14" s="166" customFormat="1" ht="11.4" x14ac:dyDescent="0.2">
      <c r="A243" s="308">
        <v>1</v>
      </c>
      <c r="B243" s="327" t="s">
        <v>157</v>
      </c>
      <c r="C243" s="177">
        <v>0</v>
      </c>
      <c r="D243" s="177">
        <v>0</v>
      </c>
      <c r="E243" s="177">
        <v>20000</v>
      </c>
      <c r="F243" s="177">
        <v>0</v>
      </c>
      <c r="G243" s="177">
        <v>0</v>
      </c>
      <c r="H243" s="177">
        <v>0</v>
      </c>
      <c r="I243" s="177">
        <v>0</v>
      </c>
      <c r="J243" s="170">
        <f>SUM(C243:I243)</f>
        <v>20000</v>
      </c>
      <c r="K243" s="189"/>
      <c r="L243" s="172"/>
      <c r="M243" s="173"/>
    </row>
    <row r="244" spans="1:14" s="166" customFormat="1" ht="11.4" x14ac:dyDescent="0.2">
      <c r="A244" s="308">
        <v>1</v>
      </c>
      <c r="B244" s="327" t="s">
        <v>158</v>
      </c>
      <c r="C244" s="177">
        <v>0</v>
      </c>
      <c r="D244" s="177">
        <v>100000</v>
      </c>
      <c r="E244" s="177">
        <v>0</v>
      </c>
      <c r="F244" s="177">
        <v>0</v>
      </c>
      <c r="G244" s="177">
        <v>0</v>
      </c>
      <c r="H244" s="177">
        <v>0</v>
      </c>
      <c r="I244" s="177">
        <v>0</v>
      </c>
      <c r="J244" s="170">
        <f>SUM(C244:I244)</f>
        <v>100000</v>
      </c>
      <c r="K244" s="188"/>
      <c r="L244" s="164"/>
      <c r="M244" s="165"/>
    </row>
    <row r="245" spans="1:14" s="166" customFormat="1" ht="12.6" thickBot="1" x14ac:dyDescent="0.25">
      <c r="A245" s="311"/>
      <c r="B245" s="332" t="s">
        <v>157</v>
      </c>
      <c r="C245" s="247">
        <f t="shared" ref="C245:J245" si="73">SUM(C243:C244)</f>
        <v>0</v>
      </c>
      <c r="D245" s="247">
        <f t="shared" si="73"/>
        <v>100000</v>
      </c>
      <c r="E245" s="247">
        <f t="shared" si="73"/>
        <v>20000</v>
      </c>
      <c r="F245" s="247">
        <f t="shared" si="73"/>
        <v>0</v>
      </c>
      <c r="G245" s="247">
        <f t="shared" si="73"/>
        <v>0</v>
      </c>
      <c r="H245" s="247">
        <f t="shared" si="73"/>
        <v>0</v>
      </c>
      <c r="I245" s="247">
        <f t="shared" si="73"/>
        <v>0</v>
      </c>
      <c r="J245" s="247">
        <f t="shared" si="73"/>
        <v>120000</v>
      </c>
      <c r="K245" s="248">
        <v>147370</v>
      </c>
      <c r="L245" s="249" t="s">
        <v>142</v>
      </c>
      <c r="M245" s="250" t="s">
        <v>141</v>
      </c>
    </row>
    <row r="246" spans="1:14" s="166" customFormat="1" ht="12.6" thickBot="1" x14ac:dyDescent="0.3">
      <c r="A246" s="229">
        <f>SUM(A5:A245)</f>
        <v>98</v>
      </c>
      <c r="B246" s="312" t="s">
        <v>20</v>
      </c>
      <c r="C246" s="313">
        <f>SUM(C7,C11,C15,C19,C30,C36,C43,C47,C49,C54,C56,C61,C64,C67,C72,C78,C82,C84,C87,C112,C115,C117,C120,C125,C133,C141,C146,C149,C152,C154,C157,C162,C171,C174,C177,C180,C199,C203,C205,C207,C209,C214,C217,C220,C224,C226,C229,C231,C233,C236,C238,C242,C245)</f>
        <v>4214814.2300000004</v>
      </c>
      <c r="D246" s="313">
        <f t="shared" ref="D246:K246" si="74">SUM(D7,D11,D15,D19,D30,D36,D43,D47,D49,D54,D56,D61,D64,D67,D72,D78,D82,D84,D87,D112,D115,D117,D120,D125,D133,D141,D146,D149,D152,D154,D157,D162,D171,D174,D177,D180,D199,D203,D205,D207,D209,D214,D217,D220,D224,D226,D229,D231,D233,D236,D238,D242,D245)</f>
        <v>5331558.18</v>
      </c>
      <c r="E246" s="313">
        <f t="shared" si="74"/>
        <v>43145540.509999998</v>
      </c>
      <c r="F246" s="313">
        <f t="shared" si="74"/>
        <v>9640949</v>
      </c>
      <c r="G246" s="313">
        <f t="shared" si="74"/>
        <v>6186975</v>
      </c>
      <c r="H246" s="313">
        <f t="shared" si="74"/>
        <v>15886082.119999999</v>
      </c>
      <c r="I246" s="313">
        <f t="shared" si="74"/>
        <v>3021308.25</v>
      </c>
      <c r="J246" s="313">
        <f t="shared" si="74"/>
        <v>87427227.289999992</v>
      </c>
      <c r="K246" s="313">
        <f t="shared" si="74"/>
        <v>33506308</v>
      </c>
      <c r="L246" s="251"/>
      <c r="M246" s="251"/>
    </row>
    <row r="247" spans="1:14" x14ac:dyDescent="0.25">
      <c r="A247" s="190"/>
      <c r="B247" s="191"/>
      <c r="C247" s="192"/>
      <c r="D247" s="192"/>
      <c r="E247" s="192"/>
      <c r="F247" s="192"/>
      <c r="G247" s="192"/>
      <c r="H247" s="192"/>
      <c r="I247" s="192"/>
      <c r="J247" s="192"/>
      <c r="K247" s="192"/>
    </row>
    <row r="248" spans="1:14" x14ac:dyDescent="0.25">
      <c r="A248" s="190"/>
      <c r="B248" s="193"/>
      <c r="D248" s="192"/>
      <c r="E248" s="192"/>
      <c r="F248" s="192"/>
      <c r="G248" s="192"/>
      <c r="H248" s="192"/>
      <c r="I248" s="192"/>
      <c r="J248" s="192"/>
      <c r="K248" s="192"/>
    </row>
    <row r="249" spans="1:14" x14ac:dyDescent="0.25">
      <c r="A249" s="190"/>
      <c r="B249" s="195"/>
      <c r="D249" s="192"/>
      <c r="E249" s="192"/>
      <c r="F249" s="192"/>
      <c r="G249" s="192"/>
      <c r="H249" s="192"/>
      <c r="I249" s="192"/>
      <c r="J249" s="192"/>
      <c r="K249" s="192"/>
    </row>
    <row r="250" spans="1:14" s="198" customFormat="1" x14ac:dyDescent="0.25">
      <c r="A250" s="190"/>
      <c r="B250" s="196"/>
      <c r="C250" s="194"/>
      <c r="D250" s="192"/>
      <c r="E250" s="192"/>
      <c r="F250" s="192"/>
      <c r="G250" s="192"/>
      <c r="H250" s="192"/>
      <c r="I250" s="192"/>
      <c r="J250" s="192"/>
      <c r="K250" s="192"/>
      <c r="L250" s="197"/>
      <c r="M250" s="197"/>
    </row>
    <row r="251" spans="1:14" x14ac:dyDescent="0.25">
      <c r="A251" s="190"/>
      <c r="B251" s="199"/>
      <c r="D251" s="192"/>
      <c r="E251" s="192"/>
      <c r="F251" s="192"/>
      <c r="G251" s="192"/>
      <c r="H251" s="192"/>
      <c r="I251" s="192"/>
      <c r="J251" s="192"/>
      <c r="K251" s="192"/>
    </row>
  </sheetData>
  <customSheetViews>
    <customSheetView guid="{2C212597-9436-426E-96DC-833A2D6C5EF9}" scale="125" showPageBreaks="1" fitToPage="1" printArea="1">
      <selection activeCell="A2" sqref="A2"/>
      <rowBreaks count="1" manualBreakCount="1">
        <brk id="34" max="16383" man="1"/>
      </rowBreaks>
      <pageMargins left="0.25" right="0.25" top="0.95" bottom="0.6" header="0.2" footer="0.3"/>
      <printOptions horizontalCentered="1"/>
      <pageSetup scale="91" fitToHeight="0" orientation="landscape" r:id="rId1"/>
      <headerFooter>
        <oddFooter>&amp;CAs of &amp;D &amp;T</oddFooter>
      </headerFooter>
    </customSheetView>
    <customSheetView guid="{FB7653C2-A1CE-49D4-B78B-31B799ACC95B}" scale="125" showPageBreaks="1" fitToPage="1" printArea="1" topLeftCell="C1">
      <selection activeCell="J200" sqref="J200"/>
      <rowBreaks count="1" manualBreakCount="1">
        <brk id="34" max="16383" man="1"/>
      </rowBreaks>
      <pageMargins left="0.25" right="0.25" top="0.95" bottom="0.6" header="0.2" footer="0.3"/>
      <printOptions horizontalCentered="1"/>
      <pageSetup paperSize="5" fitToHeight="0" orientation="landscape" r:id="rId2"/>
      <headerFooter>
        <oddFooter>&amp;CAs of &amp;D&amp;T</oddFooter>
      </headerFooter>
    </customSheetView>
    <customSheetView guid="{B2F7E33D-BF77-4A16-AA5F-046D8D318C98}" showPageBreaks="1" fitToPage="1" printArea="1">
      <pane ySplit="3" topLeftCell="A187" activePane="bottomLeft" state="frozen"/>
      <selection pane="bottomLeft" activeCell="F140" sqref="F140"/>
      <rowBreaks count="1" manualBreakCount="1">
        <brk id="45" max="16383" man="1"/>
      </rowBreaks>
      <pageMargins left="0.25" right="0.25" top="0.95" bottom="0.6" header="0.2" footer="0.3"/>
      <printOptions horizontalCentered="1"/>
      <pageSetup paperSize="5" fitToHeight="0" orientation="landscape" r:id="rId3"/>
    </customSheetView>
    <customSheetView guid="{CC751953-71B2-438A-9D5A-D22994FCECB7}" showPageBreaks="1" fitToPage="1" printArea="1" topLeftCell="A115">
      <selection activeCell="C6" activeCellId="17" sqref="C75 C72 C69 C67 C65 C63 C61 C59 C40 C38 C29 C26 C22 C19 C16 C10 C8 C6"/>
      <rowBreaks count="1" manualBreakCount="1">
        <brk id="47" max="16383" man="1"/>
      </rowBreaks>
      <pageMargins left="0.25" right="0.25" top="0.95" bottom="0.6" header="0.2" footer="0.3"/>
      <printOptions horizontalCentered="1"/>
      <pageSetup paperSize="5" fitToHeight="0" orientation="landscape" r:id="rId4"/>
      <headerFooter>
        <oddHeader>&amp;C&amp;"Arial,Bold"&amp;12 16-0008 May Severe Weather Spreadsheet</oddHeader>
      </headerFooter>
    </customSheetView>
    <customSheetView guid="{50D643F0-17F8-42A3-BF58-60FC556E7E41}" scale="125" showPageBreaks="1" fitToPage="1" printArea="1" topLeftCell="B1">
      <selection activeCell="K236" sqref="K236"/>
      <rowBreaks count="1" manualBreakCount="1">
        <brk id="34" max="16383" man="1"/>
      </rowBreaks>
      <pageMargins left="0.25" right="0.25" top="0.95" bottom="0.6" header="0.2" footer="0.3"/>
      <printOptions horizontalCentered="1"/>
      <pageSetup scale="91" fitToHeight="0" orientation="landscape" r:id="rId5"/>
      <headerFooter>
        <oddFooter>&amp;CAs of &amp;D &amp;T</oddFooter>
      </headerFooter>
    </customSheetView>
    <customSheetView guid="{CF528A58-4F66-4BF0-BA87-BE1793614284}" scale="150" showPageBreaks="1" fitToPage="1" printArea="1">
      <selection activeCell="A3" sqref="A3"/>
      <rowBreaks count="1" manualBreakCount="1">
        <brk id="40" max="16383" man="1"/>
      </rowBreaks>
      <pageMargins left="0.25" right="0.25" top="0.95" bottom="0.6" header="0.2" footer="0.3"/>
      <printOptions horizontalCentered="1"/>
      <pageSetup paperSize="5" fitToHeight="0" orientation="landscape" r:id="rId6"/>
      <headerFooter>
        <oddFooter>&amp;CAs of &amp;D&amp;T</oddFooter>
      </headerFooter>
    </customSheetView>
    <customSheetView guid="{F97888D6-46FD-41CE-BF2E-857C6DF7BBE0}" scale="150" showPageBreaks="1" fitToPage="1" printArea="1" topLeftCell="A9">
      <selection activeCell="A20" sqref="A20"/>
      <rowBreaks count="1" manualBreakCount="1">
        <brk id="40" max="16383" man="1"/>
      </rowBreaks>
      <pageMargins left="0.25" right="0.25" top="0.95" bottom="0.6" header="0.2" footer="0.3"/>
      <printOptions horizontalCentered="1"/>
      <pageSetup paperSize="5" fitToHeight="0" orientation="landscape" r:id="rId7"/>
      <headerFooter>
        <oddFooter>&amp;CAs of &amp;D&amp;T</oddFooter>
      </headerFooter>
    </customSheetView>
    <customSheetView guid="{A86631EE-767D-4E76-A1F3-570D5FE1BC2D}" scale="125" showPageBreaks="1" fitToPage="1" printArea="1">
      <pane xSplit="4" ySplit="8" topLeftCell="E9" activePane="bottomRight" state="frozen"/>
      <selection pane="bottomRight" activeCell="A17" sqref="A17"/>
      <rowBreaks count="1" manualBreakCount="1">
        <brk id="35" max="16383" man="1"/>
      </rowBreaks>
      <pageMargins left="0.25" right="0.25" top="0.95" bottom="0.6" header="0.2" footer="0.3"/>
      <printOptions horizontalCentered="1"/>
      <pageSetup paperSize="5" fitToHeight="0" orientation="landscape" r:id="rId8"/>
      <headerFooter>
        <oddFooter>&amp;CAs of &amp;D&amp;T</oddFooter>
      </headerFooter>
    </customSheetView>
    <customSheetView guid="{013B56B5-2D37-48A0-883D-3EBE068223A1}" showPageBreaks="1" fitToPage="1" printArea="1" topLeftCell="D1">
      <selection activeCell="D5" sqref="D5"/>
      <rowBreaks count="1" manualBreakCount="1">
        <brk id="26" max="16383" man="1"/>
      </rowBreaks>
      <pageMargins left="0.25" right="0.25" top="0.95" bottom="0.6" header="0.2" footer="0.3"/>
      <printOptions horizontalCentered="1"/>
      <pageSetup paperSize="5" scale="91" fitToHeight="0" orientation="landscape" r:id="rId9"/>
      <headerFooter>
        <oddFooter>&amp;CAs of &amp;D&amp;T</oddFooter>
      </headerFooter>
    </customSheetView>
    <customSheetView guid="{E41992EA-0612-4974-959D-CC2FD3BF09BE}" scale="110" showPageBreaks="1" fitToPage="1" printArea="1" topLeftCell="A64">
      <selection activeCell="N128" sqref="N128"/>
      <rowBreaks count="1" manualBreakCount="1">
        <brk id="36" max="16383" man="1"/>
      </rowBreaks>
      <pageMargins left="0.25" right="0.25" top="0.95" bottom="0.6" header="0.2" footer="0.3"/>
      <printOptions horizontalCentered="1"/>
      <pageSetup paperSize="5" fitToHeight="0" orientation="landscape" r:id="rId10"/>
      <headerFooter>
        <oddFooter>&amp;CAs of &amp;D&amp;T</oddFooter>
      </headerFooter>
    </customSheetView>
    <customSheetView guid="{B9DD5EC1-4417-46A2-876B-C97268D74B4D}" showPageBreaks="1" fitToPage="1" printArea="1" topLeftCell="A214">
      <selection activeCell="B254" sqref="B254"/>
      <rowBreaks count="1" manualBreakCount="1">
        <brk id="36" max="16383" man="1"/>
      </rowBreaks>
      <pageMargins left="0.25" right="0.25" top="0.95" bottom="0.6" header="0.2" footer="0.3"/>
      <printOptions horizontalCentered="1"/>
      <pageSetup scale="91" fitToHeight="0" orientation="landscape" r:id="rId11"/>
      <headerFooter>
        <oddFooter>&amp;C&amp;D  &amp;T</oddFooter>
      </headerFooter>
    </customSheetView>
    <customSheetView guid="{A03D4DAF-8851-49C9-A33A-AE4BE16DC976}" showPageBreaks="1" fitToPage="1" printArea="1">
      <pageMargins left="0.25" right="0.25" top="0.95" bottom="0.5" header="0.2" footer="0.3"/>
      <printOptions horizontalCentered="1"/>
      <pageSetup scale="91" fitToHeight="0" orientation="landscape" r:id="rId12"/>
      <headerFooter>
        <oddFooter>&amp;CAs of &amp;D  &amp;T</oddFooter>
      </headerFooter>
    </customSheetView>
    <customSheetView guid="{40FB5372-7ABF-4054-BCF4-6D6F4719F112}" scale="120" showPageBreaks="1" fitToPage="1" printArea="1" topLeftCell="A4">
      <selection activeCell="I25" sqref="I25"/>
      <rowBreaks count="1" manualBreakCount="1">
        <brk id="36" max="12" man="1"/>
      </rowBreaks>
      <pageMargins left="0.25" right="0.25" top="0.95" bottom="0.6" header="0.2" footer="0.3"/>
      <printOptions horizontalCentered="1"/>
      <pageSetup scale="91" fitToHeight="0" orientation="landscape" r:id="rId13"/>
      <headerFooter>
        <oddFooter>&amp;CAs of &amp;D  &amp;T</oddFooter>
      </headerFooter>
    </customSheetView>
    <customSheetView guid="{72264F19-A2F9-42B5-89CE-BE294AF21B29}" showPageBreaks="1" fitToPage="1" printArea="1">
      <selection sqref="A1:M244"/>
      <rowBreaks count="1" manualBreakCount="1">
        <brk id="34" max="16383" man="1"/>
      </rowBreaks>
      <pageMargins left="0.25" right="0.25" top="0.95" bottom="0.6" header="0.2" footer="0.3"/>
      <printOptions horizontalCentered="1"/>
      <pageSetup scale="91" fitToHeight="0" orientation="landscape" r:id="rId14"/>
      <headerFooter>
        <oddFooter>&amp;CAs of &amp;D &amp;T</oddFooter>
      </headerFooter>
    </customSheetView>
    <customSheetView guid="{17D2FF6F-CF45-44DD-A947-7C73AEFE8532}" showPageBreaks="1" fitToPage="1" printArea="1" topLeftCell="D1">
      <selection activeCell="F10" sqref="F10:M10"/>
      <rowBreaks count="1" manualBreakCount="1">
        <brk id="29" max="16383" man="1"/>
      </rowBreaks>
      <pageMargins left="0.25" right="0.25" top="0.95" bottom="0.6" header="0.2" footer="0.3"/>
      <printOptions horizontalCentered="1"/>
      <pageSetup paperSize="5" fitToHeight="0" orientation="landscape" r:id="rId15"/>
      <headerFooter>
        <oddFooter>&amp;CAs of &amp;D&amp;T</oddFooter>
      </headerFooter>
    </customSheetView>
    <customSheetView guid="{F79C12D0-3E69-4FFC-8755-4A92C65C6266}" scale="125" showPageBreaks="1" fitToPage="1" printArea="1">
      <selection activeCell="A3" sqref="A3"/>
      <rowBreaks count="1" manualBreakCount="1">
        <brk id="34" max="16383" man="1"/>
      </rowBreaks>
      <pageMargins left="0.25" right="0.25" top="0.95" bottom="0.6" header="0.2" footer="0.3"/>
      <printOptions horizontalCentered="1"/>
      <pageSetup paperSize="5" fitToHeight="0" orientation="landscape" r:id="rId16"/>
      <headerFooter>
        <oddFooter>&amp;CAs of &amp;D&amp;T</oddFooter>
      </headerFooter>
    </customSheetView>
    <customSheetView guid="{5728F087-56DC-4B5D-B002-0B8A3431755C}" showPageBreaks="1" fitToPage="1" printArea="1">
      <pane ySplit="3" topLeftCell="A4" activePane="bottomLeft" state="frozen"/>
      <selection pane="bottomLeft" activeCell="A4" sqref="A4"/>
      <rowBreaks count="1" manualBreakCount="1">
        <brk id="45" max="16383" man="1"/>
      </rowBreaks>
      <pageMargins left="0.25" right="0.25" top="0.95" bottom="0.6" header="0.2" footer="0.3"/>
      <printOptions horizontalCentered="1"/>
      <pageSetup paperSize="5" fitToHeight="0" orientation="landscape" r:id="rId17"/>
    </customSheetView>
    <customSheetView guid="{24CB243A-C58E-4BC5-9ECC-F38B0F6BC135}" scale="125" showPageBreaks="1" fitToPage="1" printArea="1" topLeftCell="A73">
      <selection activeCell="B31" sqref="B31"/>
      <rowBreaks count="1" manualBreakCount="1">
        <brk id="34" max="16383" man="1"/>
      </rowBreaks>
      <pageMargins left="0.25" right="0.25" top="0.95" bottom="0.6" header="0.2" footer="0.3"/>
      <printOptions horizontalCentered="1"/>
      <pageSetup paperSize="5" fitToHeight="0" orientation="landscape" r:id="rId18"/>
      <headerFooter>
        <oddFooter>&amp;CAs of &amp;D&amp;T</oddFooter>
      </headerFooter>
    </customSheetView>
    <customSheetView guid="{2A6958CA-31B2-49D5-BA21-CAD29AE415BD}" scale="125" fitToPage="1">
      <selection activeCell="A2" sqref="A2"/>
      <rowBreaks count="1" manualBreakCount="1">
        <brk id="34" max="16383" man="1"/>
      </rowBreaks>
      <pageMargins left="0.25" right="0.25" top="0.95" bottom="0.6" header="0.2" footer="0.3"/>
      <printOptions horizontalCentered="1"/>
      <pageSetup scale="91" fitToHeight="0" orientation="landscape" r:id="rId19"/>
      <headerFooter>
        <oddFooter>&amp;CAs of &amp;D &amp;T</oddFooter>
      </headerFooter>
    </customSheetView>
  </customSheetViews>
  <printOptions horizontalCentered="1"/>
  <pageMargins left="0.25" right="0.25" top="0.95" bottom="0.6" header="0.2" footer="0.3"/>
  <pageSetup scale="92" fitToHeight="0" orientation="landscape" r:id="rId20"/>
  <headerFooter>
    <oddFooter>&amp;CAs of &amp;D &amp;T</oddFooter>
  </headerFooter>
  <rowBreaks count="1" manualBreakCount="1"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N26" sqref="N26"/>
    </sheetView>
  </sheetViews>
  <sheetFormatPr defaultRowHeight="14.4" x14ac:dyDescent="0.3"/>
  <cols>
    <col min="1" max="1" width="8.88671875" customWidth="1"/>
  </cols>
  <sheetData/>
  <customSheetViews>
    <customSheetView guid="{2C212597-9436-426E-96DC-833A2D6C5EF9}" showPageBreaks="1" topLeftCell="A4">
      <selection activeCell="N26" sqref="N26"/>
      <pageMargins left="0.7" right="0.7" top="0.75" bottom="0.75" header="0.3" footer="0.3"/>
      <pageSetup orientation="portrait" r:id="rId1"/>
    </customSheetView>
    <customSheetView guid="{FB7653C2-A1CE-49D4-B78B-31B799ACC95B}" topLeftCell="A4">
      <selection activeCell="N26" sqref="N26"/>
      <pageMargins left="0.7" right="0.7" top="0.75" bottom="0.75" header="0.3" footer="0.3"/>
      <pageSetup orientation="portrait" horizontalDpi="0" verticalDpi="0" r:id="rId2"/>
    </customSheetView>
    <customSheetView guid="{B2F7E33D-BF77-4A16-AA5F-046D8D318C98}" showPageBreaks="1" topLeftCell="A4">
      <selection activeCell="N26" sqref="N26"/>
      <pageMargins left="0.7" right="0.7" top="0.75" bottom="0.75" header="0.3" footer="0.3"/>
      <pageSetup orientation="portrait" r:id="rId3"/>
    </customSheetView>
    <customSheetView guid="{CC751953-71B2-438A-9D5A-D22994FCECB7}" topLeftCell="A4">
      <selection activeCell="N26" sqref="N26"/>
      <pageMargins left="0.7" right="0.7" top="0.75" bottom="0.75" header="0.3" footer="0.3"/>
      <pageSetup orientation="portrait" r:id="rId4"/>
    </customSheetView>
    <customSheetView guid="{50D643F0-17F8-42A3-BF58-60FC556E7E41}" topLeftCell="A4">
      <selection activeCell="N26" sqref="N26"/>
      <pageMargins left="0.7" right="0.7" top="0.75" bottom="0.75" header="0.3" footer="0.3"/>
      <pageSetup orientation="portrait" r:id="rId5"/>
    </customSheetView>
    <customSheetView guid="{CF528A58-4F66-4BF0-BA87-BE1793614284}" topLeftCell="A4">
      <selection activeCell="N26" sqref="N26"/>
      <pageMargins left="0.7" right="0.7" top="0.75" bottom="0.75" header="0.3" footer="0.3"/>
      <pageSetup orientation="portrait" horizontalDpi="0" verticalDpi="0" r:id="rId6"/>
    </customSheetView>
    <customSheetView guid="{F97888D6-46FD-41CE-BF2E-857C6DF7BBE0}" showPageBreaks="1" topLeftCell="A4">
      <selection activeCell="N26" sqref="N26"/>
      <pageMargins left="0.7" right="0.7" top="0.75" bottom="0.75" header="0.3" footer="0.3"/>
      <pageSetup orientation="portrait" r:id="rId7"/>
    </customSheetView>
    <customSheetView guid="{A86631EE-767D-4E76-A1F3-570D5FE1BC2D}" topLeftCell="A4">
      <selection activeCell="N26" sqref="N26"/>
      <pageMargins left="0.7" right="0.7" top="0.75" bottom="0.75" header="0.3" footer="0.3"/>
      <pageSetup orientation="portrait" horizontalDpi="0" verticalDpi="0" r:id="rId8"/>
    </customSheetView>
    <customSheetView guid="{013B56B5-2D37-48A0-883D-3EBE068223A1}" topLeftCell="A4">
      <selection activeCell="N26" sqref="N26"/>
      <pageMargins left="0.7" right="0.7" top="0.75" bottom="0.75" header="0.3" footer="0.3"/>
      <pageSetup orientation="portrait" horizontalDpi="0" verticalDpi="0" r:id="rId9"/>
    </customSheetView>
    <customSheetView guid="{E41992EA-0612-4974-959D-CC2FD3BF09BE}" topLeftCell="A4">
      <selection activeCell="N26" sqref="N26"/>
      <pageMargins left="0.7" right="0.7" top="0.75" bottom="0.75" header="0.3" footer="0.3"/>
      <pageSetup orientation="portrait" horizontalDpi="0" verticalDpi="0" r:id="rId10"/>
    </customSheetView>
    <customSheetView guid="{B9DD5EC1-4417-46A2-876B-C97268D74B4D}" showPageBreaks="1" topLeftCell="A4">
      <selection activeCell="N26" sqref="N26"/>
      <pageMargins left="0.7" right="0.7" top="0.75" bottom="0.75" header="0.3" footer="0.3"/>
      <pageSetup orientation="portrait" r:id="rId11"/>
    </customSheetView>
    <customSheetView guid="{A03D4DAF-8851-49C9-A33A-AE4BE16DC976}" showPageBreaks="1" topLeftCell="A4">
      <selection activeCell="N26" sqref="N26"/>
      <pageMargins left="0.7" right="0.7" top="0.75" bottom="0.75" header="0.3" footer="0.3"/>
      <pageSetup orientation="portrait" r:id="rId12"/>
    </customSheetView>
    <customSheetView guid="{40FB5372-7ABF-4054-BCF4-6D6F4719F112}" topLeftCell="A4">
      <selection activeCell="N26" sqref="N26"/>
      <pageMargins left="0.7" right="0.7" top="0.75" bottom="0.75" header="0.3" footer="0.3"/>
      <pageSetup orientation="portrait" r:id="rId13"/>
    </customSheetView>
    <customSheetView guid="{72264F19-A2F9-42B5-89CE-BE294AF21B29}" showPageBreaks="1" topLeftCell="A4">
      <selection activeCell="N26" sqref="N26"/>
      <pageMargins left="0.7" right="0.7" top="0.75" bottom="0.75" header="0.3" footer="0.3"/>
      <pageSetup orientation="portrait" r:id="rId14"/>
    </customSheetView>
    <customSheetView guid="{17D2FF6F-CF45-44DD-A947-7C73AEFE8532}" topLeftCell="A4">
      <selection activeCell="N26" sqref="N26"/>
      <pageMargins left="0.7" right="0.7" top="0.75" bottom="0.75" header="0.3" footer="0.3"/>
      <pageSetup orientation="portrait" horizontalDpi="0" verticalDpi="0" r:id="rId15"/>
    </customSheetView>
    <customSheetView guid="{F79C12D0-3E69-4FFC-8755-4A92C65C6266}" topLeftCell="A4">
      <selection activeCell="N26" sqref="N26"/>
      <pageMargins left="0.7" right="0.7" top="0.75" bottom="0.75" header="0.3" footer="0.3"/>
      <pageSetup orientation="portrait" horizontalDpi="0" verticalDpi="0" r:id="rId16"/>
    </customSheetView>
    <customSheetView guid="{5728F087-56DC-4B5D-B002-0B8A3431755C}" topLeftCell="A4">
      <selection activeCell="N26" sqref="N26"/>
      <pageMargins left="0.7" right="0.7" top="0.75" bottom="0.75" header="0.3" footer="0.3"/>
      <pageSetup orientation="portrait" r:id="rId17"/>
    </customSheetView>
    <customSheetView guid="{24CB243A-C58E-4BC5-9ECC-F38B0F6BC135}" topLeftCell="A4">
      <selection activeCell="N26" sqref="N26"/>
      <pageMargins left="0.7" right="0.7" top="0.75" bottom="0.75" header="0.3" footer="0.3"/>
      <pageSetup orientation="portrait" horizontalDpi="0" verticalDpi="0" r:id="rId18"/>
    </customSheetView>
    <customSheetView guid="{2A6958CA-31B2-49D5-BA21-CAD29AE415BD}" topLeftCell="A4">
      <selection activeCell="N26" sqref="N26"/>
      <pageMargins left="0.7" right="0.7" top="0.75" bottom="0.75" header="0.3" footer="0.3"/>
      <pageSetup orientation="portrait" r:id="rId19"/>
    </customSheetView>
  </customSheetViews>
  <pageMargins left="0.7" right="0.7" top="0.75" bottom="0.75" header="0.3" footer="0.3"/>
  <pageSetup orientation="portrait" r:id="rId20"/>
  <drawing r:id="rId21"/>
  <legacyDrawing r:id="rId22"/>
  <oleObjects>
    <mc:AlternateContent xmlns:mc="http://schemas.openxmlformats.org/markup-compatibility/2006">
      <mc:Choice Requires="x14">
        <oleObject progId="Word.Document.12" shapeId="5125" r:id="rId23">
          <objectPr defaultSize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480060</xdr:colOff>
                <xdr:row>37</xdr:row>
                <xdr:rowOff>175260</xdr:rowOff>
              </to>
            </anchor>
          </objectPr>
        </oleObject>
      </mc:Choice>
      <mc:Fallback>
        <oleObject progId="Word.Document.12" shapeId="5125" r:id="rId2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4.4" x14ac:dyDescent="0.3"/>
  <sheetData/>
  <customSheetViews>
    <customSheetView guid="{2C212597-9436-426E-96DC-833A2D6C5EF9}" showPageBreaks="1">
      <selection activeCell="I31" sqref="I31"/>
      <pageMargins left="0.7" right="0.7" top="0.75" bottom="0.75" header="0.3" footer="0.3"/>
      <pageSetup orientation="portrait" r:id="rId1"/>
    </customSheetView>
    <customSheetView guid="{FB7653C2-A1CE-49D4-B78B-31B799ACC95B}">
      <selection activeCell="I31" sqref="I31"/>
      <pageMargins left="0.7" right="0.7" top="0.75" bottom="0.75" header="0.3" footer="0.3"/>
      <pageSetup orientation="portrait" horizontalDpi="0" verticalDpi="0" r:id="rId2"/>
    </customSheetView>
    <customSheetView guid="{B2F7E33D-BF77-4A16-AA5F-046D8D318C98}" showPageBreaks="1">
      <selection activeCell="I31" sqref="I31"/>
      <pageMargins left="0.7" right="0.7" top="0.75" bottom="0.75" header="0.3" footer="0.3"/>
      <pageSetup orientation="portrait" r:id="rId3"/>
    </customSheetView>
    <customSheetView guid="{CC751953-71B2-438A-9D5A-D22994FCECB7}">
      <selection activeCell="I31" sqref="I31"/>
      <pageMargins left="0.7" right="0.7" top="0.75" bottom="0.75" header="0.3" footer="0.3"/>
      <pageSetup orientation="portrait" r:id="rId4"/>
    </customSheetView>
    <customSheetView guid="{50D643F0-17F8-42A3-BF58-60FC556E7E41}">
      <selection activeCell="I31" sqref="I31"/>
      <pageMargins left="0.7" right="0.7" top="0.75" bottom="0.75" header="0.3" footer="0.3"/>
      <pageSetup orientation="portrait" r:id="rId5"/>
    </customSheetView>
    <customSheetView guid="{CF528A58-4F66-4BF0-BA87-BE1793614284}">
      <selection activeCell="I31" sqref="I31"/>
      <pageMargins left="0.7" right="0.7" top="0.75" bottom="0.75" header="0.3" footer="0.3"/>
      <pageSetup orientation="portrait" horizontalDpi="0" verticalDpi="0" r:id="rId6"/>
    </customSheetView>
    <customSheetView guid="{F97888D6-46FD-41CE-BF2E-857C6DF7BBE0}" showPageBreaks="1">
      <selection activeCell="I31" sqref="I31"/>
      <pageMargins left="0.7" right="0.7" top="0.75" bottom="0.75" header="0.3" footer="0.3"/>
      <pageSetup orientation="portrait" r:id="rId7"/>
    </customSheetView>
    <customSheetView guid="{A86631EE-767D-4E76-A1F3-570D5FE1BC2D}">
      <selection activeCell="I31" sqref="I31"/>
      <pageMargins left="0.7" right="0.7" top="0.75" bottom="0.75" header="0.3" footer="0.3"/>
      <pageSetup orientation="portrait" horizontalDpi="0" verticalDpi="0" r:id="rId8"/>
    </customSheetView>
    <customSheetView guid="{013B56B5-2D37-48A0-883D-3EBE068223A1}">
      <selection activeCell="I31" sqref="I31"/>
      <pageMargins left="0.7" right="0.7" top="0.75" bottom="0.75" header="0.3" footer="0.3"/>
      <pageSetup orientation="portrait" horizontalDpi="0" verticalDpi="0" r:id="rId9"/>
    </customSheetView>
    <customSheetView guid="{E41992EA-0612-4974-959D-CC2FD3BF09BE}">
      <selection activeCell="I31" sqref="I31"/>
      <pageMargins left="0.7" right="0.7" top="0.75" bottom="0.75" header="0.3" footer="0.3"/>
      <pageSetup orientation="portrait" horizontalDpi="0" verticalDpi="0" r:id="rId10"/>
    </customSheetView>
    <customSheetView guid="{B9DD5EC1-4417-46A2-876B-C97268D74B4D}" showPageBreaks="1">
      <selection activeCell="I31" sqref="I31"/>
      <pageMargins left="0.7" right="0.7" top="0.75" bottom="0.75" header="0.3" footer="0.3"/>
      <pageSetup orientation="portrait" r:id="rId11"/>
    </customSheetView>
    <customSheetView guid="{A03D4DAF-8851-49C9-A33A-AE4BE16DC976}" showPageBreaks="1">
      <selection activeCell="I31" sqref="I31"/>
      <pageMargins left="0.7" right="0.7" top="0.75" bottom="0.75" header="0.3" footer="0.3"/>
      <pageSetup orientation="portrait" r:id="rId12"/>
    </customSheetView>
    <customSheetView guid="{40FB5372-7ABF-4054-BCF4-6D6F4719F112}">
      <selection activeCell="I31" sqref="I31"/>
      <pageMargins left="0.7" right="0.7" top="0.75" bottom="0.75" header="0.3" footer="0.3"/>
      <pageSetup orientation="portrait" r:id="rId13"/>
    </customSheetView>
    <customSheetView guid="{72264F19-A2F9-42B5-89CE-BE294AF21B29}" showPageBreaks="1">
      <selection activeCell="I31" sqref="I31"/>
      <pageMargins left="0.7" right="0.7" top="0.75" bottom="0.75" header="0.3" footer="0.3"/>
      <pageSetup orientation="portrait" r:id="rId14"/>
    </customSheetView>
    <customSheetView guid="{17D2FF6F-CF45-44DD-A947-7C73AEFE8532}">
      <selection activeCell="I31" sqref="I31"/>
      <pageMargins left="0.7" right="0.7" top="0.75" bottom="0.75" header="0.3" footer="0.3"/>
      <pageSetup orientation="portrait" horizontalDpi="0" verticalDpi="0" r:id="rId15"/>
    </customSheetView>
    <customSheetView guid="{F79C12D0-3E69-4FFC-8755-4A92C65C6266}">
      <selection activeCell="I31" sqref="I31"/>
      <pageMargins left="0.7" right="0.7" top="0.75" bottom="0.75" header="0.3" footer="0.3"/>
      <pageSetup orientation="portrait" horizontalDpi="0" verticalDpi="0" r:id="rId16"/>
    </customSheetView>
    <customSheetView guid="{5728F087-56DC-4B5D-B002-0B8A3431755C}">
      <selection activeCell="I31" sqref="I31"/>
      <pageMargins left="0.7" right="0.7" top="0.75" bottom="0.75" header="0.3" footer="0.3"/>
      <pageSetup orientation="portrait" r:id="rId17"/>
    </customSheetView>
    <customSheetView guid="{24CB243A-C58E-4BC5-9ECC-F38B0F6BC135}">
      <selection activeCell="I31" sqref="I31"/>
      <pageMargins left="0.7" right="0.7" top="0.75" bottom="0.75" header="0.3" footer="0.3"/>
      <pageSetup orientation="portrait" horizontalDpi="0" verticalDpi="0" r:id="rId18"/>
    </customSheetView>
    <customSheetView guid="{2A6958CA-31B2-49D5-BA21-CAD29AE415BD}">
      <selection activeCell="I31" sqref="I31"/>
      <pageMargins left="0.7" right="0.7" top="0.75" bottom="0.75" header="0.3" footer="0.3"/>
      <pageSetup orientation="portrait" r:id="rId19"/>
    </customSheetView>
  </customSheetViews>
  <pageMargins left="0.7" right="0.7" top="0.75" bottom="0.75" header="0.3" footer="0.3"/>
  <pageSetup orientation="portrait" r:id="rId20"/>
  <drawing r:id="rId21"/>
  <legacyDrawing r:id="rId22"/>
  <oleObjects>
    <mc:AlternateContent xmlns:mc="http://schemas.openxmlformats.org/markup-compatibility/2006">
      <mc:Choice Requires="x14">
        <oleObject progId="Word.Document.12" shapeId="6145" r:id="rId23">
          <objectPr defaultSize="0" r:id="rId2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9</xdr:col>
                <xdr:colOff>480060</xdr:colOff>
                <xdr:row>23</xdr:row>
                <xdr:rowOff>60960</xdr:rowOff>
              </to>
            </anchor>
          </objectPr>
        </oleObject>
      </mc:Choice>
      <mc:Fallback>
        <oleObject progId="Word.Document.12" shapeId="6145" r:id="rId2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O29" sqref="O29"/>
    </sheetView>
  </sheetViews>
  <sheetFormatPr defaultRowHeight="14.4" x14ac:dyDescent="0.3"/>
  <sheetData/>
  <customSheetViews>
    <customSheetView guid="{2C212597-9436-426E-96DC-833A2D6C5EF9}" showPageBreaks="1">
      <selection activeCell="O29" sqref="O29"/>
      <pageMargins left="0.7" right="0.7" top="0.75" bottom="0.75" header="0.3" footer="0.3"/>
      <pageSetup orientation="portrait" r:id="rId1"/>
    </customSheetView>
    <customSheetView guid="{FB7653C2-A1CE-49D4-B78B-31B799ACC95B}">
      <selection activeCell="O29" sqref="O29"/>
      <pageMargins left="0.7" right="0.7" top="0.75" bottom="0.75" header="0.3" footer="0.3"/>
      <pageSetup orientation="portrait" horizontalDpi="0" verticalDpi="0" r:id="rId2"/>
    </customSheetView>
    <customSheetView guid="{B2F7E33D-BF77-4A16-AA5F-046D8D318C98}" showPageBreaks="1">
      <selection activeCell="O29" sqref="O29"/>
      <pageMargins left="0.7" right="0.7" top="0.75" bottom="0.75" header="0.3" footer="0.3"/>
      <pageSetup orientation="portrait" r:id="rId3"/>
    </customSheetView>
    <customSheetView guid="{CC751953-71B2-438A-9D5A-D22994FCECB7}">
      <selection activeCell="O29" sqref="O29"/>
      <pageMargins left="0.7" right="0.7" top="0.75" bottom="0.75" header="0.3" footer="0.3"/>
      <pageSetup orientation="portrait" r:id="rId4"/>
    </customSheetView>
    <customSheetView guid="{50D643F0-17F8-42A3-BF58-60FC556E7E41}">
      <selection activeCell="O29" sqref="O29"/>
      <pageMargins left="0.7" right="0.7" top="0.75" bottom="0.75" header="0.3" footer="0.3"/>
      <pageSetup orientation="portrait" r:id="rId5"/>
    </customSheetView>
    <customSheetView guid="{CF528A58-4F66-4BF0-BA87-BE1793614284}">
      <selection activeCell="O29" sqref="O29"/>
      <pageMargins left="0.7" right="0.7" top="0.75" bottom="0.75" header="0.3" footer="0.3"/>
      <pageSetup orientation="portrait" horizontalDpi="0" verticalDpi="0" r:id="rId6"/>
    </customSheetView>
    <customSheetView guid="{F97888D6-46FD-41CE-BF2E-857C6DF7BBE0}" showPageBreaks="1">
      <selection activeCell="O29" sqref="O29"/>
      <pageMargins left="0.7" right="0.7" top="0.75" bottom="0.75" header="0.3" footer="0.3"/>
      <pageSetup orientation="portrait" r:id="rId7"/>
    </customSheetView>
    <customSheetView guid="{A86631EE-767D-4E76-A1F3-570D5FE1BC2D}">
      <selection activeCell="O29" sqref="O29"/>
      <pageMargins left="0.7" right="0.7" top="0.75" bottom="0.75" header="0.3" footer="0.3"/>
      <pageSetup orientation="portrait" horizontalDpi="0" verticalDpi="0" r:id="rId8"/>
    </customSheetView>
    <customSheetView guid="{013B56B5-2D37-48A0-883D-3EBE068223A1}">
      <selection activeCell="O29" sqref="O29"/>
      <pageMargins left="0.7" right="0.7" top="0.75" bottom="0.75" header="0.3" footer="0.3"/>
      <pageSetup orientation="portrait" horizontalDpi="0" verticalDpi="0" r:id="rId9"/>
    </customSheetView>
    <customSheetView guid="{E41992EA-0612-4974-959D-CC2FD3BF09BE}">
      <selection activeCell="O29" sqref="O29"/>
      <pageMargins left="0.7" right="0.7" top="0.75" bottom="0.75" header="0.3" footer="0.3"/>
      <pageSetup orientation="portrait" horizontalDpi="0" verticalDpi="0" r:id="rId10"/>
    </customSheetView>
    <customSheetView guid="{B9DD5EC1-4417-46A2-876B-C97268D74B4D}" showPageBreaks="1">
      <selection activeCell="O29" sqref="O29"/>
      <pageMargins left="0.7" right="0.7" top="0.75" bottom="0.75" header="0.3" footer="0.3"/>
      <pageSetup orientation="portrait" r:id="rId11"/>
    </customSheetView>
    <customSheetView guid="{A03D4DAF-8851-49C9-A33A-AE4BE16DC976}" showPageBreaks="1">
      <selection activeCell="O29" sqref="O29"/>
      <pageMargins left="0.7" right="0.7" top="0.75" bottom="0.75" header="0.3" footer="0.3"/>
      <pageSetup orientation="portrait" r:id="rId12"/>
    </customSheetView>
    <customSheetView guid="{40FB5372-7ABF-4054-BCF4-6D6F4719F112}">
      <selection activeCell="O29" sqref="O29"/>
      <pageMargins left="0.7" right="0.7" top="0.75" bottom="0.75" header="0.3" footer="0.3"/>
      <pageSetup orientation="portrait" r:id="rId13"/>
    </customSheetView>
    <customSheetView guid="{72264F19-A2F9-42B5-89CE-BE294AF21B29}" showPageBreaks="1">
      <selection activeCell="O29" sqref="O29"/>
      <pageMargins left="0.7" right="0.7" top="0.75" bottom="0.75" header="0.3" footer="0.3"/>
      <pageSetup orientation="portrait" r:id="rId14"/>
    </customSheetView>
    <customSheetView guid="{17D2FF6F-CF45-44DD-A947-7C73AEFE8532}">
      <selection activeCell="O29" sqref="O29"/>
      <pageMargins left="0.7" right="0.7" top="0.75" bottom="0.75" header="0.3" footer="0.3"/>
      <pageSetup orientation="portrait" horizontalDpi="0" verticalDpi="0" r:id="rId15"/>
    </customSheetView>
    <customSheetView guid="{F79C12D0-3E69-4FFC-8755-4A92C65C6266}">
      <selection activeCell="O29" sqref="O29"/>
      <pageMargins left="0.7" right="0.7" top="0.75" bottom="0.75" header="0.3" footer="0.3"/>
      <pageSetup orientation="portrait" horizontalDpi="0" verticalDpi="0" r:id="rId16"/>
    </customSheetView>
    <customSheetView guid="{5728F087-56DC-4B5D-B002-0B8A3431755C}">
      <selection activeCell="O29" sqref="O29"/>
      <pageMargins left="0.7" right="0.7" top="0.75" bottom="0.75" header="0.3" footer="0.3"/>
      <pageSetup orientation="portrait" r:id="rId17"/>
    </customSheetView>
    <customSheetView guid="{24CB243A-C58E-4BC5-9ECC-F38B0F6BC135}">
      <selection activeCell="O29" sqref="O29"/>
      <pageMargins left="0.7" right="0.7" top="0.75" bottom="0.75" header="0.3" footer="0.3"/>
      <pageSetup orientation="portrait" horizontalDpi="0" verticalDpi="0" r:id="rId18"/>
    </customSheetView>
    <customSheetView guid="{2A6958CA-31B2-49D5-BA21-CAD29AE415BD}">
      <selection activeCell="O29" sqref="O29"/>
      <pageMargins left="0.7" right="0.7" top="0.75" bottom="0.75" header="0.3" footer="0.3"/>
      <pageSetup orientation="portrait" r:id="rId19"/>
    </customSheetView>
  </customSheetViews>
  <pageMargins left="0.7" right="0.7" top="0.75" bottom="0.75" header="0.3" footer="0.3"/>
  <pageSetup orientation="portrait" r:id="rId20"/>
  <drawing r:id="rId21"/>
  <legacyDrawing r:id="rId22"/>
  <oleObjects>
    <mc:AlternateContent xmlns:mc="http://schemas.openxmlformats.org/markup-compatibility/2006">
      <mc:Choice Requires="x14">
        <oleObject progId="Word.Document.12" shapeId="7169" r:id="rId23">
          <objectPr defaultSize="0" r:id="rId2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9</xdr:col>
                <xdr:colOff>480060</xdr:colOff>
                <xdr:row>31</xdr:row>
                <xdr:rowOff>106680</xdr:rowOff>
              </to>
            </anchor>
          </objectPr>
        </oleObject>
      </mc:Choice>
      <mc:Fallback>
        <oleObject progId="Word.Document.12" shapeId="7169" r:id="rId23"/>
      </mc:Fallback>
    </mc:AlternateContent>
  </oleObjects>
</worksheet>
</file>

<file path=xl/worksheets/wsSortMap1.xml><?xml version="1.0" encoding="utf-8"?>
<worksheetSortMap xmlns="http://schemas.microsoft.com/office/excel/2006/main">
  <rowSortMap ref="A1:XFD246" count="182">
    <row newVal="0" oldVal="11"/>
    <row newVal="1" oldVal="12"/>
    <row newVal="2" oldVal="19"/>
    <row newVal="3" oldVal="30"/>
    <row newVal="4" oldVal="35"/>
    <row newVal="5" oldVal="44"/>
    <row newVal="6" oldVal="43"/>
    <row newVal="7" oldVal="47"/>
    <row newVal="8" oldVal="50"/>
    <row newVal="9" oldVal="191"/>
    <row newVal="10" oldVal="54"/>
    <row newVal="11" oldVal="86"/>
    <row newVal="12" oldVal="172"/>
    <row newVal="14" oldVal="210"/>
    <row newVal="19" oldVal="227"/>
    <row newVal="29" oldVal="181"/>
    <row newVal="30" oldVal="182"/>
    <row newVal="31" oldVal="160"/>
    <row newVal="32" oldVal="236"/>
    <row newVal="33" oldVal="184"/>
    <row newVal="34" oldVal="114"/>
    <row newVal="35" oldVal="169"/>
    <row newVal="37" oldVal="38"/>
    <row newVal="38" oldVal="39"/>
    <row newVal="39" oldVal="40"/>
    <row newVal="40" oldVal="41"/>
    <row newVal="41" oldVal="42"/>
    <row newVal="42" oldVal="133"/>
    <row newVal="43" oldVal="206"/>
    <row newVal="44" oldVal="134"/>
    <row newVal="45" oldVal="237"/>
    <row newVal="46" oldVal="3"/>
    <row newVal="47" oldVal="48"/>
    <row newVal="48" oldVal="49"/>
    <row newVal="49" oldVal="37"/>
    <row newVal="50" oldVal="53"/>
    <row newVal="53" oldVal="46"/>
    <row newVal="54" oldVal="55"/>
    <row newVal="55" oldVal="56"/>
    <row newVal="56" oldVal="209"/>
    <row newVal="57" oldVal="67"/>
    <row newVal="58" oldVal="159"/>
    <row newVal="59" oldVal="229"/>
    <row newVal="60" oldVal="31"/>
    <row newVal="61" oldVal="62"/>
    <row newVal="62" oldVal="63"/>
    <row newVal="63" oldVal="65"/>
    <row newVal="65" oldVal="116"/>
    <row newVal="66" oldVal="117"/>
    <row newVal="67" oldVal="68"/>
    <row newVal="68" oldVal="69"/>
    <row newVal="69" oldVal="70"/>
    <row newVal="70" oldVal="71"/>
    <row newVal="71" oldVal="72"/>
    <row newVal="72" oldVal="157"/>
    <row newVal="73" oldVal="74"/>
    <row newVal="74" oldVal="75"/>
    <row newVal="75" oldVal="76"/>
    <row newVal="76" oldVal="77"/>
    <row newVal="77" oldVal="194"/>
    <row newVal="78" oldVal="119"/>
    <row newVal="79" oldVal="80"/>
    <row newVal="80" oldVal="81"/>
    <row newVal="81" oldVal="183"/>
    <row newVal="82" oldVal="83"/>
    <row newVal="83" oldVal="84"/>
    <row newVal="84" oldVal="161"/>
    <row newVal="85" oldVal="66"/>
    <row newVal="86" oldVal="2"/>
    <row newVal="87" oldVal="171"/>
    <row newVal="88" oldVal="89"/>
    <row newVal="89" oldVal="1"/>
    <row newVal="90" oldVal="91"/>
    <row newVal="91" oldVal="173"/>
    <row newVal="92" oldVal="190"/>
    <row newVal="93" oldVal="165"/>
    <row newVal="94" oldVal="95"/>
    <row newVal="95" oldVal="96"/>
    <row newVal="96" oldVal="97"/>
    <row newVal="97" oldVal="176"/>
    <row newVal="98" oldVal="99"/>
    <row newVal="99" oldVal="100"/>
    <row newVal="100" oldVal="101"/>
    <row newVal="101" oldVal="102"/>
    <row newVal="102" oldVal="103"/>
    <row newVal="103" oldVal="104"/>
    <row newVal="104" oldVal="105"/>
    <row newVal="105" oldVal="106"/>
    <row newVal="106" oldVal="107"/>
    <row newVal="107" oldVal="108"/>
    <row newVal="108" oldVal="110"/>
    <row newVal="110" oldVal="111"/>
    <row newVal="111" oldVal="207"/>
    <row newVal="113" oldVal="92"/>
    <row newVal="114" oldVal="58"/>
    <row newVal="115" oldVal="9"/>
    <row newVal="116" oldVal="60"/>
    <row newVal="117" oldVal="177"/>
    <row newVal="118" oldVal="179"/>
    <row newVal="119" oldVal="244"/>
    <row newVal="123" oldVal="150"/>
    <row newVal="124" oldVal="163"/>
    <row newVal="131" oldVal="147"/>
    <row newVal="132" oldVal="215"/>
    <row newVal="133" oldVal="33"/>
    <row newVal="134" oldVal="167"/>
    <row newVal="137" oldVal="7"/>
    <row newVal="140" oldVal="228"/>
    <row newVal="146" oldVal="185"/>
    <row newVal="147" oldVal="118"/>
    <row newVal="148" oldVal="192"/>
    <row newVal="150" oldVal="168"/>
    <row newVal="151" oldVal="59"/>
    <row newVal="157" oldVal="186"/>
    <row newVal="159" oldVal="137"/>
    <row newVal="160" oldVal="189"/>
    <row newVal="161" oldVal="212"/>
    <row newVal="162" oldVal="8"/>
    <row newVal="163" oldVal="45"/>
    <row newVal="164" oldVal="93"/>
    <row newVal="165" oldVal="223"/>
    <row newVal="166" oldVal="94"/>
    <row newVal="167" oldVal="193"/>
    <row newVal="168" oldVal="243"/>
    <row newVal="169" oldVal="166"/>
    <row newVal="170" oldVal="34"/>
    <row newVal="171" oldVal="57"/>
    <row newVal="172" oldVal="61"/>
    <row newVal="173" oldVal="231"/>
    <row newVal="175" oldVal="29"/>
    <row newVal="176" oldVal="73"/>
    <row newVal="177" oldVal="115"/>
    <row newVal="179" oldVal="123"/>
    <row newVal="180" oldVal="82"/>
    <row newVal="181" oldVal="164"/>
    <row newVal="182" oldVal="32"/>
    <row newVal="183" oldVal="87"/>
    <row newVal="184" oldVal="88"/>
    <row newVal="185" oldVal="85"/>
    <row newVal="186" oldVal="113"/>
    <row newVal="187" oldVal="175"/>
    <row newVal="188" oldVal="124"/>
    <row newVal="189" oldVal="132"/>
    <row newVal="190" oldVal="140"/>
    <row newVal="191" oldVal="146"/>
    <row newVal="192" oldVal="98"/>
    <row newVal="193" oldVal="148"/>
    <row newVal="194" oldVal="234"/>
    <row newVal="195" oldVal="79"/>
    <row newVal="196" oldVal="131"/>
    <row newVal="197" oldVal="78"/>
    <row newVal="198" oldVal="211"/>
    <row newVal="201" oldVal="151"/>
    <row newVal="202" oldVal="90"/>
    <row newVal="205" oldVal="180"/>
    <row newVal="206" oldVal="198"/>
    <row newVal="207" oldVal="162"/>
    <row newVal="208" oldVal="170"/>
    <row newVal="209" oldVal="201"/>
    <row newVal="210" oldVal="202"/>
    <row newVal="211" oldVal="6"/>
    <row newVal="212" oldVal="187"/>
    <row newVal="213" oldVal="188"/>
    <row newVal="215" oldVal="205"/>
    <row newVal="216" oldVal="208"/>
    <row newVal="222" oldVal="197"/>
    <row newVal="223" oldVal="213"/>
    <row newVal="226" oldVal="14"/>
    <row newVal="227" oldVal="10"/>
    <row newVal="228" oldVal="0"/>
    <row newVal="229" oldVal="216"/>
    <row newVal="230" oldVal="5"/>
    <row newVal="231" oldVal="245"/>
    <row newVal="232" oldVal="226"/>
    <row newVal="233" oldVal="230"/>
    <row newVal="234" oldVal="195"/>
    <row newVal="235" oldVal="232"/>
    <row newVal="236" oldVal="233"/>
    <row newVal="237" oldVal="235"/>
    <row newVal="243" oldVal="196"/>
    <row newVal="244" oldVal="222"/>
    <row newVal="245" oldVal="4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Summary</vt:lpstr>
      <vt:lpstr>Infrastructure</vt:lpstr>
      <vt:lpstr>Housing</vt:lpstr>
      <vt:lpstr>Infrastructure_PKL</vt:lpstr>
      <vt:lpstr>Notes_Summary Sheet</vt:lpstr>
      <vt:lpstr>Notes_Housing</vt:lpstr>
      <vt:lpstr>Notes_Infrastructure</vt:lpstr>
      <vt:lpstr>'Notes_Summary Sheet'!OLE_LINK1</vt:lpstr>
      <vt:lpstr>Housing!Print_Area</vt:lpstr>
      <vt:lpstr>Infrastructure!Print_Area</vt:lpstr>
      <vt:lpstr>Infrastructure_PKL!Print_Area</vt:lpstr>
      <vt:lpstr>Summary!Print_Area</vt:lpstr>
      <vt:lpstr>Housing!Print_Titles</vt:lpstr>
      <vt:lpstr>Infrastructure!Print_Titles</vt:lpstr>
      <vt:lpstr>Infrastructure_PKL!Print_Titles</vt:lpstr>
      <vt:lpstr>Summary!Print_Titles</vt:lpstr>
    </vt:vector>
  </TitlesOfParts>
  <Company>TXDPS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lg07672</dc:creator>
  <cp:lastModifiedBy>Ottenbacher, Peter</cp:lastModifiedBy>
  <cp:lastPrinted>2016-06-26T06:21:07Z</cp:lastPrinted>
  <dcterms:created xsi:type="dcterms:W3CDTF">2010-04-29T13:52:35Z</dcterms:created>
  <dcterms:modified xsi:type="dcterms:W3CDTF">2016-08-31T21:01:47Z</dcterms:modified>
</cp:coreProperties>
</file>