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2010" yWindow="90" windowWidth="15600" windowHeight="7770"/>
  </bookViews>
  <sheets>
    <sheet name="Explanation" sheetId="6" r:id="rId1"/>
  </sheets>
  <calcPr calcId="152511"/>
</workbook>
</file>

<file path=xl/calcChain.xml><?xml version="1.0" encoding="utf-8"?>
<calcChain xmlns="http://schemas.openxmlformats.org/spreadsheetml/2006/main">
  <c r="V34" i="6" l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W33" i="6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V33" i="6"/>
  <c r="E33" i="6"/>
  <c r="D33" i="6"/>
</calcChain>
</file>

<file path=xl/sharedStrings.xml><?xml version="1.0" encoding="utf-8"?>
<sst xmlns="http://schemas.openxmlformats.org/spreadsheetml/2006/main" count="329" uniqueCount="82">
  <si>
    <t>JOBNO</t>
  </si>
  <si>
    <t>11501110</t>
  </si>
  <si>
    <t>4002510</t>
  </si>
  <si>
    <t>HDD</t>
  </si>
  <si>
    <t>HDDLINE</t>
  </si>
  <si>
    <t>PM0011961010</t>
  </si>
  <si>
    <t/>
  </si>
  <si>
    <t>■</t>
  </si>
  <si>
    <t>-</t>
    <phoneticPr fontId="1"/>
  </si>
  <si>
    <t>PM0011961010</t>
    <phoneticPr fontId="1"/>
  </si>
  <si>
    <t>Account code</t>
    <phoneticPr fontId="1"/>
  </si>
  <si>
    <t>Cost center</t>
    <phoneticPr fontId="1"/>
  </si>
  <si>
    <t>Account month</t>
    <phoneticPr fontId="1"/>
  </si>
  <si>
    <t>Subinventory</t>
    <phoneticPr fontId="1"/>
  </si>
  <si>
    <t>Item code</t>
    <phoneticPr fontId="1"/>
  </si>
  <si>
    <t>Receipt
QTY</t>
    <phoneticPr fontId="1"/>
  </si>
  <si>
    <t>Receipt
AMT</t>
    <phoneticPr fontId="1"/>
  </si>
  <si>
    <t>Previous
QTY</t>
    <phoneticPr fontId="1"/>
  </si>
  <si>
    <t>Previous
AMT</t>
    <phoneticPr fontId="1"/>
  </si>
  <si>
    <t>Issue
QTY</t>
    <phoneticPr fontId="1"/>
  </si>
  <si>
    <t>Issue
AMT</t>
    <phoneticPr fontId="1"/>
  </si>
  <si>
    <t>Current
QTY</t>
    <phoneticPr fontId="1"/>
  </si>
  <si>
    <t>Current
AMT</t>
    <phoneticPr fontId="1"/>
  </si>
  <si>
    <t>Org.</t>
    <phoneticPr fontId="1"/>
  </si>
  <si>
    <t>Remarks</t>
    <phoneticPr fontId="1"/>
  </si>
  <si>
    <t>Elapsed
month</t>
    <phoneticPr fontId="1"/>
  </si>
  <si>
    <t>QTY</t>
    <phoneticPr fontId="1"/>
  </si>
  <si>
    <t>AMT</t>
    <phoneticPr fontId="1"/>
  </si>
  <si>
    <t>QTY</t>
    <phoneticPr fontId="1"/>
  </si>
  <si>
    <t>AMT</t>
    <phoneticPr fontId="1"/>
  </si>
  <si>
    <t>(*) If "Issue" is negative value, it treats as "Receipt."</t>
    <phoneticPr fontId="1"/>
  </si>
  <si>
    <t>No change.</t>
    <phoneticPr fontId="1"/>
  </si>
  <si>
    <t>"Receipt QTY" and "Receipt AMT" are deducted from "Old Stock".</t>
    <phoneticPr fontId="1"/>
  </si>
  <si>
    <t>QTY</t>
  </si>
  <si>
    <t>AMT</t>
  </si>
  <si>
    <t>Evaluation AMT</t>
  </si>
  <si>
    <t>Diff.</t>
  </si>
  <si>
    <t>Explanation of report</t>
    <phoneticPr fontId="1"/>
  </si>
  <si>
    <t>　：</t>
    <phoneticPr fontId="1"/>
  </si>
  <si>
    <t>Old Stock</t>
    <phoneticPr fontId="1"/>
  </si>
  <si>
    <t>Non-moving stock</t>
    <phoneticPr fontId="1"/>
  </si>
  <si>
    <t>Because more than 18 months of Inventory Balance data is not exist,  "999" set to "Elapsed month", and "Old Stock" set to "Non-moving stock". (Correctly, it will be 999 in case of more than 25 months)</t>
    <phoneticPr fontId="1"/>
  </si>
  <si>
    <t>Org.</t>
  </si>
  <si>
    <t>Cost Center</t>
  </si>
  <si>
    <t>Account Code</t>
  </si>
  <si>
    <t>Subinventory</t>
  </si>
  <si>
    <t>Item Code</t>
  </si>
  <si>
    <t>Elapsed month</t>
  </si>
  <si>
    <t>Non-moving QTY</t>
  </si>
  <si>
    <t>Non-moving AMT</t>
  </si>
  <si>
    <t>MAR-2016</t>
    <phoneticPr fontId="1"/>
  </si>
  <si>
    <t>(Total) Less than 6 months</t>
  </si>
  <si>
    <t>(Total) 6 months ~ less than 1 year</t>
  </si>
  <si>
    <t>(Total) 1 year ~ less than 2 year</t>
  </si>
  <si>
    <t>(Total) More than 2 years</t>
  </si>
  <si>
    <t>~ Oct-2015</t>
    <phoneticPr fontId="1"/>
  </si>
  <si>
    <t>Sep-2015 ~ Apr-2015</t>
    <phoneticPr fontId="1"/>
  </si>
  <si>
    <t>Mar-2015 ~ Apr-2014</t>
    <phoneticPr fontId="1"/>
  </si>
  <si>
    <t>Mar-2014 ~</t>
    <phoneticPr fontId="1"/>
  </si>
  <si>
    <t>Base data</t>
    <phoneticPr fontId="1"/>
  </si>
  <si>
    <t>MAR-2016</t>
  </si>
  <si>
    <t>FEB-2016</t>
  </si>
  <si>
    <t>JAN-2016</t>
  </si>
  <si>
    <t>DEC-2015</t>
  </si>
  <si>
    <t>NOV-2015</t>
  </si>
  <si>
    <t>OCT-2015</t>
  </si>
  <si>
    <t>SEP-2015</t>
  </si>
  <si>
    <t>AUG-2015</t>
  </si>
  <si>
    <t>JUL-2015</t>
  </si>
  <si>
    <t>JUN-2015</t>
  </si>
  <si>
    <t>MAY-2015</t>
  </si>
  <si>
    <t>APR-2015</t>
  </si>
  <si>
    <t>MAR-2015</t>
  </si>
  <si>
    <t>FEB-2015</t>
  </si>
  <si>
    <t>JAN-2015</t>
  </si>
  <si>
    <t>DEC-2014</t>
  </si>
  <si>
    <t>NOV-2014</t>
  </si>
  <si>
    <t>OCT-2014</t>
  </si>
  <si>
    <r>
      <t xml:space="preserve">IA Inventory Balance </t>
    </r>
    <r>
      <rPr>
        <sz val="11"/>
        <color rgb="FFFF0000"/>
        <rFont val="Meiryo UI"/>
        <family val="3"/>
        <charset val="128"/>
      </rPr>
      <t xml:space="preserve"> (It has only since OCT-2014 in PRAS.)</t>
    </r>
    <phoneticPr fontId="1"/>
  </si>
  <si>
    <t>←</t>
    <phoneticPr fontId="1"/>
  </si>
  <si>
    <t xml:space="preserve"> (for internal data)</t>
    <phoneticPr fontId="1"/>
  </si>
  <si>
    <t>Not zero "Current QTY","Current AMT" is base data. It will traces back to "Receipt" of Inventory Balance, until "Old Stock" becomes zero.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</si>
</sst>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"/>
  </numFmts>
  <fonts count="8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u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0" tint="-0.499984740745262"/>
      <name val="Meiryo UI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NumberFormat="1" applyFont="1">
      <alignment vertical="center"/>
    </xf>
    <xf numFmtId="0" fontId="4" fillId="0" borderId="3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17" fontId="4" fillId="0" borderId="7" xfId="0" applyNumberFormat="1" applyFont="1" applyBorder="1">
      <alignment vertical="center"/>
    </xf>
    <xf numFmtId="0" fontId="4" fillId="0" borderId="7" xfId="0" applyNumberFormat="1" applyFont="1" applyFill="1" applyBorder="1">
      <alignment vertical="center"/>
    </xf>
    <xf numFmtId="0" fontId="4" fillId="0" borderId="8" xfId="0" applyNumberFormat="1" applyFont="1" applyBorder="1">
      <alignment vertical="center"/>
    </xf>
    <xf numFmtId="0" fontId="4" fillId="0" borderId="9" xfId="0" applyFont="1" applyBorder="1">
      <alignment vertical="center"/>
    </xf>
    <xf numFmtId="0" fontId="4" fillId="0" borderId="0" xfId="0" applyNumberFormat="1" applyFont="1" applyBorder="1">
      <alignment vertical="center"/>
    </xf>
    <xf numFmtId="0" fontId="4" fillId="0" borderId="10" xfId="0" applyFont="1" applyBorder="1">
      <alignment vertical="center"/>
    </xf>
    <xf numFmtId="38" fontId="4" fillId="0" borderId="0" xfId="0" applyNumberFormat="1" applyFont="1" applyBorder="1">
      <alignment vertical="center"/>
    </xf>
    <xf numFmtId="38" fontId="5" fillId="0" borderId="0" xfId="0" applyNumberFormat="1" applyFont="1" applyBorder="1">
      <alignment vertical="center"/>
    </xf>
    <xf numFmtId="38" fontId="4" fillId="0" borderId="2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4" fillId="14" borderId="2" xfId="0" applyFont="1" applyFill="1" applyBorder="1" applyAlignment="1">
      <alignment vertical="center"/>
    </xf>
    <xf numFmtId="49" fontId="4" fillId="14" borderId="2" xfId="0" applyNumberFormat="1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4" borderId="2" xfId="0" applyNumberFormat="1" applyFont="1" applyFill="1" applyBorder="1">
      <alignment vertical="center"/>
    </xf>
    <xf numFmtId="0" fontId="4" fillId="4" borderId="2" xfId="1" applyNumberFormat="1" applyFont="1" applyFill="1" applyBorder="1">
      <alignment vertical="center"/>
    </xf>
    <xf numFmtId="0" fontId="4" fillId="0" borderId="2" xfId="1" applyNumberFormat="1" applyFont="1" applyFill="1" applyBorder="1">
      <alignment vertical="center"/>
    </xf>
    <xf numFmtId="0" fontId="4" fillId="0" borderId="4" xfId="1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quotePrefix="1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7" borderId="1" xfId="0" applyNumberFormat="1" applyFont="1" applyFill="1" applyBorder="1" applyAlignment="1">
      <alignment horizontal="center" vertical="center" wrapText="1"/>
    </xf>
    <xf numFmtId="0" fontId="4" fillId="9" borderId="2" xfId="0" applyFont="1" applyFill="1" applyBorder="1">
      <alignment vertical="center"/>
    </xf>
    <xf numFmtId="0" fontId="4" fillId="9" borderId="2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8" borderId="2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10" borderId="14" xfId="0" applyFont="1" applyFill="1" applyBorder="1" applyAlignment="1">
      <alignment vertical="center"/>
    </xf>
    <xf numFmtId="164" fontId="4" fillId="0" borderId="15" xfId="0" applyNumberFormat="1" applyFont="1" applyBorder="1">
      <alignment vertical="center"/>
    </xf>
    <xf numFmtId="49" fontId="4" fillId="0" borderId="15" xfId="0" applyNumberFormat="1" applyFont="1" applyBorder="1">
      <alignment vertical="center"/>
    </xf>
    <xf numFmtId="0" fontId="4" fillId="0" borderId="15" xfId="0" applyFont="1" applyBorder="1">
      <alignment vertical="center"/>
    </xf>
    <xf numFmtId="0" fontId="4" fillId="10" borderId="15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164" fontId="4" fillId="0" borderId="17" xfId="0" applyNumberFormat="1" applyFont="1" applyFill="1" applyBorder="1">
      <alignment vertical="center"/>
    </xf>
    <xf numFmtId="49" fontId="4" fillId="0" borderId="17" xfId="0" applyNumberFormat="1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11" borderId="17" xfId="0" applyFont="1" applyFill="1" applyBorder="1">
      <alignment vertical="center"/>
    </xf>
    <xf numFmtId="0" fontId="4" fillId="11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20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4" fillId="12" borderId="17" xfId="0" applyFont="1" applyFill="1" applyBorder="1">
      <alignment vertical="center"/>
    </xf>
    <xf numFmtId="0" fontId="4" fillId="12" borderId="18" xfId="0" applyFont="1" applyFill="1" applyBorder="1">
      <alignment vertical="center"/>
    </xf>
    <xf numFmtId="0" fontId="4" fillId="13" borderId="17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2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15" borderId="22" xfId="0" applyFont="1" applyFill="1" applyBorder="1">
      <alignment vertical="center"/>
    </xf>
    <xf numFmtId="0" fontId="4" fillId="9" borderId="4" xfId="0" applyFont="1" applyFill="1" applyBorder="1">
      <alignment vertical="center"/>
    </xf>
    <xf numFmtId="49" fontId="4" fillId="0" borderId="24" xfId="0" applyNumberFormat="1" applyFont="1" applyBorder="1">
      <alignment vertical="center"/>
    </xf>
    <xf numFmtId="49" fontId="4" fillId="0" borderId="21" xfId="0" applyNumberFormat="1" applyFont="1" applyFill="1" applyBorder="1">
      <alignment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>
      <alignment vertical="center"/>
    </xf>
    <xf numFmtId="49" fontId="7" fillId="0" borderId="21" xfId="0" applyNumberFormat="1" applyFont="1" applyFill="1" applyBorder="1">
      <alignment vertical="center"/>
    </xf>
    <xf numFmtId="164" fontId="7" fillId="0" borderId="17" xfId="0" applyNumberFormat="1" applyFont="1" applyFill="1" applyBorder="1">
      <alignment vertical="center"/>
    </xf>
    <xf numFmtId="49" fontId="7" fillId="0" borderId="17" xfId="0" applyNumberFormat="1" applyFont="1" applyFill="1" applyBorder="1">
      <alignment vertical="center"/>
    </xf>
    <xf numFmtId="0" fontId="7" fillId="0" borderId="17" xfId="0" applyFont="1" applyFill="1" applyBorder="1">
      <alignment vertical="center"/>
    </xf>
    <xf numFmtId="0" fontId="7" fillId="0" borderId="18" xfId="0" applyFont="1" applyFill="1" applyBorder="1">
      <alignment vertical="center"/>
    </xf>
    <xf numFmtId="0" fontId="7" fillId="0" borderId="21" xfId="0" applyFont="1" applyFill="1" applyBorder="1">
      <alignment vertical="center"/>
    </xf>
    <xf numFmtId="49" fontId="7" fillId="0" borderId="25" xfId="0" applyNumberFormat="1" applyFont="1" applyFill="1" applyBorder="1">
      <alignment vertical="center"/>
    </xf>
    <xf numFmtId="164" fontId="7" fillId="0" borderId="22" xfId="0" applyNumberFormat="1" applyFont="1" applyFill="1" applyBorder="1">
      <alignment vertical="center"/>
    </xf>
    <xf numFmtId="49" fontId="7" fillId="0" borderId="22" xfId="0" applyNumberFormat="1" applyFont="1" applyFill="1" applyBorder="1">
      <alignment vertical="center"/>
    </xf>
    <xf numFmtId="0" fontId="7" fillId="0" borderId="22" xfId="0" applyFont="1" applyFill="1" applyBorder="1">
      <alignment vertical="center"/>
    </xf>
    <xf numFmtId="0" fontId="4" fillId="2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 wrapText="1"/>
    </xf>
    <xf numFmtId="0" fontId="7" fillId="0" borderId="17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 wrapText="1"/>
    </xf>
    <xf numFmtId="0" fontId="4" fillId="8" borderId="14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7" xfId="0" applyFont="1" applyFill="1" applyBorder="1" applyAlignment="1">
      <alignment vertical="top" wrapText="1"/>
    </xf>
    <xf numFmtId="0" fontId="4" fillId="7" borderId="5" xfId="0" applyNumberFormat="1" applyFont="1" applyFill="1" applyBorder="1" applyAlignment="1">
      <alignment horizontal="center" vertical="center" wrapText="1"/>
    </xf>
    <xf numFmtId="0" fontId="4" fillId="7" borderId="6" xfId="0" applyNumberFormat="1" applyFont="1" applyFill="1" applyBorder="1" applyAlignment="1">
      <alignment horizontal="center" vertical="center" wrapText="1"/>
    </xf>
    <xf numFmtId="0" fontId="4" fillId="7" borderId="4" xfId="0" applyNumberFormat="1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487082</xdr:colOff>
      <xdr:row>19</xdr:row>
      <xdr:rowOff>5230</xdr:rowOff>
    </xdr:from>
    <xdr:to>
      <xdr:col>11</xdr:col>
      <xdr:colOff>0</xdr:colOff>
      <xdr:row>26</xdr:row>
      <xdr:rowOff>11206</xdr:rowOff>
    </xdr:to>
    <xdr:sp macro="" textlink="">
      <xdr:nvSpPr>
        <xdr:cNvPr id="3" name="線吹き出し 1 (枠付き) 2"/>
        <xdr:cNvSpPr/>
      </xdr:nvSpPr>
      <xdr:spPr>
        <a:xfrm>
          <a:off x="5742641" y="3198906"/>
          <a:ext cx="2426447" cy="1182594"/>
        </a:xfrm>
        <a:prstGeom prst="borderCallout1">
          <a:avLst>
            <a:gd name="adj1" fmla="val -9"/>
            <a:gd name="adj2" fmla="val 26667"/>
            <a:gd name="adj3" fmla="val -41836"/>
            <a:gd name="adj4" fmla="val 60733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Non-moving QTY , AMT</a:t>
          </a:r>
          <a:endParaRPr kumimoji="1" lang="ja-JP" altLang="en-US" sz="1000" b="1" u="none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Breakdown of Current balance. So, Each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t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otal is consistent with the Current balance.</a:t>
          </a:r>
          <a:r>
            <a:rPr kumimoji="1"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･･･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Check point</a:t>
          </a:r>
          <a:r>
            <a:rPr kumimoji="1"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①</a:t>
          </a:r>
          <a:endParaRPr kumimoji="1" lang="en-US" altLang="ja-JP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9</xdr:col>
      <xdr:colOff>89646</xdr:colOff>
      <xdr:row>16</xdr:row>
      <xdr:rowOff>6722</xdr:rowOff>
    </xdr:from>
    <xdr:to>
      <xdr:col>10</xdr:col>
      <xdr:colOff>1028700</xdr:colOff>
      <xdr:row>16</xdr:row>
      <xdr:rowOff>114300</xdr:rowOff>
    </xdr:to>
    <xdr:sp macro="" textlink="">
      <xdr:nvSpPr>
        <xdr:cNvPr id="4" name="右大かっこ 3"/>
        <xdr:cNvSpPr/>
      </xdr:nvSpPr>
      <xdr:spPr>
        <a:xfrm rot="5400000">
          <a:off x="7528484" y="1889684"/>
          <a:ext cx="107578" cy="2082054"/>
        </a:xfrm>
        <a:prstGeom prst="rightBracket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260162</xdr:colOff>
      <xdr:row>18</xdr:row>
      <xdr:rowOff>156141</xdr:rowOff>
    </xdr:from>
    <xdr:to>
      <xdr:col>17</xdr:col>
      <xdr:colOff>291353</xdr:colOff>
      <xdr:row>29</xdr:row>
      <xdr:rowOff>11206</xdr:rowOff>
    </xdr:to>
    <xdr:sp macro="" textlink="">
      <xdr:nvSpPr>
        <xdr:cNvPr id="5" name="線吹き出し 1 (枠付き) 4"/>
        <xdr:cNvSpPr/>
      </xdr:nvSpPr>
      <xdr:spPr>
        <a:xfrm>
          <a:off x="9224868" y="3181729"/>
          <a:ext cx="3986867" cy="1704036"/>
        </a:xfrm>
        <a:prstGeom prst="borderCallout1">
          <a:avLst>
            <a:gd name="adj1" fmla="val -953"/>
            <a:gd name="adj2" fmla="val 27087"/>
            <a:gd name="adj3" fmla="val -33026"/>
            <a:gd name="adj4" fmla="val 15347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QTY , AMT</a:t>
          </a:r>
        </a:p>
        <a:p>
          <a:pPr algn="l"/>
          <a:r>
            <a:rPr kumimoji="1" lang="ja-JP" altLang="en-US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</a:t>
          </a:r>
          <a:r>
            <a:rPr kumimoji="1" lang="en-US" altLang="ja-JP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Non-moving QTY, AMT is posted for each period. "</a:t>
          </a:r>
          <a:r>
            <a:rPr kumimoji="1" lang="ja-JP" altLang="en-US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■</a:t>
          </a:r>
          <a:r>
            <a:rPr kumimoji="1" lang="en-US" altLang="ja-JP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"</a:t>
          </a:r>
          <a:r>
            <a:rPr kumimoji="1" lang="ja-JP" altLang="en-US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is N/A.</a:t>
          </a:r>
          <a:endParaRPr kumimoji="1" lang="en-US" altLang="ja-JP" sz="1000" b="0" u="none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Evaluation AMT</a:t>
          </a:r>
        </a:p>
        <a:p>
          <a:pPr algn="l"/>
          <a:r>
            <a:rPr kumimoji="1" lang="ja-JP" altLang="en-US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en-US" altLang="ja-JP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Amount of after evaluating Non-moving AMT.</a:t>
          </a:r>
        </a:p>
        <a:p>
          <a:pPr algn="l"/>
          <a:r>
            <a:rPr kumimoji="1" lang="en-US" altLang="ja-JP" sz="1000" b="1" i="0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Diff.</a:t>
          </a:r>
          <a:r>
            <a:rPr kumimoji="1" lang="en-US" altLang="ja-JP" sz="1000" b="1" i="0" u="sng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(Impairment amount)</a:t>
          </a:r>
          <a:endParaRPr kumimoji="1" lang="en-US" altLang="ja-JP" sz="1000" b="1" i="0" u="sng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ja-JP" altLang="en-US" sz="1000" b="0" i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en-US" altLang="ja-JP" sz="1000" b="0" i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Evaluation</a:t>
          </a:r>
          <a:r>
            <a:rPr kumimoji="1" lang="en-US" altLang="ja-JP" sz="1000" b="0" i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AMT - </a:t>
          </a:r>
          <a:r>
            <a:rPr kumimoji="1" lang="en-US" altLang="ja-JP" sz="1000" b="0" i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Non-moving AMT = Impairment amount</a:t>
          </a:r>
        </a:p>
      </xdr:txBody>
    </xdr:sp>
    <xdr:clientData/>
  </xdr:twoCellAnchor>
  <xdr:twoCellAnchor>
    <xdr:from>
      <xdr:col>11</xdr:col>
      <xdr:colOff>112057</xdr:colOff>
      <xdr:row>16</xdr:row>
      <xdr:rowOff>17931</xdr:rowOff>
    </xdr:from>
    <xdr:to>
      <xdr:col>14</xdr:col>
      <xdr:colOff>638734</xdr:colOff>
      <xdr:row>16</xdr:row>
      <xdr:rowOff>96371</xdr:rowOff>
    </xdr:to>
    <xdr:sp macro="" textlink="">
      <xdr:nvSpPr>
        <xdr:cNvPr id="6" name="右大かっこ 5"/>
        <xdr:cNvSpPr/>
      </xdr:nvSpPr>
      <xdr:spPr>
        <a:xfrm rot="5400000">
          <a:off x="9632576" y="1022537"/>
          <a:ext cx="78440" cy="2926977"/>
        </a:xfrm>
        <a:prstGeom prst="rightBracket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508000</xdr:colOff>
      <xdr:row>18</xdr:row>
      <xdr:rowOff>149413</xdr:rowOff>
    </xdr:from>
    <xdr:to>
      <xdr:col>7</xdr:col>
      <xdr:colOff>838201</xdr:colOff>
      <xdr:row>24</xdr:row>
      <xdr:rowOff>152400</xdr:rowOff>
    </xdr:to>
    <xdr:sp macro="" textlink="">
      <xdr:nvSpPr>
        <xdr:cNvPr id="7" name="線吹き出し 1 (枠付き) 6"/>
        <xdr:cNvSpPr/>
      </xdr:nvSpPr>
      <xdr:spPr>
        <a:xfrm>
          <a:off x="2400300" y="3019613"/>
          <a:ext cx="2971801" cy="1069787"/>
        </a:xfrm>
        <a:prstGeom prst="borderCallout1">
          <a:avLst>
            <a:gd name="adj1" fmla="val -1250"/>
            <a:gd name="adj2" fmla="val 77874"/>
            <a:gd name="adj3" fmla="val -47426"/>
            <a:gd name="adj4" fmla="val 120677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Elapsed month (Non-moving month</a:t>
          </a:r>
          <a:r>
            <a:rPr kumimoji="1" lang="ja-JP" altLang="en-US" sz="1000" b="1" u="sng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）</a:t>
          </a:r>
          <a:endParaRPr kumimoji="1" lang="en-US" altLang="ja-JP" sz="1000" b="1" u="none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</a:t>
          </a:r>
          <a:r>
            <a:rPr kumimoji="1" lang="ja-JP" altLang="en-US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：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Current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month</a:t>
          </a:r>
          <a:endParaRPr kumimoji="1" lang="ja-JP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1~24</a:t>
          </a:r>
          <a:r>
            <a:rPr kumimoji="1" lang="ja-JP" altLang="en-US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: 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Previous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month ~ </a:t>
          </a:r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Less than 2 years</a:t>
          </a:r>
        </a:p>
        <a:p>
          <a:pPr algn="l"/>
          <a:r>
            <a:rPr kumimoji="1" lang="en-US" altLang="ja-JP" sz="10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999</a:t>
          </a:r>
          <a:r>
            <a:rPr kumimoji="1" lang="ja-JP" altLang="en-US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</a:t>
          </a:r>
          <a:r>
            <a:rPr kumimoji="1" lang="en-US" altLang="ja-JP" sz="10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: More than 2 years</a:t>
          </a:r>
          <a:endParaRPr kumimoji="1" lang="ja-JP" altLang="en-US" sz="100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279400</xdr:colOff>
      <xdr:row>13</xdr:row>
      <xdr:rowOff>38100</xdr:rowOff>
    </xdr:from>
    <xdr:to>
      <xdr:col>27</xdr:col>
      <xdr:colOff>50800</xdr:colOff>
      <xdr:row>14</xdr:row>
      <xdr:rowOff>38100</xdr:rowOff>
    </xdr:to>
    <xdr:sp macro="" textlink="">
      <xdr:nvSpPr>
        <xdr:cNvPr id="11" name="正方形/長方形 10"/>
        <xdr:cNvSpPr/>
      </xdr:nvSpPr>
      <xdr:spPr>
        <a:xfrm>
          <a:off x="5867400" y="2374900"/>
          <a:ext cx="15113000" cy="177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266700</xdr:colOff>
      <xdr:row>9</xdr:row>
      <xdr:rowOff>25400</xdr:rowOff>
    </xdr:from>
    <xdr:to>
      <xdr:col>15</xdr:col>
      <xdr:colOff>12700</xdr:colOff>
      <xdr:row>11</xdr:row>
      <xdr:rowOff>165100</xdr:rowOff>
    </xdr:to>
    <xdr:sp macro="" textlink="">
      <xdr:nvSpPr>
        <xdr:cNvPr id="12" name="正方形/長方形 11"/>
        <xdr:cNvSpPr/>
      </xdr:nvSpPr>
      <xdr:spPr>
        <a:xfrm>
          <a:off x="6284259" y="1807135"/>
          <a:ext cx="6772088" cy="543112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279400</xdr:colOff>
      <xdr:row>12</xdr:row>
      <xdr:rowOff>12700</xdr:rowOff>
    </xdr:from>
    <xdr:to>
      <xdr:col>23</xdr:col>
      <xdr:colOff>0</xdr:colOff>
      <xdr:row>13</xdr:row>
      <xdr:rowOff>12700</xdr:rowOff>
    </xdr:to>
    <xdr:sp macro="" textlink="">
      <xdr:nvSpPr>
        <xdr:cNvPr id="13" name="正方形/長方形 12"/>
        <xdr:cNvSpPr/>
      </xdr:nvSpPr>
      <xdr:spPr>
        <a:xfrm>
          <a:off x="5867400" y="2171700"/>
          <a:ext cx="11963400" cy="177800"/>
        </a:xfrm>
        <a:prstGeom prst="rect">
          <a:avLst/>
        </a:prstGeom>
        <a:noFill/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101599</xdr:colOff>
      <xdr:row>29</xdr:row>
      <xdr:rowOff>78441</xdr:rowOff>
    </xdr:from>
    <xdr:to>
      <xdr:col>4</xdr:col>
      <xdr:colOff>997324</xdr:colOff>
      <xdr:row>29</xdr:row>
      <xdr:rowOff>144929</xdr:rowOff>
    </xdr:to>
    <xdr:sp macro="" textlink="">
      <xdr:nvSpPr>
        <xdr:cNvPr id="14" name="右大かっこ 13"/>
        <xdr:cNvSpPr/>
      </xdr:nvSpPr>
      <xdr:spPr>
        <a:xfrm rot="16200000" flipV="1">
          <a:off x="1810497" y="4913778"/>
          <a:ext cx="66488" cy="2430931"/>
        </a:xfrm>
        <a:prstGeom prst="rightBracket">
          <a:avLst/>
        </a:prstGeom>
        <a:ln>
          <a:solidFill>
            <a:schemeClr val="tx2">
              <a:lumMod val="60000"/>
              <a:lumOff val="4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644712</xdr:colOff>
      <xdr:row>17</xdr:row>
      <xdr:rowOff>89647</xdr:rowOff>
    </xdr:from>
    <xdr:to>
      <xdr:col>9</xdr:col>
      <xdr:colOff>78441</xdr:colOff>
      <xdr:row>29</xdr:row>
      <xdr:rowOff>78441</xdr:rowOff>
    </xdr:to>
    <xdr:cxnSp macro="">
      <xdr:nvCxnSpPr>
        <xdr:cNvPr id="15" name="直線矢印コネクタ 14"/>
        <xdr:cNvCxnSpPr>
          <a:stCxn id="14" idx="2"/>
        </xdr:cNvCxnSpPr>
      </xdr:nvCxnSpPr>
      <xdr:spPr>
        <a:xfrm flipV="1">
          <a:off x="1843741" y="3485029"/>
          <a:ext cx="5350435" cy="2610971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3</xdr:row>
      <xdr:rowOff>11206</xdr:rowOff>
    </xdr:from>
    <xdr:to>
      <xdr:col>5</xdr:col>
      <xdr:colOff>268941</xdr:colOff>
      <xdr:row>3</xdr:row>
      <xdr:rowOff>181962</xdr:rowOff>
    </xdr:to>
    <xdr:sp macro="" textlink="">
      <xdr:nvSpPr>
        <xdr:cNvPr id="16" name="テキスト ボックス 15"/>
        <xdr:cNvSpPr txBox="1"/>
      </xdr:nvSpPr>
      <xdr:spPr>
        <a:xfrm>
          <a:off x="2061883" y="616324"/>
          <a:ext cx="1299882" cy="1707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TTL Balance QTY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286870</xdr:colOff>
      <xdr:row>3</xdr:row>
      <xdr:rowOff>11205</xdr:rowOff>
    </xdr:from>
    <xdr:to>
      <xdr:col>6</xdr:col>
      <xdr:colOff>593912</xdr:colOff>
      <xdr:row>3</xdr:row>
      <xdr:rowOff>178546</xdr:rowOff>
    </xdr:to>
    <xdr:sp macro="" textlink="">
      <xdr:nvSpPr>
        <xdr:cNvPr id="17" name="テキスト ボックス 16"/>
        <xdr:cNvSpPr txBox="1"/>
      </xdr:nvSpPr>
      <xdr:spPr>
        <a:xfrm>
          <a:off x="3379694" y="616323"/>
          <a:ext cx="1337983" cy="1673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TTL Balance AMT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858371</xdr:colOff>
      <xdr:row>4</xdr:row>
      <xdr:rowOff>6723</xdr:rowOff>
    </xdr:from>
    <xdr:to>
      <xdr:col>5</xdr:col>
      <xdr:colOff>264458</xdr:colOff>
      <xdr:row>4</xdr:row>
      <xdr:rowOff>177479</xdr:rowOff>
    </xdr:to>
    <xdr:sp macro="" textlink="">
      <xdr:nvSpPr>
        <xdr:cNvPr id="18" name="テキスト ボックス 17"/>
        <xdr:cNvSpPr txBox="1"/>
      </xdr:nvSpPr>
      <xdr:spPr>
        <a:xfrm>
          <a:off x="2057400" y="813547"/>
          <a:ext cx="1299882" cy="1707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211,057,526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291350</xdr:colOff>
      <xdr:row>4</xdr:row>
      <xdr:rowOff>11204</xdr:rowOff>
    </xdr:from>
    <xdr:to>
      <xdr:col>6</xdr:col>
      <xdr:colOff>593911</xdr:colOff>
      <xdr:row>4</xdr:row>
      <xdr:rowOff>190499</xdr:rowOff>
    </xdr:to>
    <xdr:sp macro="" textlink="">
      <xdr:nvSpPr>
        <xdr:cNvPr id="19" name="テキスト ボックス 18"/>
        <xdr:cNvSpPr txBox="1"/>
      </xdr:nvSpPr>
      <xdr:spPr>
        <a:xfrm>
          <a:off x="3384174" y="818028"/>
          <a:ext cx="1333502" cy="179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121,279,479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443756</xdr:colOff>
      <xdr:row>3</xdr:row>
      <xdr:rowOff>11207</xdr:rowOff>
    </xdr:from>
    <xdr:to>
      <xdr:col>8</xdr:col>
      <xdr:colOff>694765</xdr:colOff>
      <xdr:row>3</xdr:row>
      <xdr:rowOff>192421</xdr:rowOff>
    </xdr:to>
    <xdr:sp macro="" textlink="">
      <xdr:nvSpPr>
        <xdr:cNvPr id="20" name="テキスト ボックス 19"/>
        <xdr:cNvSpPr txBox="1"/>
      </xdr:nvSpPr>
      <xdr:spPr>
        <a:xfrm>
          <a:off x="5497609" y="616325"/>
          <a:ext cx="1304362" cy="181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Total QTY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708214</xdr:colOff>
      <xdr:row>3</xdr:row>
      <xdr:rowOff>11206</xdr:rowOff>
    </xdr:from>
    <xdr:to>
      <xdr:col>9</xdr:col>
      <xdr:colOff>918882</xdr:colOff>
      <xdr:row>3</xdr:row>
      <xdr:rowOff>188706</xdr:rowOff>
    </xdr:to>
    <xdr:sp macro="" textlink="">
      <xdr:nvSpPr>
        <xdr:cNvPr id="21" name="テキスト ボックス 20"/>
        <xdr:cNvSpPr txBox="1"/>
      </xdr:nvSpPr>
      <xdr:spPr>
        <a:xfrm>
          <a:off x="6815420" y="616324"/>
          <a:ext cx="1308844" cy="17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Total AMT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450479</xdr:colOff>
      <xdr:row>4</xdr:row>
      <xdr:rowOff>2242</xdr:rowOff>
    </xdr:from>
    <xdr:to>
      <xdr:col>8</xdr:col>
      <xdr:colOff>679529</xdr:colOff>
      <xdr:row>4</xdr:row>
      <xdr:rowOff>187937</xdr:rowOff>
    </xdr:to>
    <xdr:sp macro="" textlink="">
      <xdr:nvSpPr>
        <xdr:cNvPr id="22" name="テキスト ボックス 21"/>
        <xdr:cNvSpPr txBox="1"/>
      </xdr:nvSpPr>
      <xdr:spPr>
        <a:xfrm>
          <a:off x="5504332" y="809066"/>
          <a:ext cx="1282403" cy="1856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211,057,526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701488</xdr:colOff>
      <xdr:row>4</xdr:row>
      <xdr:rowOff>6724</xdr:rowOff>
    </xdr:from>
    <xdr:to>
      <xdr:col>9</xdr:col>
      <xdr:colOff>918882</xdr:colOff>
      <xdr:row>5</xdr:row>
      <xdr:rowOff>1</xdr:rowOff>
    </xdr:to>
    <xdr:sp macro="" textlink="">
      <xdr:nvSpPr>
        <xdr:cNvPr id="23" name="テキスト ボックス 22"/>
        <xdr:cNvSpPr txBox="1"/>
      </xdr:nvSpPr>
      <xdr:spPr>
        <a:xfrm>
          <a:off x="6808694" y="813548"/>
          <a:ext cx="1315570" cy="194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121,279,479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697005</xdr:colOff>
      <xdr:row>5</xdr:row>
      <xdr:rowOff>24654</xdr:rowOff>
    </xdr:from>
    <xdr:to>
      <xdr:col>9</xdr:col>
      <xdr:colOff>914399</xdr:colOff>
      <xdr:row>6</xdr:row>
      <xdr:rowOff>17930</xdr:rowOff>
    </xdr:to>
    <xdr:sp macro="" textlink="">
      <xdr:nvSpPr>
        <xdr:cNvPr id="24" name="テキスト ボックス 23"/>
        <xdr:cNvSpPr txBox="1"/>
      </xdr:nvSpPr>
      <xdr:spPr>
        <a:xfrm>
          <a:off x="6804211" y="1033183"/>
          <a:ext cx="1315570" cy="1949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r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197972</xdr:colOff>
      <xdr:row>0</xdr:row>
      <xdr:rowOff>23907</xdr:rowOff>
    </xdr:from>
    <xdr:to>
      <xdr:col>7</xdr:col>
      <xdr:colOff>89648</xdr:colOff>
      <xdr:row>2</xdr:row>
      <xdr:rowOff>134470</xdr:rowOff>
    </xdr:to>
    <xdr:sp macro="" textlink="">
      <xdr:nvSpPr>
        <xdr:cNvPr id="2" name="線吹き出し 1 (枠付き) 1"/>
        <xdr:cNvSpPr/>
      </xdr:nvSpPr>
      <xdr:spPr>
        <a:xfrm>
          <a:off x="3290796" y="23907"/>
          <a:ext cx="1852705" cy="513975"/>
        </a:xfrm>
        <a:prstGeom prst="borderCallout1">
          <a:avLst>
            <a:gd name="adj1" fmla="val 101952"/>
            <a:gd name="adj2" fmla="val 19318"/>
            <a:gd name="adj3" fmla="val 128837"/>
            <a:gd name="adj4" fmla="val 3370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 u="none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from IA</a:t>
          </a:r>
          <a:r>
            <a:rPr kumimoji="1" lang="en-US" altLang="ja-JP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Inventory Balance</a:t>
          </a:r>
        </a:p>
        <a:p>
          <a:pPr algn="l"/>
          <a:r>
            <a:rPr kumimoji="1" lang="ja-JP" altLang="en-US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･･･</a:t>
          </a:r>
          <a:r>
            <a:rPr kumimoji="1" lang="en-US" altLang="ja-JP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Check point</a:t>
          </a:r>
          <a:r>
            <a:rPr kumimoji="1" lang="ja-JP" altLang="en-US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③</a:t>
          </a:r>
          <a:endParaRPr kumimoji="1" lang="en-US" altLang="ja-JP" sz="1000" b="0" u="none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584200</xdr:colOff>
      <xdr:row>0</xdr:row>
      <xdr:rowOff>26895</xdr:rowOff>
    </xdr:from>
    <xdr:to>
      <xdr:col>8</xdr:col>
      <xdr:colOff>1028700</xdr:colOff>
      <xdr:row>2</xdr:row>
      <xdr:rowOff>145677</xdr:rowOff>
    </xdr:to>
    <xdr:sp macro="" textlink="">
      <xdr:nvSpPr>
        <xdr:cNvPr id="8" name="線吹き出し 1 (枠付き) 7"/>
        <xdr:cNvSpPr/>
      </xdr:nvSpPr>
      <xdr:spPr>
        <a:xfrm>
          <a:off x="5638053" y="26895"/>
          <a:ext cx="1497853" cy="522194"/>
        </a:xfrm>
        <a:prstGeom prst="borderCallout1">
          <a:avLst>
            <a:gd name="adj1" fmla="val 98520"/>
            <a:gd name="adj2" fmla="val 50827"/>
            <a:gd name="adj3" fmla="val 126265"/>
            <a:gd name="adj4" fmla="val 78049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from Columns J, K</a:t>
          </a:r>
        </a:p>
        <a:p>
          <a:pPr algn="l"/>
          <a:r>
            <a:rPr kumimoji="1" lang="ja-JP" altLang="en-US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･･･</a:t>
          </a:r>
          <a:r>
            <a:rPr kumimoji="1" lang="en-US" altLang="ja-JP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Check point</a:t>
          </a:r>
          <a:r>
            <a:rPr kumimoji="1" lang="ja-JP" altLang="en-US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②</a:t>
          </a:r>
          <a:endParaRPr kumimoji="1" lang="en-US" altLang="ja-JP" sz="1000" b="0" u="none" baseline="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324224</xdr:colOff>
      <xdr:row>4</xdr:row>
      <xdr:rowOff>165101</xdr:rowOff>
    </xdr:from>
    <xdr:to>
      <xdr:col>9</xdr:col>
      <xdr:colOff>235324</xdr:colOff>
      <xdr:row>8</xdr:row>
      <xdr:rowOff>56030</xdr:rowOff>
    </xdr:to>
    <xdr:cxnSp macro="">
      <xdr:nvCxnSpPr>
        <xdr:cNvPr id="9" name="直線矢印コネクタ 8"/>
        <xdr:cNvCxnSpPr/>
      </xdr:nvCxnSpPr>
      <xdr:spPr>
        <a:xfrm flipH="1" flipV="1">
          <a:off x="6431430" y="971925"/>
          <a:ext cx="1009276" cy="664134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596152</xdr:colOff>
      <xdr:row>5</xdr:row>
      <xdr:rowOff>25400</xdr:rowOff>
    </xdr:from>
    <xdr:to>
      <xdr:col>10</xdr:col>
      <xdr:colOff>224118</xdr:colOff>
      <xdr:row>8</xdr:row>
      <xdr:rowOff>44824</xdr:rowOff>
    </xdr:to>
    <xdr:cxnSp macro="">
      <xdr:nvCxnSpPr>
        <xdr:cNvPr id="10" name="直線矢印コネクタ 9"/>
        <xdr:cNvCxnSpPr/>
      </xdr:nvCxnSpPr>
      <xdr:spPr>
        <a:xfrm flipH="1" flipV="1">
          <a:off x="7801534" y="1033929"/>
          <a:ext cx="770966" cy="590924"/>
        </a:xfrm>
        <a:prstGeom prst="straightConnector1">
          <a:avLst/>
        </a:prstGeom>
        <a:ln>
          <a:solidFill>
            <a:schemeClr val="tx2">
              <a:lumMod val="60000"/>
              <a:lumOff val="4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526678</xdr:colOff>
      <xdr:row>0</xdr:row>
      <xdr:rowOff>67236</xdr:rowOff>
    </xdr:from>
    <xdr:to>
      <xdr:col>11</xdr:col>
      <xdr:colOff>280147</xdr:colOff>
      <xdr:row>2</xdr:row>
      <xdr:rowOff>156882</xdr:rowOff>
    </xdr:to>
    <xdr:sp macro="" textlink="">
      <xdr:nvSpPr>
        <xdr:cNvPr id="25" name="線吹き出し 1 (枠付き) 24"/>
        <xdr:cNvSpPr/>
      </xdr:nvSpPr>
      <xdr:spPr>
        <a:xfrm>
          <a:off x="7732060" y="67236"/>
          <a:ext cx="1983440" cy="493058"/>
        </a:xfrm>
        <a:prstGeom prst="borderCallout1">
          <a:avLst>
            <a:gd name="adj1" fmla="val 100666"/>
            <a:gd name="adj2" fmla="val 46339"/>
            <a:gd name="adj3" fmla="val 213527"/>
            <a:gd name="adj4" fmla="val 19289"/>
          </a:avLst>
        </a:prstGeom>
        <a:solidFill>
          <a:srgbClr val="FFFF99"/>
        </a:solidFill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36000" rIns="72000" bIns="36000" rtlCol="0" anchor="t"/>
        <a:lstStyle/>
        <a:p>
          <a:pPr algn="l"/>
          <a:r>
            <a:rPr kumimoji="1" lang="en-US" altLang="ja-JP" sz="1000" b="0" u="none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Discrepancy amount between IA Balance and this report.</a:t>
          </a:r>
        </a:p>
      </xdr:txBody>
    </xdr:sp>
    <xdr:clientData/>
  </xdr:twoCellAnchor>
  <xdr:twoCellAnchor>
    <xdr:from>
      <xdr:col>3</xdr:col>
      <xdr:colOff>499784</xdr:colOff>
      <xdr:row>1</xdr:row>
      <xdr:rowOff>73958</xdr:rowOff>
    </xdr:from>
    <xdr:to>
      <xdr:col>4</xdr:col>
      <xdr:colOff>717177</xdr:colOff>
      <xdr:row>2</xdr:row>
      <xdr:rowOff>123264</xdr:rowOff>
    </xdr:to>
    <xdr:sp macro="" textlink="">
      <xdr:nvSpPr>
        <xdr:cNvPr id="28" name="テキスト ボックス 27"/>
        <xdr:cNvSpPr txBox="1"/>
      </xdr:nvSpPr>
      <xdr:spPr>
        <a:xfrm>
          <a:off x="1698813" y="275664"/>
          <a:ext cx="1080246" cy="25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MAR-2016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47066</xdr:colOff>
      <xdr:row>1</xdr:row>
      <xdr:rowOff>80682</xdr:rowOff>
    </xdr:from>
    <xdr:to>
      <xdr:col>3</xdr:col>
      <xdr:colOff>454959</xdr:colOff>
      <xdr:row>2</xdr:row>
      <xdr:rowOff>129988</xdr:rowOff>
    </xdr:to>
    <xdr:sp macro="" textlink="">
      <xdr:nvSpPr>
        <xdr:cNvPr id="29" name="テキスト ボックス 28"/>
        <xdr:cNvSpPr txBox="1"/>
      </xdr:nvSpPr>
      <xdr:spPr>
        <a:xfrm>
          <a:off x="573742" y="282388"/>
          <a:ext cx="1080246" cy="251012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Period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Name :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170329</xdr:colOff>
      <xdr:row>3</xdr:row>
      <xdr:rowOff>47063</xdr:rowOff>
    </xdr:from>
    <xdr:to>
      <xdr:col>3</xdr:col>
      <xdr:colOff>425823</xdr:colOff>
      <xdr:row>4</xdr:row>
      <xdr:rowOff>190498</xdr:rowOff>
    </xdr:to>
    <xdr:sp macro="" textlink="">
      <xdr:nvSpPr>
        <xdr:cNvPr id="30" name="テキスト ボックス 29"/>
        <xdr:cNvSpPr txBox="1"/>
      </xdr:nvSpPr>
      <xdr:spPr>
        <a:xfrm>
          <a:off x="697005" y="652181"/>
          <a:ext cx="927847" cy="34514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  <a:effectLst>
          <a:outerShdw blurRad="12700" dist="12700" dir="24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Create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51"/>
  <sheetViews>
    <sheetView tabSelected="1" zoomScale="85" zoomScaleNormal="85" workbookViewId="0">
      <selection activeCell="S17" sqref="S17"/>
    </sheetView>
  </sheetViews>
  <sheetFormatPr defaultColWidth="9" defaultRowHeight="13.5"/>
  <cols>
    <col min="1" max="1" width="2.85546875" style="2" customWidth="1"/>
    <col min="2" max="2" width="4" style="2" customWidth="1"/>
    <col min="3" max="3" width="8.7109375" style="2" customWidth="1"/>
    <col min="4" max="4" width="11.28515625" style="2" customWidth="1"/>
    <col min="5" max="5" width="13.42578125" style="2" customWidth="1"/>
    <col min="6" max="6" width="12.42578125" style="2" customWidth="1"/>
    <col min="7" max="7" width="12.28515625" style="2" customWidth="1"/>
    <col min="8" max="8" width="13.85546875" style="2" customWidth="1"/>
    <col min="9" max="9" width="14.42578125" style="2" customWidth="1"/>
    <col min="10" max="10" width="15" style="2" customWidth="1"/>
    <col min="11" max="11" width="14.28515625" style="2" customWidth="1"/>
    <col min="12" max="12" width="12" style="2" customWidth="1"/>
    <col min="13" max="13" width="12.140625" style="2" customWidth="1"/>
    <col min="14" max="14" width="14.85546875" style="2" customWidth="1"/>
    <col min="15" max="15" width="9.42578125" style="2" bestFit="1" customWidth="1"/>
    <col min="16" max="16" width="11.5703125" style="2" bestFit="1" customWidth="1"/>
    <col min="17" max="17" width="11.42578125" style="2" customWidth="1"/>
    <col min="18" max="18" width="14.140625" style="2" customWidth="1"/>
    <col min="19" max="19" width="10.42578125" style="2" customWidth="1"/>
    <col min="20" max="20" width="11.5703125" style="2" bestFit="1" customWidth="1"/>
    <col min="21" max="21" width="10.7109375" style="2" bestFit="1" customWidth="1"/>
    <col min="22" max="22" width="14.42578125" style="2" customWidth="1"/>
    <col min="23" max="23" width="11.42578125" style="2" customWidth="1"/>
    <col min="24" max="24" width="11" style="2" customWidth="1"/>
    <col min="25" max="25" width="9.5703125" style="2" bestFit="1" customWidth="1"/>
    <col min="26" max="26" width="14.7109375" style="2" customWidth="1"/>
    <col min="27" max="27" width="10.42578125" style="2" customWidth="1"/>
    <col min="28" max="16384" width="9" style="2"/>
  </cols>
  <sheetData>
    <row r="1" spans="1:28">
      <c r="A1" s="1" t="s">
        <v>37</v>
      </c>
    </row>
    <row r="2" spans="1:28" s="3" customFormat="1">
      <c r="B2" s="4"/>
      <c r="C2" s="5"/>
      <c r="D2" s="5"/>
      <c r="E2" s="6"/>
      <c r="F2" s="5"/>
      <c r="G2" s="5"/>
      <c r="H2" s="5"/>
      <c r="I2" s="5"/>
      <c r="J2" s="5"/>
      <c r="K2" s="5"/>
      <c r="L2" s="7">
        <v>0</v>
      </c>
      <c r="M2" s="7">
        <v>5</v>
      </c>
      <c r="N2" s="7"/>
      <c r="O2" s="7"/>
      <c r="P2" s="7">
        <v>6</v>
      </c>
      <c r="Q2" s="7">
        <v>11</v>
      </c>
      <c r="R2" s="7"/>
      <c r="S2" s="7"/>
      <c r="T2" s="7">
        <v>12</v>
      </c>
      <c r="U2" s="7">
        <v>23</v>
      </c>
      <c r="V2" s="7"/>
      <c r="W2" s="7"/>
      <c r="X2" s="7">
        <v>24</v>
      </c>
      <c r="Y2" s="7">
        <v>999</v>
      </c>
      <c r="Z2" s="7"/>
      <c r="AA2" s="7"/>
      <c r="AB2" s="8"/>
    </row>
    <row r="3" spans="1:28">
      <c r="B3" s="9"/>
      <c r="C3" s="10"/>
      <c r="D3" s="10"/>
      <c r="E3" s="10"/>
      <c r="F3" s="10"/>
      <c r="G3" s="10"/>
      <c r="H3" s="10"/>
      <c r="I3" s="10"/>
      <c r="J3" s="10"/>
      <c r="K3" s="10"/>
      <c r="L3" s="80" t="s">
        <v>51</v>
      </c>
      <c r="M3" s="81"/>
      <c r="N3" s="81"/>
      <c r="O3" s="81"/>
      <c r="P3" s="82" t="s">
        <v>52</v>
      </c>
      <c r="Q3" s="83"/>
      <c r="R3" s="83"/>
      <c r="S3" s="83"/>
      <c r="T3" s="84" t="s">
        <v>53</v>
      </c>
      <c r="U3" s="83"/>
      <c r="V3" s="83"/>
      <c r="W3" s="83"/>
      <c r="X3" s="85" t="s">
        <v>54</v>
      </c>
      <c r="Y3" s="83"/>
      <c r="Z3" s="83"/>
      <c r="AA3" s="83"/>
      <c r="AB3" s="11"/>
    </row>
    <row r="4" spans="1:28">
      <c r="B4" s="9"/>
      <c r="C4" s="10"/>
      <c r="D4" s="10"/>
      <c r="E4" s="10"/>
      <c r="F4" s="10"/>
      <c r="G4" s="10"/>
      <c r="H4" s="10"/>
      <c r="I4" s="10"/>
      <c r="J4" s="10"/>
      <c r="K4" s="10"/>
      <c r="L4" s="59" t="s">
        <v>33</v>
      </c>
      <c r="M4" s="59" t="s">
        <v>34</v>
      </c>
      <c r="N4" s="59" t="s">
        <v>35</v>
      </c>
      <c r="O4" s="59" t="s">
        <v>36</v>
      </c>
      <c r="P4" s="60" t="s">
        <v>33</v>
      </c>
      <c r="Q4" s="60" t="s">
        <v>34</v>
      </c>
      <c r="R4" s="60" t="s">
        <v>35</v>
      </c>
      <c r="S4" s="60" t="s">
        <v>36</v>
      </c>
      <c r="T4" s="61" t="s">
        <v>33</v>
      </c>
      <c r="U4" s="61" t="s">
        <v>34</v>
      </c>
      <c r="V4" s="61" t="s">
        <v>35</v>
      </c>
      <c r="W4" s="61" t="s">
        <v>36</v>
      </c>
      <c r="X4" s="62" t="s">
        <v>33</v>
      </c>
      <c r="Y4" s="62" t="s">
        <v>34</v>
      </c>
      <c r="Z4" s="62" t="s">
        <v>35</v>
      </c>
      <c r="AA4" s="62" t="s">
        <v>36</v>
      </c>
      <c r="AB4" s="11"/>
    </row>
    <row r="5" spans="1:28">
      <c r="B5" s="9"/>
      <c r="C5" s="10"/>
      <c r="D5" s="10"/>
      <c r="E5" s="10"/>
      <c r="F5" s="12"/>
      <c r="G5" s="13"/>
      <c r="H5" s="10"/>
      <c r="I5" s="12"/>
      <c r="J5" s="13"/>
      <c r="K5" s="3"/>
      <c r="L5" s="14">
        <v>199281654.5873</v>
      </c>
      <c r="M5" s="14">
        <v>120232368.7984819</v>
      </c>
      <c r="N5" s="14">
        <v>120232368.7984819</v>
      </c>
      <c r="O5" s="14">
        <v>0</v>
      </c>
      <c r="P5" s="14">
        <v>4839490.4840000002</v>
      </c>
      <c r="Q5" s="14">
        <v>-216203.04557429833</v>
      </c>
      <c r="R5" s="14">
        <v>-151342.13190201289</v>
      </c>
      <c r="S5" s="14">
        <v>64860.913672290844</v>
      </c>
      <c r="T5" s="14">
        <v>6240356.7830000008</v>
      </c>
      <c r="U5" s="14">
        <v>803410.95618000068</v>
      </c>
      <c r="V5" s="14">
        <v>160682.19123599975</v>
      </c>
      <c r="W5" s="14">
        <v>-642728.76494399901</v>
      </c>
      <c r="X5" s="14">
        <v>696023.85499999998</v>
      </c>
      <c r="Y5" s="14">
        <v>459902.08295000001</v>
      </c>
      <c r="Z5" s="14">
        <v>0</v>
      </c>
      <c r="AA5" s="14">
        <v>-459902.08295000001</v>
      </c>
      <c r="AB5" s="11"/>
    </row>
    <row r="6" spans="1:28">
      <c r="B6" s="9"/>
      <c r="C6" s="10"/>
      <c r="D6" s="10"/>
      <c r="E6" s="10"/>
      <c r="F6" s="10"/>
      <c r="G6" s="10"/>
      <c r="H6" s="10"/>
      <c r="I6" s="10"/>
      <c r="J6" s="12"/>
      <c r="K6" s="10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1"/>
    </row>
    <row r="7" spans="1:28">
      <c r="B7" s="9"/>
      <c r="C7" s="10"/>
      <c r="D7" s="10"/>
      <c r="E7" s="10"/>
      <c r="F7" s="10"/>
      <c r="G7" s="10"/>
      <c r="H7" s="10"/>
      <c r="I7" s="10"/>
      <c r="J7" s="10"/>
      <c r="K7" s="10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1"/>
    </row>
    <row r="8" spans="1:28" ht="13.5" customHeight="1">
      <c r="B8" s="9"/>
      <c r="C8" s="16"/>
      <c r="D8" s="16"/>
      <c r="E8" s="16"/>
      <c r="F8" s="16"/>
      <c r="G8" s="16"/>
      <c r="H8" s="16"/>
      <c r="I8" s="16"/>
      <c r="J8" s="17" t="s">
        <v>50</v>
      </c>
      <c r="K8" s="17"/>
      <c r="L8" s="100" t="s">
        <v>55</v>
      </c>
      <c r="M8" s="83"/>
      <c r="N8" s="83"/>
      <c r="O8" s="83"/>
      <c r="P8" s="82" t="s">
        <v>56</v>
      </c>
      <c r="Q8" s="83"/>
      <c r="R8" s="83"/>
      <c r="S8" s="83"/>
      <c r="T8" s="84" t="s">
        <v>57</v>
      </c>
      <c r="U8" s="83"/>
      <c r="V8" s="83"/>
      <c r="W8" s="83"/>
      <c r="X8" s="85" t="s">
        <v>58</v>
      </c>
      <c r="Y8" s="83"/>
      <c r="Z8" s="83"/>
      <c r="AA8" s="83"/>
      <c r="AB8" s="11"/>
    </row>
    <row r="9" spans="1:28">
      <c r="B9" s="9"/>
      <c r="C9" s="18" t="s">
        <v>42</v>
      </c>
      <c r="D9" s="18" t="s">
        <v>43</v>
      </c>
      <c r="E9" s="18" t="s">
        <v>44</v>
      </c>
      <c r="F9" s="18" t="s">
        <v>45</v>
      </c>
      <c r="G9" s="18" t="s">
        <v>0</v>
      </c>
      <c r="H9" s="18" t="s">
        <v>46</v>
      </c>
      <c r="I9" s="18" t="s">
        <v>47</v>
      </c>
      <c r="J9" s="18" t="s">
        <v>48</v>
      </c>
      <c r="K9" s="18" t="s">
        <v>49</v>
      </c>
      <c r="L9" s="59" t="s">
        <v>33</v>
      </c>
      <c r="M9" s="59" t="s">
        <v>34</v>
      </c>
      <c r="N9" s="59" t="s">
        <v>35</v>
      </c>
      <c r="O9" s="59" t="s">
        <v>36</v>
      </c>
      <c r="P9" s="60" t="s">
        <v>33</v>
      </c>
      <c r="Q9" s="60" t="s">
        <v>34</v>
      </c>
      <c r="R9" s="60" t="s">
        <v>35</v>
      </c>
      <c r="S9" s="60" t="s">
        <v>36</v>
      </c>
      <c r="T9" s="61" t="s">
        <v>33</v>
      </c>
      <c r="U9" s="61" t="s">
        <v>34</v>
      </c>
      <c r="V9" s="61" t="s">
        <v>35</v>
      </c>
      <c r="W9" s="61" t="s">
        <v>36</v>
      </c>
      <c r="X9" s="62" t="s">
        <v>33</v>
      </c>
      <c r="Y9" s="62" t="s">
        <v>34</v>
      </c>
      <c r="Z9" s="62" t="s">
        <v>35</v>
      </c>
      <c r="AA9" s="62" t="s">
        <v>36</v>
      </c>
      <c r="AB9" s="11"/>
    </row>
    <row r="10" spans="1:28">
      <c r="B10" s="9"/>
      <c r="C10" s="19" t="s">
        <v>3</v>
      </c>
      <c r="D10" s="19" t="s">
        <v>2</v>
      </c>
      <c r="E10" s="19" t="s">
        <v>1</v>
      </c>
      <c r="F10" s="19" t="s">
        <v>4</v>
      </c>
      <c r="G10" s="19" t="s">
        <v>6</v>
      </c>
      <c r="H10" s="19" t="s">
        <v>5</v>
      </c>
      <c r="I10" s="19">
        <v>0</v>
      </c>
      <c r="J10" s="20">
        <v>39520</v>
      </c>
      <c r="K10" s="20">
        <v>271.89999999999998</v>
      </c>
      <c r="L10" s="21">
        <v>39520</v>
      </c>
      <c r="M10" s="21">
        <v>271.89999999999998</v>
      </c>
      <c r="N10" s="22">
        <v>271.89999999999998</v>
      </c>
      <c r="O10" s="22">
        <v>0</v>
      </c>
      <c r="P10" s="21" t="s">
        <v>7</v>
      </c>
      <c r="Q10" s="21" t="s">
        <v>7</v>
      </c>
      <c r="R10" s="22" t="s">
        <v>7</v>
      </c>
      <c r="S10" s="22" t="s">
        <v>7</v>
      </c>
      <c r="T10" s="21" t="s">
        <v>7</v>
      </c>
      <c r="U10" s="21" t="s">
        <v>7</v>
      </c>
      <c r="V10" s="22" t="s">
        <v>7</v>
      </c>
      <c r="W10" s="22" t="s">
        <v>7</v>
      </c>
      <c r="X10" s="21" t="s">
        <v>7</v>
      </c>
      <c r="Y10" s="21" t="s">
        <v>7</v>
      </c>
      <c r="Z10" s="22" t="s">
        <v>7</v>
      </c>
      <c r="AA10" s="22" t="s">
        <v>7</v>
      </c>
      <c r="AB10" s="11"/>
    </row>
    <row r="11" spans="1:28">
      <c r="B11" s="9"/>
      <c r="C11" s="19" t="s">
        <v>3</v>
      </c>
      <c r="D11" s="19" t="s">
        <v>2</v>
      </c>
      <c r="E11" s="19" t="s">
        <v>1</v>
      </c>
      <c r="F11" s="19" t="s">
        <v>4</v>
      </c>
      <c r="G11" s="19" t="s">
        <v>6</v>
      </c>
      <c r="H11" s="19" t="s">
        <v>5</v>
      </c>
      <c r="I11" s="19">
        <v>2</v>
      </c>
      <c r="J11" s="20">
        <v>5950</v>
      </c>
      <c r="K11" s="20">
        <v>40.94</v>
      </c>
      <c r="L11" s="21">
        <v>5950</v>
      </c>
      <c r="M11" s="21">
        <v>40.94</v>
      </c>
      <c r="N11" s="22">
        <v>40.94</v>
      </c>
      <c r="O11" s="22">
        <v>0</v>
      </c>
      <c r="P11" s="21" t="s">
        <v>7</v>
      </c>
      <c r="Q11" s="21" t="s">
        <v>7</v>
      </c>
      <c r="R11" s="22" t="s">
        <v>7</v>
      </c>
      <c r="S11" s="22" t="s">
        <v>7</v>
      </c>
      <c r="T11" s="21" t="s">
        <v>7</v>
      </c>
      <c r="U11" s="21" t="s">
        <v>7</v>
      </c>
      <c r="V11" s="22" t="s">
        <v>7</v>
      </c>
      <c r="W11" s="22" t="s">
        <v>7</v>
      </c>
      <c r="X11" s="21" t="s">
        <v>7</v>
      </c>
      <c r="Y11" s="21" t="s">
        <v>7</v>
      </c>
      <c r="Z11" s="22" t="s">
        <v>7</v>
      </c>
      <c r="AA11" s="22" t="s">
        <v>7</v>
      </c>
      <c r="AB11" s="11"/>
    </row>
    <row r="12" spans="1:28">
      <c r="B12" s="9"/>
      <c r="C12" s="19" t="s">
        <v>3</v>
      </c>
      <c r="D12" s="19" t="s">
        <v>2</v>
      </c>
      <c r="E12" s="19" t="s">
        <v>1</v>
      </c>
      <c r="F12" s="19" t="s">
        <v>4</v>
      </c>
      <c r="G12" s="19" t="s">
        <v>6</v>
      </c>
      <c r="H12" s="19" t="s">
        <v>5</v>
      </c>
      <c r="I12" s="19">
        <v>5</v>
      </c>
      <c r="J12" s="20">
        <v>7085</v>
      </c>
      <c r="K12" s="20">
        <v>48.75</v>
      </c>
      <c r="L12" s="21">
        <v>7085</v>
      </c>
      <c r="M12" s="21">
        <v>48.75</v>
      </c>
      <c r="N12" s="22">
        <v>48.75</v>
      </c>
      <c r="O12" s="22">
        <v>0</v>
      </c>
      <c r="P12" s="21" t="s">
        <v>7</v>
      </c>
      <c r="Q12" s="21" t="s">
        <v>7</v>
      </c>
      <c r="R12" s="22" t="s">
        <v>7</v>
      </c>
      <c r="S12" s="22" t="s">
        <v>7</v>
      </c>
      <c r="T12" s="21" t="s">
        <v>7</v>
      </c>
      <c r="U12" s="21" t="s">
        <v>7</v>
      </c>
      <c r="V12" s="22" t="s">
        <v>7</v>
      </c>
      <c r="W12" s="22" t="s">
        <v>7</v>
      </c>
      <c r="X12" s="21" t="s">
        <v>7</v>
      </c>
      <c r="Y12" s="21" t="s">
        <v>7</v>
      </c>
      <c r="Z12" s="22" t="s">
        <v>7</v>
      </c>
      <c r="AA12" s="22" t="s">
        <v>7</v>
      </c>
      <c r="AB12" s="11"/>
    </row>
    <row r="13" spans="1:28">
      <c r="B13" s="9"/>
      <c r="C13" s="19" t="s">
        <v>3</v>
      </c>
      <c r="D13" s="19" t="s">
        <v>2</v>
      </c>
      <c r="E13" s="19" t="s">
        <v>1</v>
      </c>
      <c r="F13" s="19" t="s">
        <v>4</v>
      </c>
      <c r="G13" s="19" t="s">
        <v>6</v>
      </c>
      <c r="H13" s="19" t="s">
        <v>9</v>
      </c>
      <c r="I13" s="19">
        <v>13</v>
      </c>
      <c r="J13" s="20">
        <v>0</v>
      </c>
      <c r="K13" s="20">
        <v>0.01</v>
      </c>
      <c r="L13" s="21" t="s">
        <v>7</v>
      </c>
      <c r="M13" s="21" t="s">
        <v>7</v>
      </c>
      <c r="N13" s="22" t="s">
        <v>7</v>
      </c>
      <c r="O13" s="22" t="s">
        <v>7</v>
      </c>
      <c r="P13" s="21" t="s">
        <v>7</v>
      </c>
      <c r="Q13" s="21" t="s">
        <v>7</v>
      </c>
      <c r="R13" s="22" t="s">
        <v>7</v>
      </c>
      <c r="S13" s="22" t="s">
        <v>7</v>
      </c>
      <c r="T13" s="21">
        <v>0</v>
      </c>
      <c r="U13" s="21">
        <v>0.01</v>
      </c>
      <c r="V13" s="22">
        <v>2E-3</v>
      </c>
      <c r="W13" s="22">
        <v>-8.0000000000000002E-3</v>
      </c>
      <c r="X13" s="21" t="s">
        <v>7</v>
      </c>
      <c r="Y13" s="21" t="s">
        <v>7</v>
      </c>
      <c r="Z13" s="22" t="s">
        <v>7</v>
      </c>
      <c r="AA13" s="22" t="s">
        <v>7</v>
      </c>
      <c r="AB13" s="11"/>
    </row>
    <row r="14" spans="1:28">
      <c r="B14" s="9"/>
      <c r="C14" s="19" t="s">
        <v>3</v>
      </c>
      <c r="D14" s="19" t="s">
        <v>2</v>
      </c>
      <c r="E14" s="19" t="s">
        <v>1</v>
      </c>
      <c r="F14" s="19" t="s">
        <v>4</v>
      </c>
      <c r="G14" s="19" t="s">
        <v>6</v>
      </c>
      <c r="H14" s="19" t="s">
        <v>5</v>
      </c>
      <c r="I14" s="19">
        <v>999</v>
      </c>
      <c r="J14" s="19">
        <v>301</v>
      </c>
      <c r="K14" s="19">
        <v>2.0499999999999998</v>
      </c>
      <c r="L14" s="23" t="s">
        <v>7</v>
      </c>
      <c r="M14" s="23" t="s">
        <v>7</v>
      </c>
      <c r="N14" s="23" t="s">
        <v>7</v>
      </c>
      <c r="O14" s="23" t="s">
        <v>7</v>
      </c>
      <c r="P14" s="23" t="s">
        <v>7</v>
      </c>
      <c r="Q14" s="23" t="s">
        <v>7</v>
      </c>
      <c r="R14" s="23" t="s">
        <v>7</v>
      </c>
      <c r="S14" s="23" t="s">
        <v>7</v>
      </c>
      <c r="T14" s="23" t="s">
        <v>7</v>
      </c>
      <c r="U14" s="23" t="s">
        <v>7</v>
      </c>
      <c r="V14" s="23" t="s">
        <v>7</v>
      </c>
      <c r="W14" s="23" t="s">
        <v>7</v>
      </c>
      <c r="X14" s="23">
        <v>301</v>
      </c>
      <c r="Y14" s="23">
        <v>2.0499999999999998</v>
      </c>
      <c r="Z14" s="23">
        <v>0</v>
      </c>
      <c r="AA14" s="23">
        <v>-2.0499999999999998</v>
      </c>
      <c r="AB14" s="11"/>
    </row>
    <row r="15" spans="1:28">
      <c r="B15" s="9"/>
      <c r="C15" s="19" t="s">
        <v>38</v>
      </c>
      <c r="D15" s="19"/>
      <c r="E15" s="19"/>
      <c r="F15" s="19"/>
      <c r="G15" s="19"/>
      <c r="H15" s="19"/>
      <c r="I15" s="19"/>
      <c r="J15" s="19"/>
      <c r="K15" s="19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11"/>
    </row>
    <row r="16" spans="1:28">
      <c r="B16" s="9"/>
      <c r="C16" s="19" t="s">
        <v>38</v>
      </c>
      <c r="D16" s="19"/>
      <c r="E16" s="19"/>
      <c r="F16" s="19"/>
      <c r="G16" s="19"/>
      <c r="H16" s="19"/>
      <c r="I16" s="19"/>
      <c r="J16" s="19"/>
      <c r="K16" s="19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11"/>
    </row>
    <row r="17" spans="1:28">
      <c r="B17" s="9"/>
      <c r="C17" s="24"/>
      <c r="D17" s="24"/>
      <c r="E17" s="24"/>
      <c r="F17" s="24"/>
      <c r="G17" s="24"/>
      <c r="H17" s="24"/>
      <c r="I17" s="25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11"/>
    </row>
    <row r="18" spans="1:28">
      <c r="B18" s="9"/>
      <c r="C18" s="24"/>
      <c r="D18" s="24"/>
      <c r="E18" s="24"/>
      <c r="F18" s="24"/>
      <c r="G18" s="24"/>
      <c r="H18" s="24"/>
      <c r="I18" s="25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11"/>
    </row>
    <row r="19" spans="1:28">
      <c r="B19" s="9"/>
      <c r="C19" s="24"/>
      <c r="D19" s="24"/>
      <c r="E19" s="24"/>
      <c r="F19" s="24"/>
      <c r="G19" s="24"/>
      <c r="H19" s="24"/>
      <c r="I19" s="25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11"/>
    </row>
    <row r="20" spans="1:28">
      <c r="B20" s="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11"/>
    </row>
    <row r="21" spans="1:28">
      <c r="B21" s="9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11"/>
    </row>
    <row r="22" spans="1:28">
      <c r="B22" s="9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11"/>
    </row>
    <row r="23" spans="1:28">
      <c r="B23" s="9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11"/>
    </row>
    <row r="24" spans="1:28">
      <c r="B24" s="9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11"/>
    </row>
    <row r="25" spans="1:28">
      <c r="B25" s="9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11"/>
    </row>
    <row r="26" spans="1:28">
      <c r="B26" s="9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11"/>
    </row>
    <row r="27" spans="1:28"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8"/>
    </row>
    <row r="28" spans="1:28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</row>
    <row r="29" spans="1:28">
      <c r="A29" s="1" t="s">
        <v>59</v>
      </c>
    </row>
    <row r="30" spans="1:28">
      <c r="A30" s="1"/>
      <c r="V30" s="93" t="s">
        <v>80</v>
      </c>
      <c r="W30" s="93"/>
    </row>
    <row r="31" spans="1:28">
      <c r="C31" s="95" t="s">
        <v>40</v>
      </c>
      <c r="D31" s="96"/>
      <c r="E31" s="97"/>
      <c r="F31" s="68"/>
      <c r="G31" s="91" t="s">
        <v>78</v>
      </c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2"/>
      <c r="V31" s="98" t="s">
        <v>39</v>
      </c>
      <c r="W31" s="99"/>
      <c r="X31" s="89" t="s">
        <v>24</v>
      </c>
      <c r="Y31" s="89"/>
      <c r="Z31" s="89"/>
      <c r="AA31" s="89"/>
      <c r="AB31" s="89"/>
    </row>
    <row r="32" spans="1:28" ht="40.5">
      <c r="C32" s="29" t="s">
        <v>25</v>
      </c>
      <c r="D32" s="29" t="s">
        <v>26</v>
      </c>
      <c r="E32" s="29" t="s">
        <v>27</v>
      </c>
      <c r="F32" s="68"/>
      <c r="G32" s="64" t="s">
        <v>12</v>
      </c>
      <c r="H32" s="30" t="s">
        <v>23</v>
      </c>
      <c r="I32" s="30" t="s">
        <v>11</v>
      </c>
      <c r="J32" s="30" t="s">
        <v>10</v>
      </c>
      <c r="K32" s="30" t="s">
        <v>13</v>
      </c>
      <c r="L32" s="30" t="s">
        <v>0</v>
      </c>
      <c r="M32" s="30" t="s">
        <v>14</v>
      </c>
      <c r="N32" s="31" t="s">
        <v>17</v>
      </c>
      <c r="O32" s="31" t="s">
        <v>18</v>
      </c>
      <c r="P32" s="31" t="s">
        <v>15</v>
      </c>
      <c r="Q32" s="31" t="s">
        <v>16</v>
      </c>
      <c r="R32" s="31" t="s">
        <v>19</v>
      </c>
      <c r="S32" s="31" t="s">
        <v>20</v>
      </c>
      <c r="T32" s="32" t="s">
        <v>21</v>
      </c>
      <c r="U32" s="32" t="s">
        <v>22</v>
      </c>
      <c r="V32" s="33" t="s">
        <v>28</v>
      </c>
      <c r="W32" s="33" t="s">
        <v>29</v>
      </c>
      <c r="X32" s="90"/>
      <c r="Y32" s="90"/>
      <c r="Z32" s="90"/>
      <c r="AA32" s="90"/>
      <c r="AB32" s="90"/>
    </row>
    <row r="33" spans="3:28" ht="51.75" customHeight="1">
      <c r="C33" s="34">
        <v>0</v>
      </c>
      <c r="D33" s="35">
        <f>P33</f>
        <v>39520</v>
      </c>
      <c r="E33" s="35">
        <f>Q33</f>
        <v>271.89999999999998</v>
      </c>
      <c r="F33" s="67" t="s">
        <v>79</v>
      </c>
      <c r="G33" s="65" t="s">
        <v>60</v>
      </c>
      <c r="H33" s="36" t="s">
        <v>3</v>
      </c>
      <c r="I33" s="37" t="s">
        <v>2</v>
      </c>
      <c r="J33" s="37" t="s">
        <v>1</v>
      </c>
      <c r="K33" s="37" t="s">
        <v>4</v>
      </c>
      <c r="L33" s="37"/>
      <c r="M33" s="37" t="s">
        <v>5</v>
      </c>
      <c r="N33" s="38">
        <v>13336</v>
      </c>
      <c r="O33" s="38">
        <v>91.75</v>
      </c>
      <c r="P33" s="39">
        <v>39520</v>
      </c>
      <c r="Q33" s="39">
        <v>271.89999999999998</v>
      </c>
      <c r="R33" s="40">
        <v>0</v>
      </c>
      <c r="S33" s="41">
        <v>0</v>
      </c>
      <c r="T33" s="42">
        <v>52856</v>
      </c>
      <c r="U33" s="42">
        <v>363.65</v>
      </c>
      <c r="V33" s="42">
        <f>T33-P33</f>
        <v>13336</v>
      </c>
      <c r="W33" s="42">
        <f>U33-Q33</f>
        <v>91.75</v>
      </c>
      <c r="X33" s="88" t="s">
        <v>81</v>
      </c>
      <c r="Y33" s="88"/>
      <c r="Z33" s="88"/>
      <c r="AA33" s="88"/>
      <c r="AB33" s="88"/>
    </row>
    <row r="34" spans="3:28">
      <c r="C34" s="43">
        <v>1</v>
      </c>
      <c r="D34" s="43" t="s">
        <v>8</v>
      </c>
      <c r="E34" s="43" t="s">
        <v>8</v>
      </c>
      <c r="F34" s="67"/>
      <c r="G34" s="70" t="s">
        <v>61</v>
      </c>
      <c r="H34" s="71" t="s">
        <v>3</v>
      </c>
      <c r="I34" s="72" t="s">
        <v>2</v>
      </c>
      <c r="J34" s="72" t="s">
        <v>1</v>
      </c>
      <c r="K34" s="72" t="s">
        <v>4</v>
      </c>
      <c r="L34" s="72"/>
      <c r="M34" s="72" t="s">
        <v>5</v>
      </c>
      <c r="N34" s="73">
        <v>13336</v>
      </c>
      <c r="O34" s="73">
        <v>91.75</v>
      </c>
      <c r="P34" s="73">
        <v>0</v>
      </c>
      <c r="Q34" s="73">
        <v>0</v>
      </c>
      <c r="R34" s="73">
        <v>0</v>
      </c>
      <c r="S34" s="73">
        <v>0</v>
      </c>
      <c r="T34" s="73">
        <v>13336</v>
      </c>
      <c r="U34" s="74">
        <v>91.75</v>
      </c>
      <c r="V34" s="73">
        <f t="shared" ref="V34:W49" si="0">V33-(P34+IF(R34&lt;0,ABS(R34),0))</f>
        <v>13336</v>
      </c>
      <c r="W34" s="73">
        <f t="shared" si="0"/>
        <v>91.75</v>
      </c>
      <c r="X34" s="87" t="s">
        <v>31</v>
      </c>
      <c r="Y34" s="87"/>
      <c r="Z34" s="87"/>
      <c r="AA34" s="87"/>
      <c r="AB34" s="87"/>
    </row>
    <row r="35" spans="3:28" ht="30" customHeight="1">
      <c r="C35" s="43">
        <v>2</v>
      </c>
      <c r="D35" s="48">
        <v>5950</v>
      </c>
      <c r="E35" s="49">
        <v>40.94</v>
      </c>
      <c r="F35" s="67" t="s">
        <v>79</v>
      </c>
      <c r="G35" s="66" t="s">
        <v>62</v>
      </c>
      <c r="H35" s="44" t="s">
        <v>3</v>
      </c>
      <c r="I35" s="45" t="s">
        <v>2</v>
      </c>
      <c r="J35" s="45" t="s">
        <v>1</v>
      </c>
      <c r="K35" s="45" t="s">
        <v>4</v>
      </c>
      <c r="L35" s="45"/>
      <c r="M35" s="45" t="s">
        <v>5</v>
      </c>
      <c r="N35" s="46">
        <v>7386</v>
      </c>
      <c r="O35" s="46">
        <v>50.82</v>
      </c>
      <c r="P35" s="48">
        <v>5950</v>
      </c>
      <c r="Q35" s="49">
        <v>40.94</v>
      </c>
      <c r="R35" s="50">
        <v>0</v>
      </c>
      <c r="S35" s="51">
        <v>0.01</v>
      </c>
      <c r="T35" s="52">
        <v>13336</v>
      </c>
      <c r="U35" s="47">
        <v>91.75</v>
      </c>
      <c r="V35" s="46">
        <f t="shared" si="0"/>
        <v>7386</v>
      </c>
      <c r="W35" s="46">
        <f t="shared" si="0"/>
        <v>50.81</v>
      </c>
      <c r="X35" s="88" t="s">
        <v>32</v>
      </c>
      <c r="Y35" s="88"/>
      <c r="Z35" s="88"/>
      <c r="AA35" s="88"/>
      <c r="AB35" s="88"/>
    </row>
    <row r="36" spans="3:28">
      <c r="C36" s="43">
        <v>3</v>
      </c>
      <c r="D36" s="43" t="s">
        <v>8</v>
      </c>
      <c r="E36" s="43" t="s">
        <v>8</v>
      </c>
      <c r="F36" s="67"/>
      <c r="G36" s="70" t="s">
        <v>63</v>
      </c>
      <c r="H36" s="71" t="s">
        <v>3</v>
      </c>
      <c r="I36" s="72" t="s">
        <v>2</v>
      </c>
      <c r="J36" s="72" t="s">
        <v>1</v>
      </c>
      <c r="K36" s="72" t="s">
        <v>4</v>
      </c>
      <c r="L36" s="72"/>
      <c r="M36" s="72" t="s">
        <v>5</v>
      </c>
      <c r="N36" s="73">
        <v>7386</v>
      </c>
      <c r="O36" s="73">
        <v>50.82</v>
      </c>
      <c r="P36" s="73">
        <v>0</v>
      </c>
      <c r="Q36" s="73">
        <v>0</v>
      </c>
      <c r="R36" s="73">
        <v>0</v>
      </c>
      <c r="S36" s="73">
        <v>0</v>
      </c>
      <c r="T36" s="73">
        <v>7386</v>
      </c>
      <c r="U36" s="74">
        <v>50.82</v>
      </c>
      <c r="V36" s="73">
        <f t="shared" si="0"/>
        <v>7386</v>
      </c>
      <c r="W36" s="73">
        <f t="shared" si="0"/>
        <v>50.81</v>
      </c>
      <c r="X36" s="87" t="s">
        <v>31</v>
      </c>
      <c r="Y36" s="87"/>
      <c r="Z36" s="87"/>
      <c r="AA36" s="87"/>
      <c r="AB36" s="87"/>
    </row>
    <row r="37" spans="3:28">
      <c r="C37" s="43">
        <v>4</v>
      </c>
      <c r="D37" s="43" t="s">
        <v>8</v>
      </c>
      <c r="E37" s="43" t="s">
        <v>8</v>
      </c>
      <c r="F37" s="67"/>
      <c r="G37" s="70" t="s">
        <v>64</v>
      </c>
      <c r="H37" s="71" t="s">
        <v>3</v>
      </c>
      <c r="I37" s="72" t="s">
        <v>2</v>
      </c>
      <c r="J37" s="72" t="s">
        <v>1</v>
      </c>
      <c r="K37" s="72" t="s">
        <v>4</v>
      </c>
      <c r="L37" s="72"/>
      <c r="M37" s="72" t="s">
        <v>5</v>
      </c>
      <c r="N37" s="73">
        <v>7386</v>
      </c>
      <c r="O37" s="73">
        <v>50.82</v>
      </c>
      <c r="P37" s="73">
        <v>0</v>
      </c>
      <c r="Q37" s="73">
        <v>0</v>
      </c>
      <c r="R37" s="73">
        <v>0</v>
      </c>
      <c r="S37" s="73">
        <v>0</v>
      </c>
      <c r="T37" s="73">
        <v>7386</v>
      </c>
      <c r="U37" s="74">
        <v>50.82</v>
      </c>
      <c r="V37" s="73">
        <f t="shared" si="0"/>
        <v>7386</v>
      </c>
      <c r="W37" s="73">
        <f t="shared" si="0"/>
        <v>50.81</v>
      </c>
      <c r="X37" s="87" t="s">
        <v>31</v>
      </c>
      <c r="Y37" s="87"/>
      <c r="Z37" s="87"/>
      <c r="AA37" s="87"/>
      <c r="AB37" s="87"/>
    </row>
    <row r="38" spans="3:28" ht="30" customHeight="1">
      <c r="C38" s="43">
        <v>5</v>
      </c>
      <c r="D38" s="53">
        <v>7085</v>
      </c>
      <c r="E38" s="54">
        <v>48.75</v>
      </c>
      <c r="F38" s="67" t="s">
        <v>79</v>
      </c>
      <c r="G38" s="66" t="s">
        <v>65</v>
      </c>
      <c r="H38" s="44" t="s">
        <v>3</v>
      </c>
      <c r="I38" s="45" t="s">
        <v>2</v>
      </c>
      <c r="J38" s="45" t="s">
        <v>1</v>
      </c>
      <c r="K38" s="45" t="s">
        <v>4</v>
      </c>
      <c r="L38" s="45"/>
      <c r="M38" s="45" t="s">
        <v>5</v>
      </c>
      <c r="N38" s="46">
        <v>301</v>
      </c>
      <c r="O38" s="46">
        <v>2.0699999999999998</v>
      </c>
      <c r="P38" s="53">
        <v>7085</v>
      </c>
      <c r="Q38" s="54">
        <v>48.75</v>
      </c>
      <c r="R38" s="46">
        <v>0</v>
      </c>
      <c r="S38" s="46">
        <v>0</v>
      </c>
      <c r="T38" s="52">
        <v>7386</v>
      </c>
      <c r="U38" s="47">
        <v>50.82</v>
      </c>
      <c r="V38" s="46">
        <f t="shared" si="0"/>
        <v>301</v>
      </c>
      <c r="W38" s="46">
        <f t="shared" si="0"/>
        <v>2.0600000000000023</v>
      </c>
      <c r="X38" s="88" t="s">
        <v>32</v>
      </c>
      <c r="Y38" s="88"/>
      <c r="Z38" s="88"/>
      <c r="AA38" s="88"/>
      <c r="AB38" s="88"/>
    </row>
    <row r="39" spans="3:28">
      <c r="C39" s="43">
        <v>6</v>
      </c>
      <c r="D39" s="43" t="s">
        <v>8</v>
      </c>
      <c r="E39" s="43" t="s">
        <v>8</v>
      </c>
      <c r="F39" s="67"/>
      <c r="G39" s="70" t="s">
        <v>66</v>
      </c>
      <c r="H39" s="71" t="s">
        <v>3</v>
      </c>
      <c r="I39" s="72" t="s">
        <v>2</v>
      </c>
      <c r="J39" s="72" t="s">
        <v>1</v>
      </c>
      <c r="K39" s="72" t="s">
        <v>4</v>
      </c>
      <c r="L39" s="72"/>
      <c r="M39" s="72" t="s">
        <v>5</v>
      </c>
      <c r="N39" s="73">
        <v>303</v>
      </c>
      <c r="O39" s="73">
        <v>2.08</v>
      </c>
      <c r="P39" s="73">
        <v>0</v>
      </c>
      <c r="Q39" s="73">
        <v>0</v>
      </c>
      <c r="R39" s="73">
        <v>2</v>
      </c>
      <c r="S39" s="73">
        <v>0.01</v>
      </c>
      <c r="T39" s="73">
        <v>301</v>
      </c>
      <c r="U39" s="74">
        <v>2.0699999999999998</v>
      </c>
      <c r="V39" s="73">
        <f t="shared" si="0"/>
        <v>301</v>
      </c>
      <c r="W39" s="73">
        <f t="shared" si="0"/>
        <v>2.0600000000000023</v>
      </c>
      <c r="X39" s="87" t="s">
        <v>31</v>
      </c>
      <c r="Y39" s="87"/>
      <c r="Z39" s="87"/>
      <c r="AA39" s="87"/>
      <c r="AB39" s="87"/>
    </row>
    <row r="40" spans="3:28">
      <c r="C40" s="43">
        <v>7</v>
      </c>
      <c r="D40" s="43" t="s">
        <v>8</v>
      </c>
      <c r="E40" s="43" t="s">
        <v>8</v>
      </c>
      <c r="F40" s="67"/>
      <c r="G40" s="70" t="s">
        <v>67</v>
      </c>
      <c r="H40" s="71" t="s">
        <v>3</v>
      </c>
      <c r="I40" s="72" t="s">
        <v>2</v>
      </c>
      <c r="J40" s="72" t="s">
        <v>1</v>
      </c>
      <c r="K40" s="72" t="s">
        <v>4</v>
      </c>
      <c r="L40" s="72"/>
      <c r="M40" s="72" t="s">
        <v>5</v>
      </c>
      <c r="N40" s="73">
        <v>303</v>
      </c>
      <c r="O40" s="73">
        <v>2.08</v>
      </c>
      <c r="P40" s="73">
        <v>0</v>
      </c>
      <c r="Q40" s="73">
        <v>0</v>
      </c>
      <c r="R40" s="73">
        <v>0</v>
      </c>
      <c r="S40" s="73">
        <v>0</v>
      </c>
      <c r="T40" s="73">
        <v>303</v>
      </c>
      <c r="U40" s="74">
        <v>2.08</v>
      </c>
      <c r="V40" s="73">
        <f t="shared" si="0"/>
        <v>301</v>
      </c>
      <c r="W40" s="73">
        <f t="shared" si="0"/>
        <v>2.0600000000000023</v>
      </c>
      <c r="X40" s="87" t="s">
        <v>31</v>
      </c>
      <c r="Y40" s="87"/>
      <c r="Z40" s="87"/>
      <c r="AA40" s="87"/>
      <c r="AB40" s="87"/>
    </row>
    <row r="41" spans="3:28">
      <c r="C41" s="43">
        <v>8</v>
      </c>
      <c r="D41" s="43" t="s">
        <v>8</v>
      </c>
      <c r="E41" s="43" t="s">
        <v>8</v>
      </c>
      <c r="F41" s="67"/>
      <c r="G41" s="70" t="s">
        <v>68</v>
      </c>
      <c r="H41" s="71" t="s">
        <v>3</v>
      </c>
      <c r="I41" s="72" t="s">
        <v>2</v>
      </c>
      <c r="J41" s="72" t="s">
        <v>1</v>
      </c>
      <c r="K41" s="72" t="s">
        <v>4</v>
      </c>
      <c r="L41" s="72"/>
      <c r="M41" s="72" t="s">
        <v>5</v>
      </c>
      <c r="N41" s="73">
        <v>1018</v>
      </c>
      <c r="O41" s="73">
        <v>7</v>
      </c>
      <c r="P41" s="73">
        <v>0</v>
      </c>
      <c r="Q41" s="73">
        <v>0</v>
      </c>
      <c r="R41" s="73">
        <v>715</v>
      </c>
      <c r="S41" s="73">
        <v>4.92</v>
      </c>
      <c r="T41" s="73">
        <v>303</v>
      </c>
      <c r="U41" s="74">
        <v>2.08</v>
      </c>
      <c r="V41" s="73">
        <f t="shared" si="0"/>
        <v>301</v>
      </c>
      <c r="W41" s="73">
        <f t="shared" si="0"/>
        <v>2.0600000000000023</v>
      </c>
      <c r="X41" s="87" t="s">
        <v>31</v>
      </c>
      <c r="Y41" s="87"/>
      <c r="Z41" s="87"/>
      <c r="AA41" s="87"/>
      <c r="AB41" s="87"/>
    </row>
    <row r="42" spans="3:28">
      <c r="C42" s="43">
        <v>9</v>
      </c>
      <c r="D42" s="43" t="s">
        <v>8</v>
      </c>
      <c r="E42" s="43" t="s">
        <v>8</v>
      </c>
      <c r="F42" s="67"/>
      <c r="G42" s="70" t="s">
        <v>69</v>
      </c>
      <c r="H42" s="71" t="s">
        <v>3</v>
      </c>
      <c r="I42" s="72" t="s">
        <v>2</v>
      </c>
      <c r="J42" s="72" t="s">
        <v>1</v>
      </c>
      <c r="K42" s="72" t="s">
        <v>4</v>
      </c>
      <c r="L42" s="72"/>
      <c r="M42" s="72" t="s">
        <v>5</v>
      </c>
      <c r="N42" s="73">
        <v>1018</v>
      </c>
      <c r="O42" s="73">
        <v>7</v>
      </c>
      <c r="P42" s="73">
        <v>0</v>
      </c>
      <c r="Q42" s="73">
        <v>0</v>
      </c>
      <c r="R42" s="73">
        <v>0</v>
      </c>
      <c r="S42" s="73">
        <v>0</v>
      </c>
      <c r="T42" s="73">
        <v>1018</v>
      </c>
      <c r="U42" s="74">
        <v>7</v>
      </c>
      <c r="V42" s="73">
        <f t="shared" si="0"/>
        <v>301</v>
      </c>
      <c r="W42" s="73">
        <f t="shared" si="0"/>
        <v>2.0600000000000023</v>
      </c>
      <c r="X42" s="87" t="s">
        <v>31</v>
      </c>
      <c r="Y42" s="87"/>
      <c r="Z42" s="87"/>
      <c r="AA42" s="87"/>
      <c r="AB42" s="87"/>
    </row>
    <row r="43" spans="3:28">
      <c r="C43" s="43">
        <v>10</v>
      </c>
      <c r="D43" s="43" t="s">
        <v>8</v>
      </c>
      <c r="E43" s="43" t="s">
        <v>8</v>
      </c>
      <c r="F43" s="67"/>
      <c r="G43" s="70" t="s">
        <v>70</v>
      </c>
      <c r="H43" s="71" t="s">
        <v>3</v>
      </c>
      <c r="I43" s="72" t="s">
        <v>2</v>
      </c>
      <c r="J43" s="72" t="s">
        <v>1</v>
      </c>
      <c r="K43" s="72" t="s">
        <v>4</v>
      </c>
      <c r="L43" s="72"/>
      <c r="M43" s="72" t="s">
        <v>5</v>
      </c>
      <c r="N43" s="73">
        <v>1018</v>
      </c>
      <c r="O43" s="73">
        <v>7</v>
      </c>
      <c r="P43" s="73">
        <v>0</v>
      </c>
      <c r="Q43" s="73">
        <v>0</v>
      </c>
      <c r="R43" s="73">
        <v>0</v>
      </c>
      <c r="S43" s="73">
        <v>0</v>
      </c>
      <c r="T43" s="73">
        <v>1018</v>
      </c>
      <c r="U43" s="74">
        <v>7</v>
      </c>
      <c r="V43" s="73">
        <f t="shared" si="0"/>
        <v>301</v>
      </c>
      <c r="W43" s="73">
        <f t="shared" si="0"/>
        <v>2.0600000000000023</v>
      </c>
      <c r="X43" s="87" t="s">
        <v>31</v>
      </c>
      <c r="Y43" s="87"/>
      <c r="Z43" s="87"/>
      <c r="AA43" s="87"/>
      <c r="AB43" s="87"/>
    </row>
    <row r="44" spans="3:28" ht="14.25" customHeight="1">
      <c r="C44" s="43">
        <v>11</v>
      </c>
      <c r="D44" s="43" t="s">
        <v>8</v>
      </c>
      <c r="E44" s="43" t="s">
        <v>8</v>
      </c>
      <c r="F44" s="67"/>
      <c r="G44" s="70" t="s">
        <v>71</v>
      </c>
      <c r="H44" s="71" t="s">
        <v>3</v>
      </c>
      <c r="I44" s="72" t="s">
        <v>2</v>
      </c>
      <c r="J44" s="72" t="s">
        <v>1</v>
      </c>
      <c r="K44" s="72" t="s">
        <v>4</v>
      </c>
      <c r="L44" s="72"/>
      <c r="M44" s="72" t="s">
        <v>5</v>
      </c>
      <c r="N44" s="73">
        <v>5156</v>
      </c>
      <c r="O44" s="74">
        <v>35.47</v>
      </c>
      <c r="P44" s="73">
        <v>0</v>
      </c>
      <c r="Q44" s="73">
        <v>0</v>
      </c>
      <c r="R44" s="75">
        <v>4138</v>
      </c>
      <c r="S44" s="73">
        <v>28.47</v>
      </c>
      <c r="T44" s="73">
        <v>1018</v>
      </c>
      <c r="U44" s="74">
        <v>7</v>
      </c>
      <c r="V44" s="73">
        <f t="shared" si="0"/>
        <v>301</v>
      </c>
      <c r="W44" s="73">
        <f t="shared" si="0"/>
        <v>2.0600000000000023</v>
      </c>
      <c r="X44" s="87" t="s">
        <v>31</v>
      </c>
      <c r="Y44" s="87"/>
      <c r="Z44" s="87"/>
      <c r="AA44" s="87"/>
      <c r="AB44" s="87"/>
    </row>
    <row r="45" spans="3:28">
      <c r="C45" s="43">
        <v>12</v>
      </c>
      <c r="D45" s="43" t="s">
        <v>8</v>
      </c>
      <c r="E45" s="43" t="s">
        <v>8</v>
      </c>
      <c r="F45" s="67"/>
      <c r="G45" s="70" t="s">
        <v>72</v>
      </c>
      <c r="H45" s="71" t="s">
        <v>3</v>
      </c>
      <c r="I45" s="72" t="s">
        <v>2</v>
      </c>
      <c r="J45" s="72" t="s">
        <v>1</v>
      </c>
      <c r="K45" s="72" t="s">
        <v>4</v>
      </c>
      <c r="L45" s="72"/>
      <c r="M45" s="72" t="s">
        <v>5</v>
      </c>
      <c r="N45" s="73">
        <v>5197</v>
      </c>
      <c r="O45" s="73">
        <v>35.76</v>
      </c>
      <c r="P45" s="73">
        <v>0</v>
      </c>
      <c r="Q45" s="73">
        <v>0</v>
      </c>
      <c r="R45" s="73">
        <v>41</v>
      </c>
      <c r="S45" s="73">
        <v>0.28999999999999998</v>
      </c>
      <c r="T45" s="73">
        <v>5156</v>
      </c>
      <c r="U45" s="74">
        <v>35.47</v>
      </c>
      <c r="V45" s="73">
        <f t="shared" si="0"/>
        <v>301</v>
      </c>
      <c r="W45" s="73">
        <f t="shared" si="0"/>
        <v>2.0600000000000023</v>
      </c>
      <c r="X45" s="87" t="s">
        <v>31</v>
      </c>
      <c r="Y45" s="87"/>
      <c r="Z45" s="87"/>
      <c r="AA45" s="87"/>
      <c r="AB45" s="87"/>
    </row>
    <row r="46" spans="3:28" ht="30" customHeight="1">
      <c r="C46" s="43">
        <v>13</v>
      </c>
      <c r="D46" s="55">
        <v>0</v>
      </c>
      <c r="E46" s="55">
        <v>0.01</v>
      </c>
      <c r="F46" s="67" t="s">
        <v>79</v>
      </c>
      <c r="G46" s="66" t="s">
        <v>73</v>
      </c>
      <c r="H46" s="44" t="s">
        <v>3</v>
      </c>
      <c r="I46" s="45" t="s">
        <v>2</v>
      </c>
      <c r="J46" s="45" t="s">
        <v>1</v>
      </c>
      <c r="K46" s="45" t="s">
        <v>4</v>
      </c>
      <c r="L46" s="45"/>
      <c r="M46" s="45" t="s">
        <v>5</v>
      </c>
      <c r="N46" s="46">
        <v>5301</v>
      </c>
      <c r="O46" s="46">
        <v>36.47</v>
      </c>
      <c r="P46" s="55">
        <v>0</v>
      </c>
      <c r="Q46" s="55">
        <v>0.01</v>
      </c>
      <c r="R46" s="46">
        <v>104</v>
      </c>
      <c r="S46" s="46">
        <v>0.72</v>
      </c>
      <c r="T46" s="46">
        <v>5197</v>
      </c>
      <c r="U46" s="47">
        <v>35.76</v>
      </c>
      <c r="V46" s="46">
        <f t="shared" si="0"/>
        <v>301</v>
      </c>
      <c r="W46" s="46">
        <f t="shared" si="0"/>
        <v>2.0500000000000025</v>
      </c>
      <c r="X46" s="88" t="s">
        <v>32</v>
      </c>
      <c r="Y46" s="88"/>
      <c r="Z46" s="88"/>
      <c r="AA46" s="88"/>
      <c r="AB46" s="88"/>
    </row>
    <row r="47" spans="3:28">
      <c r="C47" s="43">
        <v>14</v>
      </c>
      <c r="D47" s="43" t="s">
        <v>8</v>
      </c>
      <c r="E47" s="43" t="s">
        <v>8</v>
      </c>
      <c r="F47" s="67"/>
      <c r="G47" s="70" t="s">
        <v>74</v>
      </c>
      <c r="H47" s="71" t="s">
        <v>3</v>
      </c>
      <c r="I47" s="72" t="s">
        <v>2</v>
      </c>
      <c r="J47" s="72" t="s">
        <v>1</v>
      </c>
      <c r="K47" s="72" t="s">
        <v>4</v>
      </c>
      <c r="L47" s="72"/>
      <c r="M47" s="72" t="s">
        <v>5</v>
      </c>
      <c r="N47" s="73">
        <v>14914</v>
      </c>
      <c r="O47" s="73">
        <v>102.61</v>
      </c>
      <c r="P47" s="73">
        <v>0</v>
      </c>
      <c r="Q47" s="73">
        <v>0</v>
      </c>
      <c r="R47" s="73">
        <v>9613</v>
      </c>
      <c r="S47" s="73">
        <v>66.14</v>
      </c>
      <c r="T47" s="73">
        <v>5301</v>
      </c>
      <c r="U47" s="74">
        <v>36.47</v>
      </c>
      <c r="V47" s="73">
        <f t="shared" si="0"/>
        <v>301</v>
      </c>
      <c r="W47" s="73">
        <f t="shared" si="0"/>
        <v>2.0500000000000025</v>
      </c>
      <c r="X47" s="87" t="s">
        <v>31</v>
      </c>
      <c r="Y47" s="87"/>
      <c r="Z47" s="87"/>
      <c r="AA47" s="87"/>
      <c r="AB47" s="87"/>
    </row>
    <row r="48" spans="3:28">
      <c r="C48" s="43">
        <v>15</v>
      </c>
      <c r="D48" s="43" t="s">
        <v>8</v>
      </c>
      <c r="E48" s="43" t="s">
        <v>8</v>
      </c>
      <c r="F48" s="67"/>
      <c r="G48" s="70" t="s">
        <v>75</v>
      </c>
      <c r="H48" s="71" t="s">
        <v>3</v>
      </c>
      <c r="I48" s="72" t="s">
        <v>2</v>
      </c>
      <c r="J48" s="72" t="s">
        <v>1</v>
      </c>
      <c r="K48" s="72" t="s">
        <v>4</v>
      </c>
      <c r="L48" s="72"/>
      <c r="M48" s="72" t="s">
        <v>5</v>
      </c>
      <c r="N48" s="73">
        <v>15016</v>
      </c>
      <c r="O48" s="73">
        <v>103.31</v>
      </c>
      <c r="P48" s="73">
        <v>0</v>
      </c>
      <c r="Q48" s="73">
        <v>0</v>
      </c>
      <c r="R48" s="73">
        <v>102</v>
      </c>
      <c r="S48" s="73">
        <v>0.7</v>
      </c>
      <c r="T48" s="73">
        <v>14914</v>
      </c>
      <c r="U48" s="74">
        <v>102.61</v>
      </c>
      <c r="V48" s="73">
        <f t="shared" si="0"/>
        <v>301</v>
      </c>
      <c r="W48" s="73">
        <f t="shared" si="0"/>
        <v>2.0500000000000025</v>
      </c>
      <c r="X48" s="87" t="s">
        <v>31</v>
      </c>
      <c r="Y48" s="87"/>
      <c r="Z48" s="87"/>
      <c r="AA48" s="87"/>
      <c r="AB48" s="87"/>
    </row>
    <row r="49" spans="3:28">
      <c r="C49" s="43">
        <v>16</v>
      </c>
      <c r="D49" s="43" t="s">
        <v>8</v>
      </c>
      <c r="E49" s="43" t="s">
        <v>8</v>
      </c>
      <c r="F49" s="67"/>
      <c r="G49" s="70" t="s">
        <v>76</v>
      </c>
      <c r="H49" s="71" t="s">
        <v>3</v>
      </c>
      <c r="I49" s="72" t="s">
        <v>2</v>
      </c>
      <c r="J49" s="72" t="s">
        <v>1</v>
      </c>
      <c r="K49" s="72" t="s">
        <v>4</v>
      </c>
      <c r="L49" s="72"/>
      <c r="M49" s="72" t="s">
        <v>5</v>
      </c>
      <c r="N49" s="73">
        <v>15400</v>
      </c>
      <c r="O49" s="73">
        <v>105.95</v>
      </c>
      <c r="P49" s="73">
        <v>0</v>
      </c>
      <c r="Q49" s="73">
        <v>0</v>
      </c>
      <c r="R49" s="73">
        <v>384</v>
      </c>
      <c r="S49" s="73">
        <v>2.64</v>
      </c>
      <c r="T49" s="73">
        <v>15016</v>
      </c>
      <c r="U49" s="74">
        <v>103.31</v>
      </c>
      <c r="V49" s="73">
        <f t="shared" si="0"/>
        <v>301</v>
      </c>
      <c r="W49" s="73">
        <f t="shared" si="0"/>
        <v>2.0500000000000025</v>
      </c>
      <c r="X49" s="87" t="s">
        <v>31</v>
      </c>
      <c r="Y49" s="87"/>
      <c r="Z49" s="87"/>
      <c r="AA49" s="87"/>
      <c r="AB49" s="87"/>
    </row>
    <row r="50" spans="3:28" ht="14.25" customHeight="1">
      <c r="C50" s="43">
        <v>17</v>
      </c>
      <c r="D50" s="43" t="s">
        <v>8</v>
      </c>
      <c r="E50" s="43" t="s">
        <v>8</v>
      </c>
      <c r="F50" s="67"/>
      <c r="G50" s="76" t="s">
        <v>77</v>
      </c>
      <c r="H50" s="77" t="s">
        <v>3</v>
      </c>
      <c r="I50" s="78" t="s">
        <v>2</v>
      </c>
      <c r="J50" s="78" t="s">
        <v>1</v>
      </c>
      <c r="K50" s="78" t="s">
        <v>4</v>
      </c>
      <c r="L50" s="78"/>
      <c r="M50" s="78" t="s">
        <v>5</v>
      </c>
      <c r="N50" s="79">
        <v>15829</v>
      </c>
      <c r="O50" s="79">
        <v>108.9</v>
      </c>
      <c r="P50" s="79">
        <v>0</v>
      </c>
      <c r="Q50" s="79">
        <v>0</v>
      </c>
      <c r="R50" s="79">
        <v>429</v>
      </c>
      <c r="S50" s="79">
        <v>2.95</v>
      </c>
      <c r="T50" s="79">
        <v>15400</v>
      </c>
      <c r="U50" s="79">
        <v>105.95</v>
      </c>
      <c r="V50" s="73">
        <f t="shared" ref="V50:W50" si="1">V49-(P50+IF(R50&lt;0,ABS(R50),0))</f>
        <v>301</v>
      </c>
      <c r="W50" s="73">
        <f t="shared" si="1"/>
        <v>2.0500000000000025</v>
      </c>
      <c r="X50" s="87" t="s">
        <v>31</v>
      </c>
      <c r="Y50" s="87"/>
      <c r="Z50" s="87"/>
      <c r="AA50" s="87"/>
      <c r="AB50" s="87"/>
    </row>
    <row r="51" spans="3:28" ht="65.25" customHeight="1">
      <c r="C51" s="57">
        <v>999</v>
      </c>
      <c r="D51" s="63">
        <v>301</v>
      </c>
      <c r="E51" s="63">
        <v>2.0499999999999998</v>
      </c>
      <c r="F51" s="69"/>
      <c r="G51" s="24"/>
      <c r="R51" s="94" t="s">
        <v>30</v>
      </c>
      <c r="S51" s="94"/>
      <c r="U51" s="58"/>
      <c r="V51" s="56">
        <f>V50</f>
        <v>301</v>
      </c>
      <c r="W51" s="56">
        <f>W50</f>
        <v>2.0500000000000025</v>
      </c>
      <c r="X51" s="86" t="s">
        <v>41</v>
      </c>
      <c r="Y51" s="86"/>
      <c r="Z51" s="86"/>
      <c r="AA51" s="86"/>
      <c r="AB51" s="86"/>
    </row>
  </sheetData>
  <mergeCells count="33">
    <mergeCell ref="X45:AB45"/>
    <mergeCell ref="X44:AB44"/>
    <mergeCell ref="X43:AB43"/>
    <mergeCell ref="X42:AB42"/>
    <mergeCell ref="X41:AB41"/>
    <mergeCell ref="X8:AA8"/>
    <mergeCell ref="X40:AB40"/>
    <mergeCell ref="X39:AB39"/>
    <mergeCell ref="C31:E31"/>
    <mergeCell ref="V31:W31"/>
    <mergeCell ref="L8:O8"/>
    <mergeCell ref="P8:S8"/>
    <mergeCell ref="T8:W8"/>
    <mergeCell ref="X36:AB36"/>
    <mergeCell ref="X34:AB34"/>
    <mergeCell ref="X33:AB33"/>
    <mergeCell ref="X35:AB35"/>
    <mergeCell ref="L3:O3"/>
    <mergeCell ref="P3:S3"/>
    <mergeCell ref="T3:W3"/>
    <mergeCell ref="X3:AA3"/>
    <mergeCell ref="X51:AB51"/>
    <mergeCell ref="X50:AB50"/>
    <mergeCell ref="X47:AB47"/>
    <mergeCell ref="X48:AB48"/>
    <mergeCell ref="X49:AB49"/>
    <mergeCell ref="X38:AB38"/>
    <mergeCell ref="X46:AB46"/>
    <mergeCell ref="X37:AB37"/>
    <mergeCell ref="X31:AB32"/>
    <mergeCell ref="G31:U31"/>
    <mergeCell ref="V30:W30"/>
    <mergeCell ref="R51:S51"/>
  </mergeCells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Explanation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takahashi hisashi(高橋 日佐志 ＴＳＩＳ ○ＢＳＳ２○ＥＬＧ□ＥＬＢ推)</dc:creator>
  <cp:lastModifiedBy>abello johnpaul(ＴＩＰ Information Systems Department)</cp:lastModifiedBy>
  <dcterms:created xsi:type="dcterms:W3CDTF">2016-03-15T05:46:54Z</dcterms:created>
  <dcterms:modified xsi:type="dcterms:W3CDTF">2019-04-10T09:17:43Z</dcterms:modified>
</cp:coreProperties>
</file>