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RENA_Data\PM analysis\"/>
    </mc:Choice>
  </mc:AlternateContent>
  <xr:revisionPtr revIDLastSave="0" documentId="13_ncr:1_{489FD3E3-D745-4FB5-A6C7-F2B7E28C2BE0}" xr6:coauthVersionLast="45" xr6:coauthVersionMax="45" xr10:uidLastSave="{00000000-0000-0000-0000-000000000000}"/>
  <bookViews>
    <workbookView xWindow="2565" yWindow="1395" windowWidth="21600" windowHeight="12510" xr2:uid="{00000000-000D-0000-FFFF-FFFF00000000}"/>
  </bookViews>
  <sheets>
    <sheet name="Sheet1" sheetId="1" r:id="rId1"/>
  </sheets>
  <definedNames>
    <definedName name="_xlnm.Print_Area" localSheetId="0">Sheet1!$A$1:$R$19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" i="1" l="1"/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X133" i="1"/>
  <c r="X134" i="1"/>
  <c r="W4" i="1"/>
  <c r="X4" i="1" s="1"/>
  <c r="W5" i="1"/>
  <c r="X5" i="1" s="1"/>
  <c r="W6" i="1"/>
  <c r="X6" i="1" s="1"/>
  <c r="W7" i="1"/>
  <c r="X7" i="1" s="1"/>
  <c r="W8" i="1"/>
  <c r="X8" i="1" s="1"/>
  <c r="Z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Z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Z24" i="1" s="1"/>
  <c r="W25" i="1"/>
  <c r="X25" i="1" s="1"/>
  <c r="W26" i="1"/>
  <c r="X26" i="1" s="1"/>
  <c r="W27" i="1"/>
  <c r="X27" i="1" s="1"/>
  <c r="W28" i="1"/>
  <c r="X28" i="1" s="1"/>
  <c r="W29" i="1"/>
  <c r="X29" i="1" s="1"/>
  <c r="Z29" i="1" s="1"/>
  <c r="W30" i="1"/>
  <c r="X30" i="1" s="1"/>
  <c r="W31" i="1"/>
  <c r="X31" i="1" s="1"/>
  <c r="W32" i="1"/>
  <c r="X32" i="1" s="1"/>
  <c r="Z32" i="1" s="1"/>
  <c r="W33" i="1"/>
  <c r="X33" i="1" s="1"/>
  <c r="W34" i="1"/>
  <c r="X34" i="1" s="1"/>
  <c r="W35" i="1"/>
  <c r="X35" i="1" s="1"/>
  <c r="W36" i="1"/>
  <c r="X36" i="1" s="1"/>
  <c r="W37" i="1"/>
  <c r="X37" i="1" s="1"/>
  <c r="Z37" i="1" s="1"/>
  <c r="W38" i="1"/>
  <c r="X38" i="1" s="1"/>
  <c r="W39" i="1"/>
  <c r="X39" i="1" s="1"/>
  <c r="W40" i="1"/>
  <c r="X40" i="1" s="1"/>
  <c r="Z40" i="1" s="1"/>
  <c r="W41" i="1"/>
  <c r="X41" i="1" s="1"/>
  <c r="W42" i="1"/>
  <c r="X42" i="1" s="1"/>
  <c r="W43" i="1"/>
  <c r="X43" i="1" s="1"/>
  <c r="W44" i="1"/>
  <c r="X44" i="1" s="1"/>
  <c r="W45" i="1"/>
  <c r="X45" i="1" s="1"/>
  <c r="Z45" i="1" s="1"/>
  <c r="W46" i="1"/>
  <c r="X46" i="1" s="1"/>
  <c r="W47" i="1"/>
  <c r="X47" i="1" s="1"/>
  <c r="W48" i="1"/>
  <c r="X48" i="1" s="1"/>
  <c r="Z48" i="1" s="1"/>
  <c r="W49" i="1"/>
  <c r="X49" i="1" s="1"/>
  <c r="W50" i="1"/>
  <c r="X50" i="1" s="1"/>
  <c r="W51" i="1"/>
  <c r="X51" i="1" s="1"/>
  <c r="W52" i="1"/>
  <c r="X52" i="1" s="1"/>
  <c r="W53" i="1"/>
  <c r="X53" i="1" s="1"/>
  <c r="Z53" i="1" s="1"/>
  <c r="W54" i="1"/>
  <c r="X54" i="1" s="1"/>
  <c r="W55" i="1"/>
  <c r="X55" i="1" s="1"/>
  <c r="W56" i="1"/>
  <c r="X56" i="1" s="1"/>
  <c r="Z56" i="1" s="1"/>
  <c r="W57" i="1"/>
  <c r="X57" i="1" s="1"/>
  <c r="W58" i="1"/>
  <c r="X58" i="1" s="1"/>
  <c r="W59" i="1"/>
  <c r="X59" i="1" s="1"/>
  <c r="W60" i="1"/>
  <c r="X60" i="1" s="1"/>
  <c r="W61" i="1"/>
  <c r="X61" i="1" s="1"/>
  <c r="Z61" i="1" s="1"/>
  <c r="W62" i="1"/>
  <c r="X62" i="1" s="1"/>
  <c r="W63" i="1"/>
  <c r="X63" i="1" s="1"/>
  <c r="Z63" i="1" s="1"/>
  <c r="W64" i="1"/>
  <c r="X64" i="1" s="1"/>
  <c r="Z64" i="1" s="1"/>
  <c r="W65" i="1"/>
  <c r="X65" i="1" s="1"/>
  <c r="W66" i="1"/>
  <c r="X66" i="1" s="1"/>
  <c r="W67" i="1"/>
  <c r="X67" i="1" s="1"/>
  <c r="W68" i="1"/>
  <c r="X68" i="1" s="1"/>
  <c r="W69" i="1"/>
  <c r="X69" i="1" s="1"/>
  <c r="Z69" i="1" s="1"/>
  <c r="W70" i="1"/>
  <c r="X70" i="1" s="1"/>
  <c r="W71" i="1"/>
  <c r="X71" i="1" s="1"/>
  <c r="Z71" i="1" s="1"/>
  <c r="W72" i="1"/>
  <c r="X72" i="1" s="1"/>
  <c r="Z72" i="1" s="1"/>
  <c r="W73" i="1"/>
  <c r="X73" i="1" s="1"/>
  <c r="W74" i="1"/>
  <c r="X74" i="1" s="1"/>
  <c r="W75" i="1"/>
  <c r="X75" i="1" s="1"/>
  <c r="W76" i="1"/>
  <c r="X76" i="1" s="1"/>
  <c r="Z76" i="1" s="1"/>
  <c r="W77" i="1"/>
  <c r="W78" i="1"/>
  <c r="X78" i="1" s="1"/>
  <c r="W79" i="1"/>
  <c r="X79" i="1" s="1"/>
  <c r="Z79" i="1" s="1"/>
  <c r="W80" i="1"/>
  <c r="X80" i="1" s="1"/>
  <c r="Z80" i="1" s="1"/>
  <c r="W81" i="1"/>
  <c r="X81" i="1" s="1"/>
  <c r="W82" i="1"/>
  <c r="W83" i="1"/>
  <c r="W84" i="1"/>
  <c r="X84" i="1" s="1"/>
  <c r="W85" i="1"/>
  <c r="W86" i="1"/>
  <c r="X86" i="1" s="1"/>
  <c r="W87" i="1"/>
  <c r="X87" i="1" s="1"/>
  <c r="Z87" i="1" s="1"/>
  <c r="W88" i="1"/>
  <c r="X88" i="1" s="1"/>
  <c r="Z88" i="1" s="1"/>
  <c r="W89" i="1"/>
  <c r="X89" i="1" s="1"/>
  <c r="W90" i="1"/>
  <c r="W91" i="1"/>
  <c r="X91" i="1" s="1"/>
  <c r="W92" i="1"/>
  <c r="X92" i="1" s="1"/>
  <c r="W93" i="1"/>
  <c r="W94" i="1"/>
  <c r="X94" i="1" s="1"/>
  <c r="W95" i="1"/>
  <c r="X95" i="1" s="1"/>
  <c r="Z95" i="1" s="1"/>
  <c r="W96" i="1"/>
  <c r="X96" i="1" s="1"/>
  <c r="Z96" i="1" s="1"/>
  <c r="W97" i="1"/>
  <c r="X97" i="1" s="1"/>
  <c r="W98" i="1"/>
  <c r="X98" i="1" s="1"/>
  <c r="W99" i="1"/>
  <c r="X99" i="1" s="1"/>
  <c r="W100" i="1"/>
  <c r="X100" i="1" s="1"/>
  <c r="W101" i="1"/>
  <c r="W102" i="1"/>
  <c r="X102" i="1" s="1"/>
  <c r="W103" i="1"/>
  <c r="X103" i="1" s="1"/>
  <c r="Z103" i="1" s="1"/>
  <c r="W104" i="1"/>
  <c r="X104" i="1" s="1"/>
  <c r="Z104" i="1" s="1"/>
  <c r="W105" i="1"/>
  <c r="X105" i="1" s="1"/>
  <c r="W106" i="1"/>
  <c r="W107" i="1"/>
  <c r="X107" i="1" s="1"/>
  <c r="W108" i="1"/>
  <c r="X108" i="1" s="1"/>
  <c r="W109" i="1"/>
  <c r="X109" i="1" s="1"/>
  <c r="Z109" i="1" s="1"/>
  <c r="W110" i="1"/>
  <c r="W111" i="1"/>
  <c r="X111" i="1" s="1"/>
  <c r="Z111" i="1" s="1"/>
  <c r="W112" i="1"/>
  <c r="X112" i="1" s="1"/>
  <c r="Z112" i="1" s="1"/>
  <c r="W113" i="1"/>
  <c r="X113" i="1" s="1"/>
  <c r="W114" i="1"/>
  <c r="X114" i="1" s="1"/>
  <c r="W115" i="1"/>
  <c r="X115" i="1" s="1"/>
  <c r="W116" i="1"/>
  <c r="X116" i="1" s="1"/>
  <c r="W117" i="1"/>
  <c r="W118" i="1"/>
  <c r="X118" i="1" s="1"/>
  <c r="W119" i="1"/>
  <c r="X119" i="1" s="1"/>
  <c r="Z119" i="1" s="1"/>
  <c r="W120" i="1"/>
  <c r="X120" i="1" s="1"/>
  <c r="Z120" i="1" s="1"/>
  <c r="W121" i="1"/>
  <c r="X121" i="1" s="1"/>
  <c r="W122" i="1"/>
  <c r="X122" i="1" s="1"/>
  <c r="W123" i="1"/>
  <c r="X123" i="1" s="1"/>
  <c r="W124" i="1"/>
  <c r="X124" i="1" s="1"/>
  <c r="W125" i="1"/>
  <c r="X125" i="1" s="1"/>
  <c r="Z125" i="1" s="1"/>
  <c r="W126" i="1"/>
  <c r="X126" i="1" s="1"/>
  <c r="W127" i="1"/>
  <c r="X127" i="1" s="1"/>
  <c r="Z127" i="1" s="1"/>
  <c r="W128" i="1"/>
  <c r="X128" i="1" s="1"/>
  <c r="Z128" i="1" s="1"/>
  <c r="W129" i="1"/>
  <c r="X129" i="1" s="1"/>
  <c r="W130" i="1"/>
  <c r="X130" i="1" s="1"/>
  <c r="W131" i="1"/>
  <c r="X131" i="1" s="1"/>
  <c r="W132" i="1"/>
  <c r="X132" i="1" s="1"/>
  <c r="W3" i="1"/>
  <c r="X3" i="1" s="1"/>
  <c r="Z3" i="1" s="1"/>
  <c r="Z21" i="1" l="1"/>
  <c r="Z13" i="1"/>
  <c r="Z5" i="1"/>
  <c r="Z7" i="1"/>
  <c r="Z68" i="1"/>
  <c r="Z52" i="1"/>
  <c r="Z44" i="1"/>
  <c r="Z36" i="1"/>
  <c r="Z28" i="1"/>
  <c r="Z20" i="1"/>
  <c r="Z12" i="1"/>
  <c r="Z4" i="1"/>
  <c r="Z132" i="1"/>
  <c r="Z124" i="1"/>
  <c r="Z116" i="1"/>
  <c r="Z108" i="1"/>
  <c r="Z100" i="1"/>
  <c r="Z92" i="1"/>
  <c r="Z60" i="1"/>
  <c r="Z131" i="1"/>
  <c r="Z123" i="1"/>
  <c r="Z115" i="1"/>
  <c r="Z99" i="1"/>
  <c r="Z91" i="1"/>
  <c r="Z75" i="1"/>
  <c r="Z67" i="1"/>
  <c r="Z59" i="1"/>
  <c r="Z51" i="1"/>
  <c r="Z43" i="1"/>
  <c r="Z35" i="1"/>
  <c r="Z27" i="1"/>
  <c r="Z19" i="1"/>
  <c r="Z11" i="1"/>
  <c r="Z47" i="1"/>
  <c r="Z31" i="1"/>
  <c r="Z15" i="1"/>
  <c r="Z55" i="1"/>
  <c r="Z39" i="1"/>
  <c r="Z23" i="1"/>
  <c r="Z107" i="1"/>
  <c r="Z84" i="1"/>
  <c r="Z133" i="1"/>
  <c r="Z126" i="1"/>
  <c r="Z118" i="1"/>
  <c r="Z102" i="1"/>
  <c r="Z94" i="1"/>
  <c r="Z86" i="1"/>
  <c r="Z78" i="1"/>
  <c r="Z70" i="1"/>
  <c r="Z62" i="1"/>
  <c r="Z54" i="1"/>
  <c r="Z46" i="1"/>
  <c r="Z38" i="1"/>
  <c r="Z30" i="1"/>
  <c r="Z22" i="1"/>
  <c r="Z14" i="1"/>
  <c r="Z6" i="1"/>
  <c r="Z134" i="1"/>
  <c r="X93" i="1"/>
  <c r="Z93" i="1" s="1"/>
  <c r="X117" i="1"/>
  <c r="Z117" i="1" s="1"/>
  <c r="X110" i="1"/>
  <c r="Z110" i="1" s="1"/>
  <c r="X85" i="1"/>
  <c r="Z85" i="1" s="1"/>
  <c r="Z130" i="1"/>
  <c r="Z114" i="1"/>
  <c r="Z98" i="1"/>
  <c r="Z74" i="1"/>
  <c r="Z66" i="1"/>
  <c r="Z58" i="1"/>
  <c r="Z50" i="1"/>
  <c r="Z42" i="1"/>
  <c r="Z34" i="1"/>
  <c r="Z26" i="1"/>
  <c r="Z18" i="1"/>
  <c r="Z10" i="1"/>
  <c r="Z122" i="1"/>
  <c r="Z129" i="1"/>
  <c r="Z121" i="1"/>
  <c r="Z113" i="1"/>
  <c r="Z105" i="1"/>
  <c r="Z97" i="1"/>
  <c r="Z89" i="1"/>
  <c r="Z81" i="1"/>
  <c r="Z73" i="1"/>
  <c r="Z65" i="1"/>
  <c r="Z57" i="1"/>
  <c r="Z49" i="1"/>
  <c r="Z41" i="1"/>
  <c r="Z33" i="1"/>
  <c r="Z25" i="1"/>
  <c r="Z17" i="1"/>
  <c r="Z9" i="1"/>
  <c r="X101" i="1"/>
  <c r="Z101" i="1" s="1"/>
  <c r="X77" i="1"/>
  <c r="Z77" i="1" s="1"/>
  <c r="X83" i="1"/>
  <c r="Z83" i="1" s="1"/>
  <c r="X106" i="1"/>
  <c r="Z106" i="1" s="1"/>
  <c r="X90" i="1"/>
  <c r="Z90" i="1" s="1"/>
  <c r="X82" i="1"/>
  <c r="Z82" i="1" s="1"/>
</calcChain>
</file>

<file path=xl/sharedStrings.xml><?xml version="1.0" encoding="utf-8"?>
<sst xmlns="http://schemas.openxmlformats.org/spreadsheetml/2006/main" count="1105" uniqueCount="509">
  <si>
    <t>Date:</t>
  </si>
  <si>
    <t>Time</t>
  </si>
  <si>
    <t>Tgin</t>
  </si>
  <si>
    <t>Hgin</t>
  </si>
  <si>
    <t>Tgout</t>
  </si>
  <si>
    <t>Hgout</t>
  </si>
  <si>
    <t>PH</t>
  </si>
  <si>
    <t>Tliq</t>
  </si>
  <si>
    <t>Fliq</t>
  </si>
  <si>
    <t>CO2in</t>
  </si>
  <si>
    <t>Co2out</t>
  </si>
  <si>
    <t>dp</t>
  </si>
  <si>
    <t>vg</t>
  </si>
  <si>
    <t>Comments</t>
  </si>
  <si>
    <t>Run#</t>
  </si>
  <si>
    <t>29/11/2019</t>
  </si>
  <si>
    <t>PC01</t>
  </si>
  <si>
    <t>PC02</t>
  </si>
  <si>
    <t>PC03</t>
  </si>
  <si>
    <t>PC04</t>
  </si>
  <si>
    <t>Tliqo</t>
  </si>
  <si>
    <t>Dustrak</t>
  </si>
  <si>
    <t>SMPS</t>
  </si>
  <si>
    <t>45</t>
  </si>
  <si>
    <t>47</t>
  </si>
  <si>
    <t>65</t>
  </si>
  <si>
    <t>73</t>
  </si>
  <si>
    <t>total no</t>
  </si>
  <si>
    <t>vol</t>
  </si>
  <si>
    <t>mass</t>
  </si>
  <si>
    <t>1.15e+04(#/cm³)</t>
  </si>
  <si>
    <t>2.48e+09(nm³/cm³)</t>
  </si>
  <si>
    <t>2.98(µg/m³)</t>
  </si>
  <si>
    <t>1.23e+04(#/cm³)</t>
  </si>
  <si>
    <t>3.38e+09(nm³/cm³)</t>
  </si>
  <si>
    <t>4.06(µg/m³)</t>
  </si>
  <si>
    <t>1.80e+04(#/cm³)</t>
  </si>
  <si>
    <t>1.19e+10(nm³/cm³)</t>
  </si>
  <si>
    <t xml:space="preserve"> 14.3(µg/m³)</t>
  </si>
  <si>
    <t>1.30e+04(#/cm³)</t>
  </si>
  <si>
    <t>1.53e+10(nm³/cm³)</t>
  </si>
  <si>
    <t xml:space="preserve"> 18.4(µg/m³)</t>
  </si>
  <si>
    <t>amb</t>
  </si>
  <si>
    <t>PC05</t>
  </si>
  <si>
    <t>24</t>
  </si>
  <si>
    <t>25</t>
  </si>
  <si>
    <t>2.19e+04(#/cm³)</t>
  </si>
  <si>
    <t>2.83e+09(nm³/cm³)</t>
  </si>
  <si>
    <t>3.39(µg/m³)</t>
  </si>
  <si>
    <t>PC06</t>
  </si>
  <si>
    <t>1.28e+04(#/cm³)</t>
  </si>
  <si>
    <t>3.19e+09(nm³/cm³)</t>
  </si>
  <si>
    <t>3.83(µg/m³)</t>
  </si>
  <si>
    <t>PC07</t>
  </si>
  <si>
    <t>1.16e+04(#/cm³)</t>
  </si>
  <si>
    <t>4.64e+09(nm³/cm³)</t>
  </si>
  <si>
    <t>5.57(µg/m³)</t>
  </si>
  <si>
    <t>PC08</t>
  </si>
  <si>
    <t>93</t>
  </si>
  <si>
    <t>1.35e+04(#/cm³)</t>
  </si>
  <si>
    <t>4.51e+09(nm³/cm³)</t>
  </si>
  <si>
    <t>5.42(µg/m³)</t>
  </si>
  <si>
    <t>521.2(#/cm³)</t>
  </si>
  <si>
    <t>1.01e+09(nm³/cm³)</t>
  </si>
  <si>
    <t>1.21(µg/m³)</t>
  </si>
  <si>
    <t>PC09</t>
  </si>
  <si>
    <t>22</t>
  </si>
  <si>
    <t>5.44e+04(#/cm³)</t>
  </si>
  <si>
    <t>2.58e+09(nm³/cm³)</t>
  </si>
  <si>
    <t>3.09(µg/m³)</t>
  </si>
  <si>
    <t>PC10</t>
  </si>
  <si>
    <t>31</t>
  </si>
  <si>
    <t>5.71e+04(#/cm³)</t>
  </si>
  <si>
    <t>2.47e+09(nm³/cm³)</t>
  </si>
  <si>
    <t>2.96(µg/m³)</t>
  </si>
  <si>
    <t>PC11</t>
  </si>
  <si>
    <t>58</t>
  </si>
  <si>
    <t>7.57e+04(#/cm³)</t>
  </si>
  <si>
    <t>2.90e+09(nm³/cm³)</t>
  </si>
  <si>
    <t>3.47(µg/m³)</t>
  </si>
  <si>
    <t>PC12</t>
  </si>
  <si>
    <t>71</t>
  </si>
  <si>
    <t>3.85e+04(#/cm³)</t>
  </si>
  <si>
    <t>2.30e+09(nm³/cm³)</t>
  </si>
  <si>
    <t>2.76(µg/m³)</t>
  </si>
  <si>
    <t>PC13</t>
  </si>
  <si>
    <t>43</t>
  </si>
  <si>
    <t>1.53e+04(#/cm³)</t>
  </si>
  <si>
    <t>7.88e+09(nm³/cm³)</t>
  </si>
  <si>
    <t>9.46(µg/m³)</t>
  </si>
  <si>
    <t>PC14</t>
  </si>
  <si>
    <t>50</t>
  </si>
  <si>
    <t>1.60e+04(#/cm³)</t>
  </si>
  <si>
    <t>1.08e+10(nm³/cm³)</t>
  </si>
  <si>
    <t xml:space="preserve"> 13.0(µg/m³)</t>
  </si>
  <si>
    <t>PC15</t>
  </si>
  <si>
    <t>60</t>
  </si>
  <si>
    <t>2.02e+04(#/cm³)</t>
  </si>
  <si>
    <t>1.15e+10(nm³/cm³)</t>
  </si>
  <si>
    <t xml:space="preserve"> 13.8(µg/m³)</t>
  </si>
  <si>
    <t>PC16</t>
  </si>
  <si>
    <t>68</t>
  </si>
  <si>
    <t>1.40e+04(#/cm³)</t>
  </si>
  <si>
    <t>1.11e+10(nm³/cm³)</t>
  </si>
  <si>
    <t xml:space="preserve"> 13.3(µg/m³)</t>
  </si>
  <si>
    <t>PC17</t>
  </si>
  <si>
    <t>26</t>
  </si>
  <si>
    <t>2.26e+04(#/cm³)</t>
  </si>
  <si>
    <t>PC18</t>
  </si>
  <si>
    <t>44</t>
  </si>
  <si>
    <t>1.43e+04(#/cm³)</t>
  </si>
  <si>
    <t>1.18e+10(nm³/cm³)</t>
  </si>
  <si>
    <t xml:space="preserve"> 14.1(µg/m³)</t>
  </si>
  <si>
    <t>PC19</t>
  </si>
  <si>
    <t>70</t>
  </si>
  <si>
    <t>2.03e+04(#/cm³)</t>
  </si>
  <si>
    <t xml:space="preserve"> 14.2(µg/m³)</t>
  </si>
  <si>
    <t>PC20</t>
  </si>
  <si>
    <t>88</t>
  </si>
  <si>
    <t>2.89e+04(#/cm³)</t>
  </si>
  <si>
    <t>1.12e+10(nm³/cm³)</t>
  </si>
  <si>
    <t xml:space="preserve"> 13.5(µg/m³)</t>
  </si>
  <si>
    <t>PC21</t>
  </si>
  <si>
    <t>23</t>
  </si>
  <si>
    <t>6.83e+09(nm³/cm³)</t>
  </si>
  <si>
    <t>8.19(µg/m³)</t>
  </si>
  <si>
    <t>5.53e+03(#/cm³)</t>
  </si>
  <si>
    <t>2.61e+09(nm³/cm³)</t>
  </si>
  <si>
    <t>3.13(µg/m³)</t>
  </si>
  <si>
    <t>PC22</t>
  </si>
  <si>
    <t>34</t>
  </si>
  <si>
    <t>7.75e+03(#/cm³)</t>
  </si>
  <si>
    <t>2.65e+09(nm³/cm³)</t>
  </si>
  <si>
    <t>3.18(µg/m³)</t>
  </si>
  <si>
    <t>PC23</t>
  </si>
  <si>
    <t>54</t>
  </si>
  <si>
    <t>5.98e+03(#/cm³)</t>
  </si>
  <si>
    <t>1.94e+09(nm³/cm³)</t>
  </si>
  <si>
    <t>2.33(µg/m³)</t>
  </si>
  <si>
    <t>PC24</t>
  </si>
  <si>
    <t>6.43e+03(#/cm³)</t>
  </si>
  <si>
    <t>1.79e+09(nm³/cm³)</t>
  </si>
  <si>
    <t>2.14(µg/m³)</t>
  </si>
  <si>
    <t>PC21r</t>
  </si>
  <si>
    <t>PC25</t>
  </si>
  <si>
    <t>6.25e+04(#/cm³)</t>
  </si>
  <si>
    <t>4.04e+09(nm³/cm³)</t>
  </si>
  <si>
    <t>4.85(µg/m³)</t>
  </si>
  <si>
    <t>PC26</t>
  </si>
  <si>
    <t>46</t>
  </si>
  <si>
    <t>8.11e+04(#/cm³)</t>
  </si>
  <si>
    <t>5.70e+09(nm³/cm³)</t>
  </si>
  <si>
    <t>6.84(µg/m³)</t>
  </si>
  <si>
    <t>PC27</t>
  </si>
  <si>
    <t>8.40e+04(#/cm³)</t>
  </si>
  <si>
    <t>6.13e+09(nm³/cm³)</t>
  </si>
  <si>
    <t>7.36(µg/m³)</t>
  </si>
  <si>
    <t>PC28</t>
  </si>
  <si>
    <t>64</t>
  </si>
  <si>
    <t>9.32e+04(#/cm³)</t>
  </si>
  <si>
    <t>9.15e+09(nm³/cm³)</t>
  </si>
  <si>
    <t xml:space="preserve"> 11.0(µg/m³)</t>
  </si>
  <si>
    <t>PC29</t>
  </si>
  <si>
    <t>9.91e+04(#/cm³)</t>
  </si>
  <si>
    <t>8.29e+09(nm³/cm³)</t>
  </si>
  <si>
    <t>9.95(µg/m³)</t>
  </si>
  <si>
    <t>PC30</t>
  </si>
  <si>
    <t>1.01e+05(#/cm³)</t>
  </si>
  <si>
    <t>7.47e+09(nm³/cm³)</t>
  </si>
  <si>
    <t>8.96(µg/m³)</t>
  </si>
  <si>
    <t>PC31</t>
  </si>
  <si>
    <t>66</t>
  </si>
  <si>
    <t>5.15e+04(#/cm³)</t>
  </si>
  <si>
    <t>6.48e+09(nm³/cm³)</t>
  </si>
  <si>
    <t>7.78(µg/m³)</t>
  </si>
  <si>
    <t>PC32</t>
  </si>
  <si>
    <t>87</t>
  </si>
  <si>
    <t>1.95e+04(#/cm³)</t>
  </si>
  <si>
    <t>5.32e+09(nm³/cm³)</t>
  </si>
  <si>
    <t>6.39(µg/m³)</t>
  </si>
  <si>
    <t>PC33</t>
  </si>
  <si>
    <t>4.00e+04(#/cm³)</t>
  </si>
  <si>
    <t>5.43e+09(nm³/cm³)</t>
  </si>
  <si>
    <t>6.52(µg/m³)</t>
  </si>
  <si>
    <t>PC34</t>
  </si>
  <si>
    <t>36</t>
  </si>
  <si>
    <t>3.11e+09(nm³/cm³)</t>
  </si>
  <si>
    <t>3.73(µg/m³)</t>
  </si>
  <si>
    <t>PC35</t>
  </si>
  <si>
    <t>55</t>
  </si>
  <si>
    <t>3.70e+04(#/cm³)</t>
  </si>
  <si>
    <t>4.06e+09(nm³/cm³)</t>
  </si>
  <si>
    <t>4.88(µg/m³)</t>
  </si>
  <si>
    <t>PC36</t>
  </si>
  <si>
    <t>2.80e+04(#/cm³)</t>
  </si>
  <si>
    <t>4.55e+09(nm³/cm³)</t>
  </si>
  <si>
    <t>5.46(µg/m³)</t>
  </si>
  <si>
    <t>PC36p</t>
  </si>
  <si>
    <t>3.4</t>
  </si>
  <si>
    <t>1.87e+05(#/cm³)</t>
  </si>
  <si>
    <t>1.27e+10(nm³/cm³)</t>
  </si>
  <si>
    <t xml:space="preserve"> 15.2(µg/m³)</t>
  </si>
  <si>
    <t>PC37</t>
  </si>
  <si>
    <t>18</t>
  </si>
  <si>
    <t>3.73e+04(#/cm³)</t>
  </si>
  <si>
    <t>1.10e+10(nm³/cm³)</t>
  </si>
  <si>
    <t xml:space="preserve"> 13.2(µg/m³)</t>
  </si>
  <si>
    <t>PC38</t>
  </si>
  <si>
    <t>97</t>
  </si>
  <si>
    <t>2.40e+04(#/cm³)</t>
  </si>
  <si>
    <t>PC39</t>
  </si>
  <si>
    <t>21</t>
  </si>
  <si>
    <t>1.18e+05(#/cm³)</t>
  </si>
  <si>
    <t>1.41e+10(nm³/cm³)</t>
  </si>
  <si>
    <t xml:space="preserve"> 17.0(µg/m³)</t>
  </si>
  <si>
    <t>PC40</t>
  </si>
  <si>
    <t>2.55e+04(#/cm³)</t>
  </si>
  <si>
    <t>8.25e+09(nm³/cm³)</t>
  </si>
  <si>
    <t>9.90(µg/m³)</t>
  </si>
  <si>
    <t>PC41</t>
  </si>
  <si>
    <t>6.88e+04(#/cm³)</t>
  </si>
  <si>
    <t>1.31e+10(nm³/cm³)</t>
  </si>
  <si>
    <t xml:space="preserve"> 15.7(µg/m³)</t>
  </si>
  <si>
    <t>PC42</t>
  </si>
  <si>
    <t>2.21e+04(#/cm³)</t>
  </si>
  <si>
    <t>4.41e+09(nm³/cm³)</t>
  </si>
  <si>
    <t>5.30(µg/m³)</t>
  </si>
  <si>
    <t>PC43</t>
  </si>
  <si>
    <t>4.21e+04(#/cm³)</t>
  </si>
  <si>
    <t>7.52e+09(nm³/cm³)</t>
  </si>
  <si>
    <t>9.02(µg/m³)</t>
  </si>
  <si>
    <t>PC44</t>
  </si>
  <si>
    <t>7.34e+04(#/cm³)</t>
  </si>
  <si>
    <t>1.51e+10(nm³/cm³)</t>
  </si>
  <si>
    <t xml:space="preserve"> 18.1(µg/m³)</t>
  </si>
  <si>
    <t>PC45</t>
  </si>
  <si>
    <t>12</t>
  </si>
  <si>
    <t>1.77e+04(#/cm³)</t>
  </si>
  <si>
    <t>5.48e+09(nm³/cm³)</t>
  </si>
  <si>
    <t>6.57(µg/m³)</t>
  </si>
  <si>
    <t>PC46</t>
  </si>
  <si>
    <t>1.11e+04(#/cm³)</t>
  </si>
  <si>
    <t>4.35e+09(nm³/cm³)</t>
  </si>
  <si>
    <t>5.22(µg/m³)</t>
  </si>
  <si>
    <t>PC47</t>
  </si>
  <si>
    <t>7.64e+03(#/cm³)</t>
  </si>
  <si>
    <t>3.82e+09(nm³/cm³)</t>
  </si>
  <si>
    <t>4.59(µg/m³)</t>
  </si>
  <si>
    <t>PC48</t>
  </si>
  <si>
    <t>130</t>
  </si>
  <si>
    <t>5.29e+03(#/cm³)</t>
  </si>
  <si>
    <t>PC49</t>
  </si>
  <si>
    <t>108</t>
  </si>
  <si>
    <t>4.86e+03(#/cm³)</t>
  </si>
  <si>
    <t>2.74e+09(nm³/cm³)</t>
  </si>
  <si>
    <t>3.29(µg/m³)</t>
  </si>
  <si>
    <t>PC50</t>
  </si>
  <si>
    <t>5.11e+03(#/cm³)</t>
  </si>
  <si>
    <t>2.77e+09(nm³/cm³)</t>
  </si>
  <si>
    <t>3.32(µg/m³)</t>
  </si>
  <si>
    <t>PC51</t>
  </si>
  <si>
    <t>13</t>
  </si>
  <si>
    <t>5.66e+03(#/cm³)</t>
  </si>
  <si>
    <t>1.92e+09(nm³/cm³)</t>
  </si>
  <si>
    <t>2.31(µg/m³)</t>
  </si>
  <si>
    <t>PC52</t>
  </si>
  <si>
    <t>10</t>
  </si>
  <si>
    <t>8.15e+03(#/cm³)</t>
  </si>
  <si>
    <t>2.81e+09(nm³/cm³)</t>
  </si>
  <si>
    <t>3.37(µg/m³)</t>
  </si>
  <si>
    <t>PC49r</t>
  </si>
  <si>
    <t>106</t>
  </si>
  <si>
    <t>5.43e+03(#/cm³)</t>
  </si>
  <si>
    <t>2.51e+09(nm³/cm³)</t>
  </si>
  <si>
    <t>3.01(µg/m³)</t>
  </si>
  <si>
    <t>PC53</t>
  </si>
  <si>
    <t>PC54</t>
  </si>
  <si>
    <t>PC55</t>
  </si>
  <si>
    <t>27</t>
  </si>
  <si>
    <t>PC56</t>
  </si>
  <si>
    <t>52</t>
  </si>
  <si>
    <t>PC57</t>
  </si>
  <si>
    <t>104</t>
  </si>
  <si>
    <t>PC58</t>
  </si>
  <si>
    <t>128</t>
  </si>
  <si>
    <t>PC59</t>
  </si>
  <si>
    <t>62</t>
  </si>
  <si>
    <t>PC60</t>
  </si>
  <si>
    <t>PC61</t>
  </si>
  <si>
    <t>PC65</t>
  </si>
  <si>
    <t>0.0.023</t>
  </si>
  <si>
    <t>PC66</t>
  </si>
  <si>
    <t>PC67</t>
  </si>
  <si>
    <t>PC68</t>
  </si>
  <si>
    <t>PC69</t>
  </si>
  <si>
    <t>PC70</t>
  </si>
  <si>
    <t>PC71</t>
  </si>
  <si>
    <t>53</t>
  </si>
  <si>
    <t>PC72</t>
  </si>
  <si>
    <t>102</t>
  </si>
  <si>
    <t>PC73</t>
  </si>
  <si>
    <t>PC74</t>
  </si>
  <si>
    <t>PC75</t>
  </si>
  <si>
    <t>PC76</t>
  </si>
  <si>
    <t>PC106</t>
  </si>
  <si>
    <t>15</t>
  </si>
  <si>
    <t>6.66e+03(#/cm³)</t>
  </si>
  <si>
    <t>4.38e+09(nm³/cm³)</t>
  </si>
  <si>
    <t>5.26(µg/m³)</t>
  </si>
  <si>
    <t>PC107</t>
  </si>
  <si>
    <t>16</t>
  </si>
  <si>
    <t>5.07e+03(#/cm³)</t>
  </si>
  <si>
    <t>PC108</t>
  </si>
  <si>
    <t>3.54e+03(#/cm³)</t>
  </si>
  <si>
    <t>9.12e+09(nm³/cm³)</t>
  </si>
  <si>
    <t xml:space="preserve"> 10.9(µg/m³)</t>
  </si>
  <si>
    <t>PC109</t>
  </si>
  <si>
    <t>3.08e+04(#/cm³)</t>
  </si>
  <si>
    <t>1.56e+10(nm³/cm³)</t>
  </si>
  <si>
    <t xml:space="preserve"> 18.7(µg/m³)</t>
  </si>
  <si>
    <t>PC110</t>
  </si>
  <si>
    <t>8</t>
  </si>
  <si>
    <t>3.02e+04(#/cm³)</t>
  </si>
  <si>
    <t>2.62e+10(nm³/cm³)</t>
  </si>
  <si>
    <t xml:space="preserve"> 31.4(µg/m³)</t>
  </si>
  <si>
    <t>PC111</t>
  </si>
  <si>
    <t>4.18e+04(#/cm³)</t>
  </si>
  <si>
    <t>1.01e+10(nm³/cm³)</t>
  </si>
  <si>
    <t xml:space="preserve"> 12.1(µg/m³)</t>
  </si>
  <si>
    <t>PC112</t>
  </si>
  <si>
    <t>28</t>
  </si>
  <si>
    <t>3.26e+04(#/cm³)</t>
  </si>
  <si>
    <t>8.60e+09(nm³/cm³)</t>
  </si>
  <si>
    <t xml:space="preserve"> 10.3(µg/m³)</t>
  </si>
  <si>
    <t>PC113</t>
  </si>
  <si>
    <t>59</t>
  </si>
  <si>
    <t>2.70e+04(#/cm³)</t>
  </si>
  <si>
    <t>8.03e+09(nm³/cm³)</t>
  </si>
  <si>
    <t>9.63(µg/m³)</t>
  </si>
  <si>
    <t>PC114</t>
  </si>
  <si>
    <t>2.24e+04(#/cm³)</t>
  </si>
  <si>
    <t>7.18e+09(nm³/cm³)</t>
  </si>
  <si>
    <t>8.62(µg/m³)</t>
  </si>
  <si>
    <t>PC115</t>
  </si>
  <si>
    <t>35</t>
  </si>
  <si>
    <t>2.18e+04(#/cm³)</t>
  </si>
  <si>
    <t>7.38e+09(nm³/cm³)</t>
  </si>
  <si>
    <t>8.85(µg/m³)</t>
  </si>
  <si>
    <t>PC116</t>
  </si>
  <si>
    <t>14</t>
  </si>
  <si>
    <t>3.66e+04(#/cm³)</t>
  </si>
  <si>
    <t>1.05e+10(nm³/cm³)</t>
  </si>
  <si>
    <t xml:space="preserve"> 12.6(µg/m³)</t>
  </si>
  <si>
    <t>PC117</t>
  </si>
  <si>
    <t>9</t>
  </si>
  <si>
    <t>1.09e+10(nm³/cm³)</t>
  </si>
  <si>
    <t>1.63e+03(#/cm³)</t>
  </si>
  <si>
    <t>1.72e+09(nm³/cm³)</t>
  </si>
  <si>
    <t>2.07(µg/m³)</t>
  </si>
  <si>
    <t>1.39e+03(#/cm³)</t>
  </si>
  <si>
    <t>1.67e+09(nm³/cm³)</t>
  </si>
  <si>
    <t>2.01(µg/m³)</t>
  </si>
  <si>
    <t>PC77</t>
  </si>
  <si>
    <t>3</t>
  </si>
  <si>
    <t>2.53e+03(#/cm³)</t>
  </si>
  <si>
    <t>3.43e+09(nm³/cm³)</t>
  </si>
  <si>
    <t>4.12(µg/m³)</t>
  </si>
  <si>
    <t>PC79</t>
  </si>
  <si>
    <t>11</t>
  </si>
  <si>
    <t>2.36e+03(#/cm³)</t>
  </si>
  <si>
    <t>3.51e+09(nm³/cm³)</t>
  </si>
  <si>
    <t>4.22(µg/m³)</t>
  </si>
  <si>
    <t>PC80</t>
  </si>
  <si>
    <t>2.34e+03(#/cm³)</t>
  </si>
  <si>
    <t>3.97e+09(nm³/cm³)</t>
  </si>
  <si>
    <t>4.76(µg/m³)</t>
  </si>
  <si>
    <t>PC81</t>
  </si>
  <si>
    <t>2.84e+03(#/cm³)</t>
  </si>
  <si>
    <t>3.95e+09(nm³/cm³)</t>
  </si>
  <si>
    <t>4.74(µg/m³)</t>
  </si>
  <si>
    <t>PC82</t>
  </si>
  <si>
    <t>3.35e+03(#/cm³)</t>
  </si>
  <si>
    <t>3.64e+09(nm³/cm³)</t>
  </si>
  <si>
    <t>4.37(µg/m³)</t>
  </si>
  <si>
    <t>PC83</t>
  </si>
  <si>
    <t>3.15e+03(#/cm³)</t>
  </si>
  <si>
    <t>3.62e+09(nm³/cm³)</t>
  </si>
  <si>
    <t>4.35(µg/m³)</t>
  </si>
  <si>
    <t>PC84</t>
  </si>
  <si>
    <t>9.06e+03(#/cm³)</t>
  </si>
  <si>
    <t>4.70e+09(nm³/cm³)</t>
  </si>
  <si>
    <t>5.64(µg/m³)</t>
  </si>
  <si>
    <t>PC86</t>
  </si>
  <si>
    <t>1.71e+04(#/cm³)</t>
  </si>
  <si>
    <t>2.10e+10(nm³/cm³)</t>
  </si>
  <si>
    <t xml:space="preserve"> 25.2(µg/m³)</t>
  </si>
  <si>
    <t>PC87</t>
  </si>
  <si>
    <t>1.74e+04(#/cm³)</t>
  </si>
  <si>
    <t>2.38e+10(nm³/cm³)</t>
  </si>
  <si>
    <t xml:space="preserve"> 28.6(µg/m³)</t>
  </si>
  <si>
    <t>PC88</t>
  </si>
  <si>
    <t>2.05e+04(#/cm³)</t>
  </si>
  <si>
    <t>2.70e+10(nm³/cm³)</t>
  </si>
  <si>
    <t xml:space="preserve"> 32.4(µg/m³)</t>
  </si>
  <si>
    <t>PC89</t>
  </si>
  <si>
    <t>2.27e+04(#/cm³)</t>
  </si>
  <si>
    <t>3.18e+10(nm³/cm³)</t>
  </si>
  <si>
    <t xml:space="preserve"> 38.2(µg/m³)</t>
  </si>
  <si>
    <t>PC90</t>
  </si>
  <si>
    <t>1.47e+04(#/cm³)</t>
  </si>
  <si>
    <t>2.02e+10(nm³/cm³)</t>
  </si>
  <si>
    <t xml:space="preserve"> 24.2(µg/m³)</t>
  </si>
  <si>
    <t>PC91</t>
  </si>
  <si>
    <t>1.20e+04(#/cm³)</t>
  </si>
  <si>
    <t>1.66e+10(nm³/cm³)</t>
  </si>
  <si>
    <t xml:space="preserve"> 19.9(µg/m³)</t>
  </si>
  <si>
    <t>PC92</t>
  </si>
  <si>
    <t>30</t>
  </si>
  <si>
    <t>1.34e+04(#/cm³)</t>
  </si>
  <si>
    <t>1.95e+10(nm³/cm³)</t>
  </si>
  <si>
    <t xml:space="preserve"> 23.4(µg/m³)</t>
  </si>
  <si>
    <t>PC93</t>
  </si>
  <si>
    <t>1.52e+04(#/cm³)</t>
  </si>
  <si>
    <t>2.13e+10(nm³/cm³)</t>
  </si>
  <si>
    <t xml:space="preserve"> 25.6(µg/m³)</t>
  </si>
  <si>
    <t>PC94</t>
  </si>
  <si>
    <t>14-15</t>
  </si>
  <si>
    <t>30on30off</t>
  </si>
  <si>
    <t>8.02e+03(#/cm³)</t>
  </si>
  <si>
    <t>PC95</t>
  </si>
  <si>
    <t>15-15</t>
  </si>
  <si>
    <t>1.61e+04(#/cm³)</t>
  </si>
  <si>
    <t>1.78e+10(nm³/cm³)</t>
  </si>
  <si>
    <t xml:space="preserve"> 21.3(µg/m³)</t>
  </si>
  <si>
    <t>PC96</t>
  </si>
  <si>
    <t>1.06e+04(#/cm³)</t>
  </si>
  <si>
    <t>1.37e+10(nm³/cm³)</t>
  </si>
  <si>
    <t xml:space="preserve"> 16.4(µg/m³)</t>
  </si>
  <si>
    <t>1.62e+04(#/cm³)</t>
  </si>
  <si>
    <t>1.06e+10(nm³/cm³)</t>
  </si>
  <si>
    <t xml:space="preserve"> 12.7(µg/m³)</t>
  </si>
  <si>
    <t>4.61e+03(#/cm³)</t>
  </si>
  <si>
    <t>8.91e+09(nm³/cm³)</t>
  </si>
  <si>
    <t xml:space="preserve"> 10.7(µg/m³)</t>
  </si>
  <si>
    <t>PC97</t>
  </si>
  <si>
    <t>5.44e+03(#/cm³)</t>
  </si>
  <si>
    <t>1.03e+09(nm³/cm³)</t>
  </si>
  <si>
    <t>1.24(µg/m³)</t>
  </si>
  <si>
    <t>PC98</t>
  </si>
  <si>
    <t>4.96e+03(#/cm³)</t>
  </si>
  <si>
    <t>8.83e+08(nm³/cm³)</t>
  </si>
  <si>
    <t>1.06(µg/m³)</t>
  </si>
  <si>
    <t>PC99</t>
  </si>
  <si>
    <t>3.05e+03(#/cm³)</t>
  </si>
  <si>
    <t>8.24e+08(nm³/cm³)</t>
  </si>
  <si>
    <t>0.989(µg/m³)</t>
  </si>
  <si>
    <t>PC100</t>
  </si>
  <si>
    <t>4.13e+03(#/cm³)</t>
  </si>
  <si>
    <t>1.10e+09(nm³/cm³)</t>
  </si>
  <si>
    <t>1.32(µg/m³)</t>
  </si>
  <si>
    <t>PC101</t>
  </si>
  <si>
    <t>3.22e+03(#/cm³)</t>
  </si>
  <si>
    <t>1.04e+09(nm³/cm³)</t>
  </si>
  <si>
    <t>1.25(µg/m³)</t>
  </si>
  <si>
    <t>PC102</t>
  </si>
  <si>
    <t>4.17e+03(#/cm³)</t>
  </si>
  <si>
    <t>1.16e+09(nm³/cm³)</t>
  </si>
  <si>
    <t>1.39(µg/m³)</t>
  </si>
  <si>
    <t>PC103</t>
  </si>
  <si>
    <t>4.89e+03(#/cm³)</t>
  </si>
  <si>
    <t>1.07e+09(nm³/cm³)</t>
  </si>
  <si>
    <t>1.29(µg/m³)</t>
  </si>
  <si>
    <t>PC104</t>
  </si>
  <si>
    <t>3.17e+03(#/cm³)</t>
  </si>
  <si>
    <t>9.40e+08(nm³/cm³)</t>
  </si>
  <si>
    <t>1.13(µg/m³)</t>
  </si>
  <si>
    <t>PC105</t>
  </si>
  <si>
    <t>3.33e+03(#/cm³)</t>
  </si>
  <si>
    <t>9.42e+08(nm³/cm³)</t>
  </si>
  <si>
    <t>4.02e+03(#/cm³)</t>
  </si>
  <si>
    <t>1.13e+09(nm³/cm³)</t>
  </si>
  <si>
    <t>1.36(µg/m³)</t>
  </si>
  <si>
    <t>3.72e+03(#/cm³)</t>
  </si>
  <si>
    <t>8.98e+08(nm³/cm³)</t>
  </si>
  <si>
    <t>1.08(µg/m³)</t>
  </si>
  <si>
    <t>PC106p</t>
  </si>
  <si>
    <t>PC107p</t>
  </si>
  <si>
    <t>PC</t>
  </si>
  <si>
    <t>ss</t>
  </si>
  <si>
    <t>pp</t>
  </si>
  <si>
    <t>csp</t>
  </si>
  <si>
    <t>60on60off</t>
  </si>
  <si>
    <t>05on25off</t>
  </si>
  <si>
    <t>05on30off</t>
  </si>
  <si>
    <t>02on30off</t>
  </si>
  <si>
    <t>ambpm</t>
  </si>
  <si>
    <t>flowrate1</t>
  </si>
  <si>
    <t>pmmghour</t>
  </si>
  <si>
    <t>fliqkghour</t>
  </si>
  <si>
    <t>driftmgkg</t>
  </si>
  <si>
    <t>type</t>
  </si>
  <si>
    <t>pc</t>
  </si>
  <si>
    <t>packing</t>
  </si>
  <si>
    <t>cp</t>
  </si>
  <si>
    <t>medium</t>
  </si>
  <si>
    <t>taurate</t>
  </si>
  <si>
    <t>loading</t>
  </si>
  <si>
    <t>naoh</t>
  </si>
  <si>
    <t>pci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</si>
</sst>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20" fontId="0" fillId="0" borderId="0" xfId="0" applyNumberFormat="1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34"/>
  <sheetViews>
    <sheetView tabSelected="1" topLeftCell="A2" zoomScale="80" zoomScaleNormal="80" zoomScaleSheetLayoutView="53" workbookViewId="0">
      <pane xSplit="1" ySplit="1" topLeftCell="H131" activePane="bottomRight" state="frozen"/>
      <selection activeCell="A2" sqref="A2"/>
      <selection pane="topRight" activeCell="B2" sqref="B2"/>
      <selection pane="bottomLeft" activeCell="A6" sqref="A6"/>
      <selection pane="bottomRight" activeCell="A3" sqref="A3:AD134"/>
    </sheetView>
  </sheetViews>
  <sheetFormatPr defaultColWidth="8.7109375" defaultRowHeight="30" customHeight="1" x14ac:dyDescent="0.25"/>
  <cols>
    <col min="1" max="1" width="10.85546875" style="3" bestFit="1" customWidth="1"/>
    <col min="2" max="2" width="12.140625" style="5" bestFit="1" customWidth="1"/>
    <col min="3" max="3" width="4.85546875" style="3" bestFit="1" customWidth="1"/>
    <col min="4" max="4" width="4.85546875" style="3" customWidth="1"/>
    <col min="5" max="5" width="5.5703125" style="3" bestFit="1" customWidth="1"/>
    <col min="6" max="7" width="5.85546875" style="3" bestFit="1" customWidth="1"/>
    <col min="8" max="8" width="4.85546875" style="3" bestFit="1" customWidth="1"/>
    <col min="9" max="9" width="6.42578125" style="3" bestFit="1" customWidth="1"/>
    <col min="10" max="10" width="5.85546875" style="3" bestFit="1" customWidth="1"/>
    <col min="11" max="11" width="6.85546875" style="3" bestFit="1" customWidth="1"/>
    <col min="12" max="12" width="7.28515625" style="5" bestFit="1" customWidth="1"/>
    <col min="13" max="13" width="4.85546875" style="3" bestFit="1" customWidth="1"/>
    <col min="14" max="14" width="4.85546875" style="9" customWidth="1"/>
    <col min="15" max="15" width="12.85546875" style="9" customWidth="1"/>
    <col min="16" max="16" width="18" style="9" customWidth="1"/>
    <col min="17" max="17" width="6.85546875" style="9" customWidth="1"/>
    <col min="18" max="18" width="14.85546875" style="4" bestFit="1" customWidth="1"/>
    <col min="19" max="20" width="8.7109375" style="3"/>
    <col min="21" max="21" width="5.140625" style="3" customWidth="1"/>
    <col min="22" max="16384" width="8.7109375" style="3"/>
  </cols>
  <sheetData>
    <row r="1" spans="1:30" ht="30" customHeight="1" x14ac:dyDescent="0.25">
      <c r="A1" s="1" t="s">
        <v>0</v>
      </c>
      <c r="B1" s="2" t="s">
        <v>15</v>
      </c>
      <c r="C1" s="1"/>
      <c r="D1" s="1"/>
      <c r="E1" s="1"/>
      <c r="F1" s="1"/>
      <c r="G1" s="1"/>
      <c r="H1" s="1"/>
      <c r="I1" s="1"/>
      <c r="J1" s="1"/>
      <c r="K1" s="1"/>
    </row>
    <row r="2" spans="1:30" ht="30" customHeight="1" x14ac:dyDescent="0.25">
      <c r="A2" s="3" t="s">
        <v>1</v>
      </c>
      <c r="B2" s="5" t="s">
        <v>14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5" t="s">
        <v>11</v>
      </c>
      <c r="M2" s="3" t="s">
        <v>12</v>
      </c>
      <c r="N2" s="9" t="s">
        <v>20</v>
      </c>
      <c r="O2" s="6" t="s">
        <v>13</v>
      </c>
      <c r="P2" s="9" t="s">
        <v>21</v>
      </c>
      <c r="Q2" s="11" t="s">
        <v>22</v>
      </c>
      <c r="R2" s="11" t="s">
        <v>27</v>
      </c>
      <c r="S2" s="11" t="s">
        <v>28</v>
      </c>
      <c r="T2" s="11" t="s">
        <v>29</v>
      </c>
      <c r="U2" s="3" t="s">
        <v>487</v>
      </c>
      <c r="V2" s="3" t="s">
        <v>495</v>
      </c>
      <c r="W2" s="3" t="s">
        <v>496</v>
      </c>
      <c r="X2" s="3" t="s">
        <v>497</v>
      </c>
      <c r="Y2" s="3" t="s">
        <v>498</v>
      </c>
      <c r="Z2" s="3" t="s">
        <v>499</v>
      </c>
      <c r="AA2" s="3" t="s">
        <v>500</v>
      </c>
      <c r="AB2" s="3" t="s">
        <v>502</v>
      </c>
      <c r="AC2" s="3" t="s">
        <v>504</v>
      </c>
      <c r="AD2" s="3" t="s">
        <v>506</v>
      </c>
    </row>
    <row r="3" spans="1:30" ht="30" customHeight="1" x14ac:dyDescent="0.25">
      <c r="A3" s="7">
        <v>0.56597222222222221</v>
      </c>
      <c r="B3" s="5" t="s">
        <v>16</v>
      </c>
      <c r="C3" s="3">
        <v>17.8</v>
      </c>
      <c r="D3" s="3">
        <v>63.1</v>
      </c>
      <c r="E3" s="3">
        <v>14.8</v>
      </c>
      <c r="F3" s="3">
        <v>89.8</v>
      </c>
      <c r="G3" s="3">
        <v>11.12</v>
      </c>
      <c r="H3" s="3">
        <v>20.9</v>
      </c>
      <c r="I3" s="3">
        <v>70</v>
      </c>
      <c r="J3" s="3">
        <v>391</v>
      </c>
      <c r="K3" s="3">
        <v>290</v>
      </c>
      <c r="L3" s="5" t="s">
        <v>23</v>
      </c>
      <c r="M3" s="3">
        <v>8.6</v>
      </c>
      <c r="N3" s="9">
        <v>13.9</v>
      </c>
      <c r="O3" s="10"/>
      <c r="P3" s="9">
        <v>7.0000000000000001E-3</v>
      </c>
      <c r="Q3" s="9">
        <v>31.6</v>
      </c>
      <c r="R3" t="s">
        <v>30</v>
      </c>
      <c r="S3" t="s">
        <v>31</v>
      </c>
      <c r="T3" t="s">
        <v>32</v>
      </c>
      <c r="U3" s="3" t="s">
        <v>488</v>
      </c>
      <c r="V3" s="11">
        <v>4.0000000000000001E-3</v>
      </c>
      <c r="W3" s="3">
        <f>M3*0.1*0.3</f>
        <v>0.25800000000000001</v>
      </c>
      <c r="X3" s="3">
        <f>W3*P3*3600</f>
        <v>6.5016000000000007</v>
      </c>
      <c r="Y3" s="3">
        <f>I3*60*1.2</f>
        <v>5040</v>
      </c>
      <c r="Z3" s="3">
        <f>X3/Y3</f>
        <v>1.2900000000000001E-3</v>
      </c>
      <c r="AA3" s="3" t="s">
        <v>501</v>
      </c>
      <c r="AB3" s="3" t="s">
        <v>488</v>
      </c>
      <c r="AC3" s="3" t="s">
        <v>505</v>
      </c>
      <c r="AD3" s="3">
        <v>6</v>
      </c>
    </row>
    <row r="4" spans="1:30" ht="30" customHeight="1" x14ac:dyDescent="0.25">
      <c r="A4" s="7">
        <v>0.57430555555555551</v>
      </c>
      <c r="B4" s="5" t="s">
        <v>17</v>
      </c>
      <c r="C4" s="3">
        <v>17.8</v>
      </c>
      <c r="D4" s="3">
        <v>58.5</v>
      </c>
      <c r="E4" s="3">
        <v>14.8</v>
      </c>
      <c r="F4" s="3">
        <v>91.7</v>
      </c>
      <c r="G4" s="3">
        <v>11.08</v>
      </c>
      <c r="H4" s="3">
        <v>24.5</v>
      </c>
      <c r="I4" s="3">
        <v>80</v>
      </c>
      <c r="J4" s="3">
        <v>387</v>
      </c>
      <c r="K4" s="3">
        <v>279</v>
      </c>
      <c r="L4" s="5" t="s">
        <v>24</v>
      </c>
      <c r="M4" s="3">
        <v>8</v>
      </c>
      <c r="N4" s="9">
        <v>14.1</v>
      </c>
      <c r="O4" s="8"/>
      <c r="P4" s="9">
        <v>7.0000000000000001E-3</v>
      </c>
      <c r="Q4" s="9">
        <v>30.1</v>
      </c>
      <c r="R4" t="s">
        <v>33</v>
      </c>
      <c r="S4" t="s">
        <v>34</v>
      </c>
      <c r="T4" t="s">
        <v>35</v>
      </c>
      <c r="U4" s="9" t="s">
        <v>488</v>
      </c>
      <c r="V4" s="11">
        <v>4.0000000000000001E-3</v>
      </c>
      <c r="W4" s="9">
        <f>M4*0.1*0.3</f>
        <v>0.24</v>
      </c>
      <c r="X4" s="9">
        <f>W4*P4*3600</f>
        <v>6.048</v>
      </c>
      <c r="Y4" s="9">
        <f>I4*60*1.2</f>
        <v>5760</v>
      </c>
      <c r="Z4" s="9">
        <f t="shared" ref="Z4:Z67" si="0">X4/Y4</f>
        <v>1.0499999999999999E-3</v>
      </c>
      <c r="AA4" s="9" t="s">
        <v>501</v>
      </c>
      <c r="AB4" s="9" t="s">
        <v>488</v>
      </c>
      <c r="AC4" s="9" t="s">
        <v>505</v>
      </c>
      <c r="AD4" s="9">
        <v>6</v>
      </c>
    </row>
    <row r="5" spans="1:30" ht="30" customHeight="1" x14ac:dyDescent="0.25">
      <c r="A5" s="7">
        <v>0.58124999999999993</v>
      </c>
      <c r="B5" s="5" t="s">
        <v>18</v>
      </c>
      <c r="C5" s="3">
        <v>17.8</v>
      </c>
      <c r="D5" s="3">
        <v>57.4</v>
      </c>
      <c r="E5" s="3">
        <v>14.9</v>
      </c>
      <c r="F5" s="3">
        <v>92.3</v>
      </c>
      <c r="G5" s="3">
        <v>11.09</v>
      </c>
      <c r="H5" s="3">
        <v>23.2</v>
      </c>
      <c r="I5" s="3">
        <v>100</v>
      </c>
      <c r="J5" s="3">
        <v>390</v>
      </c>
      <c r="K5" s="3">
        <v>282</v>
      </c>
      <c r="L5" s="5" t="s">
        <v>25</v>
      </c>
      <c r="M5" s="3">
        <v>8.1</v>
      </c>
      <c r="N5" s="9">
        <v>14.3</v>
      </c>
      <c r="O5" s="8"/>
      <c r="P5" s="9">
        <v>3.9E-2</v>
      </c>
      <c r="Q5" s="9">
        <v>34.6</v>
      </c>
      <c r="R5" t="s">
        <v>36</v>
      </c>
      <c r="S5" t="s">
        <v>37</v>
      </c>
      <c r="T5" t="s">
        <v>38</v>
      </c>
      <c r="U5" s="9" t="s">
        <v>488</v>
      </c>
      <c r="V5" s="11">
        <v>4.0000000000000001E-3</v>
      </c>
      <c r="W5" s="9">
        <f>M5*0.1*0.3</f>
        <v>0.24299999999999999</v>
      </c>
      <c r="X5" s="9">
        <f>W5*P5*3600</f>
        <v>34.117199999999997</v>
      </c>
      <c r="Y5" s="9">
        <f>I5*60*1.2</f>
        <v>7200</v>
      </c>
      <c r="Z5" s="9">
        <f t="shared" si="0"/>
        <v>4.7384999999999997E-3</v>
      </c>
      <c r="AA5" s="9" t="s">
        <v>501</v>
      </c>
      <c r="AB5" s="9" t="s">
        <v>488</v>
      </c>
      <c r="AC5" s="9" t="s">
        <v>505</v>
      </c>
      <c r="AD5" s="9">
        <v>6</v>
      </c>
    </row>
    <row r="6" spans="1:30" ht="30" customHeight="1" x14ac:dyDescent="0.25">
      <c r="A6" s="7">
        <v>0.58888888888888891</v>
      </c>
      <c r="B6" s="5" t="s">
        <v>19</v>
      </c>
      <c r="C6" s="3">
        <v>17.600000000000001</v>
      </c>
      <c r="D6" s="3">
        <v>57.3</v>
      </c>
      <c r="E6" s="3">
        <v>15.2</v>
      </c>
      <c r="F6" s="3">
        <v>92.7</v>
      </c>
      <c r="G6" s="3">
        <v>11.27</v>
      </c>
      <c r="H6" s="3">
        <v>15.3</v>
      </c>
      <c r="I6" s="3">
        <v>120</v>
      </c>
      <c r="J6" s="3">
        <v>384</v>
      </c>
      <c r="K6" s="3">
        <v>268</v>
      </c>
      <c r="L6" s="5" t="s">
        <v>26</v>
      </c>
      <c r="M6" s="3">
        <v>8</v>
      </c>
      <c r="N6" s="9">
        <v>14.6</v>
      </c>
      <c r="O6" s="8"/>
      <c r="P6" s="9">
        <v>4.4999999999999998E-2</v>
      </c>
      <c r="Q6" s="9">
        <v>47</v>
      </c>
      <c r="R6" t="s">
        <v>39</v>
      </c>
      <c r="S6" t="s">
        <v>40</v>
      </c>
      <c r="T6" t="s">
        <v>41</v>
      </c>
      <c r="U6" s="9" t="s">
        <v>488</v>
      </c>
      <c r="V6" s="11">
        <v>4.0000000000000001E-3</v>
      </c>
      <c r="W6" s="9">
        <f>M6*0.1*0.3</f>
        <v>0.24</v>
      </c>
      <c r="X6" s="9">
        <f>W6*P6*3600</f>
        <v>38.879999999999995</v>
      </c>
      <c r="Y6" s="9">
        <f>I6*60*1.2</f>
        <v>8640</v>
      </c>
      <c r="Z6" s="9">
        <f t="shared" si="0"/>
        <v>4.4999999999999997E-3</v>
      </c>
      <c r="AA6" s="9" t="s">
        <v>501</v>
      </c>
      <c r="AB6" s="9" t="s">
        <v>488</v>
      </c>
      <c r="AC6" s="9" t="s">
        <v>505</v>
      </c>
      <c r="AD6" s="9">
        <v>6</v>
      </c>
    </row>
    <row r="7" spans="1:30" ht="30" customHeight="1" x14ac:dyDescent="0.25">
      <c r="A7" s="7"/>
      <c r="B7" s="5" t="s">
        <v>42</v>
      </c>
      <c r="O7" s="8"/>
      <c r="P7" s="9">
        <v>2E-3</v>
      </c>
      <c r="R7" s="8"/>
      <c r="U7" s="9"/>
      <c r="V7" s="11">
        <v>4.0000000000000001E-3</v>
      </c>
      <c r="W7" s="9">
        <f>M7*0.1*0.3</f>
        <v>0</v>
      </c>
      <c r="X7" s="9">
        <f>W7*P7*3600</f>
        <v>0</v>
      </c>
      <c r="Y7" s="9">
        <f>I7*60*1.2</f>
        <v>0</v>
      </c>
      <c r="Z7" s="9" t="e">
        <f t="shared" si="0"/>
        <v>#DIV/0!</v>
      </c>
      <c r="AA7" s="9" t="s">
        <v>501</v>
      </c>
      <c r="AB7" s="9" t="s">
        <v>488</v>
      </c>
      <c r="AC7" s="9" t="s">
        <v>505</v>
      </c>
      <c r="AD7" s="9">
        <v>6</v>
      </c>
    </row>
    <row r="8" spans="1:30" s="11" customFormat="1" ht="30" customHeight="1" x14ac:dyDescent="0.25">
      <c r="A8" s="12">
        <v>0.5708333333333333</v>
      </c>
      <c r="B8" s="13" t="s">
        <v>43</v>
      </c>
      <c r="C8" s="11">
        <v>17.3</v>
      </c>
      <c r="D8" s="11">
        <v>65.5</v>
      </c>
      <c r="E8" s="11">
        <v>15.5</v>
      </c>
      <c r="F8" s="11">
        <v>88.4</v>
      </c>
      <c r="G8" s="11">
        <v>11.2</v>
      </c>
      <c r="H8" s="11">
        <v>15.5</v>
      </c>
      <c r="I8" s="11">
        <v>120</v>
      </c>
      <c r="J8" s="11">
        <v>382</v>
      </c>
      <c r="K8" s="11">
        <v>229</v>
      </c>
      <c r="L8" s="13" t="s">
        <v>45</v>
      </c>
      <c r="M8" s="11">
        <v>5.3</v>
      </c>
      <c r="N8" s="11">
        <v>14.5</v>
      </c>
      <c r="O8" s="15"/>
      <c r="P8" s="11">
        <v>8.9999999999999993E-3</v>
      </c>
      <c r="Q8" s="11">
        <v>24.7</v>
      </c>
      <c r="R8" t="s">
        <v>46</v>
      </c>
      <c r="S8" t="s">
        <v>47</v>
      </c>
      <c r="T8" t="s">
        <v>48</v>
      </c>
      <c r="U8" s="9" t="s">
        <v>488</v>
      </c>
      <c r="V8" s="11">
        <v>4.0000000000000001E-3</v>
      </c>
      <c r="W8" s="9">
        <f>M8*0.1*0.3</f>
        <v>0.159</v>
      </c>
      <c r="X8" s="9">
        <f>W8*P8*3600</f>
        <v>5.1516000000000002</v>
      </c>
      <c r="Y8" s="9">
        <f>I8*60*1.2</f>
        <v>8640</v>
      </c>
      <c r="Z8" s="9">
        <f t="shared" si="0"/>
        <v>5.9624999999999999E-4</v>
      </c>
      <c r="AA8" s="9" t="s">
        <v>501</v>
      </c>
      <c r="AB8" s="9" t="s">
        <v>488</v>
      </c>
      <c r="AC8" s="9" t="s">
        <v>505</v>
      </c>
      <c r="AD8" s="9">
        <v>6</v>
      </c>
    </row>
    <row r="9" spans="1:30" s="11" customFormat="1" ht="30" customHeight="1" x14ac:dyDescent="0.25">
      <c r="A9" s="12">
        <v>0.57847222222222217</v>
      </c>
      <c r="B9" s="13" t="s">
        <v>49</v>
      </c>
      <c r="C9" s="11">
        <v>17.7</v>
      </c>
      <c r="D9" s="11">
        <v>56.5</v>
      </c>
      <c r="E9" s="11">
        <v>15.5</v>
      </c>
      <c r="F9" s="11">
        <v>91</v>
      </c>
      <c r="G9" s="11">
        <v>11.18</v>
      </c>
      <c r="H9" s="11">
        <v>15.6</v>
      </c>
      <c r="I9" s="11">
        <v>120</v>
      </c>
      <c r="J9" s="11">
        <v>251</v>
      </c>
      <c r="K9" s="11">
        <v>379</v>
      </c>
      <c r="L9" s="13" t="s">
        <v>23</v>
      </c>
      <c r="M9" s="11">
        <v>6.5</v>
      </c>
      <c r="N9" s="11">
        <v>14.7</v>
      </c>
      <c r="O9" s="12"/>
      <c r="P9" s="11">
        <v>1.2999999999999999E-2</v>
      </c>
      <c r="Q9" s="11">
        <v>24.9</v>
      </c>
      <c r="R9" t="s">
        <v>50</v>
      </c>
      <c r="S9" t="s">
        <v>51</v>
      </c>
      <c r="T9" t="s">
        <v>52</v>
      </c>
      <c r="U9" s="9" t="s">
        <v>488</v>
      </c>
      <c r="V9" s="11">
        <v>4.0000000000000001E-3</v>
      </c>
      <c r="W9" s="9">
        <f>M9*0.1*0.3</f>
        <v>0.19500000000000001</v>
      </c>
      <c r="X9" s="9">
        <f>W9*P9*3600</f>
        <v>9.1259999999999994</v>
      </c>
      <c r="Y9" s="9">
        <f>I9*60*1.2</f>
        <v>8640</v>
      </c>
      <c r="Z9" s="9">
        <f t="shared" si="0"/>
        <v>1.0562499999999999E-3</v>
      </c>
      <c r="AA9" s="9" t="s">
        <v>501</v>
      </c>
      <c r="AB9" s="9" t="s">
        <v>488</v>
      </c>
      <c r="AC9" s="9" t="s">
        <v>505</v>
      </c>
      <c r="AD9" s="9">
        <v>6</v>
      </c>
    </row>
    <row r="10" spans="1:30" s="11" customFormat="1" ht="30" customHeight="1" x14ac:dyDescent="0.25">
      <c r="A10" s="12">
        <v>0.58611111111111114</v>
      </c>
      <c r="B10" s="13" t="s">
        <v>53</v>
      </c>
      <c r="C10" s="11">
        <v>18.2</v>
      </c>
      <c r="D10" s="11">
        <v>53.9</v>
      </c>
      <c r="E10" s="11">
        <v>15.5</v>
      </c>
      <c r="F10" s="11">
        <v>91.7</v>
      </c>
      <c r="G10" s="11">
        <v>11.17</v>
      </c>
      <c r="H10" s="11">
        <v>15.6</v>
      </c>
      <c r="I10" s="11">
        <v>120</v>
      </c>
      <c r="J10" s="11">
        <v>379</v>
      </c>
      <c r="K10" s="11">
        <v>263</v>
      </c>
      <c r="L10" s="13" t="s">
        <v>26</v>
      </c>
      <c r="M10" s="11">
        <v>8</v>
      </c>
      <c r="N10" s="11">
        <v>14.7</v>
      </c>
      <c r="O10" s="12"/>
      <c r="P10" s="11">
        <v>0.02</v>
      </c>
      <c r="Q10" s="11">
        <v>25.2</v>
      </c>
      <c r="R10" t="s">
        <v>54</v>
      </c>
      <c r="S10" t="s">
        <v>55</v>
      </c>
      <c r="T10" t="s">
        <v>56</v>
      </c>
      <c r="U10" s="9" t="s">
        <v>488</v>
      </c>
      <c r="V10" s="11">
        <v>4.0000000000000001E-3</v>
      </c>
      <c r="W10" s="9">
        <f>M10*0.1*0.3</f>
        <v>0.24</v>
      </c>
      <c r="X10" s="9">
        <f>W10*P10*3600</f>
        <v>17.279999999999998</v>
      </c>
      <c r="Y10" s="9">
        <f>I10*60*1.2</f>
        <v>8640</v>
      </c>
      <c r="Z10" s="9">
        <f t="shared" si="0"/>
        <v>1.9999999999999996E-3</v>
      </c>
      <c r="AA10" s="9" t="s">
        <v>501</v>
      </c>
      <c r="AB10" s="9" t="s">
        <v>488</v>
      </c>
      <c r="AC10" s="9" t="s">
        <v>505</v>
      </c>
      <c r="AD10" s="9">
        <v>6</v>
      </c>
    </row>
    <row r="11" spans="1:30" s="11" customFormat="1" ht="30" customHeight="1" x14ac:dyDescent="0.25">
      <c r="A11" s="12">
        <v>0.59444444444444444</v>
      </c>
      <c r="B11" s="13" t="s">
        <v>57</v>
      </c>
      <c r="C11" s="11">
        <v>19</v>
      </c>
      <c r="D11" s="11">
        <v>51.4</v>
      </c>
      <c r="E11" s="11">
        <v>15.5</v>
      </c>
      <c r="F11" s="11">
        <v>92.1</v>
      </c>
      <c r="G11" s="11">
        <v>11.16</v>
      </c>
      <c r="H11" s="11">
        <v>15.6</v>
      </c>
      <c r="I11" s="11">
        <v>120</v>
      </c>
      <c r="J11" s="11">
        <v>378</v>
      </c>
      <c r="K11" s="11">
        <v>270</v>
      </c>
      <c r="L11" s="13" t="s">
        <v>58</v>
      </c>
      <c r="M11" s="11">
        <v>9.6999999999999993</v>
      </c>
      <c r="N11" s="11">
        <v>14.8</v>
      </c>
      <c r="O11" s="12"/>
      <c r="P11" s="11">
        <v>1.9E-2</v>
      </c>
      <c r="Q11" s="11">
        <v>25.5</v>
      </c>
      <c r="R11" t="s">
        <v>59</v>
      </c>
      <c r="S11" t="s">
        <v>60</v>
      </c>
      <c r="T11" t="s">
        <v>61</v>
      </c>
      <c r="U11" s="9" t="s">
        <v>488</v>
      </c>
      <c r="V11" s="11">
        <v>4.0000000000000001E-3</v>
      </c>
      <c r="W11" s="9">
        <f>M11*0.1*0.3</f>
        <v>0.29099999999999998</v>
      </c>
      <c r="X11" s="9">
        <f>W11*P11*3600</f>
        <v>19.904399999999995</v>
      </c>
      <c r="Y11" s="9">
        <f>I11*60*1.2</f>
        <v>8640</v>
      </c>
      <c r="Z11" s="9">
        <f t="shared" si="0"/>
        <v>2.3037499999999994E-3</v>
      </c>
      <c r="AA11" s="9" t="s">
        <v>501</v>
      </c>
      <c r="AB11" s="9" t="s">
        <v>488</v>
      </c>
      <c r="AC11" s="9" t="s">
        <v>505</v>
      </c>
      <c r="AD11" s="9">
        <v>6</v>
      </c>
    </row>
    <row r="12" spans="1:30" s="11" customFormat="1" ht="30" customHeight="1" x14ac:dyDescent="0.25">
      <c r="A12" s="12"/>
      <c r="B12" s="13" t="s">
        <v>42</v>
      </c>
      <c r="L12" s="13"/>
      <c r="O12" s="12"/>
      <c r="P12" s="11">
        <v>4.0000000000000001E-3</v>
      </c>
      <c r="Q12" s="11">
        <v>21.2</v>
      </c>
      <c r="R12" t="s">
        <v>62</v>
      </c>
      <c r="S12" t="s">
        <v>63</v>
      </c>
      <c r="T12" t="s">
        <v>64</v>
      </c>
      <c r="U12" s="9"/>
      <c r="W12" s="9">
        <f>M12*0.1*0.3</f>
        <v>0</v>
      </c>
      <c r="X12" s="9">
        <f>W12*P12*3600</f>
        <v>0</v>
      </c>
      <c r="Y12" s="9">
        <f>I12*60*1.2</f>
        <v>0</v>
      </c>
      <c r="Z12" s="9" t="e">
        <f t="shared" si="0"/>
        <v>#DIV/0!</v>
      </c>
      <c r="AA12" s="9" t="s">
        <v>501</v>
      </c>
      <c r="AB12" s="9" t="s">
        <v>488</v>
      </c>
      <c r="AC12" s="9" t="s">
        <v>505</v>
      </c>
      <c r="AD12" s="9">
        <v>6</v>
      </c>
    </row>
    <row r="13" spans="1:30" s="11" customFormat="1" ht="30" customHeight="1" x14ac:dyDescent="0.25">
      <c r="A13" s="12">
        <v>0.46180555555555558</v>
      </c>
      <c r="B13" s="13" t="s">
        <v>65</v>
      </c>
      <c r="C13" s="11">
        <v>15.7</v>
      </c>
      <c r="D13" s="11">
        <v>59.1</v>
      </c>
      <c r="E13" s="11">
        <v>14.7</v>
      </c>
      <c r="F13" s="11">
        <v>89.7</v>
      </c>
      <c r="G13" s="11">
        <v>11.18</v>
      </c>
      <c r="H13" s="11">
        <v>14.5</v>
      </c>
      <c r="I13" s="11">
        <v>80</v>
      </c>
      <c r="J13" s="11">
        <v>400</v>
      </c>
      <c r="K13" s="11">
        <v>253</v>
      </c>
      <c r="L13" s="13" t="s">
        <v>66</v>
      </c>
      <c r="M13" s="11">
        <v>5.4</v>
      </c>
      <c r="N13" s="11">
        <v>13.7</v>
      </c>
      <c r="O13" s="15"/>
      <c r="Q13" s="11">
        <v>22.6</v>
      </c>
      <c r="R13" t="s">
        <v>67</v>
      </c>
      <c r="S13" t="s">
        <v>68</v>
      </c>
      <c r="T13" t="s">
        <v>69</v>
      </c>
      <c r="U13" s="9" t="s">
        <v>488</v>
      </c>
      <c r="W13" s="9">
        <f>M13*0.1*0.3</f>
        <v>0.16200000000000001</v>
      </c>
      <c r="X13" s="9">
        <f>W13*P13*3600</f>
        <v>0</v>
      </c>
      <c r="Y13" s="9">
        <f>I13*60*1.2</f>
        <v>5760</v>
      </c>
      <c r="Z13" s="9">
        <f t="shared" si="0"/>
        <v>0</v>
      </c>
      <c r="AA13" s="9" t="s">
        <v>501</v>
      </c>
      <c r="AB13" s="9" t="s">
        <v>488</v>
      </c>
      <c r="AC13" s="9" t="s">
        <v>505</v>
      </c>
      <c r="AD13" s="9">
        <v>6</v>
      </c>
    </row>
    <row r="14" spans="1:30" s="11" customFormat="1" ht="30" customHeight="1" x14ac:dyDescent="0.25">
      <c r="A14" s="12">
        <v>0.46527777777777773</v>
      </c>
      <c r="B14" s="13" t="s">
        <v>70</v>
      </c>
      <c r="C14" s="11">
        <v>16.399999999999999</v>
      </c>
      <c r="D14" s="11">
        <v>55</v>
      </c>
      <c r="E14" s="11">
        <v>14.3</v>
      </c>
      <c r="F14" s="11">
        <v>91.1</v>
      </c>
      <c r="G14" s="11">
        <v>11.18</v>
      </c>
      <c r="H14" s="11">
        <v>14.5</v>
      </c>
      <c r="I14" s="11">
        <v>80</v>
      </c>
      <c r="J14" s="11">
        <v>397</v>
      </c>
      <c r="K14" s="11">
        <v>277</v>
      </c>
      <c r="L14" s="13" t="s">
        <v>71</v>
      </c>
      <c r="M14" s="11">
        <v>7</v>
      </c>
      <c r="N14" s="11">
        <v>13.4</v>
      </c>
      <c r="O14" s="12"/>
      <c r="Q14" s="11">
        <v>22.3</v>
      </c>
      <c r="R14" t="s">
        <v>72</v>
      </c>
      <c r="S14" t="s">
        <v>73</v>
      </c>
      <c r="T14" t="s">
        <v>74</v>
      </c>
      <c r="U14" s="9" t="s">
        <v>488</v>
      </c>
      <c r="W14" s="9">
        <f>M14*0.1*0.3</f>
        <v>0.21000000000000002</v>
      </c>
      <c r="X14" s="9">
        <f>W14*P14*3600</f>
        <v>0</v>
      </c>
      <c r="Y14" s="9">
        <f>I14*60*1.2</f>
        <v>5760</v>
      </c>
      <c r="Z14" s="9">
        <f t="shared" si="0"/>
        <v>0</v>
      </c>
      <c r="AA14" s="9" t="s">
        <v>501</v>
      </c>
      <c r="AB14" s="9" t="s">
        <v>488</v>
      </c>
      <c r="AC14" s="9" t="s">
        <v>505</v>
      </c>
      <c r="AD14" s="9">
        <v>6</v>
      </c>
    </row>
    <row r="15" spans="1:30" s="11" customFormat="1" ht="30" customHeight="1" x14ac:dyDescent="0.25">
      <c r="A15" s="12">
        <v>0.47083333333333338</v>
      </c>
      <c r="B15" s="13" t="s">
        <v>75</v>
      </c>
      <c r="C15" s="11">
        <v>17.7</v>
      </c>
      <c r="D15" s="11">
        <v>51.6</v>
      </c>
      <c r="E15" s="11">
        <v>14</v>
      </c>
      <c r="F15" s="11">
        <v>92.2</v>
      </c>
      <c r="G15" s="11">
        <v>11.18</v>
      </c>
      <c r="H15" s="11">
        <v>14.4</v>
      </c>
      <c r="I15" s="11">
        <v>80</v>
      </c>
      <c r="J15" s="11">
        <v>394</v>
      </c>
      <c r="K15" s="11">
        <v>287</v>
      </c>
      <c r="L15" s="13" t="s">
        <v>76</v>
      </c>
      <c r="M15" s="11">
        <v>9</v>
      </c>
      <c r="N15" s="11">
        <v>13.3</v>
      </c>
      <c r="O15" s="12"/>
      <c r="Q15" s="11">
        <v>23.4</v>
      </c>
      <c r="R15" t="s">
        <v>77</v>
      </c>
      <c r="S15" t="s">
        <v>78</v>
      </c>
      <c r="T15" t="s">
        <v>79</v>
      </c>
      <c r="U15" s="9" t="s">
        <v>488</v>
      </c>
      <c r="W15" s="9">
        <f>M15*0.1*0.3</f>
        <v>0.27</v>
      </c>
      <c r="X15" s="9">
        <f>W15*P15*3600</f>
        <v>0</v>
      </c>
      <c r="Y15" s="9">
        <f>I15*60*1.2</f>
        <v>5760</v>
      </c>
      <c r="Z15" s="9">
        <f t="shared" si="0"/>
        <v>0</v>
      </c>
      <c r="AA15" s="9" t="s">
        <v>501</v>
      </c>
      <c r="AB15" s="9" t="s">
        <v>488</v>
      </c>
      <c r="AC15" s="9" t="s">
        <v>505</v>
      </c>
      <c r="AD15" s="9">
        <v>6</v>
      </c>
    </row>
    <row r="16" spans="1:30" s="11" customFormat="1" ht="30" customHeight="1" x14ac:dyDescent="0.25">
      <c r="A16" s="12">
        <v>0.47569444444444442</v>
      </c>
      <c r="B16" s="13" t="s">
        <v>80</v>
      </c>
      <c r="C16" s="11">
        <v>19.100000000000001</v>
      </c>
      <c r="D16" s="11">
        <v>48.1</v>
      </c>
      <c r="E16" s="11">
        <v>14</v>
      </c>
      <c r="F16" s="11">
        <v>92.5</v>
      </c>
      <c r="G16" s="11">
        <v>11.18</v>
      </c>
      <c r="H16" s="11">
        <v>14.3</v>
      </c>
      <c r="I16" s="11">
        <v>80</v>
      </c>
      <c r="J16" s="11">
        <v>389</v>
      </c>
      <c r="K16" s="11">
        <v>292</v>
      </c>
      <c r="L16" s="13" t="s">
        <v>81</v>
      </c>
      <c r="M16" s="11">
        <v>10.5</v>
      </c>
      <c r="N16" s="11">
        <v>13.3</v>
      </c>
      <c r="O16" s="12"/>
      <c r="Q16" s="11">
        <v>22.7</v>
      </c>
      <c r="R16" t="s">
        <v>82</v>
      </c>
      <c r="S16" t="s">
        <v>83</v>
      </c>
      <c r="T16" t="s">
        <v>84</v>
      </c>
      <c r="U16" s="9" t="s">
        <v>488</v>
      </c>
      <c r="W16" s="9">
        <f>M16*0.1*0.3</f>
        <v>0.315</v>
      </c>
      <c r="X16" s="9">
        <f>W16*P16*3600</f>
        <v>0</v>
      </c>
      <c r="Y16" s="9">
        <f>I16*60*1.2</f>
        <v>5760</v>
      </c>
      <c r="Z16" s="9">
        <f t="shared" si="0"/>
        <v>0</v>
      </c>
      <c r="AA16" s="9" t="s">
        <v>501</v>
      </c>
      <c r="AB16" s="9" t="s">
        <v>488</v>
      </c>
      <c r="AC16" s="9" t="s">
        <v>505</v>
      </c>
      <c r="AD16" s="9">
        <v>6</v>
      </c>
    </row>
    <row r="17" spans="1:30" s="11" customFormat="1" ht="30" customHeight="1" x14ac:dyDescent="0.25">
      <c r="A17" s="12">
        <v>0.45555555555555555</v>
      </c>
      <c r="B17" s="13" t="s">
        <v>85</v>
      </c>
      <c r="C17" s="11">
        <v>17.8</v>
      </c>
      <c r="D17" s="11">
        <v>53</v>
      </c>
      <c r="E17" s="11">
        <v>12.8</v>
      </c>
      <c r="F17" s="11">
        <v>88.9</v>
      </c>
      <c r="G17" s="11">
        <v>11.22</v>
      </c>
      <c r="H17" s="11">
        <v>12.7</v>
      </c>
      <c r="I17" s="11">
        <v>70</v>
      </c>
      <c r="J17" s="11">
        <v>397</v>
      </c>
      <c r="K17" s="11">
        <v>303</v>
      </c>
      <c r="L17" s="13" t="s">
        <v>86</v>
      </c>
      <c r="M17" s="11">
        <v>8.8000000000000007</v>
      </c>
      <c r="N17" s="11">
        <v>12</v>
      </c>
      <c r="O17" s="15"/>
      <c r="Q17" s="11">
        <v>39.5</v>
      </c>
      <c r="R17" t="s">
        <v>87</v>
      </c>
      <c r="S17" t="s">
        <v>88</v>
      </c>
      <c r="T17" t="s">
        <v>89</v>
      </c>
      <c r="U17" s="9" t="s">
        <v>488</v>
      </c>
      <c r="W17" s="9">
        <f>M17*0.1*0.3</f>
        <v>0.26400000000000001</v>
      </c>
      <c r="X17" s="9">
        <f>W17*P17*3600</f>
        <v>0</v>
      </c>
      <c r="Y17" s="9">
        <f>I17*60*1.2</f>
        <v>5040</v>
      </c>
      <c r="Z17" s="9">
        <f t="shared" si="0"/>
        <v>0</v>
      </c>
      <c r="AA17" s="9" t="s">
        <v>501</v>
      </c>
      <c r="AB17" s="9" t="s">
        <v>488</v>
      </c>
      <c r="AC17" s="9" t="s">
        <v>505</v>
      </c>
      <c r="AD17" s="9">
        <v>6</v>
      </c>
    </row>
    <row r="18" spans="1:30" s="11" customFormat="1" ht="30" customHeight="1" x14ac:dyDescent="0.25">
      <c r="A18" s="12">
        <v>0.46388888888888885</v>
      </c>
      <c r="B18" s="13" t="s">
        <v>90</v>
      </c>
      <c r="C18" s="11">
        <v>18.5</v>
      </c>
      <c r="D18" s="11">
        <v>48.8</v>
      </c>
      <c r="E18" s="11">
        <v>13.5</v>
      </c>
      <c r="F18" s="11">
        <v>90</v>
      </c>
      <c r="G18" s="11">
        <v>11.2</v>
      </c>
      <c r="H18" s="11">
        <v>13.4</v>
      </c>
      <c r="I18" s="11">
        <v>80</v>
      </c>
      <c r="J18" s="11">
        <v>398</v>
      </c>
      <c r="K18" s="11">
        <v>297</v>
      </c>
      <c r="L18" s="13" t="s">
        <v>91</v>
      </c>
      <c r="M18" s="11">
        <v>8.6</v>
      </c>
      <c r="N18" s="11">
        <v>12.7</v>
      </c>
      <c r="O18" s="12"/>
      <c r="Q18" s="11">
        <v>46.1</v>
      </c>
      <c r="R18" t="s">
        <v>92</v>
      </c>
      <c r="S18" t="s">
        <v>93</v>
      </c>
      <c r="T18" t="s">
        <v>94</v>
      </c>
      <c r="U18" s="9" t="s">
        <v>488</v>
      </c>
      <c r="W18" s="9">
        <f>M18*0.1*0.3</f>
        <v>0.25800000000000001</v>
      </c>
      <c r="X18" s="9">
        <f>W18*P18*3600</f>
        <v>0</v>
      </c>
      <c r="Y18" s="9">
        <f>I18*60*1.2</f>
        <v>5760</v>
      </c>
      <c r="Z18" s="9">
        <f t="shared" si="0"/>
        <v>0</v>
      </c>
      <c r="AA18" s="9" t="s">
        <v>501</v>
      </c>
      <c r="AB18" s="9" t="s">
        <v>488</v>
      </c>
      <c r="AC18" s="9" t="s">
        <v>505</v>
      </c>
      <c r="AD18" s="11">
        <v>12</v>
      </c>
    </row>
    <row r="19" spans="1:30" s="11" customFormat="1" ht="30" customHeight="1" x14ac:dyDescent="0.25">
      <c r="A19" s="12">
        <v>0.47222222222222227</v>
      </c>
      <c r="B19" s="13" t="s">
        <v>95</v>
      </c>
      <c r="C19" s="11">
        <v>19.100000000000001</v>
      </c>
      <c r="D19" s="11">
        <v>47</v>
      </c>
      <c r="E19" s="11">
        <v>14</v>
      </c>
      <c r="F19" s="11">
        <v>90.6</v>
      </c>
      <c r="G19" s="11">
        <v>11.18</v>
      </c>
      <c r="H19" s="11">
        <v>13.9</v>
      </c>
      <c r="I19" s="11">
        <v>100</v>
      </c>
      <c r="J19" s="11">
        <v>396</v>
      </c>
      <c r="K19" s="11">
        <v>289</v>
      </c>
      <c r="L19" s="13" t="s">
        <v>96</v>
      </c>
      <c r="M19" s="11">
        <v>8.6</v>
      </c>
      <c r="N19" s="11">
        <v>13.3</v>
      </c>
      <c r="O19" s="12"/>
      <c r="Q19" s="11">
        <v>34.799999999999997</v>
      </c>
      <c r="R19" t="s">
        <v>97</v>
      </c>
      <c r="S19" t="s">
        <v>98</v>
      </c>
      <c r="T19" t="s">
        <v>99</v>
      </c>
      <c r="U19" s="9" t="s">
        <v>488</v>
      </c>
      <c r="W19" s="9">
        <f>M19*0.1*0.3</f>
        <v>0.25800000000000001</v>
      </c>
      <c r="X19" s="9">
        <f>W19*P19*3600</f>
        <v>0</v>
      </c>
      <c r="Y19" s="9">
        <f>I19*60*1.2</f>
        <v>7200</v>
      </c>
      <c r="Z19" s="9">
        <f t="shared" si="0"/>
        <v>0</v>
      </c>
      <c r="AA19" s="9" t="s">
        <v>501</v>
      </c>
      <c r="AB19" s="9" t="s">
        <v>488</v>
      </c>
      <c r="AC19" s="9" t="s">
        <v>505</v>
      </c>
      <c r="AD19" s="11">
        <v>12</v>
      </c>
    </row>
    <row r="20" spans="1:30" s="11" customFormat="1" ht="30" customHeight="1" x14ac:dyDescent="0.25">
      <c r="A20" s="16">
        <v>0.47916666666666669</v>
      </c>
      <c r="B20" s="17" t="s">
        <v>100</v>
      </c>
      <c r="C20" s="18">
        <v>19.8</v>
      </c>
      <c r="D20" s="18">
        <v>45.2</v>
      </c>
      <c r="E20" s="18">
        <v>14.6</v>
      </c>
      <c r="F20" s="18">
        <v>90.6</v>
      </c>
      <c r="G20" s="18">
        <v>11.17</v>
      </c>
      <c r="H20" s="18">
        <v>14.3</v>
      </c>
      <c r="I20" s="18">
        <v>120</v>
      </c>
      <c r="J20" s="18">
        <v>396</v>
      </c>
      <c r="K20" s="18">
        <v>283</v>
      </c>
      <c r="L20" s="17" t="s">
        <v>101</v>
      </c>
      <c r="M20" s="18">
        <v>8.3000000000000007</v>
      </c>
      <c r="N20" s="18">
        <v>13.9</v>
      </c>
      <c r="O20" s="12"/>
      <c r="Q20" s="11">
        <v>42.8</v>
      </c>
      <c r="R20" t="s">
        <v>102</v>
      </c>
      <c r="S20" t="s">
        <v>103</v>
      </c>
      <c r="T20" t="s">
        <v>104</v>
      </c>
      <c r="U20" s="9" t="s">
        <v>488</v>
      </c>
      <c r="W20" s="9">
        <f>M20*0.1*0.3</f>
        <v>0.249</v>
      </c>
      <c r="X20" s="9">
        <f>W20*P20*3600</f>
        <v>0</v>
      </c>
      <c r="Y20" s="9">
        <f>I20*60*1.2</f>
        <v>8640</v>
      </c>
      <c r="Z20" s="9">
        <f t="shared" si="0"/>
        <v>0</v>
      </c>
      <c r="AA20" s="9" t="s">
        <v>501</v>
      </c>
      <c r="AB20" s="9" t="s">
        <v>488</v>
      </c>
      <c r="AC20" s="9" t="s">
        <v>505</v>
      </c>
      <c r="AD20" s="11">
        <v>12</v>
      </c>
    </row>
    <row r="21" spans="1:30" s="11" customFormat="1" ht="30" customHeight="1" x14ac:dyDescent="0.25">
      <c r="A21" s="12">
        <v>0.48541666666666666</v>
      </c>
      <c r="B21" s="13" t="s">
        <v>105</v>
      </c>
      <c r="C21" s="11">
        <v>19.600000000000001</v>
      </c>
      <c r="D21" s="11">
        <v>44.3</v>
      </c>
      <c r="E21" s="11">
        <v>15.3</v>
      </c>
      <c r="F21" s="11">
        <v>89.9</v>
      </c>
      <c r="G21" s="11">
        <v>11.15</v>
      </c>
      <c r="H21" s="11">
        <v>14.9</v>
      </c>
      <c r="I21" s="11">
        <v>120</v>
      </c>
      <c r="J21" s="11">
        <v>393</v>
      </c>
      <c r="K21" s="11">
        <v>241</v>
      </c>
      <c r="L21" s="13" t="s">
        <v>106</v>
      </c>
      <c r="M21" s="11">
        <v>5.4</v>
      </c>
      <c r="N21" s="11">
        <v>14.5</v>
      </c>
      <c r="O21" s="12"/>
      <c r="Q21" s="11">
        <v>29.6</v>
      </c>
      <c r="R21" t="s">
        <v>107</v>
      </c>
      <c r="S21" t="s">
        <v>37</v>
      </c>
      <c r="T21" t="s">
        <v>38</v>
      </c>
      <c r="U21" s="9" t="s">
        <v>488</v>
      </c>
      <c r="W21" s="9">
        <f>M21*0.1*0.3</f>
        <v>0.16200000000000001</v>
      </c>
      <c r="X21" s="9">
        <f>W21*P21*3600</f>
        <v>0</v>
      </c>
      <c r="Y21" s="9">
        <f>I21*60*1.2</f>
        <v>8640</v>
      </c>
      <c r="Z21" s="9">
        <f t="shared" si="0"/>
        <v>0</v>
      </c>
      <c r="AA21" s="9" t="s">
        <v>501</v>
      </c>
      <c r="AB21" s="9" t="s">
        <v>488</v>
      </c>
      <c r="AC21" s="9" t="s">
        <v>505</v>
      </c>
      <c r="AD21" s="11">
        <v>12</v>
      </c>
    </row>
    <row r="22" spans="1:30" s="11" customFormat="1" ht="30" customHeight="1" x14ac:dyDescent="0.25">
      <c r="A22" s="12">
        <v>0.49027777777777781</v>
      </c>
      <c r="B22" s="13" t="s">
        <v>108</v>
      </c>
      <c r="C22" s="11">
        <v>19.7</v>
      </c>
      <c r="D22" s="11">
        <v>43.4</v>
      </c>
      <c r="E22" s="11">
        <v>15.5</v>
      </c>
      <c r="F22" s="11">
        <v>90.2</v>
      </c>
      <c r="G22" s="11">
        <v>11.14</v>
      </c>
      <c r="H22" s="11">
        <v>15.2</v>
      </c>
      <c r="I22" s="11">
        <v>120</v>
      </c>
      <c r="J22" s="11">
        <v>391</v>
      </c>
      <c r="K22" s="11">
        <v>263</v>
      </c>
      <c r="L22" s="13" t="s">
        <v>109</v>
      </c>
      <c r="M22" s="11">
        <v>6.7</v>
      </c>
      <c r="N22" s="11">
        <v>14.7</v>
      </c>
      <c r="O22" s="12"/>
      <c r="Q22" s="11">
        <v>41</v>
      </c>
      <c r="R22" t="s">
        <v>110</v>
      </c>
      <c r="S22" t="s">
        <v>111</v>
      </c>
      <c r="T22" t="s">
        <v>112</v>
      </c>
      <c r="U22" s="9" t="s">
        <v>488</v>
      </c>
      <c r="W22" s="9">
        <f>M22*0.1*0.3</f>
        <v>0.20100000000000001</v>
      </c>
      <c r="X22" s="9">
        <f>W22*P22*3600</f>
        <v>0</v>
      </c>
      <c r="Y22" s="9">
        <f>I22*60*1.2</f>
        <v>8640</v>
      </c>
      <c r="Z22" s="9">
        <f t="shared" si="0"/>
        <v>0</v>
      </c>
      <c r="AA22" s="9" t="s">
        <v>501</v>
      </c>
      <c r="AB22" s="9" t="s">
        <v>488</v>
      </c>
      <c r="AC22" s="9" t="s">
        <v>505</v>
      </c>
      <c r="AD22" s="11">
        <v>12</v>
      </c>
    </row>
    <row r="23" spans="1:30" s="11" customFormat="1" ht="30" customHeight="1" x14ac:dyDescent="0.25">
      <c r="A23" s="12">
        <v>0.4993055555555555</v>
      </c>
      <c r="B23" s="13" t="s">
        <v>113</v>
      </c>
      <c r="C23" s="11">
        <v>20</v>
      </c>
      <c r="D23" s="11">
        <v>42.7</v>
      </c>
      <c r="E23" s="11">
        <v>15.7</v>
      </c>
      <c r="F23" s="11">
        <v>90.6</v>
      </c>
      <c r="G23" s="11">
        <v>11.12</v>
      </c>
      <c r="H23" s="11">
        <v>15.6</v>
      </c>
      <c r="I23" s="11">
        <v>120</v>
      </c>
      <c r="J23" s="11">
        <v>392</v>
      </c>
      <c r="K23" s="11">
        <v>274</v>
      </c>
      <c r="L23" s="13" t="s">
        <v>114</v>
      </c>
      <c r="M23" s="11">
        <v>8</v>
      </c>
      <c r="N23" s="11">
        <v>14.9</v>
      </c>
      <c r="O23" s="12"/>
      <c r="Q23" s="11">
        <v>32.1</v>
      </c>
      <c r="R23" t="s">
        <v>115</v>
      </c>
      <c r="S23" t="s">
        <v>111</v>
      </c>
      <c r="T23" t="s">
        <v>116</v>
      </c>
      <c r="U23" s="9" t="s">
        <v>488</v>
      </c>
      <c r="W23" s="9">
        <f>M23*0.1*0.3</f>
        <v>0.24</v>
      </c>
      <c r="X23" s="9">
        <f>W23*P23*3600</f>
        <v>0</v>
      </c>
      <c r="Y23" s="9">
        <f>I23*60*1.2</f>
        <v>8640</v>
      </c>
      <c r="Z23" s="9">
        <f t="shared" si="0"/>
        <v>0</v>
      </c>
      <c r="AA23" s="9" t="s">
        <v>501</v>
      </c>
      <c r="AB23" s="9" t="s">
        <v>488</v>
      </c>
      <c r="AC23" s="9" t="s">
        <v>505</v>
      </c>
      <c r="AD23" s="11">
        <v>12</v>
      </c>
    </row>
    <row r="24" spans="1:30" s="11" customFormat="1" ht="30" customHeight="1" x14ac:dyDescent="0.25">
      <c r="A24" s="16">
        <v>0.50694444444444442</v>
      </c>
      <c r="B24" s="17" t="s">
        <v>117</v>
      </c>
      <c r="C24" s="18">
        <v>20.6</v>
      </c>
      <c r="D24" s="18">
        <v>42.5</v>
      </c>
      <c r="E24" s="18">
        <v>15.9</v>
      </c>
      <c r="F24" s="18">
        <v>91</v>
      </c>
      <c r="G24" s="18">
        <v>11.12</v>
      </c>
      <c r="H24" s="18">
        <v>15.8</v>
      </c>
      <c r="I24" s="18">
        <v>120</v>
      </c>
      <c r="J24" s="18">
        <v>391</v>
      </c>
      <c r="K24" s="18">
        <v>284</v>
      </c>
      <c r="L24" s="17" t="s">
        <v>118</v>
      </c>
      <c r="M24" s="18">
        <v>9.8000000000000007</v>
      </c>
      <c r="N24" s="18">
        <v>15.1</v>
      </c>
      <c r="O24" s="12"/>
      <c r="Q24" s="11">
        <v>27.2</v>
      </c>
      <c r="R24" t="s">
        <v>119</v>
      </c>
      <c r="S24" t="s">
        <v>120</v>
      </c>
      <c r="T24" t="s">
        <v>121</v>
      </c>
      <c r="U24" s="9" t="s">
        <v>488</v>
      </c>
      <c r="W24" s="9">
        <f>M24*0.1*0.3</f>
        <v>0.29400000000000004</v>
      </c>
      <c r="X24" s="9">
        <f>W24*P24*3600</f>
        <v>0</v>
      </c>
      <c r="Y24" s="9">
        <f>I24*60*1.2</f>
        <v>8640</v>
      </c>
      <c r="Z24" s="9">
        <f t="shared" si="0"/>
        <v>0</v>
      </c>
      <c r="AA24" s="9" t="s">
        <v>501</v>
      </c>
      <c r="AB24" s="9" t="s">
        <v>488</v>
      </c>
      <c r="AC24" s="9" t="s">
        <v>505</v>
      </c>
      <c r="AD24" s="11">
        <v>12</v>
      </c>
    </row>
    <row r="25" spans="1:30" s="11" customFormat="1" ht="30" customHeight="1" x14ac:dyDescent="0.25">
      <c r="A25" s="12">
        <v>0.56666666666666665</v>
      </c>
      <c r="B25" s="13" t="s">
        <v>122</v>
      </c>
      <c r="C25" s="11">
        <v>20.9</v>
      </c>
      <c r="D25" s="11">
        <v>43</v>
      </c>
      <c r="E25" s="11">
        <v>17</v>
      </c>
      <c r="F25" s="11">
        <v>88.2</v>
      </c>
      <c r="G25" s="11">
        <v>11.09</v>
      </c>
      <c r="H25" s="11">
        <v>17.100000000000001</v>
      </c>
      <c r="I25" s="11">
        <v>80</v>
      </c>
      <c r="J25" s="11">
        <v>373</v>
      </c>
      <c r="K25" s="11">
        <v>245</v>
      </c>
      <c r="L25" s="13" t="s">
        <v>123</v>
      </c>
      <c r="M25" s="11">
        <v>5.7</v>
      </c>
      <c r="N25" s="11">
        <v>15.8</v>
      </c>
      <c r="O25" s="12"/>
      <c r="Q25" s="11">
        <v>34.200000000000003</v>
      </c>
      <c r="R25" t="s">
        <v>92</v>
      </c>
      <c r="S25" t="s">
        <v>124</v>
      </c>
      <c r="T25" t="s">
        <v>125</v>
      </c>
      <c r="U25" s="9" t="s">
        <v>488</v>
      </c>
      <c r="W25" s="9">
        <f>M25*0.1*0.3</f>
        <v>0.17100000000000001</v>
      </c>
      <c r="X25" s="9">
        <f>W25*P25*3600</f>
        <v>0</v>
      </c>
      <c r="Y25" s="9">
        <f>I25*60*1.2</f>
        <v>5760</v>
      </c>
      <c r="Z25" s="9">
        <f t="shared" si="0"/>
        <v>0</v>
      </c>
      <c r="AA25" s="9" t="s">
        <v>501</v>
      </c>
      <c r="AB25" s="9" t="s">
        <v>488</v>
      </c>
      <c r="AC25" s="9" t="s">
        <v>505</v>
      </c>
      <c r="AD25" s="11">
        <v>12</v>
      </c>
    </row>
    <row r="26" spans="1:30" s="11" customFormat="1" ht="30" customHeight="1" x14ac:dyDescent="0.25">
      <c r="A26" s="12">
        <v>0.47638888888888892</v>
      </c>
      <c r="B26" s="13" t="s">
        <v>143</v>
      </c>
      <c r="C26" s="11">
        <v>16.899999999999999</v>
      </c>
      <c r="D26" s="11">
        <v>29.8</v>
      </c>
      <c r="E26" s="11">
        <v>13.3</v>
      </c>
      <c r="F26" s="11">
        <v>88.3</v>
      </c>
      <c r="G26" s="11">
        <v>11.14</v>
      </c>
      <c r="H26" s="11">
        <v>13.3</v>
      </c>
      <c r="I26" s="11">
        <v>80</v>
      </c>
      <c r="J26" s="11">
        <v>381</v>
      </c>
      <c r="K26" s="11">
        <v>246</v>
      </c>
      <c r="L26" s="13" t="s">
        <v>123</v>
      </c>
      <c r="M26" s="11">
        <v>5.5</v>
      </c>
      <c r="N26" s="11">
        <v>12.2</v>
      </c>
      <c r="O26" s="15"/>
      <c r="Q26" s="11">
        <v>28</v>
      </c>
      <c r="R26" t="s">
        <v>126</v>
      </c>
      <c r="S26" t="s">
        <v>127</v>
      </c>
      <c r="T26" t="s">
        <v>128</v>
      </c>
      <c r="U26" s="9" t="s">
        <v>488</v>
      </c>
      <c r="W26" s="9">
        <f>M26*0.1*0.3</f>
        <v>0.16500000000000001</v>
      </c>
      <c r="X26" s="9">
        <f>W26*P26*3600</f>
        <v>0</v>
      </c>
      <c r="Y26" s="9">
        <f>I26*60*1.2</f>
        <v>5760</v>
      </c>
      <c r="Z26" s="9">
        <f t="shared" si="0"/>
        <v>0</v>
      </c>
      <c r="AA26" s="9" t="s">
        <v>501</v>
      </c>
      <c r="AB26" s="9" t="s">
        <v>488</v>
      </c>
      <c r="AC26" s="9" t="s">
        <v>505</v>
      </c>
      <c r="AD26" s="11">
        <v>12</v>
      </c>
    </row>
    <row r="27" spans="1:30" s="11" customFormat="1" ht="30" customHeight="1" x14ac:dyDescent="0.25">
      <c r="A27" s="12">
        <v>0.48125000000000001</v>
      </c>
      <c r="B27" s="13" t="s">
        <v>129</v>
      </c>
      <c r="C27" s="11">
        <v>17.3</v>
      </c>
      <c r="D27" s="11">
        <v>29.6</v>
      </c>
      <c r="E27" s="11">
        <v>13</v>
      </c>
      <c r="F27" s="11">
        <v>89.1</v>
      </c>
      <c r="G27" s="11">
        <v>11.14</v>
      </c>
      <c r="H27" s="11">
        <v>13.2</v>
      </c>
      <c r="I27" s="11">
        <v>80</v>
      </c>
      <c r="J27" s="11">
        <v>384</v>
      </c>
      <c r="K27" s="11">
        <v>269</v>
      </c>
      <c r="L27" s="13" t="s">
        <v>130</v>
      </c>
      <c r="M27" s="11">
        <v>7.5</v>
      </c>
      <c r="N27" s="11">
        <v>11.9</v>
      </c>
      <c r="O27" s="12"/>
      <c r="Q27" s="11">
        <v>28.2</v>
      </c>
      <c r="R27" t="s">
        <v>131</v>
      </c>
      <c r="S27" t="s">
        <v>132</v>
      </c>
      <c r="T27" t="s">
        <v>133</v>
      </c>
      <c r="U27" s="9" t="s">
        <v>488</v>
      </c>
      <c r="W27" s="9">
        <f>M27*0.1*0.3</f>
        <v>0.22499999999999998</v>
      </c>
      <c r="X27" s="9">
        <f>W27*P27*3600</f>
        <v>0</v>
      </c>
      <c r="Y27" s="9">
        <f>I27*60*1.2</f>
        <v>5760</v>
      </c>
      <c r="Z27" s="9">
        <f t="shared" si="0"/>
        <v>0</v>
      </c>
      <c r="AA27" s="9" t="s">
        <v>501</v>
      </c>
      <c r="AB27" s="9" t="s">
        <v>488</v>
      </c>
      <c r="AC27" s="9" t="s">
        <v>505</v>
      </c>
      <c r="AD27" s="11">
        <v>12</v>
      </c>
    </row>
    <row r="28" spans="1:30" s="11" customFormat="1" ht="30" customHeight="1" x14ac:dyDescent="0.25">
      <c r="A28" s="12">
        <v>0.48680555555555555</v>
      </c>
      <c r="B28" s="13" t="s">
        <v>134</v>
      </c>
      <c r="C28" s="11">
        <v>17.7</v>
      </c>
      <c r="D28" s="11">
        <v>28.7</v>
      </c>
      <c r="E28" s="11">
        <v>12.6</v>
      </c>
      <c r="F28" s="11">
        <v>89.8</v>
      </c>
      <c r="G28" s="11">
        <v>11.14</v>
      </c>
      <c r="H28" s="11">
        <v>13.2</v>
      </c>
      <c r="I28" s="11">
        <v>80</v>
      </c>
      <c r="J28" s="11">
        <v>381</v>
      </c>
      <c r="K28" s="11">
        <v>284</v>
      </c>
      <c r="L28" s="13" t="s">
        <v>135</v>
      </c>
      <c r="M28" s="11">
        <v>9.3000000000000007</v>
      </c>
      <c r="N28" s="11">
        <v>11.6</v>
      </c>
      <c r="O28" s="12"/>
      <c r="Q28" s="11">
        <v>28.7</v>
      </c>
      <c r="R28" t="s">
        <v>136</v>
      </c>
      <c r="S28" t="s">
        <v>137</v>
      </c>
      <c r="T28" t="s">
        <v>138</v>
      </c>
      <c r="U28" s="9" t="s">
        <v>488</v>
      </c>
      <c r="W28" s="9">
        <f>M28*0.1*0.3</f>
        <v>0.27900000000000003</v>
      </c>
      <c r="X28" s="9">
        <f>W28*P28*3600</f>
        <v>0</v>
      </c>
      <c r="Y28" s="9">
        <f>I28*60*1.2</f>
        <v>5760</v>
      </c>
      <c r="Z28" s="9">
        <f t="shared" si="0"/>
        <v>0</v>
      </c>
      <c r="AA28" s="9" t="s">
        <v>501</v>
      </c>
      <c r="AB28" s="9" t="s">
        <v>488</v>
      </c>
      <c r="AC28" s="9" t="s">
        <v>505</v>
      </c>
      <c r="AD28" s="11">
        <v>12</v>
      </c>
    </row>
    <row r="29" spans="1:30" s="11" customFormat="1" ht="30" customHeight="1" x14ac:dyDescent="0.25">
      <c r="A29" s="12">
        <v>0.49374999999999997</v>
      </c>
      <c r="B29" s="13" t="s">
        <v>139</v>
      </c>
      <c r="C29" s="11">
        <v>18.2</v>
      </c>
      <c r="D29" s="11">
        <v>27.2</v>
      </c>
      <c r="E29" s="11">
        <v>12.2</v>
      </c>
      <c r="F29" s="11">
        <v>90.3</v>
      </c>
      <c r="G29" s="11">
        <v>11.15</v>
      </c>
      <c r="H29" s="11">
        <v>12.6</v>
      </c>
      <c r="I29" s="11">
        <v>80</v>
      </c>
      <c r="J29" s="11">
        <v>380</v>
      </c>
      <c r="K29" s="11">
        <v>290</v>
      </c>
      <c r="L29" s="13" t="s">
        <v>101</v>
      </c>
      <c r="M29" s="11">
        <v>10.6</v>
      </c>
      <c r="N29" s="11">
        <v>11.3</v>
      </c>
      <c r="O29" s="12"/>
      <c r="Q29" s="11">
        <v>27.1</v>
      </c>
      <c r="R29" t="s">
        <v>140</v>
      </c>
      <c r="S29" t="s">
        <v>141</v>
      </c>
      <c r="T29" t="s">
        <v>142</v>
      </c>
      <c r="U29" s="9" t="s">
        <v>488</v>
      </c>
      <c r="W29" s="9">
        <f>M29*0.1*0.3</f>
        <v>0.318</v>
      </c>
      <c r="X29" s="9">
        <f>W29*P29*3600</f>
        <v>0</v>
      </c>
      <c r="Y29" s="9">
        <f>I29*60*1.2</f>
        <v>5760</v>
      </c>
      <c r="Z29" s="9">
        <f t="shared" si="0"/>
        <v>0</v>
      </c>
      <c r="AA29" s="9" t="s">
        <v>501</v>
      </c>
      <c r="AB29" s="9" t="s">
        <v>488</v>
      </c>
      <c r="AC29" s="9" t="s">
        <v>505</v>
      </c>
      <c r="AD29" s="11">
        <v>12</v>
      </c>
    </row>
    <row r="30" spans="1:30" s="11" customFormat="1" ht="30" customHeight="1" x14ac:dyDescent="0.25">
      <c r="A30" s="12">
        <v>0.44097222222222227</v>
      </c>
      <c r="B30" s="13" t="s">
        <v>144</v>
      </c>
      <c r="C30" s="11">
        <v>18.8</v>
      </c>
      <c r="D30" s="11">
        <v>56.8</v>
      </c>
      <c r="E30" s="11">
        <v>14.1</v>
      </c>
      <c r="F30" s="11">
        <v>91.8</v>
      </c>
      <c r="G30" s="11">
        <v>10.9</v>
      </c>
      <c r="H30" s="11">
        <v>14</v>
      </c>
      <c r="I30" s="11">
        <v>70</v>
      </c>
      <c r="J30" s="11">
        <v>420</v>
      </c>
      <c r="K30" s="11">
        <v>338</v>
      </c>
      <c r="L30" s="13" t="s">
        <v>86</v>
      </c>
      <c r="M30" s="11">
        <v>8.5</v>
      </c>
      <c r="N30" s="11">
        <v>13.5</v>
      </c>
      <c r="O30" s="15"/>
      <c r="P30" s="11">
        <v>6.0000000000000001E-3</v>
      </c>
      <c r="Q30" s="11">
        <v>23</v>
      </c>
      <c r="R30" t="s">
        <v>145</v>
      </c>
      <c r="S30" t="s">
        <v>146</v>
      </c>
      <c r="T30" t="s">
        <v>147</v>
      </c>
      <c r="U30" s="9" t="s">
        <v>488</v>
      </c>
      <c r="V30" s="11">
        <v>8.0000000000000002E-3</v>
      </c>
      <c r="W30" s="9">
        <f>M30*0.1*0.3</f>
        <v>0.255</v>
      </c>
      <c r="X30" s="9">
        <f>W30*P30*3600</f>
        <v>5.508</v>
      </c>
      <c r="Y30" s="9">
        <f>I30*60*1.2</f>
        <v>5040</v>
      </c>
      <c r="Z30" s="9">
        <f t="shared" si="0"/>
        <v>1.0928571428571428E-3</v>
      </c>
      <c r="AA30" s="9" t="s">
        <v>501</v>
      </c>
      <c r="AB30" s="9" t="s">
        <v>488</v>
      </c>
      <c r="AC30" s="9" t="s">
        <v>505</v>
      </c>
      <c r="AD30" s="11">
        <v>18</v>
      </c>
    </row>
    <row r="31" spans="1:30" s="11" customFormat="1" ht="30" customHeight="1" x14ac:dyDescent="0.25">
      <c r="A31" s="12">
        <v>0.44930555555555557</v>
      </c>
      <c r="B31" s="13" t="s">
        <v>148</v>
      </c>
      <c r="C31" s="11">
        <v>19.399999999999999</v>
      </c>
      <c r="D31" s="11">
        <v>54.4</v>
      </c>
      <c r="E31" s="11">
        <v>14.9</v>
      </c>
      <c r="F31" s="11">
        <v>91.6</v>
      </c>
      <c r="G31" s="11">
        <v>10.89</v>
      </c>
      <c r="H31" s="11">
        <v>14.7</v>
      </c>
      <c r="I31" s="11">
        <v>80</v>
      </c>
      <c r="J31" s="11">
        <v>420</v>
      </c>
      <c r="K31" s="11">
        <v>326</v>
      </c>
      <c r="L31" s="13" t="s">
        <v>149</v>
      </c>
      <c r="M31" s="11">
        <v>8.6</v>
      </c>
      <c r="N31" s="11">
        <v>14.1</v>
      </c>
      <c r="O31" s="12"/>
      <c r="P31" s="11">
        <v>8.9999999999999993E-3</v>
      </c>
      <c r="Q31" s="11">
        <v>27.5</v>
      </c>
      <c r="R31" t="s">
        <v>150</v>
      </c>
      <c r="S31" t="s">
        <v>151</v>
      </c>
      <c r="T31" t="s">
        <v>152</v>
      </c>
      <c r="U31" s="9" t="s">
        <v>488</v>
      </c>
      <c r="V31" s="11">
        <v>8.0000000000000002E-3</v>
      </c>
      <c r="W31" s="9">
        <f>M31*0.1*0.3</f>
        <v>0.25800000000000001</v>
      </c>
      <c r="X31" s="9">
        <f>W31*P31*3600</f>
        <v>8.3591999999999995</v>
      </c>
      <c r="Y31" s="9">
        <f>I31*60*1.2</f>
        <v>5760</v>
      </c>
      <c r="Z31" s="9">
        <f t="shared" si="0"/>
        <v>1.4512499999999998E-3</v>
      </c>
      <c r="AA31" s="9" t="s">
        <v>501</v>
      </c>
      <c r="AB31" s="9" t="s">
        <v>488</v>
      </c>
      <c r="AC31" s="9" t="s">
        <v>505</v>
      </c>
      <c r="AD31" s="11">
        <v>18</v>
      </c>
    </row>
    <row r="32" spans="1:30" s="11" customFormat="1" ht="30" customHeight="1" x14ac:dyDescent="0.25">
      <c r="A32" s="12">
        <v>0.45624999999999999</v>
      </c>
      <c r="B32" s="13" t="s">
        <v>153</v>
      </c>
      <c r="C32" s="11">
        <v>20.100000000000001</v>
      </c>
      <c r="D32" s="11">
        <v>52.2</v>
      </c>
      <c r="E32" s="11">
        <v>15.5</v>
      </c>
      <c r="F32" s="11">
        <v>91.7</v>
      </c>
      <c r="G32" s="11">
        <v>10.87</v>
      </c>
      <c r="H32" s="11">
        <v>15.4</v>
      </c>
      <c r="I32" s="11">
        <v>100</v>
      </c>
      <c r="J32" s="11">
        <v>408</v>
      </c>
      <c r="K32" s="11">
        <v>310</v>
      </c>
      <c r="L32" s="13" t="s">
        <v>96</v>
      </c>
      <c r="M32" s="11">
        <v>8.6</v>
      </c>
      <c r="N32" s="11">
        <v>14.8</v>
      </c>
      <c r="O32" s="12"/>
      <c r="P32" s="11">
        <v>1.0999999999999999E-2</v>
      </c>
      <c r="Q32" s="11">
        <v>27.9</v>
      </c>
      <c r="R32" t="s">
        <v>154</v>
      </c>
      <c r="S32" t="s">
        <v>155</v>
      </c>
      <c r="T32" t="s">
        <v>156</v>
      </c>
      <c r="U32" s="9" t="s">
        <v>488</v>
      </c>
      <c r="V32" s="11">
        <v>8.0000000000000002E-3</v>
      </c>
      <c r="W32" s="9">
        <f>M32*0.1*0.3</f>
        <v>0.25800000000000001</v>
      </c>
      <c r="X32" s="9">
        <f>W32*P32*3600</f>
        <v>10.216799999999999</v>
      </c>
      <c r="Y32" s="9">
        <f>I32*60*1.2</f>
        <v>7200</v>
      </c>
      <c r="Z32" s="9">
        <f t="shared" si="0"/>
        <v>1.4189999999999999E-3</v>
      </c>
      <c r="AA32" s="9" t="s">
        <v>501</v>
      </c>
      <c r="AB32" s="9" t="s">
        <v>488</v>
      </c>
      <c r="AC32" s="9" t="s">
        <v>505</v>
      </c>
      <c r="AD32" s="11">
        <v>18</v>
      </c>
    </row>
    <row r="33" spans="1:30" s="11" customFormat="1" ht="30" customHeight="1" x14ac:dyDescent="0.25">
      <c r="A33" s="12">
        <v>0.46319444444444446</v>
      </c>
      <c r="B33" s="13" t="s">
        <v>157</v>
      </c>
      <c r="C33" s="11">
        <v>20.100000000000001</v>
      </c>
      <c r="D33" s="11">
        <v>51.6</v>
      </c>
      <c r="E33" s="11">
        <v>16</v>
      </c>
      <c r="F33" s="11">
        <v>91.9</v>
      </c>
      <c r="G33" s="11">
        <v>10.85</v>
      </c>
      <c r="H33" s="11">
        <v>15.8</v>
      </c>
      <c r="I33" s="18">
        <v>120</v>
      </c>
      <c r="J33" s="11">
        <v>417</v>
      </c>
      <c r="K33" s="11">
        <v>324</v>
      </c>
      <c r="L33" s="13" t="s">
        <v>158</v>
      </c>
      <c r="M33" s="18">
        <v>8.1999999999999993</v>
      </c>
      <c r="N33" s="11">
        <v>15.2</v>
      </c>
      <c r="O33" s="12"/>
      <c r="P33" s="11">
        <v>1.43E-2</v>
      </c>
      <c r="Q33" s="11">
        <v>28.7</v>
      </c>
      <c r="R33" t="s">
        <v>159</v>
      </c>
      <c r="S33" t="s">
        <v>160</v>
      </c>
      <c r="T33" t="s">
        <v>161</v>
      </c>
      <c r="U33" s="9" t="s">
        <v>488</v>
      </c>
      <c r="V33" s="11">
        <v>8.0000000000000002E-3</v>
      </c>
      <c r="W33" s="9">
        <f>M33*0.1*0.3</f>
        <v>0.24599999999999997</v>
      </c>
      <c r="X33" s="9">
        <f>W33*P33*3600</f>
        <v>12.664079999999998</v>
      </c>
      <c r="Y33" s="9">
        <f>I33*60*1.2</f>
        <v>8640</v>
      </c>
      <c r="Z33" s="9">
        <f t="shared" si="0"/>
        <v>1.4657499999999998E-3</v>
      </c>
      <c r="AA33" s="9" t="s">
        <v>501</v>
      </c>
      <c r="AB33" s="9" t="s">
        <v>488</v>
      </c>
      <c r="AC33" s="9" t="s">
        <v>505</v>
      </c>
      <c r="AD33" s="11">
        <v>18</v>
      </c>
    </row>
    <row r="34" spans="1:30" s="11" customFormat="1" ht="30" customHeight="1" x14ac:dyDescent="0.25">
      <c r="A34" s="12">
        <v>0.46875</v>
      </c>
      <c r="B34" s="13" t="s">
        <v>162</v>
      </c>
      <c r="C34" s="11">
        <v>20</v>
      </c>
      <c r="D34" s="11">
        <v>51.3</v>
      </c>
      <c r="E34" s="11">
        <v>16.600000000000001</v>
      </c>
      <c r="F34" s="11">
        <v>91.2</v>
      </c>
      <c r="G34" s="11">
        <v>10.83</v>
      </c>
      <c r="H34" s="11">
        <v>16.3</v>
      </c>
      <c r="I34" s="11">
        <v>120</v>
      </c>
      <c r="J34" s="11">
        <v>424</v>
      </c>
      <c r="K34" s="11">
        <v>285</v>
      </c>
      <c r="L34" s="13" t="s">
        <v>106</v>
      </c>
      <c r="M34" s="11">
        <v>5.4</v>
      </c>
      <c r="N34" s="11">
        <v>15.7</v>
      </c>
      <c r="O34" s="12"/>
      <c r="P34" s="11">
        <v>1.7999999999999999E-2</v>
      </c>
      <c r="Q34" s="11">
        <v>27.6</v>
      </c>
      <c r="R34" t="s">
        <v>163</v>
      </c>
      <c r="S34" t="s">
        <v>164</v>
      </c>
      <c r="T34" t="s">
        <v>165</v>
      </c>
      <c r="U34" s="9" t="s">
        <v>488</v>
      </c>
      <c r="V34" s="11">
        <v>8.0000000000000002E-3</v>
      </c>
      <c r="W34" s="9">
        <f>M34*0.1*0.3</f>
        <v>0.16200000000000001</v>
      </c>
      <c r="X34" s="9">
        <f>W34*P34*3600</f>
        <v>10.497599999999998</v>
      </c>
      <c r="Y34" s="9">
        <f>I34*60*1.2</f>
        <v>8640</v>
      </c>
      <c r="Z34" s="9">
        <f t="shared" si="0"/>
        <v>1.2149999999999997E-3</v>
      </c>
      <c r="AA34" s="9" t="s">
        <v>501</v>
      </c>
      <c r="AB34" s="9" t="s">
        <v>488</v>
      </c>
      <c r="AC34" s="9" t="s">
        <v>505</v>
      </c>
      <c r="AD34" s="11">
        <v>18</v>
      </c>
    </row>
    <row r="35" spans="1:30" s="11" customFormat="1" ht="30" customHeight="1" x14ac:dyDescent="0.25">
      <c r="A35" s="12">
        <v>0.47430555555555554</v>
      </c>
      <c r="B35" s="13" t="s">
        <v>166</v>
      </c>
      <c r="C35" s="11">
        <v>20.5</v>
      </c>
      <c r="D35" s="11">
        <v>50.3</v>
      </c>
      <c r="E35" s="11">
        <v>16.899999999999999</v>
      </c>
      <c r="F35" s="11">
        <v>91.3</v>
      </c>
      <c r="G35" s="11">
        <v>10.82</v>
      </c>
      <c r="H35" s="11">
        <v>16.600000000000001</v>
      </c>
      <c r="I35" s="11">
        <v>120</v>
      </c>
      <c r="J35" s="11">
        <v>395</v>
      </c>
      <c r="K35" s="11">
        <v>284</v>
      </c>
      <c r="L35" s="13" t="s">
        <v>86</v>
      </c>
      <c r="M35" s="11">
        <v>6.7</v>
      </c>
      <c r="N35" s="11">
        <v>16</v>
      </c>
      <c r="O35" s="12"/>
      <c r="P35" s="11">
        <v>1.54E-2</v>
      </c>
      <c r="Q35" s="11">
        <v>23.1</v>
      </c>
      <c r="R35" t="s">
        <v>167</v>
      </c>
      <c r="S35" t="s">
        <v>168</v>
      </c>
      <c r="T35" t="s">
        <v>169</v>
      </c>
      <c r="U35" s="9" t="s">
        <v>488</v>
      </c>
      <c r="V35" s="11">
        <v>8.0000000000000002E-3</v>
      </c>
      <c r="W35" s="9">
        <f>M35*0.1*0.3</f>
        <v>0.20100000000000001</v>
      </c>
      <c r="X35" s="9">
        <f>W35*P35*3600</f>
        <v>11.143440000000002</v>
      </c>
      <c r="Y35" s="9">
        <f>I35*60*1.2</f>
        <v>8640</v>
      </c>
      <c r="Z35" s="9">
        <f t="shared" si="0"/>
        <v>1.2897500000000003E-3</v>
      </c>
      <c r="AA35" s="9" t="s">
        <v>501</v>
      </c>
      <c r="AB35" s="9" t="s">
        <v>488</v>
      </c>
      <c r="AC35" s="9" t="s">
        <v>505</v>
      </c>
      <c r="AD35" s="11">
        <v>18</v>
      </c>
    </row>
    <row r="36" spans="1:30" s="11" customFormat="1" ht="30" customHeight="1" x14ac:dyDescent="0.25">
      <c r="A36" s="12">
        <v>0.47916666666666669</v>
      </c>
      <c r="B36" s="13" t="s">
        <v>170</v>
      </c>
      <c r="C36" s="11">
        <v>20.3</v>
      </c>
      <c r="D36" s="11">
        <v>49.3</v>
      </c>
      <c r="E36" s="11">
        <v>16.899999999999999</v>
      </c>
      <c r="F36" s="11">
        <v>91.6</v>
      </c>
      <c r="G36" s="11">
        <v>10.82</v>
      </c>
      <c r="H36" s="11">
        <v>16.7</v>
      </c>
      <c r="I36" s="11">
        <v>120</v>
      </c>
      <c r="J36" s="11">
        <v>395</v>
      </c>
      <c r="K36" s="11">
        <v>294</v>
      </c>
      <c r="L36" s="13" t="s">
        <v>171</v>
      </c>
      <c r="M36" s="11">
        <v>8.8000000000000007</v>
      </c>
      <c r="N36" s="11">
        <v>16.100000000000001</v>
      </c>
      <c r="O36" s="12"/>
      <c r="P36" s="11">
        <v>1.35E-2</v>
      </c>
      <c r="Q36" s="11">
        <v>24.4</v>
      </c>
      <c r="R36" t="s">
        <v>172</v>
      </c>
      <c r="S36" t="s">
        <v>173</v>
      </c>
      <c r="T36" t="s">
        <v>174</v>
      </c>
      <c r="U36" s="9" t="s">
        <v>488</v>
      </c>
      <c r="V36" s="11">
        <v>8.0000000000000002E-3</v>
      </c>
      <c r="W36" s="9">
        <f>M36*0.1*0.3</f>
        <v>0.26400000000000001</v>
      </c>
      <c r="X36" s="9">
        <f>W36*P36*3600</f>
        <v>12.830400000000001</v>
      </c>
      <c r="Y36" s="9">
        <f>I36*60*1.2</f>
        <v>8640</v>
      </c>
      <c r="Z36" s="9">
        <f t="shared" si="0"/>
        <v>1.4850000000000002E-3</v>
      </c>
      <c r="AA36" s="9" t="s">
        <v>501</v>
      </c>
      <c r="AB36" s="9" t="s">
        <v>488</v>
      </c>
      <c r="AC36" s="9" t="s">
        <v>505</v>
      </c>
      <c r="AD36" s="11">
        <v>18</v>
      </c>
    </row>
    <row r="37" spans="1:30" s="11" customFormat="1" ht="30" customHeight="1" x14ac:dyDescent="0.25">
      <c r="A37" s="12">
        <v>0.44236111111111115</v>
      </c>
      <c r="B37" s="13" t="s">
        <v>175</v>
      </c>
      <c r="C37" s="11">
        <v>20.5</v>
      </c>
      <c r="D37" s="11">
        <v>48.8</v>
      </c>
      <c r="E37" s="11">
        <v>16.2</v>
      </c>
      <c r="F37" s="11">
        <v>91.8</v>
      </c>
      <c r="G37" s="11">
        <v>10.81</v>
      </c>
      <c r="H37" s="11">
        <v>16.8</v>
      </c>
      <c r="I37" s="18">
        <v>120</v>
      </c>
      <c r="J37" s="11">
        <v>395</v>
      </c>
      <c r="K37" s="11">
        <v>303</v>
      </c>
      <c r="L37" s="13" t="s">
        <v>176</v>
      </c>
      <c r="M37" s="18">
        <v>10</v>
      </c>
      <c r="N37" s="11">
        <v>16.100000000000001</v>
      </c>
      <c r="O37" s="12"/>
      <c r="Q37" s="11">
        <v>36</v>
      </c>
      <c r="R37" t="s">
        <v>177</v>
      </c>
      <c r="S37" t="s">
        <v>178</v>
      </c>
      <c r="T37" t="s">
        <v>179</v>
      </c>
      <c r="U37" s="9" t="s">
        <v>488</v>
      </c>
      <c r="W37" s="9">
        <f>M37*0.1*0.3</f>
        <v>0.3</v>
      </c>
      <c r="X37" s="9">
        <f>W37*P37*3600</f>
        <v>0</v>
      </c>
      <c r="Y37" s="9">
        <f>I37*60*1.2</f>
        <v>8640</v>
      </c>
      <c r="Z37" s="9">
        <f t="shared" si="0"/>
        <v>0</v>
      </c>
      <c r="AA37" s="9" t="s">
        <v>501</v>
      </c>
      <c r="AB37" s="9" t="s">
        <v>488</v>
      </c>
      <c r="AC37" s="9" t="s">
        <v>505</v>
      </c>
      <c r="AD37" s="11">
        <v>18</v>
      </c>
    </row>
    <row r="38" spans="1:30" s="11" customFormat="1" ht="30" customHeight="1" x14ac:dyDescent="0.25">
      <c r="A38" s="12">
        <v>0.49236111111111108</v>
      </c>
      <c r="B38" s="13" t="s">
        <v>180</v>
      </c>
      <c r="C38" s="11">
        <v>20.399999999999999</v>
      </c>
      <c r="D38" s="11">
        <v>49.6</v>
      </c>
      <c r="E38" s="11">
        <v>17.100000000000001</v>
      </c>
      <c r="F38" s="11">
        <v>90.8</v>
      </c>
      <c r="G38" s="11">
        <v>10.81</v>
      </c>
      <c r="H38" s="11">
        <v>16.8</v>
      </c>
      <c r="I38" s="11">
        <v>80</v>
      </c>
      <c r="J38" s="11">
        <v>398</v>
      </c>
      <c r="K38" s="11">
        <v>274</v>
      </c>
      <c r="L38" s="13" t="s">
        <v>44</v>
      </c>
      <c r="M38" s="11">
        <v>5.6</v>
      </c>
      <c r="N38" s="11">
        <v>16.100000000000001</v>
      </c>
      <c r="O38" s="12"/>
      <c r="Q38" s="11">
        <v>28.8</v>
      </c>
      <c r="R38" t="s">
        <v>181</v>
      </c>
      <c r="S38" t="s">
        <v>182</v>
      </c>
      <c r="T38" t="s">
        <v>183</v>
      </c>
      <c r="U38" s="9" t="s">
        <v>488</v>
      </c>
      <c r="W38" s="9">
        <f>M38*0.1*0.3</f>
        <v>0.16799999999999998</v>
      </c>
      <c r="X38" s="9">
        <f>W38*P38*3600</f>
        <v>0</v>
      </c>
      <c r="Y38" s="9">
        <f>I38*60*1.2</f>
        <v>5760</v>
      </c>
      <c r="Z38" s="9">
        <f t="shared" si="0"/>
        <v>0</v>
      </c>
      <c r="AA38" s="9" t="s">
        <v>501</v>
      </c>
      <c r="AB38" s="9" t="s">
        <v>488</v>
      </c>
      <c r="AC38" s="9" t="s">
        <v>505</v>
      </c>
      <c r="AD38" s="11">
        <v>18</v>
      </c>
    </row>
    <row r="39" spans="1:30" s="11" customFormat="1" ht="30" customHeight="1" x14ac:dyDescent="0.25">
      <c r="A39" s="12">
        <v>0.49583333333333335</v>
      </c>
      <c r="B39" s="13" t="s">
        <v>184</v>
      </c>
      <c r="C39" s="11">
        <v>20.9</v>
      </c>
      <c r="D39" s="11">
        <v>48.3</v>
      </c>
      <c r="E39" s="11">
        <v>17</v>
      </c>
      <c r="F39" s="11">
        <v>90.9</v>
      </c>
      <c r="G39" s="11">
        <v>10.81</v>
      </c>
      <c r="H39" s="11">
        <v>16.7</v>
      </c>
      <c r="I39" s="11">
        <v>80</v>
      </c>
      <c r="J39" s="11">
        <v>385</v>
      </c>
      <c r="K39" s="11">
        <v>285</v>
      </c>
      <c r="L39" s="13" t="s">
        <v>185</v>
      </c>
      <c r="M39" s="11">
        <v>6.9</v>
      </c>
      <c r="N39" s="11">
        <v>16</v>
      </c>
      <c r="O39" s="12"/>
      <c r="Q39" s="11">
        <v>31.7</v>
      </c>
      <c r="R39" t="s">
        <v>92</v>
      </c>
      <c r="S39" t="s">
        <v>186</v>
      </c>
      <c r="T39" t="s">
        <v>187</v>
      </c>
      <c r="U39" s="9" t="s">
        <v>488</v>
      </c>
      <c r="W39" s="9">
        <f>M39*0.1*0.3</f>
        <v>0.20700000000000002</v>
      </c>
      <c r="X39" s="9">
        <f>W39*P39*3600</f>
        <v>0</v>
      </c>
      <c r="Y39" s="9">
        <f>I39*60*1.2</f>
        <v>5760</v>
      </c>
      <c r="Z39" s="9">
        <f t="shared" si="0"/>
        <v>0</v>
      </c>
      <c r="AA39" s="9" t="s">
        <v>501</v>
      </c>
      <c r="AB39" s="9" t="s">
        <v>488</v>
      </c>
      <c r="AC39" s="9" t="s">
        <v>505</v>
      </c>
      <c r="AD39" s="11">
        <v>18</v>
      </c>
    </row>
    <row r="40" spans="1:30" s="11" customFormat="1" ht="30" customHeight="1" x14ac:dyDescent="0.25">
      <c r="A40" s="12">
        <v>0.50138888888888888</v>
      </c>
      <c r="B40" s="13" t="s">
        <v>188</v>
      </c>
      <c r="C40" s="11">
        <v>21.3</v>
      </c>
      <c r="D40" s="11">
        <v>47.5</v>
      </c>
      <c r="E40" s="11">
        <v>17.2</v>
      </c>
      <c r="F40" s="11">
        <v>91.1</v>
      </c>
      <c r="G40" s="11">
        <v>10.81</v>
      </c>
      <c r="H40" s="11">
        <v>16.600000000000001</v>
      </c>
      <c r="I40" s="11">
        <v>80</v>
      </c>
      <c r="J40" s="11">
        <v>390</v>
      </c>
      <c r="K40" s="11">
        <v>302</v>
      </c>
      <c r="L40" s="13" t="s">
        <v>189</v>
      </c>
      <c r="M40" s="11">
        <v>9.6999999999999993</v>
      </c>
      <c r="N40" s="11">
        <v>15.9</v>
      </c>
      <c r="O40" s="12"/>
      <c r="P40" s="11">
        <v>6.0000000000000001E-3</v>
      </c>
      <c r="Q40" s="11">
        <v>30.4</v>
      </c>
      <c r="R40" t="s">
        <v>190</v>
      </c>
      <c r="S40" t="s">
        <v>191</v>
      </c>
      <c r="T40" t="s">
        <v>192</v>
      </c>
      <c r="U40" s="9" t="s">
        <v>488</v>
      </c>
      <c r="V40" s="11">
        <v>8.0000000000000002E-3</v>
      </c>
      <c r="W40" s="9">
        <f>M40*0.1*0.3</f>
        <v>0.29099999999999998</v>
      </c>
      <c r="X40" s="9">
        <f>W40*P40*3600</f>
        <v>6.2855999999999996</v>
      </c>
      <c r="Y40" s="9">
        <f>I40*60*1.2</f>
        <v>5760</v>
      </c>
      <c r="Z40" s="9">
        <f t="shared" si="0"/>
        <v>1.09125E-3</v>
      </c>
      <c r="AA40" s="9" t="s">
        <v>501</v>
      </c>
      <c r="AB40" s="9" t="s">
        <v>488</v>
      </c>
      <c r="AC40" s="9" t="s">
        <v>505</v>
      </c>
      <c r="AD40" s="11">
        <v>18</v>
      </c>
    </row>
    <row r="41" spans="1:30" s="11" customFormat="1" ht="30" customHeight="1" x14ac:dyDescent="0.25">
      <c r="A41" s="12">
        <v>0.50486111111111109</v>
      </c>
      <c r="B41" s="13" t="s">
        <v>193</v>
      </c>
      <c r="C41" s="11">
        <v>21.3</v>
      </c>
      <c r="D41" s="11">
        <v>47.9</v>
      </c>
      <c r="E41" s="11">
        <v>16.8</v>
      </c>
      <c r="F41" s="11">
        <v>91.3</v>
      </c>
      <c r="G41" s="11">
        <v>10.81</v>
      </c>
      <c r="H41" s="11">
        <v>16.600000000000001</v>
      </c>
      <c r="I41" s="11">
        <v>80</v>
      </c>
      <c r="J41" s="11">
        <v>390</v>
      </c>
      <c r="K41" s="11">
        <v>309</v>
      </c>
      <c r="L41" s="13" t="s">
        <v>101</v>
      </c>
      <c r="M41" s="11">
        <v>10.8</v>
      </c>
      <c r="N41" s="11">
        <v>15.9</v>
      </c>
      <c r="O41" s="12"/>
      <c r="P41" s="11">
        <v>6.0000000000000001E-3</v>
      </c>
      <c r="Q41" s="11">
        <v>30.9</v>
      </c>
      <c r="R41" t="s">
        <v>194</v>
      </c>
      <c r="S41" t="s">
        <v>195</v>
      </c>
      <c r="T41" t="s">
        <v>196</v>
      </c>
      <c r="U41" s="9" t="s">
        <v>488</v>
      </c>
      <c r="V41" s="11">
        <v>8.0000000000000002E-3</v>
      </c>
      <c r="W41" s="9">
        <f>M41*0.1*0.3</f>
        <v>0.32400000000000001</v>
      </c>
      <c r="X41" s="9">
        <f>W41*P41*3600</f>
        <v>6.9984000000000011</v>
      </c>
      <c r="Y41" s="9">
        <f>I41*60*1.2</f>
        <v>5760</v>
      </c>
      <c r="Z41" s="9">
        <f t="shared" si="0"/>
        <v>1.2150000000000002E-3</v>
      </c>
      <c r="AA41" s="9" t="s">
        <v>501</v>
      </c>
      <c r="AB41" s="9" t="s">
        <v>488</v>
      </c>
      <c r="AC41" s="9" t="s">
        <v>505</v>
      </c>
      <c r="AD41" s="11">
        <v>18</v>
      </c>
    </row>
    <row r="42" spans="1:30" s="11" customFormat="1" ht="30" customHeight="1" x14ac:dyDescent="0.25">
      <c r="A42" s="12"/>
      <c r="B42" s="13" t="s">
        <v>42</v>
      </c>
      <c r="L42" s="13"/>
      <c r="O42" s="12"/>
      <c r="P42" s="11">
        <v>8.0000000000000002E-3</v>
      </c>
      <c r="R42" s="12"/>
      <c r="W42" s="9">
        <f>M42*0.1*0.3</f>
        <v>0</v>
      </c>
      <c r="X42" s="9">
        <f>W42*P42*3600</f>
        <v>0</v>
      </c>
      <c r="Y42" s="9">
        <f>I42*60*1.2</f>
        <v>0</v>
      </c>
      <c r="Z42" s="9" t="e">
        <f t="shared" si="0"/>
        <v>#DIV/0!</v>
      </c>
      <c r="AA42" s="9" t="s">
        <v>501</v>
      </c>
      <c r="AB42" s="9" t="s">
        <v>488</v>
      </c>
      <c r="AC42" s="9" t="s">
        <v>505</v>
      </c>
      <c r="AD42" s="11">
        <v>18</v>
      </c>
    </row>
    <row r="43" spans="1:30" s="11" customFormat="1" ht="30" customHeight="1" x14ac:dyDescent="0.25">
      <c r="A43" s="12">
        <v>0.56736111111111109</v>
      </c>
      <c r="B43" s="13" t="s">
        <v>197</v>
      </c>
      <c r="C43" s="11">
        <v>18.5</v>
      </c>
      <c r="D43" s="11">
        <v>48.6</v>
      </c>
      <c r="E43" s="11">
        <v>16</v>
      </c>
      <c r="F43" s="11">
        <v>89.1</v>
      </c>
      <c r="G43" s="11">
        <v>14.42</v>
      </c>
      <c r="H43" s="11">
        <v>14.6</v>
      </c>
      <c r="I43" s="11">
        <v>100</v>
      </c>
      <c r="J43" s="11">
        <v>392</v>
      </c>
      <c r="K43" s="11">
        <v>227</v>
      </c>
      <c r="L43" s="13" t="s">
        <v>198</v>
      </c>
      <c r="M43" s="11">
        <v>3</v>
      </c>
      <c r="N43" s="11">
        <v>14</v>
      </c>
      <c r="O43" s="15"/>
      <c r="P43" s="11">
        <v>6.5000000000000002E-2</v>
      </c>
      <c r="Q43" s="11">
        <v>18.2</v>
      </c>
      <c r="R43" t="s">
        <v>199</v>
      </c>
      <c r="S43" t="s">
        <v>200</v>
      </c>
      <c r="T43" t="s">
        <v>201</v>
      </c>
      <c r="U43" s="11" t="s">
        <v>489</v>
      </c>
      <c r="V43" s="11">
        <v>8.0000000000000002E-3</v>
      </c>
      <c r="W43" s="9">
        <f>M43*0.1*0.3</f>
        <v>9.0000000000000011E-2</v>
      </c>
      <c r="X43" s="9">
        <f>W43*P43*3600</f>
        <v>21.060000000000002</v>
      </c>
      <c r="Y43" s="9">
        <f>I43*60*1.2</f>
        <v>7200</v>
      </c>
      <c r="Z43" s="9">
        <f t="shared" si="0"/>
        <v>2.9250000000000005E-3</v>
      </c>
      <c r="AA43" s="9" t="s">
        <v>501</v>
      </c>
      <c r="AB43" s="11" t="s">
        <v>489</v>
      </c>
      <c r="AC43" s="11" t="s">
        <v>507</v>
      </c>
    </row>
    <row r="44" spans="1:30" s="11" customFormat="1" ht="30" customHeight="1" x14ac:dyDescent="0.25">
      <c r="A44" s="12">
        <v>0.57361111111111118</v>
      </c>
      <c r="B44" s="13" t="s">
        <v>202</v>
      </c>
      <c r="C44" s="11">
        <v>20.7</v>
      </c>
      <c r="D44" s="11">
        <v>44.4</v>
      </c>
      <c r="E44" s="11">
        <v>15.2</v>
      </c>
      <c r="F44" s="11">
        <v>93.1</v>
      </c>
      <c r="G44" s="11">
        <v>14.43</v>
      </c>
      <c r="H44" s="11">
        <v>14.6</v>
      </c>
      <c r="I44" s="11">
        <v>100</v>
      </c>
      <c r="J44" s="11">
        <v>387</v>
      </c>
      <c r="K44" s="11">
        <v>300</v>
      </c>
      <c r="L44" s="13" t="s">
        <v>203</v>
      </c>
      <c r="M44" s="11">
        <v>8.5</v>
      </c>
      <c r="N44" s="11">
        <v>13.8</v>
      </c>
      <c r="O44" s="12"/>
      <c r="P44" s="11">
        <v>3.6999999999999998E-2</v>
      </c>
      <c r="Q44" s="11">
        <v>27.1</v>
      </c>
      <c r="R44" t="s">
        <v>204</v>
      </c>
      <c r="S44" t="s">
        <v>205</v>
      </c>
      <c r="T44" t="s">
        <v>206</v>
      </c>
      <c r="U44" s="11" t="s">
        <v>489</v>
      </c>
      <c r="V44" s="11">
        <v>8.0000000000000002E-3</v>
      </c>
      <c r="W44" s="9">
        <f>M44*0.1*0.3</f>
        <v>0.255</v>
      </c>
      <c r="X44" s="9">
        <f>W44*P44*3600</f>
        <v>33.965999999999994</v>
      </c>
      <c r="Y44" s="9">
        <f>I44*60*1.2</f>
        <v>7200</v>
      </c>
      <c r="Z44" s="9">
        <f t="shared" si="0"/>
        <v>4.7174999999999995E-3</v>
      </c>
      <c r="AA44" s="9" t="s">
        <v>501</v>
      </c>
      <c r="AB44" s="11" t="s">
        <v>489</v>
      </c>
      <c r="AC44" s="11" t="s">
        <v>507</v>
      </c>
    </row>
    <row r="45" spans="1:30" s="11" customFormat="1" ht="30" customHeight="1" x14ac:dyDescent="0.25">
      <c r="A45" s="12">
        <v>0.57916666666666672</v>
      </c>
      <c r="B45" s="13" t="s">
        <v>207</v>
      </c>
      <c r="C45" s="11">
        <v>23.9</v>
      </c>
      <c r="D45" s="11">
        <v>33.799999999999997</v>
      </c>
      <c r="E45" s="11">
        <v>14.2</v>
      </c>
      <c r="F45" s="11">
        <v>96.3</v>
      </c>
      <c r="G45" s="11">
        <v>14.44</v>
      </c>
      <c r="H45" s="11">
        <v>14.3</v>
      </c>
      <c r="I45" s="11">
        <v>100</v>
      </c>
      <c r="J45" s="11">
        <v>391</v>
      </c>
      <c r="K45" s="11">
        <v>326</v>
      </c>
      <c r="L45" s="13" t="s">
        <v>208</v>
      </c>
      <c r="M45" s="11">
        <v>18.399999999999999</v>
      </c>
      <c r="N45" s="11">
        <v>13.5</v>
      </c>
      <c r="O45" s="12"/>
      <c r="P45" s="11">
        <v>2.5999999999999999E-2</v>
      </c>
      <c r="Q45" s="11">
        <v>32.5</v>
      </c>
      <c r="R45" t="s">
        <v>209</v>
      </c>
      <c r="S45" t="s">
        <v>93</v>
      </c>
      <c r="T45" t="s">
        <v>94</v>
      </c>
      <c r="U45" s="11" t="s">
        <v>489</v>
      </c>
      <c r="V45" s="11">
        <v>8.0000000000000002E-3</v>
      </c>
      <c r="W45" s="9">
        <f>M45*0.1*0.3</f>
        <v>0.55199999999999994</v>
      </c>
      <c r="X45" s="9">
        <f>W45*P45*3600</f>
        <v>51.667199999999994</v>
      </c>
      <c r="Y45" s="9">
        <f>I45*60*1.2</f>
        <v>7200</v>
      </c>
      <c r="Z45" s="9">
        <f t="shared" si="0"/>
        <v>7.1759999999999992E-3</v>
      </c>
      <c r="AA45" s="9" t="s">
        <v>501</v>
      </c>
      <c r="AB45" s="11" t="s">
        <v>489</v>
      </c>
      <c r="AC45" s="11" t="s">
        <v>507</v>
      </c>
    </row>
    <row r="46" spans="1:30" s="11" customFormat="1" ht="30" customHeight="1" x14ac:dyDescent="0.25">
      <c r="A46" s="12">
        <v>0.5854166666666667</v>
      </c>
      <c r="B46" s="13" t="s">
        <v>210</v>
      </c>
      <c r="C46" s="11">
        <v>20.8</v>
      </c>
      <c r="D46" s="11">
        <v>37.6</v>
      </c>
      <c r="E46" s="11">
        <v>14.7</v>
      </c>
      <c r="F46" s="11">
        <v>96.5</v>
      </c>
      <c r="G46" s="11">
        <v>14.44</v>
      </c>
      <c r="H46" s="11">
        <v>14.3</v>
      </c>
      <c r="I46" s="18">
        <v>100</v>
      </c>
      <c r="J46" s="11">
        <v>390</v>
      </c>
      <c r="K46" s="11">
        <v>295</v>
      </c>
      <c r="L46" s="13" t="s">
        <v>211</v>
      </c>
      <c r="M46" s="18">
        <v>8.5</v>
      </c>
      <c r="N46" s="11">
        <v>13.6</v>
      </c>
      <c r="O46" s="12"/>
      <c r="P46" s="11">
        <v>4.2000000000000003E-2</v>
      </c>
      <c r="Q46" s="11">
        <v>20.5</v>
      </c>
      <c r="R46" t="s">
        <v>212</v>
      </c>
      <c r="S46" t="s">
        <v>213</v>
      </c>
      <c r="T46" t="s">
        <v>214</v>
      </c>
      <c r="U46" s="11" t="s">
        <v>489</v>
      </c>
      <c r="V46" s="11">
        <v>8.0000000000000002E-3</v>
      </c>
      <c r="W46" s="9">
        <f>M46*0.1*0.3</f>
        <v>0.255</v>
      </c>
      <c r="X46" s="9">
        <f>W46*P46*3600</f>
        <v>38.556000000000004</v>
      </c>
      <c r="Y46" s="9">
        <f>I46*60*1.2</f>
        <v>7200</v>
      </c>
      <c r="Z46" s="9">
        <f t="shared" si="0"/>
        <v>5.3550000000000004E-3</v>
      </c>
      <c r="AA46" s="9" t="s">
        <v>501</v>
      </c>
      <c r="AB46" s="11" t="s">
        <v>489</v>
      </c>
      <c r="AC46" s="11" t="s">
        <v>507</v>
      </c>
    </row>
    <row r="47" spans="1:30" s="11" customFormat="1" ht="30" customHeight="1" x14ac:dyDescent="0.25">
      <c r="A47" s="12">
        <v>0.59027777777777779</v>
      </c>
      <c r="B47" s="13" t="s">
        <v>215</v>
      </c>
      <c r="C47" s="11">
        <v>21.1</v>
      </c>
      <c r="D47" s="11">
        <v>36.799999999999997</v>
      </c>
      <c r="E47" s="11">
        <v>14.7</v>
      </c>
      <c r="F47" s="11">
        <v>96</v>
      </c>
      <c r="G47" s="11">
        <v>14.45</v>
      </c>
      <c r="H47" s="11">
        <v>14.4</v>
      </c>
      <c r="I47" s="11">
        <v>80</v>
      </c>
      <c r="J47" s="11">
        <v>386</v>
      </c>
      <c r="K47" s="11">
        <v>300</v>
      </c>
      <c r="L47" s="13" t="s">
        <v>211</v>
      </c>
      <c r="M47" s="11">
        <v>8.5</v>
      </c>
      <c r="N47" s="11">
        <v>13.5</v>
      </c>
      <c r="O47" s="12"/>
      <c r="P47" s="11">
        <v>2.9000000000000001E-2</v>
      </c>
      <c r="Q47" s="11">
        <v>26.7</v>
      </c>
      <c r="R47" t="s">
        <v>216</v>
      </c>
      <c r="S47" t="s">
        <v>217</v>
      </c>
      <c r="T47" t="s">
        <v>218</v>
      </c>
      <c r="U47" s="11" t="s">
        <v>489</v>
      </c>
      <c r="V47" s="11">
        <v>8.0000000000000002E-3</v>
      </c>
      <c r="W47" s="9">
        <f>M47*0.1*0.3</f>
        <v>0.255</v>
      </c>
      <c r="X47" s="9">
        <f>W47*P47*3600</f>
        <v>26.622000000000003</v>
      </c>
      <c r="Y47" s="9">
        <f>I47*60*1.2</f>
        <v>5760</v>
      </c>
      <c r="Z47" s="9">
        <f t="shared" si="0"/>
        <v>4.621875000000001E-3</v>
      </c>
      <c r="AA47" s="9" t="s">
        <v>501</v>
      </c>
      <c r="AB47" s="11" t="s">
        <v>489</v>
      </c>
      <c r="AC47" s="11" t="s">
        <v>507</v>
      </c>
    </row>
    <row r="48" spans="1:30" s="11" customFormat="1" ht="30" customHeight="1" x14ac:dyDescent="0.25">
      <c r="A48" s="12"/>
      <c r="B48" s="13" t="s">
        <v>42</v>
      </c>
      <c r="L48" s="13"/>
      <c r="P48" s="11">
        <v>8.0000000000000002E-3</v>
      </c>
      <c r="R48" s="14"/>
      <c r="W48" s="9">
        <f>M48*0.1*0.3</f>
        <v>0</v>
      </c>
      <c r="X48" s="9">
        <f>W48*P48*3600</f>
        <v>0</v>
      </c>
      <c r="Y48" s="9">
        <f>I48*60*1.2</f>
        <v>0</v>
      </c>
      <c r="Z48" s="9" t="e">
        <f t="shared" si="0"/>
        <v>#DIV/0!</v>
      </c>
      <c r="AA48" s="9" t="s">
        <v>501</v>
      </c>
      <c r="AB48" s="11" t="s">
        <v>489</v>
      </c>
    </row>
    <row r="49" spans="1:30" s="11" customFormat="1" ht="30" customHeight="1" x14ac:dyDescent="0.25">
      <c r="A49" s="12">
        <v>0.57847222222222217</v>
      </c>
      <c r="B49" s="13" t="s">
        <v>219</v>
      </c>
      <c r="C49" s="11">
        <v>23.2</v>
      </c>
      <c r="D49" s="11">
        <v>45.6</v>
      </c>
      <c r="E49" s="11">
        <v>18.399999999999999</v>
      </c>
      <c r="F49" s="11">
        <v>89</v>
      </c>
      <c r="G49" s="11">
        <v>11.15</v>
      </c>
      <c r="H49" s="11">
        <v>18.100000000000001</v>
      </c>
      <c r="I49" s="11">
        <v>70</v>
      </c>
      <c r="J49" s="11">
        <v>393</v>
      </c>
      <c r="K49" s="11">
        <v>332</v>
      </c>
      <c r="L49" s="13" t="s">
        <v>106</v>
      </c>
      <c r="M49" s="11">
        <v>9.1999999999999993</v>
      </c>
      <c r="N49" s="11">
        <v>17.399999999999999</v>
      </c>
      <c r="O49" s="15"/>
      <c r="P49" s="11">
        <v>1.2999999999999999E-2</v>
      </c>
      <c r="Q49" s="11">
        <v>38.5</v>
      </c>
      <c r="R49" t="s">
        <v>220</v>
      </c>
      <c r="S49" t="s">
        <v>221</v>
      </c>
      <c r="T49" t="s">
        <v>222</v>
      </c>
      <c r="U49" s="11" t="s">
        <v>489</v>
      </c>
      <c r="V49" s="11">
        <v>1.0999999999999999E-2</v>
      </c>
      <c r="W49" s="9">
        <f>M49*0.1*0.3</f>
        <v>0.27599999999999997</v>
      </c>
      <c r="X49" s="9">
        <f>W49*P49*3600</f>
        <v>12.916799999999999</v>
      </c>
      <c r="Y49" s="9">
        <f>I49*60*1.2</f>
        <v>5040</v>
      </c>
      <c r="Z49" s="9">
        <f t="shared" si="0"/>
        <v>2.5628571428571428E-3</v>
      </c>
      <c r="AA49" s="9" t="s">
        <v>501</v>
      </c>
      <c r="AB49" s="11" t="s">
        <v>489</v>
      </c>
      <c r="AC49" s="9" t="s">
        <v>505</v>
      </c>
      <c r="AD49" s="11">
        <v>6</v>
      </c>
    </row>
    <row r="50" spans="1:30" s="11" customFormat="1" ht="30" customHeight="1" x14ac:dyDescent="0.25">
      <c r="A50" s="12">
        <v>0.58611111111111114</v>
      </c>
      <c r="B50" s="13" t="s">
        <v>223</v>
      </c>
      <c r="C50" s="11">
        <v>23.3</v>
      </c>
      <c r="D50" s="11">
        <v>45.5</v>
      </c>
      <c r="E50" s="11">
        <v>18.399999999999999</v>
      </c>
      <c r="F50" s="11">
        <v>90.3</v>
      </c>
      <c r="G50" s="11">
        <v>11.15</v>
      </c>
      <c r="H50" s="11">
        <v>18.100000000000001</v>
      </c>
      <c r="I50" s="11">
        <v>80</v>
      </c>
      <c r="J50" s="11">
        <v>324</v>
      </c>
      <c r="K50" s="11">
        <v>394</v>
      </c>
      <c r="L50" s="13" t="s">
        <v>106</v>
      </c>
      <c r="M50" s="11">
        <v>9.1999999999999993</v>
      </c>
      <c r="N50" s="11">
        <v>17.5</v>
      </c>
      <c r="O50" s="12"/>
      <c r="P50" s="11">
        <v>1.2999999999999999E-2</v>
      </c>
      <c r="Q50" s="11">
        <v>31.2</v>
      </c>
      <c r="R50" t="s">
        <v>224</v>
      </c>
      <c r="S50" t="s">
        <v>225</v>
      </c>
      <c r="T50" t="s">
        <v>226</v>
      </c>
      <c r="U50" s="11" t="s">
        <v>489</v>
      </c>
      <c r="V50" s="11">
        <v>1.0999999999999999E-2</v>
      </c>
      <c r="W50" s="9">
        <f>M50*0.1*0.3</f>
        <v>0.27599999999999997</v>
      </c>
      <c r="X50" s="9">
        <f>W50*P50*3600</f>
        <v>12.916799999999999</v>
      </c>
      <c r="Y50" s="9">
        <f>I50*60*1.2</f>
        <v>5760</v>
      </c>
      <c r="Z50" s="9">
        <f t="shared" si="0"/>
        <v>2.2424999999999997E-3</v>
      </c>
      <c r="AA50" s="9" t="s">
        <v>501</v>
      </c>
      <c r="AB50" s="11" t="s">
        <v>489</v>
      </c>
      <c r="AC50" s="9" t="s">
        <v>505</v>
      </c>
      <c r="AD50" s="11">
        <v>6</v>
      </c>
    </row>
    <row r="51" spans="1:30" s="11" customFormat="1" ht="30" customHeight="1" x14ac:dyDescent="0.25">
      <c r="A51" s="12">
        <v>0.59166666666666667</v>
      </c>
      <c r="B51" s="13" t="s">
        <v>227</v>
      </c>
      <c r="C51" s="11">
        <v>23.5</v>
      </c>
      <c r="D51" s="11">
        <v>45.6</v>
      </c>
      <c r="E51" s="11">
        <v>18.5</v>
      </c>
      <c r="F51" s="11">
        <v>90.8</v>
      </c>
      <c r="G51" s="11">
        <v>11.14</v>
      </c>
      <c r="H51" s="11">
        <v>18.3</v>
      </c>
      <c r="I51" s="11">
        <v>100</v>
      </c>
      <c r="J51" s="11">
        <v>394</v>
      </c>
      <c r="K51" s="11">
        <v>324</v>
      </c>
      <c r="L51" s="13" t="s">
        <v>106</v>
      </c>
      <c r="M51" s="11">
        <v>9.5</v>
      </c>
      <c r="N51" s="11">
        <v>17.600000000000001</v>
      </c>
      <c r="O51" s="12"/>
      <c r="P51" s="11">
        <v>1.4E-2</v>
      </c>
      <c r="Q51" s="11">
        <v>33.799999999999997</v>
      </c>
      <c r="R51" t="s">
        <v>228</v>
      </c>
      <c r="S51" t="s">
        <v>229</v>
      </c>
      <c r="T51" t="s">
        <v>230</v>
      </c>
      <c r="U51" s="11" t="s">
        <v>489</v>
      </c>
      <c r="V51" s="11">
        <v>1.0999999999999999E-2</v>
      </c>
      <c r="W51" s="9">
        <f>M51*0.1*0.3</f>
        <v>0.28500000000000003</v>
      </c>
      <c r="X51" s="9">
        <f>W51*P51*3600</f>
        <v>14.364000000000003</v>
      </c>
      <c r="Y51" s="9">
        <f>I51*60*1.2</f>
        <v>7200</v>
      </c>
      <c r="Z51" s="9">
        <f t="shared" si="0"/>
        <v>1.9950000000000002E-3</v>
      </c>
      <c r="AA51" s="9" t="s">
        <v>501</v>
      </c>
      <c r="AB51" s="11" t="s">
        <v>489</v>
      </c>
      <c r="AC51" s="9" t="s">
        <v>505</v>
      </c>
      <c r="AD51" s="11">
        <v>6</v>
      </c>
    </row>
    <row r="52" spans="1:30" s="11" customFormat="1" ht="30" customHeight="1" x14ac:dyDescent="0.25">
      <c r="A52" s="12">
        <v>0.59861111111111109</v>
      </c>
      <c r="B52" s="13" t="s">
        <v>231</v>
      </c>
      <c r="C52" s="11">
        <v>23.4</v>
      </c>
      <c r="D52" s="11">
        <v>45.9</v>
      </c>
      <c r="E52" s="11">
        <v>18.7</v>
      </c>
      <c r="F52" s="11">
        <v>91.1</v>
      </c>
      <c r="G52" s="11">
        <v>11.13</v>
      </c>
      <c r="H52" s="11">
        <v>18.5</v>
      </c>
      <c r="I52" s="11">
        <v>120</v>
      </c>
      <c r="J52" s="11">
        <v>393</v>
      </c>
      <c r="K52" s="11">
        <v>316</v>
      </c>
      <c r="L52" s="13" t="s">
        <v>106</v>
      </c>
      <c r="M52" s="11">
        <v>9.4</v>
      </c>
      <c r="N52" s="11">
        <v>17.899999999999999</v>
      </c>
      <c r="O52" s="12"/>
      <c r="P52" s="11">
        <v>1.6E-2</v>
      </c>
      <c r="Q52" s="11">
        <v>37.700000000000003</v>
      </c>
      <c r="R52" t="s">
        <v>232</v>
      </c>
      <c r="S52" t="s">
        <v>233</v>
      </c>
      <c r="T52" t="s">
        <v>234</v>
      </c>
      <c r="U52" s="11" t="s">
        <v>489</v>
      </c>
      <c r="V52" s="11">
        <v>1.0999999999999999E-2</v>
      </c>
      <c r="W52" s="9">
        <f>M52*0.1*0.3</f>
        <v>0.28200000000000003</v>
      </c>
      <c r="X52" s="9">
        <f>W52*P52*3600</f>
        <v>16.243200000000002</v>
      </c>
      <c r="Y52" s="9">
        <f>I52*60*1.2</f>
        <v>8640</v>
      </c>
      <c r="Z52" s="9">
        <f t="shared" si="0"/>
        <v>1.8800000000000002E-3</v>
      </c>
      <c r="AA52" s="9" t="s">
        <v>501</v>
      </c>
      <c r="AB52" s="11" t="s">
        <v>489</v>
      </c>
      <c r="AC52" s="9" t="s">
        <v>505</v>
      </c>
      <c r="AD52" s="11">
        <v>6</v>
      </c>
    </row>
    <row r="53" spans="1:30" s="11" customFormat="1" ht="30" customHeight="1" x14ac:dyDescent="0.25">
      <c r="A53" s="12">
        <v>0.6069444444444444</v>
      </c>
      <c r="B53" s="13" t="s">
        <v>235</v>
      </c>
      <c r="C53" s="11">
        <v>22.8</v>
      </c>
      <c r="D53" s="11">
        <v>46.5</v>
      </c>
      <c r="E53" s="11">
        <v>19.2</v>
      </c>
      <c r="F53" s="11">
        <v>90.5</v>
      </c>
      <c r="G53" s="11">
        <v>11.12</v>
      </c>
      <c r="H53" s="11">
        <v>18.8</v>
      </c>
      <c r="I53" s="11">
        <v>120</v>
      </c>
      <c r="J53" s="11">
        <v>393</v>
      </c>
      <c r="K53" s="11">
        <v>287</v>
      </c>
      <c r="L53" s="13" t="s">
        <v>236</v>
      </c>
      <c r="M53" s="11">
        <v>5.5</v>
      </c>
      <c r="N53" s="11">
        <v>18.2</v>
      </c>
      <c r="O53" s="12"/>
      <c r="P53" s="11">
        <v>0.02</v>
      </c>
      <c r="Q53" s="11">
        <v>31.6</v>
      </c>
      <c r="R53" t="s">
        <v>237</v>
      </c>
      <c r="S53" t="s">
        <v>238</v>
      </c>
      <c r="T53" t="s">
        <v>239</v>
      </c>
      <c r="U53" s="11" t="s">
        <v>489</v>
      </c>
      <c r="V53" s="11">
        <v>1.0999999999999999E-2</v>
      </c>
      <c r="W53" s="9">
        <f>M53*0.1*0.3</f>
        <v>0.16500000000000001</v>
      </c>
      <c r="X53" s="9">
        <f>W53*P53*3600</f>
        <v>11.88</v>
      </c>
      <c r="Y53" s="9">
        <f>I53*60*1.2</f>
        <v>8640</v>
      </c>
      <c r="Z53" s="9">
        <f t="shared" si="0"/>
        <v>1.3750000000000001E-3</v>
      </c>
      <c r="AA53" s="9" t="s">
        <v>501</v>
      </c>
      <c r="AB53" s="11" t="s">
        <v>489</v>
      </c>
      <c r="AC53" s="9" t="s">
        <v>505</v>
      </c>
      <c r="AD53" s="11">
        <v>6</v>
      </c>
    </row>
    <row r="54" spans="1:30" s="11" customFormat="1" ht="30" customHeight="1" x14ac:dyDescent="0.25">
      <c r="A54" s="12">
        <v>0.61319444444444449</v>
      </c>
      <c r="B54" s="13" t="s">
        <v>240</v>
      </c>
      <c r="C54" s="11">
        <v>23.1</v>
      </c>
      <c r="D54" s="11">
        <v>46.4</v>
      </c>
      <c r="E54" s="11">
        <v>19</v>
      </c>
      <c r="F54" s="11">
        <v>91.2</v>
      </c>
      <c r="G54" s="11">
        <v>11.12</v>
      </c>
      <c r="H54" s="11">
        <v>18.899999999999999</v>
      </c>
      <c r="I54" s="11">
        <v>120</v>
      </c>
      <c r="J54" s="11">
        <v>394</v>
      </c>
      <c r="K54" s="11">
        <v>315</v>
      </c>
      <c r="L54" s="13" t="s">
        <v>45</v>
      </c>
      <c r="M54" s="11">
        <v>8.5</v>
      </c>
      <c r="N54" s="11">
        <v>18.2</v>
      </c>
      <c r="O54" s="12"/>
      <c r="P54" s="11">
        <v>1.6500000000000001E-2</v>
      </c>
      <c r="Q54" s="11">
        <v>39.700000000000003</v>
      </c>
      <c r="R54" t="s">
        <v>241</v>
      </c>
      <c r="S54" t="s">
        <v>242</v>
      </c>
      <c r="T54" t="s">
        <v>243</v>
      </c>
      <c r="U54" s="11" t="s">
        <v>489</v>
      </c>
      <c r="V54" s="11">
        <v>1.0999999999999999E-2</v>
      </c>
      <c r="W54" s="9">
        <f>M54*0.1*0.3</f>
        <v>0.255</v>
      </c>
      <c r="X54" s="9">
        <f>W54*P54*3600</f>
        <v>15.147</v>
      </c>
      <c r="Y54" s="9">
        <f>I54*60*1.2</f>
        <v>8640</v>
      </c>
      <c r="Z54" s="9">
        <f t="shared" si="0"/>
        <v>1.7531250000000001E-3</v>
      </c>
      <c r="AA54" s="9" t="s">
        <v>501</v>
      </c>
      <c r="AB54" s="11" t="s">
        <v>489</v>
      </c>
      <c r="AC54" s="9" t="s">
        <v>505</v>
      </c>
      <c r="AD54" s="11">
        <v>6</v>
      </c>
    </row>
    <row r="55" spans="1:30" s="11" customFormat="1" ht="30" customHeight="1" x14ac:dyDescent="0.25">
      <c r="A55" s="12">
        <v>0.65972222222222221</v>
      </c>
      <c r="B55" s="13" t="s">
        <v>244</v>
      </c>
      <c r="C55" s="11">
        <v>23.9</v>
      </c>
      <c r="D55" s="11">
        <v>45</v>
      </c>
      <c r="E55" s="11">
        <v>18.7</v>
      </c>
      <c r="F55" s="11">
        <v>92.2</v>
      </c>
      <c r="G55" s="11">
        <v>11.12</v>
      </c>
      <c r="H55" s="11">
        <v>18.8</v>
      </c>
      <c r="I55" s="11">
        <v>120</v>
      </c>
      <c r="J55" s="11">
        <v>394</v>
      </c>
      <c r="K55" s="11">
        <v>230</v>
      </c>
      <c r="L55" s="13" t="s">
        <v>76</v>
      </c>
      <c r="M55" s="11">
        <v>13.9</v>
      </c>
      <c r="N55" s="11">
        <v>18</v>
      </c>
      <c r="O55" s="12"/>
      <c r="P55" s="11">
        <v>1.4999999999999999E-2</v>
      </c>
      <c r="Q55" s="11">
        <v>35.200000000000003</v>
      </c>
      <c r="R55" t="s">
        <v>245</v>
      </c>
      <c r="S55" t="s">
        <v>246</v>
      </c>
      <c r="T55" t="s">
        <v>247</v>
      </c>
      <c r="U55" s="11" t="s">
        <v>489</v>
      </c>
      <c r="V55" s="11">
        <v>1.0999999999999999E-2</v>
      </c>
      <c r="W55" s="9">
        <f>M55*0.1*0.3</f>
        <v>0.41700000000000004</v>
      </c>
      <c r="X55" s="9">
        <f>W55*P55*3600</f>
        <v>22.518000000000001</v>
      </c>
      <c r="Y55" s="9">
        <f>I55*60*1.2</f>
        <v>8640</v>
      </c>
      <c r="Z55" s="9">
        <f t="shared" si="0"/>
        <v>2.6062500000000001E-3</v>
      </c>
      <c r="AA55" s="9" t="s">
        <v>501</v>
      </c>
      <c r="AB55" s="11" t="s">
        <v>489</v>
      </c>
      <c r="AC55" s="9" t="s">
        <v>505</v>
      </c>
      <c r="AD55" s="11">
        <v>6</v>
      </c>
    </row>
    <row r="56" spans="1:30" s="11" customFormat="1" ht="30" customHeight="1" x14ac:dyDescent="0.25">
      <c r="A56" s="12">
        <v>0.62152777777777779</v>
      </c>
      <c r="B56" s="13" t="s">
        <v>248</v>
      </c>
      <c r="C56" s="11">
        <v>25.5</v>
      </c>
      <c r="D56" s="11">
        <v>42.6</v>
      </c>
      <c r="E56" s="11">
        <v>18.5</v>
      </c>
      <c r="F56" s="11">
        <v>93.1</v>
      </c>
      <c r="G56" s="11">
        <v>11.12</v>
      </c>
      <c r="H56" s="11">
        <v>18.600000000000001</v>
      </c>
      <c r="I56" s="11">
        <v>120</v>
      </c>
      <c r="J56" s="11">
        <v>390</v>
      </c>
      <c r="K56" s="11">
        <v>335</v>
      </c>
      <c r="L56" s="13" t="s">
        <v>249</v>
      </c>
      <c r="M56" s="11">
        <v>17</v>
      </c>
      <c r="N56" s="11">
        <v>17.899999999999999</v>
      </c>
      <c r="O56" s="12"/>
      <c r="P56" s="11">
        <v>2.2499999999999999E-2</v>
      </c>
      <c r="Q56" s="11">
        <v>36.6</v>
      </c>
      <c r="R56" t="s">
        <v>250</v>
      </c>
      <c r="S56" t="s">
        <v>195</v>
      </c>
      <c r="T56" t="s">
        <v>196</v>
      </c>
      <c r="U56" s="11" t="s">
        <v>489</v>
      </c>
      <c r="V56" s="11">
        <v>1.0999999999999999E-2</v>
      </c>
      <c r="W56" s="9">
        <f>M56*0.1*0.3</f>
        <v>0.51</v>
      </c>
      <c r="X56" s="9">
        <f>W56*P56*3600</f>
        <v>41.309999999999995</v>
      </c>
      <c r="Y56" s="9">
        <f>I56*60*1.2</f>
        <v>8640</v>
      </c>
      <c r="Z56" s="9">
        <f t="shared" si="0"/>
        <v>4.781249999999999E-3</v>
      </c>
      <c r="AA56" s="9" t="s">
        <v>501</v>
      </c>
      <c r="AB56" s="11" t="s">
        <v>489</v>
      </c>
      <c r="AC56" s="9" t="s">
        <v>505</v>
      </c>
      <c r="AD56" s="11">
        <v>6</v>
      </c>
    </row>
    <row r="57" spans="1:30" s="11" customFormat="1" ht="30" customHeight="1" x14ac:dyDescent="0.25">
      <c r="A57" s="12">
        <v>0.62847222222222221</v>
      </c>
      <c r="B57" s="13" t="s">
        <v>251</v>
      </c>
      <c r="C57" s="11">
        <v>25.6</v>
      </c>
      <c r="D57" s="11">
        <v>40.5</v>
      </c>
      <c r="E57" s="11">
        <v>18.2</v>
      </c>
      <c r="F57" s="11">
        <v>93.9</v>
      </c>
      <c r="G57" s="11">
        <v>11.12</v>
      </c>
      <c r="H57" s="11">
        <v>18.399999999999999</v>
      </c>
      <c r="I57" s="11">
        <v>80</v>
      </c>
      <c r="J57" s="11">
        <v>387</v>
      </c>
      <c r="K57" s="11">
        <v>336</v>
      </c>
      <c r="L57" s="13" t="s">
        <v>252</v>
      </c>
      <c r="M57" s="11">
        <v>18</v>
      </c>
      <c r="N57" s="11">
        <v>17.8</v>
      </c>
      <c r="O57" s="12"/>
      <c r="P57" s="11">
        <v>1.4E-2</v>
      </c>
      <c r="Q57" s="11">
        <v>33.6</v>
      </c>
      <c r="R57" t="s">
        <v>253</v>
      </c>
      <c r="S57" t="s">
        <v>254</v>
      </c>
      <c r="T57" t="s">
        <v>255</v>
      </c>
      <c r="U57" s="11" t="s">
        <v>489</v>
      </c>
      <c r="V57" s="11">
        <v>1.0999999999999999E-2</v>
      </c>
      <c r="W57" s="9">
        <f>M57*0.1*0.3</f>
        <v>0.54</v>
      </c>
      <c r="X57" s="9">
        <f>W57*P57*3600</f>
        <v>27.216000000000001</v>
      </c>
      <c r="Y57" s="9">
        <f>I57*60*1.2</f>
        <v>5760</v>
      </c>
      <c r="Z57" s="9">
        <f t="shared" si="0"/>
        <v>4.725E-3</v>
      </c>
      <c r="AA57" s="9" t="s">
        <v>501</v>
      </c>
      <c r="AB57" s="11" t="s">
        <v>489</v>
      </c>
      <c r="AC57" s="9" t="s">
        <v>505</v>
      </c>
      <c r="AD57" s="11">
        <v>6</v>
      </c>
    </row>
    <row r="58" spans="1:30" s="11" customFormat="1" ht="30" customHeight="1" x14ac:dyDescent="0.25">
      <c r="A58" s="12">
        <v>0.63541666666666663</v>
      </c>
      <c r="B58" s="13" t="s">
        <v>256</v>
      </c>
      <c r="C58" s="11">
        <v>24.1</v>
      </c>
      <c r="D58" s="11">
        <v>42</v>
      </c>
      <c r="E58" s="11">
        <v>18.2</v>
      </c>
      <c r="F58" s="11">
        <v>93</v>
      </c>
      <c r="G58" s="11">
        <v>11.12</v>
      </c>
      <c r="H58" s="11">
        <v>18.3</v>
      </c>
      <c r="I58" s="11">
        <v>80</v>
      </c>
      <c r="J58" s="11">
        <v>391</v>
      </c>
      <c r="K58" s="11">
        <v>336</v>
      </c>
      <c r="L58" s="13" t="s">
        <v>189</v>
      </c>
      <c r="M58" s="11">
        <v>13.6</v>
      </c>
      <c r="N58" s="11">
        <v>17.7</v>
      </c>
      <c r="O58" s="12"/>
      <c r="P58" s="11">
        <v>1.0999999999999999E-2</v>
      </c>
      <c r="Q58" s="11">
        <v>34.5</v>
      </c>
      <c r="R58" t="s">
        <v>257</v>
      </c>
      <c r="S58" t="s">
        <v>258</v>
      </c>
      <c r="T58" t="s">
        <v>259</v>
      </c>
      <c r="U58" s="11" t="s">
        <v>489</v>
      </c>
      <c r="V58" s="11">
        <v>1.0999999999999999E-2</v>
      </c>
      <c r="W58" s="9">
        <f>M58*0.1*0.3</f>
        <v>0.40800000000000003</v>
      </c>
      <c r="X58" s="9">
        <f>W58*P58*3600</f>
        <v>16.1568</v>
      </c>
      <c r="Y58" s="9">
        <f>I58*60*1.2</f>
        <v>5760</v>
      </c>
      <c r="Z58" s="9">
        <f t="shared" si="0"/>
        <v>2.8050000000000002E-3</v>
      </c>
      <c r="AA58" s="9" t="s">
        <v>501</v>
      </c>
      <c r="AB58" s="11" t="s">
        <v>489</v>
      </c>
      <c r="AC58" s="9" t="s">
        <v>505</v>
      </c>
      <c r="AD58" s="11">
        <v>6</v>
      </c>
    </row>
    <row r="59" spans="1:30" s="11" customFormat="1" ht="30" customHeight="1" x14ac:dyDescent="0.25">
      <c r="A59" s="12">
        <v>0.64027777777777783</v>
      </c>
      <c r="B59" s="13" t="s">
        <v>260</v>
      </c>
      <c r="C59" s="11">
        <v>22.7</v>
      </c>
      <c r="D59" s="11">
        <v>44.2</v>
      </c>
      <c r="E59" s="11">
        <v>18.399999999999999</v>
      </c>
      <c r="F59" s="11">
        <v>92.4</v>
      </c>
      <c r="G59" s="11">
        <v>11.12</v>
      </c>
      <c r="H59" s="11">
        <v>18.3</v>
      </c>
      <c r="I59" s="11">
        <v>80</v>
      </c>
      <c r="J59" s="11">
        <v>390</v>
      </c>
      <c r="K59" s="11">
        <v>315</v>
      </c>
      <c r="L59" s="13" t="s">
        <v>261</v>
      </c>
      <c r="M59" s="11">
        <v>8.8000000000000007</v>
      </c>
      <c r="N59" s="11">
        <v>17.7</v>
      </c>
      <c r="O59" s="12"/>
      <c r="P59" s="11">
        <v>1.2E-2</v>
      </c>
      <c r="Q59" s="11">
        <v>32.799999999999997</v>
      </c>
      <c r="R59" t="s">
        <v>262</v>
      </c>
      <c r="S59" t="s">
        <v>263</v>
      </c>
      <c r="T59" t="s">
        <v>264</v>
      </c>
      <c r="U59" s="11" t="s">
        <v>489</v>
      </c>
      <c r="V59" s="11">
        <v>1.0999999999999999E-2</v>
      </c>
      <c r="W59" s="9">
        <f>M59*0.1*0.3</f>
        <v>0.26400000000000001</v>
      </c>
      <c r="X59" s="9">
        <f>W59*P59*3600</f>
        <v>11.404800000000002</v>
      </c>
      <c r="Y59" s="9">
        <f>I59*60*1.2</f>
        <v>5760</v>
      </c>
      <c r="Z59" s="9">
        <f t="shared" si="0"/>
        <v>1.9800000000000004E-3</v>
      </c>
      <c r="AA59" s="9" t="s">
        <v>501</v>
      </c>
      <c r="AB59" s="11" t="s">
        <v>489</v>
      </c>
      <c r="AC59" s="9" t="s">
        <v>505</v>
      </c>
      <c r="AD59" s="11">
        <v>6</v>
      </c>
    </row>
    <row r="60" spans="1:30" s="11" customFormat="1" ht="30" customHeight="1" x14ac:dyDescent="0.25">
      <c r="A60" s="12">
        <v>0.64097222222222217</v>
      </c>
      <c r="B60" s="13" t="s">
        <v>265</v>
      </c>
      <c r="C60" s="11">
        <v>22.2</v>
      </c>
      <c r="D60" s="11">
        <v>46.1</v>
      </c>
      <c r="E60" s="11">
        <v>18.600000000000001</v>
      </c>
      <c r="F60" s="11">
        <v>91.4</v>
      </c>
      <c r="G60" s="11">
        <v>11.11</v>
      </c>
      <c r="H60" s="11">
        <v>18.3</v>
      </c>
      <c r="I60" s="11">
        <v>80</v>
      </c>
      <c r="J60" s="11">
        <v>393</v>
      </c>
      <c r="K60" s="11">
        <v>289</v>
      </c>
      <c r="L60" s="13" t="s">
        <v>266</v>
      </c>
      <c r="M60" s="11">
        <v>5.5</v>
      </c>
      <c r="N60" s="11">
        <v>17.7</v>
      </c>
      <c r="O60" s="12"/>
      <c r="P60" s="11">
        <v>1.4E-2</v>
      </c>
      <c r="Q60" s="11">
        <v>32</v>
      </c>
      <c r="R60" t="s">
        <v>267</v>
      </c>
      <c r="S60" t="s">
        <v>268</v>
      </c>
      <c r="T60" t="s">
        <v>269</v>
      </c>
      <c r="U60" s="11" t="s">
        <v>489</v>
      </c>
      <c r="V60" s="11">
        <v>1.0999999999999999E-2</v>
      </c>
      <c r="W60" s="9">
        <f>M60*0.1*0.3</f>
        <v>0.16500000000000001</v>
      </c>
      <c r="X60" s="9">
        <f>W60*P60*3600</f>
        <v>8.3160000000000007</v>
      </c>
      <c r="Y60" s="9">
        <f>I60*60*1.2</f>
        <v>5760</v>
      </c>
      <c r="Z60" s="9">
        <f t="shared" si="0"/>
        <v>1.4437500000000002E-3</v>
      </c>
      <c r="AA60" s="9" t="s">
        <v>501</v>
      </c>
      <c r="AB60" s="11" t="s">
        <v>489</v>
      </c>
      <c r="AC60" s="9" t="s">
        <v>505</v>
      </c>
      <c r="AD60" s="11">
        <v>6</v>
      </c>
    </row>
    <row r="61" spans="1:30" s="11" customFormat="1" ht="30" customHeight="1" x14ac:dyDescent="0.25">
      <c r="A61" s="12">
        <v>0.64583333333333337</v>
      </c>
      <c r="B61" s="13" t="s">
        <v>270</v>
      </c>
      <c r="C61" s="11">
        <v>24.9</v>
      </c>
      <c r="D61" s="11">
        <v>44.5</v>
      </c>
      <c r="E61" s="11">
        <v>18.100000000000001</v>
      </c>
      <c r="F61" s="11">
        <v>92.7</v>
      </c>
      <c r="G61" s="11">
        <v>11.11</v>
      </c>
      <c r="H61" s="11">
        <v>18.3</v>
      </c>
      <c r="I61" s="11">
        <v>80</v>
      </c>
      <c r="J61" s="11">
        <v>394</v>
      </c>
      <c r="K61" s="11">
        <v>343</v>
      </c>
      <c r="L61" s="13" t="s">
        <v>271</v>
      </c>
      <c r="M61" s="11">
        <v>18</v>
      </c>
      <c r="N61" s="11">
        <v>17.7</v>
      </c>
      <c r="O61" s="12"/>
      <c r="P61" s="11">
        <v>1.4E-2</v>
      </c>
      <c r="Q61" s="11">
        <v>32.799999999999997</v>
      </c>
      <c r="R61" t="s">
        <v>272</v>
      </c>
      <c r="S61" t="s">
        <v>273</v>
      </c>
      <c r="T61" t="s">
        <v>274</v>
      </c>
      <c r="U61" s="11" t="s">
        <v>489</v>
      </c>
      <c r="V61" s="11">
        <v>1.0999999999999999E-2</v>
      </c>
      <c r="W61" s="9">
        <f>M61*0.1*0.3</f>
        <v>0.54</v>
      </c>
      <c r="X61" s="9">
        <f>W61*P61*3600</f>
        <v>27.216000000000001</v>
      </c>
      <c r="Y61" s="9">
        <f>I61*60*1.2</f>
        <v>5760</v>
      </c>
      <c r="Z61" s="9">
        <f t="shared" si="0"/>
        <v>4.725E-3</v>
      </c>
      <c r="AA61" s="9" t="s">
        <v>501</v>
      </c>
      <c r="AB61" s="11" t="s">
        <v>489</v>
      </c>
      <c r="AC61" s="9" t="s">
        <v>505</v>
      </c>
      <c r="AD61" s="11">
        <v>6</v>
      </c>
    </row>
    <row r="62" spans="1:30" s="11" customFormat="1" ht="30" customHeight="1" x14ac:dyDescent="0.25">
      <c r="A62" s="12"/>
      <c r="B62" s="13" t="s">
        <v>42</v>
      </c>
      <c r="L62" s="13"/>
      <c r="O62" s="12"/>
      <c r="P62" s="11">
        <v>1.0999999999999999E-2</v>
      </c>
      <c r="R62" s="12"/>
      <c r="W62" s="9">
        <f>M62*0.1*0.3</f>
        <v>0</v>
      </c>
      <c r="X62" s="9">
        <f>W62*P62*3600</f>
        <v>0</v>
      </c>
      <c r="Y62" s="9">
        <f>I62*60*1.2</f>
        <v>0</v>
      </c>
      <c r="Z62" s="9" t="e">
        <f t="shared" si="0"/>
        <v>#DIV/0!</v>
      </c>
      <c r="AA62" s="9" t="s">
        <v>501</v>
      </c>
      <c r="AB62" s="11" t="s">
        <v>489</v>
      </c>
      <c r="AC62" s="9" t="s">
        <v>505</v>
      </c>
      <c r="AD62" s="11">
        <v>6</v>
      </c>
    </row>
    <row r="63" spans="1:30" s="11" customFormat="1" ht="30" customHeight="1" x14ac:dyDescent="0.25">
      <c r="A63" s="12">
        <v>0.56944444444444442</v>
      </c>
      <c r="B63" s="13" t="s">
        <v>275</v>
      </c>
      <c r="C63" s="11">
        <v>20</v>
      </c>
      <c r="D63" s="11">
        <v>60.6</v>
      </c>
      <c r="E63" s="11">
        <v>17</v>
      </c>
      <c r="F63" s="11">
        <v>89.6</v>
      </c>
      <c r="G63" s="11">
        <v>10.92</v>
      </c>
      <c r="H63" s="11">
        <v>16.899999999999999</v>
      </c>
      <c r="I63" s="11">
        <v>70</v>
      </c>
      <c r="J63" s="11">
        <v>392</v>
      </c>
      <c r="K63" s="11">
        <v>331</v>
      </c>
      <c r="L63" s="13" t="s">
        <v>66</v>
      </c>
      <c r="M63" s="11">
        <v>9.4</v>
      </c>
      <c r="N63" s="11">
        <v>16.2</v>
      </c>
      <c r="O63" s="15"/>
      <c r="P63" s="11">
        <v>1.0999999999999999E-2</v>
      </c>
      <c r="R63" s="12"/>
      <c r="U63" s="11" t="s">
        <v>489</v>
      </c>
      <c r="V63" s="11">
        <v>8.0000000000000002E-3</v>
      </c>
      <c r="W63" s="9">
        <f>M63*0.1*0.3</f>
        <v>0.28200000000000003</v>
      </c>
      <c r="X63" s="9">
        <f>W63*P63*3600</f>
        <v>11.167200000000001</v>
      </c>
      <c r="Y63" s="9">
        <f>I63*60*1.2</f>
        <v>5040</v>
      </c>
      <c r="Z63" s="9">
        <f t="shared" si="0"/>
        <v>2.2157142857142861E-3</v>
      </c>
      <c r="AA63" s="9" t="s">
        <v>501</v>
      </c>
      <c r="AB63" s="11" t="s">
        <v>489</v>
      </c>
      <c r="AC63" s="9" t="s">
        <v>505</v>
      </c>
      <c r="AD63" s="11">
        <v>6</v>
      </c>
    </row>
    <row r="64" spans="1:30" s="11" customFormat="1" ht="30" customHeight="1" x14ac:dyDescent="0.25">
      <c r="A64" s="12">
        <v>0.57638888888888895</v>
      </c>
      <c r="B64" s="13" t="s">
        <v>276</v>
      </c>
      <c r="C64" s="11">
        <v>20.100000000000001</v>
      </c>
      <c r="D64" s="11">
        <v>56.5</v>
      </c>
      <c r="E64" s="11">
        <v>17</v>
      </c>
      <c r="F64" s="11">
        <v>90.8</v>
      </c>
      <c r="G64" s="11">
        <v>10.92</v>
      </c>
      <c r="H64" s="11">
        <v>16.899999999999999</v>
      </c>
      <c r="I64" s="11">
        <v>80</v>
      </c>
      <c r="J64" s="11">
        <v>392</v>
      </c>
      <c r="K64" s="11">
        <v>326</v>
      </c>
      <c r="L64" s="13" t="s">
        <v>123</v>
      </c>
      <c r="M64" s="11">
        <v>9.5</v>
      </c>
      <c r="N64" s="11">
        <v>16.2</v>
      </c>
      <c r="O64" s="12"/>
      <c r="P64" s="11">
        <v>1.2E-2</v>
      </c>
      <c r="R64" s="12"/>
      <c r="U64" s="11" t="s">
        <v>489</v>
      </c>
      <c r="V64" s="11">
        <v>8.0000000000000002E-3</v>
      </c>
      <c r="W64" s="9">
        <f>M64*0.1*0.3</f>
        <v>0.28500000000000003</v>
      </c>
      <c r="X64" s="9">
        <f>W64*P64*3600</f>
        <v>12.312000000000001</v>
      </c>
      <c r="Y64" s="9">
        <f>I64*60*1.2</f>
        <v>5760</v>
      </c>
      <c r="Z64" s="9">
        <f t="shared" si="0"/>
        <v>2.1375000000000001E-3</v>
      </c>
      <c r="AA64" s="9" t="s">
        <v>501</v>
      </c>
      <c r="AB64" s="11" t="s">
        <v>489</v>
      </c>
      <c r="AC64" s="9" t="s">
        <v>505</v>
      </c>
      <c r="AD64" s="11">
        <v>6</v>
      </c>
    </row>
    <row r="65" spans="1:30" s="11" customFormat="1" ht="30" customHeight="1" x14ac:dyDescent="0.25">
      <c r="A65" s="12">
        <v>0.58263888888888882</v>
      </c>
      <c r="B65" s="13" t="s">
        <v>265</v>
      </c>
      <c r="C65" s="11">
        <v>20.399999999999999</v>
      </c>
      <c r="D65" s="11">
        <v>55.2</v>
      </c>
      <c r="E65" s="11">
        <v>17</v>
      </c>
      <c r="F65" s="11">
        <v>90.1</v>
      </c>
      <c r="G65" s="11">
        <v>10.91</v>
      </c>
      <c r="H65" s="11">
        <v>16.899999999999999</v>
      </c>
      <c r="I65" s="11">
        <v>100</v>
      </c>
      <c r="J65" s="11">
        <v>389</v>
      </c>
      <c r="K65" s="11">
        <v>325</v>
      </c>
      <c r="L65" s="13" t="s">
        <v>44</v>
      </c>
      <c r="M65" s="11">
        <v>9.1999999999999993</v>
      </c>
      <c r="N65" s="11">
        <v>16.3</v>
      </c>
      <c r="O65" s="12"/>
      <c r="P65" s="11">
        <v>1.2E-2</v>
      </c>
      <c r="R65" s="12"/>
      <c r="U65" s="11" t="s">
        <v>489</v>
      </c>
      <c r="V65" s="11">
        <v>8.0000000000000002E-3</v>
      </c>
      <c r="W65" s="9">
        <f>M65*0.1*0.3</f>
        <v>0.27599999999999997</v>
      </c>
      <c r="X65" s="9">
        <f>W65*P65*3600</f>
        <v>11.9232</v>
      </c>
      <c r="Y65" s="9">
        <f>I65*60*1.2</f>
        <v>7200</v>
      </c>
      <c r="Z65" s="9">
        <f t="shared" si="0"/>
        <v>1.6559999999999999E-3</v>
      </c>
      <c r="AA65" s="9" t="s">
        <v>501</v>
      </c>
      <c r="AB65" s="11" t="s">
        <v>489</v>
      </c>
      <c r="AC65" s="11" t="s">
        <v>505</v>
      </c>
      <c r="AD65" s="11">
        <v>6</v>
      </c>
    </row>
    <row r="66" spans="1:30" s="11" customFormat="1" ht="30" customHeight="1" x14ac:dyDescent="0.25">
      <c r="A66" s="12">
        <v>0.58819444444444446</v>
      </c>
      <c r="B66" s="13" t="s">
        <v>275</v>
      </c>
      <c r="C66" s="11">
        <v>20.5</v>
      </c>
      <c r="D66" s="11">
        <v>53.3</v>
      </c>
      <c r="E66" s="11">
        <v>17.100000000000001</v>
      </c>
      <c r="F66" s="11">
        <v>91.4</v>
      </c>
      <c r="G66" s="11">
        <v>10.91</v>
      </c>
      <c r="H66" s="11">
        <v>17</v>
      </c>
      <c r="I66" s="11">
        <v>120</v>
      </c>
      <c r="J66" s="11">
        <v>393</v>
      </c>
      <c r="K66" s="11">
        <v>320</v>
      </c>
      <c r="L66" s="13" t="s">
        <v>278</v>
      </c>
      <c r="M66" s="11">
        <v>9.3000000000000007</v>
      </c>
      <c r="N66" s="11">
        <v>16.399999999999999</v>
      </c>
      <c r="O66" s="12"/>
      <c r="P66" s="11">
        <v>1.2999999999999999E-2</v>
      </c>
      <c r="R66" s="12"/>
      <c r="U66" s="11" t="s">
        <v>489</v>
      </c>
      <c r="V66" s="11">
        <v>8.0000000000000002E-3</v>
      </c>
      <c r="W66" s="9">
        <f>M66*0.1*0.3</f>
        <v>0.27900000000000003</v>
      </c>
      <c r="X66" s="9">
        <f>W66*P66*3600</f>
        <v>13.0572</v>
      </c>
      <c r="Y66" s="9">
        <f>I66*60*1.2</f>
        <v>8640</v>
      </c>
      <c r="Z66" s="9">
        <f t="shared" si="0"/>
        <v>1.51125E-3</v>
      </c>
      <c r="AA66" s="9" t="s">
        <v>501</v>
      </c>
      <c r="AB66" s="11" t="s">
        <v>489</v>
      </c>
      <c r="AC66" s="9" t="s">
        <v>505</v>
      </c>
      <c r="AD66" s="11">
        <v>12</v>
      </c>
    </row>
    <row r="67" spans="1:30" s="11" customFormat="1" ht="30" customHeight="1" x14ac:dyDescent="0.25">
      <c r="A67" s="12">
        <v>0.59583333333333333</v>
      </c>
      <c r="B67" s="13" t="s">
        <v>276</v>
      </c>
      <c r="C67" s="11">
        <v>19.899999999999999</v>
      </c>
      <c r="D67" s="11">
        <v>53.9</v>
      </c>
      <c r="E67" s="11">
        <v>17.3</v>
      </c>
      <c r="F67" s="11">
        <v>90.8</v>
      </c>
      <c r="G67" s="11">
        <v>10.91</v>
      </c>
      <c r="H67" s="11">
        <v>17.100000000000001</v>
      </c>
      <c r="I67" s="11">
        <v>80</v>
      </c>
      <c r="J67" s="11">
        <v>395</v>
      </c>
      <c r="K67" s="11">
        <v>297</v>
      </c>
      <c r="L67" s="13" t="s">
        <v>236</v>
      </c>
      <c r="M67" s="11">
        <v>5.5</v>
      </c>
      <c r="N67" s="11">
        <v>16.5</v>
      </c>
      <c r="O67" s="12"/>
      <c r="P67" s="11">
        <v>1.2999999999999999E-2</v>
      </c>
      <c r="R67" s="12"/>
      <c r="U67" s="11" t="s">
        <v>489</v>
      </c>
      <c r="V67" s="11">
        <v>8.0000000000000002E-3</v>
      </c>
      <c r="W67" s="9">
        <f>M67*0.1*0.3</f>
        <v>0.16500000000000001</v>
      </c>
      <c r="X67" s="9">
        <f>W67*P67*3600</f>
        <v>7.7220000000000004</v>
      </c>
      <c r="Y67" s="9">
        <f>I67*60*1.2</f>
        <v>5760</v>
      </c>
      <c r="Z67" s="9">
        <f t="shared" si="0"/>
        <v>1.340625E-3</v>
      </c>
      <c r="AA67" s="9" t="s">
        <v>501</v>
      </c>
      <c r="AB67" s="11" t="s">
        <v>489</v>
      </c>
      <c r="AC67" s="11" t="s">
        <v>505</v>
      </c>
      <c r="AD67" s="11">
        <v>12</v>
      </c>
    </row>
    <row r="68" spans="1:30" s="11" customFormat="1" ht="30" customHeight="1" x14ac:dyDescent="0.25">
      <c r="A68" s="12">
        <v>0.60138888888888886</v>
      </c>
      <c r="B68" s="13" t="s">
        <v>277</v>
      </c>
      <c r="C68" s="11">
        <v>20.2</v>
      </c>
      <c r="D68" s="11">
        <v>52.9</v>
      </c>
      <c r="E68" s="11">
        <v>17</v>
      </c>
      <c r="F68" s="11">
        <v>91.2</v>
      </c>
      <c r="G68" s="11">
        <v>10.9</v>
      </c>
      <c r="H68" s="11">
        <v>17</v>
      </c>
      <c r="I68" s="11">
        <v>80</v>
      </c>
      <c r="J68" s="11">
        <v>388</v>
      </c>
      <c r="K68" s="11">
        <v>323</v>
      </c>
      <c r="L68" s="13" t="s">
        <v>123</v>
      </c>
      <c r="M68" s="11">
        <v>8.6999999999999993</v>
      </c>
      <c r="N68" s="11">
        <v>16.399999999999999</v>
      </c>
      <c r="O68" s="12"/>
      <c r="P68" s="11">
        <v>0.01</v>
      </c>
      <c r="R68" s="12"/>
      <c r="U68" s="11" t="s">
        <v>489</v>
      </c>
      <c r="V68" s="11">
        <v>8.0000000000000002E-3</v>
      </c>
      <c r="W68" s="9">
        <f>M68*0.1*0.3</f>
        <v>0.26100000000000001</v>
      </c>
      <c r="X68" s="9">
        <f>W68*P68*3600</f>
        <v>9.3960000000000008</v>
      </c>
      <c r="Y68" s="9">
        <f>I68*60*1.2</f>
        <v>5760</v>
      </c>
      <c r="Z68" s="9">
        <f t="shared" ref="Z68:Z131" si="1">X68/Y68</f>
        <v>1.6312500000000001E-3</v>
      </c>
      <c r="AA68" s="9" t="s">
        <v>501</v>
      </c>
      <c r="AB68" s="11" t="s">
        <v>489</v>
      </c>
      <c r="AC68" s="9" t="s">
        <v>505</v>
      </c>
      <c r="AD68" s="11">
        <v>12</v>
      </c>
    </row>
    <row r="69" spans="1:30" s="11" customFormat="1" ht="30" customHeight="1" x14ac:dyDescent="0.25">
      <c r="A69" s="12">
        <v>0.60833333333333328</v>
      </c>
      <c r="B69" s="13" t="s">
        <v>279</v>
      </c>
      <c r="C69" s="11">
        <v>21.2</v>
      </c>
      <c r="D69" s="11">
        <v>50.6</v>
      </c>
      <c r="E69" s="11">
        <v>16.7</v>
      </c>
      <c r="F69" s="11">
        <v>92.4</v>
      </c>
      <c r="G69" s="11">
        <v>10.91</v>
      </c>
      <c r="H69" s="11">
        <v>16.8</v>
      </c>
      <c r="I69" s="11">
        <v>80</v>
      </c>
      <c r="J69" s="11">
        <v>391</v>
      </c>
      <c r="K69" s="11">
        <v>339</v>
      </c>
      <c r="L69" s="13" t="s">
        <v>280</v>
      </c>
      <c r="M69" s="11">
        <v>13.9</v>
      </c>
      <c r="N69" s="11">
        <v>16.100000000000001</v>
      </c>
      <c r="O69" s="12"/>
      <c r="P69" s="11">
        <v>8.0000000000000002E-3</v>
      </c>
      <c r="R69" s="12"/>
      <c r="U69" s="11" t="s">
        <v>489</v>
      </c>
      <c r="V69" s="11">
        <v>8.0000000000000002E-3</v>
      </c>
      <c r="W69" s="9">
        <f>M69*0.1*0.3</f>
        <v>0.41700000000000004</v>
      </c>
      <c r="X69" s="9">
        <f>W69*P69*3600</f>
        <v>12.009600000000001</v>
      </c>
      <c r="Y69" s="9">
        <f>I69*60*1.2</f>
        <v>5760</v>
      </c>
      <c r="Z69" s="9">
        <f t="shared" si="1"/>
        <v>2.085E-3</v>
      </c>
      <c r="AA69" s="9" t="s">
        <v>501</v>
      </c>
      <c r="AB69" s="11" t="s">
        <v>489</v>
      </c>
      <c r="AC69" s="11" t="s">
        <v>505</v>
      </c>
      <c r="AD69" s="11">
        <v>12</v>
      </c>
    </row>
    <row r="70" spans="1:30" s="11" customFormat="1" ht="30" customHeight="1" x14ac:dyDescent="0.25">
      <c r="A70" s="12">
        <v>0.61249999999999993</v>
      </c>
      <c r="B70" s="13" t="s">
        <v>281</v>
      </c>
      <c r="C70" s="11">
        <v>22.6</v>
      </c>
      <c r="D70" s="11">
        <v>48.3</v>
      </c>
      <c r="E70" s="11">
        <v>16.399999999999999</v>
      </c>
      <c r="F70" s="11">
        <v>93.1</v>
      </c>
      <c r="G70" s="11">
        <v>10.91</v>
      </c>
      <c r="H70" s="11">
        <v>16.7</v>
      </c>
      <c r="I70" s="11">
        <v>80</v>
      </c>
      <c r="J70" s="11">
        <v>388</v>
      </c>
      <c r="K70" s="11">
        <v>343</v>
      </c>
      <c r="L70" s="13" t="s">
        <v>282</v>
      </c>
      <c r="M70" s="11">
        <v>17.899999999999999</v>
      </c>
      <c r="N70" s="11">
        <v>16.100000000000001</v>
      </c>
      <c r="O70" s="12"/>
      <c r="P70" s="11">
        <v>8.0000000000000002E-3</v>
      </c>
      <c r="R70" s="12"/>
      <c r="U70" s="11" t="s">
        <v>489</v>
      </c>
      <c r="V70" s="11">
        <v>8.0000000000000002E-3</v>
      </c>
      <c r="W70" s="9">
        <f>M70*0.1*0.3</f>
        <v>0.53700000000000003</v>
      </c>
      <c r="X70" s="9">
        <f>W70*P70*3600</f>
        <v>15.465600000000002</v>
      </c>
      <c r="Y70" s="9">
        <f>I70*60*1.2</f>
        <v>5760</v>
      </c>
      <c r="Z70" s="9">
        <f t="shared" si="1"/>
        <v>2.6850000000000003E-3</v>
      </c>
      <c r="AA70" s="9" t="s">
        <v>501</v>
      </c>
      <c r="AB70" s="11" t="s">
        <v>489</v>
      </c>
      <c r="AC70" s="9" t="s">
        <v>505</v>
      </c>
      <c r="AD70" s="11">
        <v>12</v>
      </c>
    </row>
    <row r="71" spans="1:30" s="11" customFormat="1" ht="30" customHeight="1" x14ac:dyDescent="0.25">
      <c r="A71" s="12">
        <v>0.61736111111111114</v>
      </c>
      <c r="B71" s="13" t="s">
        <v>283</v>
      </c>
      <c r="C71" s="11">
        <v>22.6</v>
      </c>
      <c r="D71" s="11">
        <v>46.4</v>
      </c>
      <c r="E71" s="11">
        <v>16.5</v>
      </c>
      <c r="F71" s="11">
        <v>93.6</v>
      </c>
      <c r="G71" s="11">
        <v>10.91</v>
      </c>
      <c r="H71" s="11">
        <v>16.8</v>
      </c>
      <c r="I71" s="11">
        <v>120</v>
      </c>
      <c r="J71" s="11">
        <v>386</v>
      </c>
      <c r="K71" s="11">
        <v>338</v>
      </c>
      <c r="L71" s="13" t="s">
        <v>284</v>
      </c>
      <c r="M71" s="11">
        <v>18</v>
      </c>
      <c r="N71" s="11">
        <v>16.100000000000001</v>
      </c>
      <c r="O71" s="12"/>
      <c r="P71" s="11">
        <v>0.01</v>
      </c>
      <c r="R71" s="12"/>
      <c r="U71" s="11" t="s">
        <v>489</v>
      </c>
      <c r="V71" s="11">
        <v>8.0000000000000002E-3</v>
      </c>
      <c r="W71" s="9">
        <f>M71*0.1*0.3</f>
        <v>0.54</v>
      </c>
      <c r="X71" s="9">
        <f>W71*P71*3600</f>
        <v>19.440000000000001</v>
      </c>
      <c r="Y71" s="9">
        <f>I71*60*1.2</f>
        <v>8640</v>
      </c>
      <c r="Z71" s="9">
        <f t="shared" si="1"/>
        <v>2.2500000000000003E-3</v>
      </c>
      <c r="AA71" s="9" t="s">
        <v>501</v>
      </c>
      <c r="AB71" s="11" t="s">
        <v>489</v>
      </c>
      <c r="AC71" s="11" t="s">
        <v>505</v>
      </c>
      <c r="AD71" s="11">
        <v>12</v>
      </c>
    </row>
    <row r="72" spans="1:30" s="11" customFormat="1" ht="30" customHeight="1" x14ac:dyDescent="0.25">
      <c r="A72" s="12">
        <v>0.62152777777777779</v>
      </c>
      <c r="B72" s="13" t="s">
        <v>285</v>
      </c>
      <c r="C72" s="11">
        <v>21.1</v>
      </c>
      <c r="D72" s="11">
        <v>46.3</v>
      </c>
      <c r="E72" s="11">
        <v>16.600000000000001</v>
      </c>
      <c r="F72" s="11">
        <v>93.9</v>
      </c>
      <c r="G72" s="11">
        <v>10.91</v>
      </c>
      <c r="H72" s="11">
        <v>16.8</v>
      </c>
      <c r="I72" s="11">
        <v>120</v>
      </c>
      <c r="J72" s="11">
        <v>388</v>
      </c>
      <c r="K72" s="11">
        <v>332</v>
      </c>
      <c r="L72" s="13" t="s">
        <v>286</v>
      </c>
      <c r="M72" s="11">
        <v>13.3</v>
      </c>
      <c r="N72" s="11">
        <v>16.100000000000001</v>
      </c>
      <c r="O72" s="12"/>
      <c r="P72" s="11">
        <v>8.9999999999999993E-3</v>
      </c>
      <c r="R72" s="12"/>
      <c r="U72" s="11" t="s">
        <v>489</v>
      </c>
      <c r="V72" s="11">
        <v>8.0000000000000002E-3</v>
      </c>
      <c r="W72" s="9">
        <f>M72*0.1*0.3</f>
        <v>0.39900000000000002</v>
      </c>
      <c r="X72" s="9">
        <f>W72*P72*3600</f>
        <v>12.9276</v>
      </c>
      <c r="Y72" s="9">
        <f>I72*60*1.2</f>
        <v>8640</v>
      </c>
      <c r="Z72" s="9">
        <f t="shared" si="1"/>
        <v>1.49625E-3</v>
      </c>
      <c r="AA72" s="9" t="s">
        <v>501</v>
      </c>
      <c r="AB72" s="11" t="s">
        <v>489</v>
      </c>
      <c r="AC72" s="9" t="s">
        <v>505</v>
      </c>
      <c r="AD72" s="11">
        <v>12</v>
      </c>
    </row>
    <row r="73" spans="1:30" s="11" customFormat="1" ht="30" customHeight="1" x14ac:dyDescent="0.25">
      <c r="A73" s="12">
        <v>0.62638888888888888</v>
      </c>
      <c r="B73" s="13" t="s">
        <v>287</v>
      </c>
      <c r="C73" s="11">
        <v>20.100000000000001</v>
      </c>
      <c r="D73" s="11">
        <v>47.5</v>
      </c>
      <c r="E73" s="11">
        <v>16.7</v>
      </c>
      <c r="F73" s="11">
        <v>93.2</v>
      </c>
      <c r="G73" s="11">
        <v>10.91</v>
      </c>
      <c r="H73" s="11">
        <v>16.8</v>
      </c>
      <c r="I73" s="11">
        <v>120</v>
      </c>
      <c r="J73" s="11">
        <v>388</v>
      </c>
      <c r="K73" s="11">
        <v>316</v>
      </c>
      <c r="L73" s="13" t="s">
        <v>44</v>
      </c>
      <c r="M73" s="11">
        <v>9</v>
      </c>
      <c r="N73" s="11">
        <v>16.2</v>
      </c>
      <c r="O73" s="12"/>
      <c r="P73" s="11">
        <v>1.2E-2</v>
      </c>
      <c r="R73" s="12"/>
      <c r="U73" s="11" t="s">
        <v>489</v>
      </c>
      <c r="V73" s="11">
        <v>8.0000000000000002E-3</v>
      </c>
      <c r="W73" s="9">
        <f>M73*0.1*0.3</f>
        <v>0.27</v>
      </c>
      <c r="X73" s="9">
        <f>W73*P73*3600</f>
        <v>11.664000000000001</v>
      </c>
      <c r="Y73" s="9">
        <f>I73*60*1.2</f>
        <v>8640</v>
      </c>
      <c r="Z73" s="9">
        <f t="shared" si="1"/>
        <v>1.3500000000000001E-3</v>
      </c>
      <c r="AA73" s="9" t="s">
        <v>501</v>
      </c>
      <c r="AB73" s="11" t="s">
        <v>489</v>
      </c>
      <c r="AC73" s="11" t="s">
        <v>505</v>
      </c>
      <c r="AD73" s="11">
        <v>12</v>
      </c>
    </row>
    <row r="74" spans="1:30" s="11" customFormat="1" ht="30" customHeight="1" x14ac:dyDescent="0.25">
      <c r="A74" s="12">
        <v>0.63263888888888886</v>
      </c>
      <c r="B74" s="13" t="s">
        <v>288</v>
      </c>
      <c r="C74" s="11">
        <v>19.600000000000001</v>
      </c>
      <c r="D74" s="11">
        <v>50.1</v>
      </c>
      <c r="E74" s="11">
        <v>17</v>
      </c>
      <c r="F74" s="11">
        <v>91.9</v>
      </c>
      <c r="G74" s="11">
        <v>10.9</v>
      </c>
      <c r="H74" s="11">
        <v>17</v>
      </c>
      <c r="I74" s="11">
        <v>120</v>
      </c>
      <c r="J74" s="11">
        <v>388</v>
      </c>
      <c r="K74" s="11">
        <v>290</v>
      </c>
      <c r="L74" s="13" t="s">
        <v>236</v>
      </c>
      <c r="M74" s="11">
        <v>5.4</v>
      </c>
      <c r="N74" s="11">
        <v>16.399999999999999</v>
      </c>
      <c r="O74" s="12"/>
      <c r="P74" s="11">
        <v>1.7000000000000001E-2</v>
      </c>
      <c r="R74" s="12"/>
      <c r="U74" s="11" t="s">
        <v>489</v>
      </c>
      <c r="V74" s="11">
        <v>8.0000000000000002E-3</v>
      </c>
      <c r="W74" s="9">
        <f>M74*0.1*0.3</f>
        <v>0.16200000000000001</v>
      </c>
      <c r="X74" s="9">
        <f>W74*P74*3600</f>
        <v>9.9144000000000005</v>
      </c>
      <c r="Y74" s="9">
        <f>I74*60*1.2</f>
        <v>8640</v>
      </c>
      <c r="Z74" s="9">
        <f t="shared" si="1"/>
        <v>1.1475000000000001E-3</v>
      </c>
      <c r="AA74" s="9" t="s">
        <v>501</v>
      </c>
      <c r="AB74" s="11" t="s">
        <v>489</v>
      </c>
      <c r="AC74" s="9" t="s">
        <v>505</v>
      </c>
      <c r="AD74" s="11">
        <v>12</v>
      </c>
    </row>
    <row r="75" spans="1:30" s="11" customFormat="1" ht="30" customHeight="1" x14ac:dyDescent="0.25">
      <c r="A75" s="12"/>
      <c r="B75" s="13" t="s">
        <v>42</v>
      </c>
      <c r="L75" s="13"/>
      <c r="O75" s="12"/>
      <c r="P75" s="11">
        <v>8.0000000000000002E-3</v>
      </c>
      <c r="R75" s="12"/>
      <c r="V75" s="11">
        <v>8.0000000000000002E-3</v>
      </c>
      <c r="W75" s="9">
        <f>M75*0.1*0.3</f>
        <v>0</v>
      </c>
      <c r="X75" s="9">
        <f>W75*P75*3600</f>
        <v>0</v>
      </c>
      <c r="Y75" s="9">
        <f>I75*60*1.2</f>
        <v>0</v>
      </c>
      <c r="Z75" s="9" t="e">
        <f t="shared" si="1"/>
        <v>#DIV/0!</v>
      </c>
      <c r="AA75" s="9" t="s">
        <v>501</v>
      </c>
      <c r="AB75" s="11" t="s">
        <v>489</v>
      </c>
      <c r="AC75" s="11" t="s">
        <v>505</v>
      </c>
      <c r="AD75" s="11">
        <v>12</v>
      </c>
    </row>
    <row r="76" spans="1:30" s="11" customFormat="1" ht="30" customHeight="1" x14ac:dyDescent="0.25">
      <c r="A76" s="12">
        <v>0.58333333333333337</v>
      </c>
      <c r="B76" s="13" t="s">
        <v>289</v>
      </c>
      <c r="C76" s="11">
        <v>21.4</v>
      </c>
      <c r="D76" s="11">
        <v>66.599999999999994</v>
      </c>
      <c r="E76" s="11">
        <v>19.7</v>
      </c>
      <c r="F76" s="11">
        <v>89.1</v>
      </c>
      <c r="G76" s="11">
        <v>10.25</v>
      </c>
      <c r="H76" s="11">
        <v>12.5</v>
      </c>
      <c r="I76" s="11">
        <v>70</v>
      </c>
      <c r="J76" s="11">
        <v>390</v>
      </c>
      <c r="K76" s="11">
        <v>339</v>
      </c>
      <c r="L76" s="13" t="s">
        <v>123</v>
      </c>
      <c r="M76" s="11">
        <v>9.1999999999999993</v>
      </c>
      <c r="N76" s="11">
        <v>19.899999999999999</v>
      </c>
      <c r="O76" s="15"/>
      <c r="P76" s="11" t="s">
        <v>290</v>
      </c>
      <c r="R76" s="12"/>
      <c r="U76" s="11" t="s">
        <v>489</v>
      </c>
      <c r="V76" s="11">
        <v>0.01</v>
      </c>
      <c r="W76" s="9">
        <f>M76*0.1*0.3</f>
        <v>0.27599999999999997</v>
      </c>
      <c r="X76" s="9" t="e">
        <f>W76*P76*3600</f>
        <v>#VALUE!</v>
      </c>
      <c r="Y76" s="9">
        <f>I76*60*1.2</f>
        <v>5040</v>
      </c>
      <c r="Z76" s="9" t="e">
        <f t="shared" si="1"/>
        <v>#VALUE!</v>
      </c>
      <c r="AA76" s="9" t="s">
        <v>501</v>
      </c>
      <c r="AB76" s="11" t="s">
        <v>489</v>
      </c>
      <c r="AC76" s="9" t="s">
        <v>505</v>
      </c>
      <c r="AD76" s="11">
        <v>18</v>
      </c>
    </row>
    <row r="77" spans="1:30" s="11" customFormat="1" ht="30" customHeight="1" x14ac:dyDescent="0.25">
      <c r="A77" s="12">
        <v>0.58819444444444446</v>
      </c>
      <c r="B77" s="13" t="s">
        <v>291</v>
      </c>
      <c r="C77" s="11">
        <v>21.5</v>
      </c>
      <c r="D77" s="11">
        <v>65.2</v>
      </c>
      <c r="E77" s="11">
        <v>19.5</v>
      </c>
      <c r="F77" s="11">
        <v>90.1</v>
      </c>
      <c r="G77" s="11">
        <v>10.25</v>
      </c>
      <c r="H77" s="11">
        <v>19.399999999999999</v>
      </c>
      <c r="I77" s="11">
        <v>80</v>
      </c>
      <c r="J77" s="11">
        <v>386</v>
      </c>
      <c r="K77" s="11">
        <v>332</v>
      </c>
      <c r="L77" s="13" t="s">
        <v>106</v>
      </c>
      <c r="M77" s="11">
        <v>9.3000000000000007</v>
      </c>
      <c r="N77" s="11">
        <v>18.8</v>
      </c>
      <c r="O77" s="12"/>
      <c r="P77" s="11">
        <v>1.5599999999999999E-2</v>
      </c>
      <c r="R77" s="12"/>
      <c r="U77" s="11" t="s">
        <v>489</v>
      </c>
      <c r="V77" s="11">
        <v>0.01</v>
      </c>
      <c r="W77" s="9">
        <f>M77*0.1*0.3</f>
        <v>0.27900000000000003</v>
      </c>
      <c r="X77" s="9">
        <f>W77*P77*3600</f>
        <v>15.66864</v>
      </c>
      <c r="Y77" s="9">
        <f>I77*60*1.2</f>
        <v>5760</v>
      </c>
      <c r="Z77" s="9">
        <f t="shared" si="1"/>
        <v>2.72025E-3</v>
      </c>
      <c r="AA77" s="9" t="s">
        <v>501</v>
      </c>
      <c r="AB77" s="11" t="s">
        <v>489</v>
      </c>
      <c r="AC77" s="11" t="s">
        <v>505</v>
      </c>
      <c r="AD77" s="11">
        <v>18</v>
      </c>
    </row>
    <row r="78" spans="1:30" s="11" customFormat="1" ht="30" customHeight="1" x14ac:dyDescent="0.25">
      <c r="A78" s="12">
        <v>0.59027777777777779</v>
      </c>
      <c r="B78" s="13" t="s">
        <v>292</v>
      </c>
      <c r="C78" s="11">
        <v>21.5</v>
      </c>
      <c r="D78" s="11">
        <v>64.8</v>
      </c>
      <c r="E78" s="11">
        <v>19.5</v>
      </c>
      <c r="F78" s="11">
        <v>90.4</v>
      </c>
      <c r="G78" s="11">
        <v>10.25</v>
      </c>
      <c r="H78" s="11">
        <v>19.399999999999999</v>
      </c>
      <c r="I78" s="11">
        <v>100</v>
      </c>
      <c r="J78" s="11">
        <v>385</v>
      </c>
      <c r="K78" s="11">
        <v>331</v>
      </c>
      <c r="L78" s="13" t="s">
        <v>106</v>
      </c>
      <c r="M78" s="11">
        <v>9.3000000000000007</v>
      </c>
      <c r="N78" s="11">
        <v>18.8</v>
      </c>
      <c r="O78" s="12"/>
      <c r="P78" s="11">
        <v>1.6E-2</v>
      </c>
      <c r="R78" s="12"/>
      <c r="U78" s="11" t="s">
        <v>489</v>
      </c>
      <c r="V78" s="11">
        <v>0.01</v>
      </c>
      <c r="W78" s="9">
        <f>M78*0.1*0.3</f>
        <v>0.27900000000000003</v>
      </c>
      <c r="X78" s="9">
        <f>W78*P78*3600</f>
        <v>16.070399999999999</v>
      </c>
      <c r="Y78" s="9">
        <f>I78*60*1.2</f>
        <v>7200</v>
      </c>
      <c r="Z78" s="9">
        <f t="shared" si="1"/>
        <v>2.232E-3</v>
      </c>
      <c r="AA78" s="9" t="s">
        <v>501</v>
      </c>
      <c r="AB78" s="11" t="s">
        <v>489</v>
      </c>
      <c r="AC78" s="11" t="s">
        <v>505</v>
      </c>
      <c r="AD78" s="11">
        <v>18</v>
      </c>
    </row>
    <row r="79" spans="1:30" s="11" customFormat="1" ht="30" customHeight="1" x14ac:dyDescent="0.25">
      <c r="A79" s="12">
        <v>0.59583333333333333</v>
      </c>
      <c r="B79" s="13" t="s">
        <v>293</v>
      </c>
      <c r="C79" s="11">
        <v>21.5</v>
      </c>
      <c r="D79" s="11">
        <v>64.7</v>
      </c>
      <c r="E79" s="11">
        <v>19.5</v>
      </c>
      <c r="F79" s="11">
        <v>91</v>
      </c>
      <c r="G79" s="11">
        <v>10.25</v>
      </c>
      <c r="H79" s="11">
        <v>19.399999999999999</v>
      </c>
      <c r="I79" s="11">
        <v>120</v>
      </c>
      <c r="J79" s="11">
        <v>391</v>
      </c>
      <c r="K79" s="11">
        <v>330</v>
      </c>
      <c r="L79" s="13" t="s">
        <v>106</v>
      </c>
      <c r="M79" s="11">
        <v>9.4</v>
      </c>
      <c r="N79" s="11">
        <v>18.899999999999999</v>
      </c>
      <c r="O79" s="12"/>
      <c r="P79" s="11">
        <v>1.7999999999999999E-2</v>
      </c>
      <c r="R79" s="12"/>
      <c r="U79" s="11" t="s">
        <v>489</v>
      </c>
      <c r="V79" s="11">
        <v>0.01</v>
      </c>
      <c r="W79" s="9">
        <f>M79*0.1*0.3</f>
        <v>0.28200000000000003</v>
      </c>
      <c r="X79" s="9">
        <f>W79*P79*3600</f>
        <v>18.273599999999998</v>
      </c>
      <c r="Y79" s="9">
        <f>I79*60*1.2</f>
        <v>8640</v>
      </c>
      <c r="Z79" s="9">
        <f t="shared" si="1"/>
        <v>2.1149999999999997E-3</v>
      </c>
      <c r="AA79" s="9" t="s">
        <v>501</v>
      </c>
      <c r="AB79" s="11" t="s">
        <v>489</v>
      </c>
      <c r="AC79" s="11" t="s">
        <v>505</v>
      </c>
      <c r="AD79" s="11">
        <v>18</v>
      </c>
    </row>
    <row r="80" spans="1:30" s="11" customFormat="1" ht="30" customHeight="1" x14ac:dyDescent="0.25">
      <c r="A80" s="12">
        <v>0.60277777777777775</v>
      </c>
      <c r="B80" s="13" t="s">
        <v>294</v>
      </c>
      <c r="C80" s="11">
        <v>20.9</v>
      </c>
      <c r="D80" s="11">
        <v>66.3</v>
      </c>
      <c r="E80" s="11">
        <v>19.600000000000001</v>
      </c>
      <c r="F80" s="11">
        <v>90.7</v>
      </c>
      <c r="G80" s="11">
        <v>10.24</v>
      </c>
      <c r="H80" s="11">
        <v>19.399999999999999</v>
      </c>
      <c r="I80" s="11">
        <v>80</v>
      </c>
      <c r="J80" s="11">
        <v>384</v>
      </c>
      <c r="K80" s="11">
        <v>312</v>
      </c>
      <c r="L80" s="13" t="s">
        <v>261</v>
      </c>
      <c r="M80" s="11">
        <v>5.4</v>
      </c>
      <c r="N80" s="11">
        <v>18.899999999999999</v>
      </c>
      <c r="O80" s="12"/>
      <c r="P80" s="11">
        <v>1.7999999999999999E-2</v>
      </c>
      <c r="R80" s="12"/>
      <c r="U80" s="11" t="s">
        <v>489</v>
      </c>
      <c r="V80" s="11">
        <v>0.01</v>
      </c>
      <c r="W80" s="9">
        <f>M80*0.1*0.3</f>
        <v>0.16200000000000001</v>
      </c>
      <c r="X80" s="9">
        <f>W80*P80*3600</f>
        <v>10.497599999999998</v>
      </c>
      <c r="Y80" s="9">
        <f>I80*60*1.2</f>
        <v>5760</v>
      </c>
      <c r="Z80" s="9">
        <f t="shared" si="1"/>
        <v>1.8224999999999997E-3</v>
      </c>
      <c r="AA80" s="9" t="s">
        <v>501</v>
      </c>
      <c r="AB80" s="11" t="s">
        <v>489</v>
      </c>
      <c r="AC80" s="11" t="s">
        <v>505</v>
      </c>
      <c r="AD80" s="11">
        <v>18</v>
      </c>
    </row>
    <row r="81" spans="1:30" s="11" customFormat="1" ht="30" customHeight="1" x14ac:dyDescent="0.25">
      <c r="A81" s="12">
        <v>0.61041666666666672</v>
      </c>
      <c r="B81" s="13" t="s">
        <v>295</v>
      </c>
      <c r="C81" s="11">
        <v>21.3</v>
      </c>
      <c r="D81" s="11">
        <v>66</v>
      </c>
      <c r="E81" s="11">
        <v>19.399999999999999</v>
      </c>
      <c r="F81" s="11">
        <v>91.2</v>
      </c>
      <c r="G81" s="11">
        <v>10.24</v>
      </c>
      <c r="H81" s="11">
        <v>19.3</v>
      </c>
      <c r="I81" s="11">
        <v>80</v>
      </c>
      <c r="J81" s="11">
        <v>394</v>
      </c>
      <c r="K81" s="11">
        <v>337</v>
      </c>
      <c r="L81" s="13" t="s">
        <v>123</v>
      </c>
      <c r="M81" s="11">
        <v>8.6</v>
      </c>
      <c r="N81" s="11">
        <v>18.8</v>
      </c>
      <c r="O81" s="12"/>
      <c r="P81" s="11">
        <v>1.6E-2</v>
      </c>
      <c r="R81" s="12"/>
      <c r="U81" s="11" t="s">
        <v>489</v>
      </c>
      <c r="V81" s="11">
        <v>0.01</v>
      </c>
      <c r="W81" s="9">
        <f>M81*0.1*0.3</f>
        <v>0.25800000000000001</v>
      </c>
      <c r="X81" s="9">
        <f>W81*P81*3600</f>
        <v>14.860800000000003</v>
      </c>
      <c r="Y81" s="9">
        <f>I81*60*1.2</f>
        <v>5760</v>
      </c>
      <c r="Z81" s="9">
        <f t="shared" si="1"/>
        <v>2.5800000000000007E-3</v>
      </c>
      <c r="AA81" s="9" t="s">
        <v>501</v>
      </c>
      <c r="AB81" s="11" t="s">
        <v>489</v>
      </c>
      <c r="AC81" s="11" t="s">
        <v>505</v>
      </c>
      <c r="AD81" s="11">
        <v>18</v>
      </c>
    </row>
    <row r="82" spans="1:30" s="11" customFormat="1" ht="30" customHeight="1" x14ac:dyDescent="0.25">
      <c r="A82" s="12">
        <v>0.61736111111111114</v>
      </c>
      <c r="B82" s="13" t="s">
        <v>296</v>
      </c>
      <c r="C82" s="11">
        <v>22.4</v>
      </c>
      <c r="D82" s="11">
        <v>62.6</v>
      </c>
      <c r="E82" s="11">
        <v>19.100000000000001</v>
      </c>
      <c r="F82" s="11">
        <v>92.2</v>
      </c>
      <c r="G82" s="11">
        <v>10.25</v>
      </c>
      <c r="H82" s="11">
        <v>19.3</v>
      </c>
      <c r="I82" s="11">
        <v>80</v>
      </c>
      <c r="J82" s="11">
        <v>386</v>
      </c>
      <c r="K82" s="11">
        <v>343</v>
      </c>
      <c r="L82" s="13" t="s">
        <v>297</v>
      </c>
      <c r="M82" s="11">
        <v>13.5</v>
      </c>
      <c r="N82" s="11">
        <v>18.7</v>
      </c>
      <c r="O82" s="12"/>
      <c r="P82" s="11">
        <v>1.2999999999999999E-2</v>
      </c>
      <c r="R82" s="12"/>
      <c r="U82" s="11" t="s">
        <v>489</v>
      </c>
      <c r="V82" s="11">
        <v>0.01</v>
      </c>
      <c r="W82" s="9">
        <f>M82*0.1*0.3</f>
        <v>0.40500000000000003</v>
      </c>
      <c r="X82" s="9">
        <f>W82*P82*3600</f>
        <v>18.954000000000001</v>
      </c>
      <c r="Y82" s="9">
        <f>I82*60*1.2</f>
        <v>5760</v>
      </c>
      <c r="Z82" s="9">
        <f t="shared" si="1"/>
        <v>3.2906250000000001E-3</v>
      </c>
      <c r="AA82" s="9" t="s">
        <v>501</v>
      </c>
      <c r="AB82" s="11" t="s">
        <v>489</v>
      </c>
      <c r="AC82" s="11" t="s">
        <v>505</v>
      </c>
      <c r="AD82" s="11">
        <v>18</v>
      </c>
    </row>
    <row r="83" spans="1:30" s="11" customFormat="1" ht="30" customHeight="1" x14ac:dyDescent="0.25">
      <c r="A83" s="12">
        <v>0.62222222222222223</v>
      </c>
      <c r="B83" s="13" t="s">
        <v>298</v>
      </c>
      <c r="C83" s="11">
        <v>24.1</v>
      </c>
      <c r="D83" s="11">
        <v>58.4</v>
      </c>
      <c r="E83" s="11">
        <v>18</v>
      </c>
      <c r="F83" s="11">
        <v>92.9</v>
      </c>
      <c r="G83" s="11">
        <v>10.24</v>
      </c>
      <c r="H83" s="11">
        <v>19.3</v>
      </c>
      <c r="I83" s="11">
        <v>80</v>
      </c>
      <c r="J83" s="11">
        <v>388</v>
      </c>
      <c r="K83" s="11">
        <v>351</v>
      </c>
      <c r="L83" s="13" t="s">
        <v>299</v>
      </c>
      <c r="M83" s="11">
        <v>17.399999999999999</v>
      </c>
      <c r="N83" s="11">
        <v>18.8</v>
      </c>
      <c r="O83" s="12"/>
      <c r="P83" s="11">
        <v>1.2E-2</v>
      </c>
      <c r="R83" s="12"/>
      <c r="U83" s="11" t="s">
        <v>489</v>
      </c>
      <c r="V83" s="11">
        <v>0.01</v>
      </c>
      <c r="W83" s="9">
        <f>M83*0.1*0.3</f>
        <v>0.52200000000000002</v>
      </c>
      <c r="X83" s="9">
        <f>W83*P83*3600</f>
        <v>22.550400000000003</v>
      </c>
      <c r="Y83" s="9">
        <f>I83*60*1.2</f>
        <v>5760</v>
      </c>
      <c r="Z83" s="9">
        <f t="shared" si="1"/>
        <v>3.9150000000000009E-3</v>
      </c>
      <c r="AA83" s="9" t="s">
        <v>501</v>
      </c>
      <c r="AB83" s="11" t="s">
        <v>489</v>
      </c>
      <c r="AC83" s="11" t="s">
        <v>505</v>
      </c>
      <c r="AD83" s="11">
        <v>18</v>
      </c>
    </row>
    <row r="84" spans="1:30" s="11" customFormat="1" ht="30" customHeight="1" x14ac:dyDescent="0.25">
      <c r="A84" s="12">
        <v>0.62291666666666667</v>
      </c>
      <c r="B84" s="13" t="s">
        <v>300</v>
      </c>
      <c r="C84" s="11">
        <v>22.3</v>
      </c>
      <c r="D84" s="11">
        <v>60</v>
      </c>
      <c r="E84" s="11">
        <v>19.3</v>
      </c>
      <c r="F84" s="11">
        <v>93</v>
      </c>
      <c r="G84" s="11">
        <v>10.24</v>
      </c>
      <c r="H84" s="11">
        <v>19.399999999999999</v>
      </c>
      <c r="I84" s="11">
        <v>50</v>
      </c>
      <c r="J84" s="11">
        <v>384</v>
      </c>
      <c r="K84" s="11">
        <v>331</v>
      </c>
      <c r="L84" s="13" t="s">
        <v>66</v>
      </c>
      <c r="M84" s="11">
        <v>9.4</v>
      </c>
      <c r="N84" s="11">
        <v>18.899999999999999</v>
      </c>
      <c r="O84" s="11" t="s">
        <v>491</v>
      </c>
      <c r="P84" s="11">
        <v>1.4999999999999999E-2</v>
      </c>
      <c r="R84" s="12"/>
      <c r="U84" s="11" t="s">
        <v>489</v>
      </c>
      <c r="V84" s="11">
        <v>0.01</v>
      </c>
      <c r="W84" s="9">
        <f>M84*0.1*0.3</f>
        <v>0.28200000000000003</v>
      </c>
      <c r="X84" s="9">
        <f>W84*P84*3600</f>
        <v>15.228000000000002</v>
      </c>
      <c r="Y84" s="9">
        <f>I84*60*1.2</f>
        <v>3600</v>
      </c>
      <c r="Z84" s="9">
        <f t="shared" si="1"/>
        <v>4.2300000000000003E-3</v>
      </c>
      <c r="AA84" s="9" t="s">
        <v>508</v>
      </c>
      <c r="AB84" s="11" t="s">
        <v>489</v>
      </c>
      <c r="AC84" s="11" t="s">
        <v>505</v>
      </c>
      <c r="AD84" s="11">
        <v>18</v>
      </c>
    </row>
    <row r="85" spans="1:30" s="11" customFormat="1" ht="30" customHeight="1" x14ac:dyDescent="0.25">
      <c r="A85" s="12">
        <v>0.63611111111111118</v>
      </c>
      <c r="B85" s="13" t="s">
        <v>301</v>
      </c>
      <c r="C85" s="11">
        <v>21.4</v>
      </c>
      <c r="D85" s="11">
        <v>65.3</v>
      </c>
      <c r="E85" s="11">
        <v>19.3</v>
      </c>
      <c r="F85" s="11">
        <v>92.8</v>
      </c>
      <c r="G85" s="11">
        <v>10.24</v>
      </c>
      <c r="H85" s="11">
        <v>19.399999999999999</v>
      </c>
      <c r="I85" s="11">
        <v>8.3000000000000007</v>
      </c>
      <c r="J85" s="11">
        <v>387</v>
      </c>
      <c r="K85" s="11">
        <v>330</v>
      </c>
      <c r="L85" s="13" t="s">
        <v>66</v>
      </c>
      <c r="M85" s="11">
        <v>9.5</v>
      </c>
      <c r="N85" s="11">
        <v>18.8</v>
      </c>
      <c r="O85" s="12" t="s">
        <v>492</v>
      </c>
      <c r="P85" s="11">
        <v>1.7000000000000001E-2</v>
      </c>
      <c r="R85" s="12"/>
      <c r="U85" s="11" t="s">
        <v>489</v>
      </c>
      <c r="V85" s="11">
        <v>0.01</v>
      </c>
      <c r="W85" s="9">
        <f>M85*0.1*0.3</f>
        <v>0.28500000000000003</v>
      </c>
      <c r="X85" s="9">
        <f>W85*P85*3600</f>
        <v>17.442000000000004</v>
      </c>
      <c r="Y85" s="9">
        <f>I85*60*1.2</f>
        <v>597.6</v>
      </c>
      <c r="Z85" s="9">
        <f t="shared" si="1"/>
        <v>2.9186746987951814E-2</v>
      </c>
      <c r="AA85" s="9" t="s">
        <v>508</v>
      </c>
      <c r="AB85" s="11" t="s">
        <v>489</v>
      </c>
      <c r="AC85" s="11" t="s">
        <v>505</v>
      </c>
      <c r="AD85" s="11">
        <v>18</v>
      </c>
    </row>
    <row r="86" spans="1:30" s="11" customFormat="1" ht="30" customHeight="1" x14ac:dyDescent="0.25">
      <c r="A86" s="12">
        <v>0.6479166666666667</v>
      </c>
      <c r="B86" s="13" t="s">
        <v>302</v>
      </c>
      <c r="C86" s="11">
        <v>21.3</v>
      </c>
      <c r="D86" s="11">
        <v>65.8</v>
      </c>
      <c r="E86" s="11">
        <v>19.100000000000001</v>
      </c>
      <c r="F86" s="11">
        <v>91.4</v>
      </c>
      <c r="G86" s="11">
        <v>10.24</v>
      </c>
      <c r="H86" s="11">
        <v>19.3</v>
      </c>
      <c r="I86" s="18">
        <v>40</v>
      </c>
      <c r="J86" s="11">
        <v>387</v>
      </c>
      <c r="K86" s="11">
        <v>341</v>
      </c>
      <c r="L86" s="13" t="s">
        <v>123</v>
      </c>
      <c r="M86" s="18">
        <v>9.4</v>
      </c>
      <c r="N86" s="11">
        <v>18.600000000000001</v>
      </c>
      <c r="O86" s="12"/>
      <c r="P86" s="11">
        <v>1.2E-2</v>
      </c>
      <c r="R86" s="12"/>
      <c r="U86" s="11" t="s">
        <v>489</v>
      </c>
      <c r="V86" s="11">
        <v>0.01</v>
      </c>
      <c r="W86" s="9">
        <f>M86*0.1*0.3</f>
        <v>0.28200000000000003</v>
      </c>
      <c r="X86" s="9">
        <f>W86*P86*3600</f>
        <v>12.182400000000001</v>
      </c>
      <c r="Y86" s="9">
        <f>I86*60*1.2</f>
        <v>2880</v>
      </c>
      <c r="Z86" s="9">
        <f t="shared" si="1"/>
        <v>4.2300000000000003E-3</v>
      </c>
      <c r="AA86" s="9" t="s">
        <v>501</v>
      </c>
      <c r="AB86" s="11" t="s">
        <v>489</v>
      </c>
      <c r="AC86" s="11" t="s">
        <v>505</v>
      </c>
      <c r="AD86" s="11">
        <v>18</v>
      </c>
    </row>
    <row r="87" spans="1:30" s="11" customFormat="1" ht="30" customHeight="1" x14ac:dyDescent="0.25">
      <c r="A87" s="12">
        <v>0.65277777777777779</v>
      </c>
      <c r="B87" s="13" t="s">
        <v>303</v>
      </c>
      <c r="C87" s="11">
        <v>21.4</v>
      </c>
      <c r="D87" s="11">
        <v>65.900000000000006</v>
      </c>
      <c r="E87" s="11">
        <v>18.8</v>
      </c>
      <c r="F87" s="11">
        <v>92.1</v>
      </c>
      <c r="G87" s="11">
        <v>10.24</v>
      </c>
      <c r="H87" s="11">
        <v>19.2</v>
      </c>
      <c r="I87" s="11">
        <v>20</v>
      </c>
      <c r="J87" s="11">
        <v>390</v>
      </c>
      <c r="K87" s="11">
        <v>346</v>
      </c>
      <c r="L87" s="13" t="s">
        <v>123</v>
      </c>
      <c r="M87" s="11">
        <v>9.4</v>
      </c>
      <c r="N87" s="11">
        <v>18.399999999999999</v>
      </c>
      <c r="O87" s="12"/>
      <c r="P87" s="11">
        <v>1.2E-2</v>
      </c>
      <c r="R87" s="12"/>
      <c r="U87" s="11" t="s">
        <v>489</v>
      </c>
      <c r="V87" s="11">
        <v>0.01</v>
      </c>
      <c r="W87" s="9">
        <f>M87*0.1*0.3</f>
        <v>0.28200000000000003</v>
      </c>
      <c r="X87" s="9">
        <f>W87*P87*3600</f>
        <v>12.182400000000001</v>
      </c>
      <c r="Y87" s="9">
        <f>I87*60*1.2</f>
        <v>1440</v>
      </c>
      <c r="Z87" s="9">
        <f t="shared" si="1"/>
        <v>8.4600000000000005E-3</v>
      </c>
      <c r="AA87" s="9" t="s">
        <v>501</v>
      </c>
      <c r="AB87" s="11" t="s">
        <v>489</v>
      </c>
      <c r="AC87" s="11" t="s">
        <v>505</v>
      </c>
      <c r="AD87" s="11">
        <v>18</v>
      </c>
    </row>
    <row r="88" spans="1:30" s="11" customFormat="1" ht="30" customHeight="1" x14ac:dyDescent="0.25">
      <c r="A88" s="12">
        <v>0.65694444444444444</v>
      </c>
      <c r="B88" s="13" t="s">
        <v>42</v>
      </c>
      <c r="L88" s="13"/>
      <c r="O88" s="12"/>
      <c r="P88" s="11">
        <v>1.2999999999999999E-2</v>
      </c>
      <c r="R88" s="12"/>
      <c r="V88" s="11">
        <v>0.01</v>
      </c>
      <c r="W88" s="9">
        <f>M88*0.1*0.3</f>
        <v>0</v>
      </c>
      <c r="X88" s="9">
        <f>W88*P88*3600</f>
        <v>0</v>
      </c>
      <c r="Y88" s="9">
        <f>I88*60*1.2</f>
        <v>0</v>
      </c>
      <c r="Z88" s="9" t="e">
        <f t="shared" si="1"/>
        <v>#DIV/0!</v>
      </c>
      <c r="AA88" s="9" t="s">
        <v>501</v>
      </c>
      <c r="AB88" s="11" t="s">
        <v>489</v>
      </c>
    </row>
    <row r="89" spans="1:30" s="11" customFormat="1" ht="30" customHeight="1" x14ac:dyDescent="0.25">
      <c r="A89" s="12"/>
      <c r="B89" s="13" t="s">
        <v>42</v>
      </c>
      <c r="L89" s="13"/>
      <c r="O89" s="12"/>
      <c r="P89" s="11">
        <v>1.2E-2</v>
      </c>
      <c r="R89" s="12"/>
      <c r="V89" s="11">
        <v>0.01</v>
      </c>
      <c r="W89" s="9">
        <f>M89*0.1*0.3</f>
        <v>0</v>
      </c>
      <c r="X89" s="9">
        <f>W89*P89*3600</f>
        <v>0</v>
      </c>
      <c r="Y89" s="9">
        <f>I89*60*1.2</f>
        <v>0</v>
      </c>
      <c r="Z89" s="9" t="e">
        <f t="shared" si="1"/>
        <v>#DIV/0!</v>
      </c>
      <c r="AA89" s="9" t="s">
        <v>501</v>
      </c>
      <c r="AB89" s="11" t="s">
        <v>489</v>
      </c>
    </row>
    <row r="90" spans="1:30" s="11" customFormat="1" ht="30" customHeight="1" x14ac:dyDescent="0.25">
      <c r="A90" s="12">
        <v>0.58124999999999993</v>
      </c>
      <c r="B90" s="13" t="s">
        <v>362</v>
      </c>
      <c r="C90" s="11">
        <v>26.6</v>
      </c>
      <c r="D90" s="11">
        <v>44.9</v>
      </c>
      <c r="E90" s="11">
        <v>23.1</v>
      </c>
      <c r="F90" s="11">
        <v>90</v>
      </c>
      <c r="G90" s="11">
        <v>13.74</v>
      </c>
      <c r="H90" s="11">
        <v>22</v>
      </c>
      <c r="I90" s="11">
        <v>100</v>
      </c>
      <c r="J90" s="11">
        <v>387</v>
      </c>
      <c r="K90" s="11">
        <v>213</v>
      </c>
      <c r="L90" s="13" t="s">
        <v>363</v>
      </c>
      <c r="M90" s="11">
        <v>3.2</v>
      </c>
      <c r="N90" s="11">
        <v>21.5</v>
      </c>
      <c r="O90" s="15"/>
      <c r="P90" s="11">
        <v>1.7999999999999999E-2</v>
      </c>
      <c r="Q90" s="11">
        <v>51.3</v>
      </c>
      <c r="R90" t="s">
        <v>364</v>
      </c>
      <c r="S90" t="s">
        <v>365</v>
      </c>
      <c r="T90" t="s">
        <v>366</v>
      </c>
      <c r="U90" s="11" t="s">
        <v>490</v>
      </c>
      <c r="V90" s="11">
        <v>0.01</v>
      </c>
      <c r="W90" s="9">
        <f>M90*0.1*0.3</f>
        <v>9.6000000000000016E-2</v>
      </c>
      <c r="X90" s="9">
        <f>W90*P90*3600</f>
        <v>6.2208000000000006</v>
      </c>
      <c r="Y90" s="9">
        <f>I90*60*1.2</f>
        <v>7200</v>
      </c>
      <c r="Z90" s="9">
        <f t="shared" si="1"/>
        <v>8.6400000000000008E-4</v>
      </c>
      <c r="AA90" s="9" t="s">
        <v>501</v>
      </c>
      <c r="AB90" s="11" t="s">
        <v>503</v>
      </c>
      <c r="AC90" s="11" t="s">
        <v>507</v>
      </c>
    </row>
    <row r="91" spans="1:30" s="11" customFormat="1" ht="30" customHeight="1" x14ac:dyDescent="0.25">
      <c r="A91" s="12">
        <v>0.58611111111111114</v>
      </c>
      <c r="B91" s="13" t="s">
        <v>367</v>
      </c>
      <c r="C91" s="11">
        <v>26.8</v>
      </c>
      <c r="D91" s="11">
        <v>43.6</v>
      </c>
      <c r="E91" s="11">
        <v>22.3</v>
      </c>
      <c r="F91" s="11">
        <v>93.2</v>
      </c>
      <c r="G91" s="11">
        <v>13.75</v>
      </c>
      <c r="H91" s="11">
        <v>21.7</v>
      </c>
      <c r="I91" s="11">
        <v>100</v>
      </c>
      <c r="J91" s="11">
        <v>385</v>
      </c>
      <c r="K91" s="11">
        <v>289</v>
      </c>
      <c r="L91" s="13" t="s">
        <v>368</v>
      </c>
      <c r="M91" s="11">
        <v>8.5</v>
      </c>
      <c r="N91" s="11">
        <v>21</v>
      </c>
      <c r="O91" s="12"/>
      <c r="P91" s="11">
        <v>1.6E-2</v>
      </c>
      <c r="Q91" s="11">
        <v>28.9</v>
      </c>
      <c r="R91" t="s">
        <v>369</v>
      </c>
      <c r="S91" t="s">
        <v>370</v>
      </c>
      <c r="T91" t="s">
        <v>371</v>
      </c>
      <c r="U91" s="11" t="s">
        <v>490</v>
      </c>
      <c r="V91" s="11">
        <v>0.01</v>
      </c>
      <c r="W91" s="9">
        <f>M91*0.1*0.3</f>
        <v>0.255</v>
      </c>
      <c r="X91" s="9">
        <f>W91*P91*3600</f>
        <v>14.688000000000001</v>
      </c>
      <c r="Y91" s="9">
        <f>I91*60*1.2</f>
        <v>7200</v>
      </c>
      <c r="Z91" s="9">
        <f t="shared" si="1"/>
        <v>2.0400000000000001E-3</v>
      </c>
      <c r="AA91" s="9" t="s">
        <v>501</v>
      </c>
      <c r="AB91" s="11" t="s">
        <v>503</v>
      </c>
      <c r="AC91" s="11" t="s">
        <v>507</v>
      </c>
    </row>
    <row r="92" spans="1:30" s="11" customFormat="1" ht="30" customHeight="1" x14ac:dyDescent="0.25">
      <c r="A92" s="12">
        <v>0.58958333333333335</v>
      </c>
      <c r="B92" s="13" t="s">
        <v>372</v>
      </c>
      <c r="C92" s="11">
        <v>28.6</v>
      </c>
      <c r="D92" s="11">
        <v>41.8</v>
      </c>
      <c r="E92" s="11">
        <v>21.5</v>
      </c>
      <c r="F92" s="11">
        <v>94.7</v>
      </c>
      <c r="G92" s="11">
        <v>13.76</v>
      </c>
      <c r="H92" s="11">
        <v>21.3</v>
      </c>
      <c r="I92" s="11">
        <v>100</v>
      </c>
      <c r="J92" s="11">
        <v>379</v>
      </c>
      <c r="K92" s="11">
        <v>311</v>
      </c>
      <c r="L92" s="13" t="s">
        <v>45</v>
      </c>
      <c r="M92" s="11">
        <v>14</v>
      </c>
      <c r="N92" s="11">
        <v>20.6</v>
      </c>
      <c r="O92" s="12"/>
      <c r="P92" s="11">
        <v>1.6E-2</v>
      </c>
      <c r="Q92" s="11">
        <v>38.700000000000003</v>
      </c>
      <c r="R92" t="s">
        <v>373</v>
      </c>
      <c r="S92" t="s">
        <v>374</v>
      </c>
      <c r="T92" t="s">
        <v>375</v>
      </c>
      <c r="U92" s="11" t="s">
        <v>490</v>
      </c>
      <c r="V92" s="11">
        <v>0.01</v>
      </c>
      <c r="W92" s="9">
        <f>M92*0.1*0.3</f>
        <v>0.42000000000000004</v>
      </c>
      <c r="X92" s="9">
        <f>W92*P92*3600</f>
        <v>24.192000000000004</v>
      </c>
      <c r="Y92" s="9">
        <f>I92*60*1.2</f>
        <v>7200</v>
      </c>
      <c r="Z92" s="9">
        <f t="shared" si="1"/>
        <v>3.3600000000000006E-3</v>
      </c>
      <c r="AA92" s="9" t="s">
        <v>501</v>
      </c>
      <c r="AB92" s="11" t="s">
        <v>503</v>
      </c>
      <c r="AC92" s="11" t="s">
        <v>507</v>
      </c>
    </row>
    <row r="93" spans="1:30" s="11" customFormat="1" ht="30" customHeight="1" x14ac:dyDescent="0.25">
      <c r="A93" s="12">
        <v>0.59305555555555556</v>
      </c>
      <c r="B93" s="13" t="s">
        <v>376</v>
      </c>
      <c r="C93" s="11">
        <v>30.3</v>
      </c>
      <c r="D93" s="11">
        <v>39.700000000000003</v>
      </c>
      <c r="E93" s="11">
        <v>21</v>
      </c>
      <c r="F93" s="11">
        <v>96</v>
      </c>
      <c r="G93" s="11">
        <v>13.77</v>
      </c>
      <c r="H93" s="11">
        <v>21</v>
      </c>
      <c r="I93" s="11">
        <v>100</v>
      </c>
      <c r="J93" s="11">
        <v>384</v>
      </c>
      <c r="K93" s="11">
        <v>323</v>
      </c>
      <c r="L93" s="13" t="s">
        <v>189</v>
      </c>
      <c r="M93" s="11">
        <v>17.8</v>
      </c>
      <c r="N93" s="11">
        <v>20.399999999999999</v>
      </c>
      <c r="O93" s="12"/>
      <c r="P93" s="11">
        <v>1.7999999999999999E-2</v>
      </c>
      <c r="Q93" s="11">
        <v>39.299999999999997</v>
      </c>
      <c r="R93" t="s">
        <v>377</v>
      </c>
      <c r="S93" t="s">
        <v>378</v>
      </c>
      <c r="T93" t="s">
        <v>379</v>
      </c>
      <c r="U93" s="11" t="s">
        <v>490</v>
      </c>
      <c r="V93" s="11">
        <v>0.01</v>
      </c>
      <c r="W93" s="9">
        <f>M93*0.1*0.3</f>
        <v>0.53400000000000003</v>
      </c>
      <c r="X93" s="9">
        <f>W93*P93*3600</f>
        <v>34.603199999999994</v>
      </c>
      <c r="Y93" s="9">
        <f>I93*60*1.2</f>
        <v>7200</v>
      </c>
      <c r="Z93" s="9">
        <f t="shared" si="1"/>
        <v>4.8059999999999995E-3</v>
      </c>
      <c r="AA93" s="9" t="s">
        <v>501</v>
      </c>
      <c r="AB93" s="11" t="s">
        <v>503</v>
      </c>
      <c r="AC93" s="11" t="s">
        <v>507</v>
      </c>
    </row>
    <row r="94" spans="1:30" s="11" customFormat="1" ht="30" customHeight="1" x14ac:dyDescent="0.25">
      <c r="A94" s="12">
        <v>0.59722222222222221</v>
      </c>
      <c r="B94" s="13" t="s">
        <v>380</v>
      </c>
      <c r="C94" s="11">
        <v>28.1</v>
      </c>
      <c r="D94" s="11">
        <v>40.200000000000003</v>
      </c>
      <c r="E94" s="11">
        <v>21.4</v>
      </c>
      <c r="F94" s="11">
        <v>96.7</v>
      </c>
      <c r="G94" s="11">
        <v>13.78</v>
      </c>
      <c r="H94" s="11">
        <v>21</v>
      </c>
      <c r="I94" s="11">
        <v>120</v>
      </c>
      <c r="J94" s="11">
        <v>378</v>
      </c>
      <c r="K94" s="11">
        <v>283</v>
      </c>
      <c r="L94" s="13" t="s">
        <v>236</v>
      </c>
      <c r="M94" s="11">
        <v>8</v>
      </c>
      <c r="N94" s="11">
        <v>20.5</v>
      </c>
      <c r="O94" s="12"/>
      <c r="P94" s="11">
        <v>1.7999999999999999E-2</v>
      </c>
      <c r="Q94" s="11">
        <v>38.799999999999997</v>
      </c>
      <c r="R94" t="s">
        <v>381</v>
      </c>
      <c r="S94" t="s">
        <v>382</v>
      </c>
      <c r="T94" t="s">
        <v>383</v>
      </c>
      <c r="U94" s="11" t="s">
        <v>490</v>
      </c>
      <c r="V94" s="11">
        <v>0.01</v>
      </c>
      <c r="W94" s="9">
        <f>M94*0.1*0.3</f>
        <v>0.24</v>
      </c>
      <c r="X94" s="9">
        <f>W94*P94*3600</f>
        <v>15.551999999999998</v>
      </c>
      <c r="Y94" s="9">
        <f>I94*60*1.2</f>
        <v>8640</v>
      </c>
      <c r="Z94" s="9">
        <f t="shared" si="1"/>
        <v>1.7999999999999997E-3</v>
      </c>
      <c r="AA94" s="9" t="s">
        <v>501</v>
      </c>
      <c r="AB94" s="11" t="s">
        <v>503</v>
      </c>
      <c r="AC94" s="11" t="s">
        <v>507</v>
      </c>
    </row>
    <row r="95" spans="1:30" s="11" customFormat="1" ht="30" customHeight="1" x14ac:dyDescent="0.25">
      <c r="A95" s="12">
        <v>0.6020833333333333</v>
      </c>
      <c r="B95" s="13" t="s">
        <v>384</v>
      </c>
      <c r="C95" s="11">
        <v>27.9</v>
      </c>
      <c r="D95" s="11">
        <v>39.9</v>
      </c>
      <c r="E95" s="11">
        <v>21.4</v>
      </c>
      <c r="F95" s="11">
        <v>96</v>
      </c>
      <c r="G95" s="11">
        <v>13.78</v>
      </c>
      <c r="H95" s="11">
        <v>21</v>
      </c>
      <c r="I95" s="11">
        <v>80</v>
      </c>
      <c r="J95" s="11">
        <v>379</v>
      </c>
      <c r="K95" s="11">
        <v>284</v>
      </c>
      <c r="L95" s="13" t="s">
        <v>261</v>
      </c>
      <c r="M95" s="11">
        <v>8.1</v>
      </c>
      <c r="N95" s="11">
        <v>20.399999999999999</v>
      </c>
      <c r="O95" s="12"/>
      <c r="P95" s="11">
        <v>1.7999999999999999E-2</v>
      </c>
      <c r="Q95" s="11">
        <v>39.9</v>
      </c>
      <c r="R95" t="s">
        <v>385</v>
      </c>
      <c r="S95" t="s">
        <v>386</v>
      </c>
      <c r="T95" t="s">
        <v>387</v>
      </c>
      <c r="U95" s="11" t="s">
        <v>490</v>
      </c>
      <c r="V95" s="11">
        <v>0.01</v>
      </c>
      <c r="W95" s="9">
        <f>M95*0.1*0.3</f>
        <v>0.24299999999999999</v>
      </c>
      <c r="X95" s="9">
        <f>W95*P95*3600</f>
        <v>15.746399999999998</v>
      </c>
      <c r="Y95" s="9">
        <f>I95*60*1.2</f>
        <v>5760</v>
      </c>
      <c r="Z95" s="9">
        <f t="shared" si="1"/>
        <v>2.7337499999999996E-3</v>
      </c>
      <c r="AA95" s="9" t="s">
        <v>501</v>
      </c>
      <c r="AB95" s="11" t="s">
        <v>503</v>
      </c>
      <c r="AC95" s="11" t="s">
        <v>507</v>
      </c>
    </row>
    <row r="96" spans="1:30" s="11" customFormat="1" ht="30" customHeight="1" x14ac:dyDescent="0.25">
      <c r="A96" s="12">
        <v>0.60763888888888895</v>
      </c>
      <c r="B96" s="13" t="s">
        <v>388</v>
      </c>
      <c r="C96" s="11">
        <v>28.2</v>
      </c>
      <c r="D96" s="11">
        <v>40.299999999999997</v>
      </c>
      <c r="E96" s="11">
        <v>21</v>
      </c>
      <c r="F96" s="11">
        <v>95.7</v>
      </c>
      <c r="G96" s="11">
        <v>13.78</v>
      </c>
      <c r="H96" s="11">
        <v>20.8</v>
      </c>
      <c r="I96" s="11">
        <v>50</v>
      </c>
      <c r="J96" s="11">
        <v>381</v>
      </c>
      <c r="K96" s="11">
        <v>298</v>
      </c>
      <c r="L96" s="13" t="s">
        <v>261</v>
      </c>
      <c r="M96" s="11">
        <v>8.5</v>
      </c>
      <c r="N96" s="11">
        <v>20.2</v>
      </c>
      <c r="O96" s="12"/>
      <c r="P96" s="11">
        <v>1.6E-2</v>
      </c>
      <c r="Q96" s="11">
        <v>48.9</v>
      </c>
      <c r="R96" t="s">
        <v>389</v>
      </c>
      <c r="S96" t="s">
        <v>390</v>
      </c>
      <c r="T96" t="s">
        <v>391</v>
      </c>
      <c r="U96" s="11" t="s">
        <v>490</v>
      </c>
      <c r="V96" s="11">
        <v>0.01</v>
      </c>
      <c r="W96" s="9">
        <f>M96*0.1*0.3</f>
        <v>0.255</v>
      </c>
      <c r="X96" s="9">
        <f>W96*P96*3600</f>
        <v>14.688000000000001</v>
      </c>
      <c r="Y96" s="9">
        <f>I96*60*1.2</f>
        <v>3600</v>
      </c>
      <c r="Z96" s="9">
        <f t="shared" si="1"/>
        <v>4.0800000000000003E-3</v>
      </c>
      <c r="AA96" s="9" t="s">
        <v>501</v>
      </c>
      <c r="AB96" s="11" t="s">
        <v>503</v>
      </c>
      <c r="AC96" s="11" t="s">
        <v>507</v>
      </c>
    </row>
    <row r="97" spans="1:30" s="11" customFormat="1" ht="30" customHeight="1" x14ac:dyDescent="0.25">
      <c r="A97" s="12">
        <v>0.5805555555555556</v>
      </c>
      <c r="B97" s="13" t="s">
        <v>392</v>
      </c>
      <c r="C97" s="11">
        <v>26.4</v>
      </c>
      <c r="D97" s="11">
        <v>54</v>
      </c>
      <c r="E97" s="11">
        <v>21.2</v>
      </c>
      <c r="F97" s="11">
        <v>88.7</v>
      </c>
      <c r="G97" s="11">
        <v>10.65</v>
      </c>
      <c r="H97" s="11">
        <v>21</v>
      </c>
      <c r="I97" s="11">
        <v>50</v>
      </c>
      <c r="J97" s="11">
        <v>393</v>
      </c>
      <c r="K97" s="11">
        <v>398</v>
      </c>
      <c r="L97" s="13" t="s">
        <v>349</v>
      </c>
      <c r="M97" s="11">
        <v>9</v>
      </c>
      <c r="N97" s="11">
        <v>20.399999999999999</v>
      </c>
      <c r="O97" s="15"/>
      <c r="Q97" s="11">
        <v>79.5</v>
      </c>
      <c r="R97" t="s">
        <v>393</v>
      </c>
      <c r="S97" t="s">
        <v>394</v>
      </c>
      <c r="T97" t="s">
        <v>395</v>
      </c>
      <c r="U97" s="11" t="s">
        <v>490</v>
      </c>
      <c r="W97" s="9">
        <f>M97*0.1*0.3</f>
        <v>0.27</v>
      </c>
      <c r="X97" s="9">
        <f>W97*P97*3600</f>
        <v>0</v>
      </c>
      <c r="Y97" s="9">
        <f>I97*60*1.2</f>
        <v>3600</v>
      </c>
      <c r="Z97" s="9">
        <f t="shared" si="1"/>
        <v>0</v>
      </c>
      <c r="AA97" s="9" t="s">
        <v>501</v>
      </c>
      <c r="AB97" s="11" t="s">
        <v>503</v>
      </c>
      <c r="AC97" s="11" t="s">
        <v>505</v>
      </c>
      <c r="AD97" s="11">
        <v>6</v>
      </c>
    </row>
    <row r="98" spans="1:30" s="11" customFormat="1" ht="30" customHeight="1" x14ac:dyDescent="0.25">
      <c r="A98" s="12">
        <v>0.5854166666666667</v>
      </c>
      <c r="B98" s="13" t="s">
        <v>396</v>
      </c>
      <c r="C98" s="11">
        <v>26.7</v>
      </c>
      <c r="D98" s="11">
        <v>51.3</v>
      </c>
      <c r="E98" s="11">
        <v>21.3</v>
      </c>
      <c r="F98" s="11">
        <v>89.2</v>
      </c>
      <c r="G98" s="11">
        <v>10.65</v>
      </c>
      <c r="H98" s="11">
        <v>21.1</v>
      </c>
      <c r="I98" s="11">
        <v>70</v>
      </c>
      <c r="J98" s="11">
        <v>391</v>
      </c>
      <c r="K98" s="11">
        <v>325</v>
      </c>
      <c r="L98" s="13" t="s">
        <v>305</v>
      </c>
      <c r="M98" s="11">
        <v>9.4</v>
      </c>
      <c r="N98" s="11">
        <v>20.5</v>
      </c>
      <c r="O98" s="12"/>
      <c r="Q98" s="11">
        <v>81.2</v>
      </c>
      <c r="R98" t="s">
        <v>397</v>
      </c>
      <c r="S98" t="s">
        <v>398</v>
      </c>
      <c r="T98" t="s">
        <v>399</v>
      </c>
      <c r="U98" s="11" t="s">
        <v>490</v>
      </c>
      <c r="W98" s="9">
        <f>M98*0.1*0.3</f>
        <v>0.28200000000000003</v>
      </c>
      <c r="X98" s="9">
        <f>W98*P98*3600</f>
        <v>0</v>
      </c>
      <c r="Y98" s="9">
        <f>I98*60*1.2</f>
        <v>5040</v>
      </c>
      <c r="Z98" s="9">
        <f t="shared" si="1"/>
        <v>0</v>
      </c>
      <c r="AA98" s="9" t="s">
        <v>501</v>
      </c>
      <c r="AB98" s="11" t="s">
        <v>503</v>
      </c>
      <c r="AC98" s="11" t="s">
        <v>505</v>
      </c>
      <c r="AD98" s="11">
        <v>6</v>
      </c>
    </row>
    <row r="99" spans="1:30" s="11" customFormat="1" ht="30" customHeight="1" x14ac:dyDescent="0.25">
      <c r="A99" s="12">
        <v>0.58888888888888891</v>
      </c>
      <c r="B99" s="13" t="s">
        <v>400</v>
      </c>
      <c r="C99" s="11">
        <v>26.7</v>
      </c>
      <c r="D99" s="11">
        <v>50.1</v>
      </c>
      <c r="E99" s="11">
        <v>21.4</v>
      </c>
      <c r="F99" s="11">
        <v>89.4</v>
      </c>
      <c r="G99" s="11">
        <v>10.65</v>
      </c>
      <c r="H99" s="11">
        <v>21.1</v>
      </c>
      <c r="I99" s="11">
        <v>100</v>
      </c>
      <c r="J99" s="11">
        <v>395</v>
      </c>
      <c r="K99" s="11">
        <v>323</v>
      </c>
      <c r="L99" s="13" t="s">
        <v>310</v>
      </c>
      <c r="M99" s="11">
        <v>9.4</v>
      </c>
      <c r="N99" s="11">
        <v>20.6</v>
      </c>
      <c r="O99" s="12"/>
      <c r="Q99" s="11">
        <v>82.8</v>
      </c>
      <c r="R99" t="s">
        <v>401</v>
      </c>
      <c r="S99" t="s">
        <v>402</v>
      </c>
      <c r="T99" t="s">
        <v>403</v>
      </c>
      <c r="U99" s="11" t="s">
        <v>490</v>
      </c>
      <c r="W99" s="9">
        <f>M99*0.1*0.3</f>
        <v>0.28200000000000003</v>
      </c>
      <c r="X99" s="9">
        <f>W99*P99*3600</f>
        <v>0</v>
      </c>
      <c r="Y99" s="9">
        <f>I99*60*1.2</f>
        <v>7200</v>
      </c>
      <c r="Z99" s="9">
        <f t="shared" si="1"/>
        <v>0</v>
      </c>
      <c r="AA99" s="9" t="s">
        <v>501</v>
      </c>
      <c r="AB99" s="11" t="s">
        <v>503</v>
      </c>
      <c r="AC99" s="11" t="s">
        <v>505</v>
      </c>
      <c r="AD99" s="11">
        <v>6</v>
      </c>
    </row>
    <row r="100" spans="1:30" s="11" customFormat="1" ht="30" customHeight="1" x14ac:dyDescent="0.25">
      <c r="A100" s="12">
        <v>0.59305555555555556</v>
      </c>
      <c r="B100" s="13" t="s">
        <v>404</v>
      </c>
      <c r="C100" s="11">
        <v>26.9</v>
      </c>
      <c r="D100" s="11">
        <v>48.9</v>
      </c>
      <c r="E100" s="11">
        <v>21.6</v>
      </c>
      <c r="F100" s="11">
        <v>89.6</v>
      </c>
      <c r="G100" s="11">
        <v>10.65</v>
      </c>
      <c r="H100" s="11">
        <v>21.3</v>
      </c>
      <c r="I100" s="11">
        <v>120</v>
      </c>
      <c r="J100" s="11">
        <v>391</v>
      </c>
      <c r="K100" s="11">
        <v>317</v>
      </c>
      <c r="L100" s="13" t="s">
        <v>310</v>
      </c>
      <c r="M100" s="11">
        <v>9.6999999999999993</v>
      </c>
      <c r="N100" s="11">
        <v>20.8</v>
      </c>
      <c r="O100" s="12"/>
      <c r="Q100" s="11">
        <v>85.2</v>
      </c>
      <c r="R100" t="s">
        <v>405</v>
      </c>
      <c r="S100" t="s">
        <v>406</v>
      </c>
      <c r="T100" t="s">
        <v>407</v>
      </c>
      <c r="U100" s="11" t="s">
        <v>490</v>
      </c>
      <c r="W100" s="9">
        <f>M100*0.1*0.3</f>
        <v>0.29099999999999998</v>
      </c>
      <c r="X100" s="9">
        <f>W100*P100*3600</f>
        <v>0</v>
      </c>
      <c r="Y100" s="9">
        <f>I100*60*1.2</f>
        <v>8640</v>
      </c>
      <c r="Z100" s="9">
        <f t="shared" si="1"/>
        <v>0</v>
      </c>
      <c r="AA100" s="9" t="s">
        <v>501</v>
      </c>
      <c r="AB100" s="11" t="s">
        <v>503</v>
      </c>
      <c r="AC100" s="11" t="s">
        <v>505</v>
      </c>
      <c r="AD100" s="11">
        <v>6</v>
      </c>
    </row>
    <row r="101" spans="1:30" s="11" customFormat="1" ht="30" customHeight="1" x14ac:dyDescent="0.25">
      <c r="A101" s="12">
        <v>0.59791666666666665</v>
      </c>
      <c r="B101" s="13" t="s">
        <v>408</v>
      </c>
      <c r="C101" s="11">
        <v>26.8</v>
      </c>
      <c r="D101" s="11">
        <v>49</v>
      </c>
      <c r="E101" s="11">
        <v>21.8</v>
      </c>
      <c r="F101" s="11">
        <v>88.8</v>
      </c>
      <c r="G101" s="11">
        <v>10.64</v>
      </c>
      <c r="H101" s="11">
        <v>21.4</v>
      </c>
      <c r="I101" s="11">
        <v>70</v>
      </c>
      <c r="J101" s="11">
        <v>391</v>
      </c>
      <c r="K101" s="11">
        <v>295</v>
      </c>
      <c r="L101" s="13" t="s">
        <v>321</v>
      </c>
      <c r="M101" s="11">
        <v>5.5</v>
      </c>
      <c r="N101" s="11">
        <v>20.9</v>
      </c>
      <c r="O101" s="12"/>
      <c r="Q101" s="11">
        <v>82.9</v>
      </c>
      <c r="R101" t="s">
        <v>409</v>
      </c>
      <c r="S101" t="s">
        <v>410</v>
      </c>
      <c r="T101" t="s">
        <v>411</v>
      </c>
      <c r="U101" s="11" t="s">
        <v>490</v>
      </c>
      <c r="W101" s="9">
        <f>M101*0.1*0.3</f>
        <v>0.16500000000000001</v>
      </c>
      <c r="X101" s="9">
        <f>W101*P101*3600</f>
        <v>0</v>
      </c>
      <c r="Y101" s="9">
        <f>I101*60*1.2</f>
        <v>5040</v>
      </c>
      <c r="Z101" s="9">
        <f t="shared" si="1"/>
        <v>0</v>
      </c>
      <c r="AA101" s="9" t="s">
        <v>501</v>
      </c>
      <c r="AB101" s="11" t="s">
        <v>503</v>
      </c>
      <c r="AC101" s="11" t="s">
        <v>505</v>
      </c>
      <c r="AD101" s="11">
        <v>6</v>
      </c>
    </row>
    <row r="102" spans="1:30" s="11" customFormat="1" ht="30" customHeight="1" x14ac:dyDescent="0.25">
      <c r="A102" s="12">
        <v>0.6020833333333333</v>
      </c>
      <c r="B102" s="13" t="s">
        <v>412</v>
      </c>
      <c r="C102" s="11">
        <v>27</v>
      </c>
      <c r="D102" s="11">
        <v>47.2</v>
      </c>
      <c r="E102" s="11">
        <v>21.6</v>
      </c>
      <c r="F102" s="11">
        <v>88.9</v>
      </c>
      <c r="G102" s="11">
        <v>10.64</v>
      </c>
      <c r="H102" s="11">
        <v>21.4</v>
      </c>
      <c r="I102" s="11">
        <v>70</v>
      </c>
      <c r="J102" s="11">
        <v>387</v>
      </c>
      <c r="K102" s="11">
        <v>316</v>
      </c>
      <c r="L102" s="13" t="s">
        <v>261</v>
      </c>
      <c r="M102" s="11">
        <v>8.9</v>
      </c>
      <c r="N102" s="11">
        <v>20.8</v>
      </c>
      <c r="O102" s="12"/>
      <c r="Q102" s="11">
        <v>81.5</v>
      </c>
      <c r="R102" t="s">
        <v>413</v>
      </c>
      <c r="S102" t="s">
        <v>414</v>
      </c>
      <c r="T102" t="s">
        <v>415</v>
      </c>
      <c r="U102" s="11" t="s">
        <v>490</v>
      </c>
      <c r="W102" s="9">
        <f>M102*0.1*0.3</f>
        <v>0.26700000000000002</v>
      </c>
      <c r="X102" s="9">
        <f>W102*P102*3600</f>
        <v>0</v>
      </c>
      <c r="Y102" s="9">
        <f>I102*60*1.2</f>
        <v>5040</v>
      </c>
      <c r="Z102" s="9">
        <f t="shared" si="1"/>
        <v>0</v>
      </c>
      <c r="AA102" s="9" t="s">
        <v>501</v>
      </c>
      <c r="AB102" s="11" t="s">
        <v>503</v>
      </c>
      <c r="AC102" s="11" t="s">
        <v>505</v>
      </c>
      <c r="AD102" s="11">
        <v>6</v>
      </c>
    </row>
    <row r="103" spans="1:30" s="11" customFormat="1" ht="30" customHeight="1" x14ac:dyDescent="0.25">
      <c r="A103" s="12">
        <v>0.60625000000000007</v>
      </c>
      <c r="B103" s="13" t="s">
        <v>416</v>
      </c>
      <c r="C103" s="11">
        <v>28.2</v>
      </c>
      <c r="D103" s="11">
        <v>45.6</v>
      </c>
      <c r="E103" s="11">
        <v>21.3</v>
      </c>
      <c r="F103" s="11">
        <v>89.3</v>
      </c>
      <c r="G103" s="11">
        <v>10.64</v>
      </c>
      <c r="H103" s="11">
        <v>21.3</v>
      </c>
      <c r="I103" s="11">
        <v>70</v>
      </c>
      <c r="J103" s="11">
        <v>386</v>
      </c>
      <c r="K103" s="11">
        <v>336</v>
      </c>
      <c r="L103" s="13" t="s">
        <v>417</v>
      </c>
      <c r="M103" s="11">
        <v>13.8</v>
      </c>
      <c r="N103" s="11">
        <v>20.7</v>
      </c>
      <c r="O103" s="12"/>
      <c r="Q103" s="11">
        <v>79.400000000000006</v>
      </c>
      <c r="R103" t="s">
        <v>418</v>
      </c>
      <c r="S103" t="s">
        <v>419</v>
      </c>
      <c r="T103" t="s">
        <v>420</v>
      </c>
      <c r="U103" s="11" t="s">
        <v>490</v>
      </c>
      <c r="W103" s="9">
        <f>M103*0.1*0.3</f>
        <v>0.41400000000000003</v>
      </c>
      <c r="X103" s="9">
        <f>W103*P103*3600</f>
        <v>0</v>
      </c>
      <c r="Y103" s="9">
        <f>I103*60*1.2</f>
        <v>5040</v>
      </c>
      <c r="Z103" s="9">
        <f t="shared" si="1"/>
        <v>0</v>
      </c>
      <c r="AA103" s="9" t="s">
        <v>501</v>
      </c>
      <c r="AB103" s="11" t="s">
        <v>503</v>
      </c>
      <c r="AC103" s="11" t="s">
        <v>505</v>
      </c>
      <c r="AD103" s="11">
        <v>6</v>
      </c>
    </row>
    <row r="104" spans="1:30" s="11" customFormat="1" ht="30" customHeight="1" x14ac:dyDescent="0.25">
      <c r="A104" s="12">
        <v>0.60902777777777783</v>
      </c>
      <c r="B104" s="13" t="s">
        <v>421</v>
      </c>
      <c r="C104" s="11">
        <v>29.6</v>
      </c>
      <c r="D104" s="11">
        <v>43.7</v>
      </c>
      <c r="E104" s="11">
        <v>21.2</v>
      </c>
      <c r="F104" s="11">
        <v>90.3</v>
      </c>
      <c r="G104" s="11">
        <v>10.64</v>
      </c>
      <c r="H104" s="11">
        <v>21.3</v>
      </c>
      <c r="I104" s="11">
        <v>70</v>
      </c>
      <c r="J104" s="11">
        <v>388</v>
      </c>
      <c r="K104" s="11">
        <v>335</v>
      </c>
      <c r="L104" s="13" t="s">
        <v>286</v>
      </c>
      <c r="M104" s="11">
        <v>18.3</v>
      </c>
      <c r="N104" s="11">
        <v>20.8</v>
      </c>
      <c r="O104" s="12"/>
      <c r="Q104" s="11">
        <v>81.5</v>
      </c>
      <c r="R104" t="s">
        <v>422</v>
      </c>
      <c r="S104" t="s">
        <v>423</v>
      </c>
      <c r="T104" t="s">
        <v>424</v>
      </c>
      <c r="U104" s="11" t="s">
        <v>490</v>
      </c>
      <c r="W104" s="9">
        <f>M104*0.1*0.3</f>
        <v>0.54900000000000004</v>
      </c>
      <c r="X104" s="9">
        <f>W104*P104*3600</f>
        <v>0</v>
      </c>
      <c r="Y104" s="9">
        <f>I104*60*1.2</f>
        <v>5040</v>
      </c>
      <c r="Z104" s="9">
        <f t="shared" si="1"/>
        <v>0</v>
      </c>
      <c r="AA104" s="9" t="s">
        <v>501</v>
      </c>
      <c r="AB104" s="11" t="s">
        <v>503</v>
      </c>
      <c r="AC104" s="11" t="s">
        <v>505</v>
      </c>
      <c r="AD104" s="11">
        <v>6</v>
      </c>
    </row>
    <row r="105" spans="1:30" s="11" customFormat="1" ht="30" customHeight="1" x14ac:dyDescent="0.25">
      <c r="A105" s="12">
        <v>0.61875000000000002</v>
      </c>
      <c r="B105" s="13" t="s">
        <v>425</v>
      </c>
      <c r="C105" s="11">
        <v>27.6</v>
      </c>
      <c r="D105" s="11">
        <v>45.2</v>
      </c>
      <c r="E105" s="11">
        <v>21.6</v>
      </c>
      <c r="F105" s="11">
        <v>90.2</v>
      </c>
      <c r="G105" s="11">
        <v>10.63</v>
      </c>
      <c r="H105" s="11">
        <v>21.7</v>
      </c>
      <c r="I105" s="11">
        <v>50</v>
      </c>
      <c r="J105" s="11">
        <v>389</v>
      </c>
      <c r="K105" s="11">
        <v>323</v>
      </c>
      <c r="L105" s="13" t="s">
        <v>426</v>
      </c>
      <c r="M105" s="11">
        <v>9.5</v>
      </c>
      <c r="N105" s="11">
        <v>21.1</v>
      </c>
      <c r="O105" s="12" t="s">
        <v>427</v>
      </c>
      <c r="Q105" s="11">
        <v>80.7</v>
      </c>
      <c r="R105" t="s">
        <v>428</v>
      </c>
      <c r="S105" t="s">
        <v>37</v>
      </c>
      <c r="T105" t="s">
        <v>38</v>
      </c>
      <c r="U105" s="11" t="s">
        <v>490</v>
      </c>
      <c r="W105" s="9">
        <f>M105*0.1*0.3</f>
        <v>0.28500000000000003</v>
      </c>
      <c r="X105" s="9">
        <f>W105*P105*3600</f>
        <v>0</v>
      </c>
      <c r="Y105" s="9">
        <f>I105*60*1.2</f>
        <v>3600</v>
      </c>
      <c r="Z105" s="9">
        <f t="shared" si="1"/>
        <v>0</v>
      </c>
      <c r="AA105" s="9" t="s">
        <v>508</v>
      </c>
      <c r="AB105" s="11" t="s">
        <v>503</v>
      </c>
      <c r="AC105" s="11" t="s">
        <v>505</v>
      </c>
      <c r="AD105" s="11">
        <v>6</v>
      </c>
    </row>
    <row r="106" spans="1:30" s="11" customFormat="1" ht="30" customHeight="1" x14ac:dyDescent="0.25">
      <c r="A106" s="12">
        <v>0.63055555555555554</v>
      </c>
      <c r="B106" s="13" t="s">
        <v>429</v>
      </c>
      <c r="C106" s="11">
        <v>27.5</v>
      </c>
      <c r="D106" s="11">
        <v>47.6</v>
      </c>
      <c r="E106" s="11">
        <v>21.9</v>
      </c>
      <c r="F106" s="11">
        <v>88.8</v>
      </c>
      <c r="G106" s="11">
        <v>10.62</v>
      </c>
      <c r="H106" s="11">
        <v>22</v>
      </c>
      <c r="I106" s="11">
        <v>50</v>
      </c>
      <c r="J106" s="11">
        <v>387</v>
      </c>
      <c r="K106" s="11">
        <v>328</v>
      </c>
      <c r="L106" s="13" t="s">
        <v>430</v>
      </c>
      <c r="M106" s="11">
        <v>9.5</v>
      </c>
      <c r="N106" s="11">
        <v>21</v>
      </c>
      <c r="O106" s="12" t="s">
        <v>427</v>
      </c>
      <c r="Q106" s="11">
        <v>74.900000000000006</v>
      </c>
      <c r="R106" t="s">
        <v>431</v>
      </c>
      <c r="S106" t="s">
        <v>432</v>
      </c>
      <c r="T106" t="s">
        <v>433</v>
      </c>
      <c r="U106" s="11" t="s">
        <v>490</v>
      </c>
      <c r="W106" s="9">
        <f>M106*0.1*0.3</f>
        <v>0.28500000000000003</v>
      </c>
      <c r="X106" s="9">
        <f>W106*P106*3600</f>
        <v>0</v>
      </c>
      <c r="Y106" s="9">
        <f>I106*60*1.2</f>
        <v>3600</v>
      </c>
      <c r="Z106" s="9">
        <f t="shared" si="1"/>
        <v>0</v>
      </c>
      <c r="AA106" s="9" t="s">
        <v>508</v>
      </c>
      <c r="AB106" s="11" t="s">
        <v>503</v>
      </c>
      <c r="AC106" s="11" t="s">
        <v>505</v>
      </c>
      <c r="AD106" s="11">
        <v>6</v>
      </c>
    </row>
    <row r="107" spans="1:30" s="11" customFormat="1" ht="30" customHeight="1" x14ac:dyDescent="0.25">
      <c r="A107" s="12">
        <v>0.6479166666666667</v>
      </c>
      <c r="B107" s="13" t="s">
        <v>434</v>
      </c>
      <c r="C107" s="11">
        <v>27.2</v>
      </c>
      <c r="D107" s="11">
        <v>48.5</v>
      </c>
      <c r="E107" s="11">
        <v>21.7</v>
      </c>
      <c r="F107" s="11">
        <v>90.2</v>
      </c>
      <c r="G107" s="11">
        <v>10.59</v>
      </c>
      <c r="H107" s="11">
        <v>22.9</v>
      </c>
      <c r="I107" s="11">
        <v>50</v>
      </c>
      <c r="J107" s="11">
        <v>389</v>
      </c>
      <c r="K107" s="11">
        <v>335</v>
      </c>
      <c r="L107" s="13" t="s">
        <v>426</v>
      </c>
      <c r="M107" s="11">
        <v>9.5</v>
      </c>
      <c r="N107" s="11">
        <v>21.6</v>
      </c>
      <c r="O107" s="12" t="s">
        <v>427</v>
      </c>
      <c r="Q107" s="11">
        <v>79.8</v>
      </c>
      <c r="R107" t="s">
        <v>435</v>
      </c>
      <c r="S107" t="s">
        <v>436</v>
      </c>
      <c r="T107" t="s">
        <v>437</v>
      </c>
      <c r="U107" s="11" t="s">
        <v>490</v>
      </c>
      <c r="W107" s="9">
        <f>M107*0.1*0.3</f>
        <v>0.28500000000000003</v>
      </c>
      <c r="X107" s="9">
        <f>W107*P107*3600</f>
        <v>0</v>
      </c>
      <c r="Y107" s="9">
        <f>I107*60*1.2</f>
        <v>3600</v>
      </c>
      <c r="Z107" s="9">
        <f t="shared" si="1"/>
        <v>0</v>
      </c>
      <c r="AA107" s="9" t="s">
        <v>508</v>
      </c>
      <c r="AB107" s="11" t="s">
        <v>503</v>
      </c>
      <c r="AC107" s="11" t="s">
        <v>505</v>
      </c>
      <c r="AD107" s="11">
        <v>6</v>
      </c>
    </row>
    <row r="108" spans="1:30" s="11" customFormat="1" ht="30" customHeight="1" x14ac:dyDescent="0.25">
      <c r="A108" s="12"/>
      <c r="B108" s="13" t="s">
        <v>42</v>
      </c>
      <c r="L108" s="13"/>
      <c r="O108" s="12"/>
      <c r="Q108" s="11">
        <v>68.3</v>
      </c>
      <c r="R108" t="s">
        <v>438</v>
      </c>
      <c r="S108" t="s">
        <v>439</v>
      </c>
      <c r="T108" t="s">
        <v>440</v>
      </c>
      <c r="W108" s="9">
        <f>M108*0.1*0.3</f>
        <v>0</v>
      </c>
      <c r="X108" s="9">
        <f>W108*P108*3600</f>
        <v>0</v>
      </c>
      <c r="Y108" s="9">
        <f>I108*60*1.2</f>
        <v>0</v>
      </c>
      <c r="Z108" s="9" t="e">
        <f t="shared" si="1"/>
        <v>#DIV/0!</v>
      </c>
      <c r="AA108" s="9" t="s">
        <v>501</v>
      </c>
      <c r="AB108" s="11" t="s">
        <v>503</v>
      </c>
    </row>
    <row r="109" spans="1:30" s="11" customFormat="1" ht="30" customHeight="1" x14ac:dyDescent="0.25">
      <c r="A109" s="12"/>
      <c r="B109" s="13" t="s">
        <v>42</v>
      </c>
      <c r="L109" s="13"/>
      <c r="O109" s="12"/>
      <c r="Q109" s="11">
        <v>94.3</v>
      </c>
      <c r="R109" t="s">
        <v>441</v>
      </c>
      <c r="S109" t="s">
        <v>442</v>
      </c>
      <c r="T109" t="s">
        <v>443</v>
      </c>
      <c r="W109" s="9">
        <f>M109*0.1*0.3</f>
        <v>0</v>
      </c>
      <c r="X109" s="9">
        <f>W109*P109*3600</f>
        <v>0</v>
      </c>
      <c r="Y109" s="9">
        <f>I109*60*1.2</f>
        <v>0</v>
      </c>
      <c r="Z109" s="9" t="e">
        <f t="shared" si="1"/>
        <v>#DIV/0!</v>
      </c>
      <c r="AA109" s="9" t="s">
        <v>501</v>
      </c>
      <c r="AB109" s="11" t="s">
        <v>503</v>
      </c>
    </row>
    <row r="110" spans="1:30" s="11" customFormat="1" ht="30" customHeight="1" x14ac:dyDescent="0.25">
      <c r="A110" s="12">
        <v>0.41250000000000003</v>
      </c>
      <c r="B110" s="13" t="s">
        <v>444</v>
      </c>
      <c r="C110" s="11">
        <v>18.3</v>
      </c>
      <c r="D110" s="11">
        <v>73.599999999999994</v>
      </c>
      <c r="E110" s="11">
        <v>16.399999999999999</v>
      </c>
      <c r="F110" s="11">
        <v>91.8</v>
      </c>
      <c r="G110" s="11">
        <v>10.47</v>
      </c>
      <c r="H110" s="11">
        <v>16.7</v>
      </c>
      <c r="I110" s="11">
        <v>50</v>
      </c>
      <c r="J110" s="11">
        <v>396</v>
      </c>
      <c r="K110" s="11">
        <v>349</v>
      </c>
      <c r="L110" s="13" t="s">
        <v>349</v>
      </c>
      <c r="M110" s="11">
        <v>9.4</v>
      </c>
      <c r="N110" s="11">
        <v>16.100000000000001</v>
      </c>
      <c r="O110" s="15"/>
      <c r="Q110">
        <v>39.6</v>
      </c>
      <c r="R110" t="s">
        <v>445</v>
      </c>
      <c r="S110" t="s">
        <v>446</v>
      </c>
      <c r="T110" t="s">
        <v>447</v>
      </c>
      <c r="U110" s="11" t="s">
        <v>490</v>
      </c>
      <c r="W110" s="9">
        <f>M110*0.1*0.3</f>
        <v>0.28200000000000003</v>
      </c>
      <c r="X110" s="9">
        <f>W110*P110*3600</f>
        <v>0</v>
      </c>
      <c r="Y110" s="9">
        <f>I110*60*1.2</f>
        <v>3600</v>
      </c>
      <c r="Z110" s="9">
        <f t="shared" si="1"/>
        <v>0</v>
      </c>
      <c r="AA110" s="9" t="s">
        <v>501</v>
      </c>
      <c r="AB110" s="11" t="s">
        <v>503</v>
      </c>
      <c r="AC110" s="11" t="s">
        <v>505</v>
      </c>
      <c r="AD110" s="11">
        <v>12</v>
      </c>
    </row>
    <row r="111" spans="1:30" s="11" customFormat="1" ht="30" customHeight="1" x14ac:dyDescent="0.25">
      <c r="A111" s="12">
        <v>0.41944444444444445</v>
      </c>
      <c r="B111" s="13" t="s">
        <v>448</v>
      </c>
      <c r="C111" s="11">
        <v>18.399999999999999</v>
      </c>
      <c r="D111" s="11">
        <v>70.8</v>
      </c>
      <c r="E111" s="11">
        <v>16.5</v>
      </c>
      <c r="F111" s="11">
        <v>92.5</v>
      </c>
      <c r="G111" s="11">
        <v>10.48</v>
      </c>
      <c r="H111" s="11">
        <v>16.8</v>
      </c>
      <c r="I111" s="11">
        <v>80</v>
      </c>
      <c r="J111" s="11">
        <v>394</v>
      </c>
      <c r="K111" s="11">
        <v>335</v>
      </c>
      <c r="L111" s="13" t="s">
        <v>305</v>
      </c>
      <c r="M111" s="11">
        <v>9.5</v>
      </c>
      <c r="N111" s="11">
        <v>16.2</v>
      </c>
      <c r="O111" s="12"/>
      <c r="Q111" s="11">
        <v>40.9</v>
      </c>
      <c r="R111" t="s">
        <v>449</v>
      </c>
      <c r="S111" t="s">
        <v>450</v>
      </c>
      <c r="T111" t="s">
        <v>451</v>
      </c>
      <c r="U111" s="11" t="s">
        <v>490</v>
      </c>
      <c r="W111" s="9">
        <f>M111*0.1*0.3</f>
        <v>0.28500000000000003</v>
      </c>
      <c r="X111" s="9">
        <f>W111*P111*3600</f>
        <v>0</v>
      </c>
      <c r="Y111" s="9">
        <f>I111*60*1.2</f>
        <v>5760</v>
      </c>
      <c r="Z111" s="9">
        <f t="shared" si="1"/>
        <v>0</v>
      </c>
      <c r="AA111" s="9" t="s">
        <v>501</v>
      </c>
      <c r="AB111" s="11" t="s">
        <v>503</v>
      </c>
      <c r="AC111" s="11" t="s">
        <v>505</v>
      </c>
      <c r="AD111" s="11">
        <v>12</v>
      </c>
    </row>
    <row r="112" spans="1:30" s="11" customFormat="1" ht="30" customHeight="1" x14ac:dyDescent="0.25">
      <c r="A112" s="12">
        <v>0.42708333333333331</v>
      </c>
      <c r="B112" s="13" t="s">
        <v>452</v>
      </c>
      <c r="C112" s="11">
        <v>18.399999999999999</v>
      </c>
      <c r="D112" s="11">
        <v>69.7</v>
      </c>
      <c r="E112" s="11">
        <v>16.7</v>
      </c>
      <c r="F112" s="11">
        <v>92.9</v>
      </c>
      <c r="G112" s="11">
        <v>10.48</v>
      </c>
      <c r="H112" s="11">
        <v>16.8</v>
      </c>
      <c r="I112" s="11">
        <v>100</v>
      </c>
      <c r="J112" s="11">
        <v>395</v>
      </c>
      <c r="K112" s="11">
        <v>333</v>
      </c>
      <c r="L112" s="13" t="s">
        <v>310</v>
      </c>
      <c r="M112" s="11">
        <v>9.6</v>
      </c>
      <c r="N112" s="11">
        <v>16.3</v>
      </c>
      <c r="O112" s="12"/>
      <c r="Q112" s="11">
        <v>46.5</v>
      </c>
      <c r="R112" t="s">
        <v>453</v>
      </c>
      <c r="S112" t="s">
        <v>454</v>
      </c>
      <c r="T112" t="s">
        <v>455</v>
      </c>
      <c r="U112" s="11" t="s">
        <v>490</v>
      </c>
      <c r="W112" s="9">
        <f>M112*0.1*0.3</f>
        <v>0.28799999999999998</v>
      </c>
      <c r="X112" s="9">
        <f>W112*P112*3600</f>
        <v>0</v>
      </c>
      <c r="Y112" s="9">
        <f>I112*60*1.2</f>
        <v>7200</v>
      </c>
      <c r="Z112" s="9">
        <f t="shared" si="1"/>
        <v>0</v>
      </c>
      <c r="AA112" s="9" t="s">
        <v>501</v>
      </c>
      <c r="AB112" s="11" t="s">
        <v>503</v>
      </c>
      <c r="AC112" s="11" t="s">
        <v>505</v>
      </c>
      <c r="AD112" s="11">
        <v>12</v>
      </c>
    </row>
    <row r="113" spans="1:30" s="11" customFormat="1" ht="30" customHeight="1" x14ac:dyDescent="0.25">
      <c r="A113" s="12">
        <v>0.43333333333333335</v>
      </c>
      <c r="B113" s="13" t="s">
        <v>456</v>
      </c>
      <c r="C113" s="11">
        <v>18.3</v>
      </c>
      <c r="D113" s="11">
        <v>69.5</v>
      </c>
      <c r="E113" s="11">
        <v>17</v>
      </c>
      <c r="F113" s="11">
        <v>93.2</v>
      </c>
      <c r="G113" s="11">
        <v>10.48</v>
      </c>
      <c r="H113" s="11">
        <v>17.100000000000001</v>
      </c>
      <c r="I113" s="11">
        <v>120</v>
      </c>
      <c r="J113" s="11">
        <v>397</v>
      </c>
      <c r="K113" s="11">
        <v>328</v>
      </c>
      <c r="L113" s="13" t="s">
        <v>310</v>
      </c>
      <c r="M113" s="11">
        <v>9.5</v>
      </c>
      <c r="N113" s="11">
        <v>16.5</v>
      </c>
      <c r="O113" s="12"/>
      <c r="Q113" s="11">
        <v>43.9</v>
      </c>
      <c r="R113" t="s">
        <v>457</v>
      </c>
      <c r="S113" t="s">
        <v>458</v>
      </c>
      <c r="T113" t="s">
        <v>459</v>
      </c>
      <c r="U113" s="11" t="s">
        <v>490</v>
      </c>
      <c r="W113" s="9">
        <f>M113*0.1*0.3</f>
        <v>0.28500000000000003</v>
      </c>
      <c r="X113" s="9">
        <f>W113*P113*3600</f>
        <v>0</v>
      </c>
      <c r="Y113" s="9">
        <f>I113*60*1.2</f>
        <v>8640</v>
      </c>
      <c r="Z113" s="9">
        <f t="shared" si="1"/>
        <v>0</v>
      </c>
      <c r="AA113" s="9" t="s">
        <v>501</v>
      </c>
      <c r="AB113" s="11" t="s">
        <v>503</v>
      </c>
      <c r="AC113" s="11" t="s">
        <v>505</v>
      </c>
      <c r="AD113" s="11">
        <v>12</v>
      </c>
    </row>
    <row r="114" spans="1:30" s="11" customFormat="1" ht="30" customHeight="1" x14ac:dyDescent="0.25">
      <c r="A114" s="12">
        <v>0.4381944444444445</v>
      </c>
      <c r="B114" s="13" t="s">
        <v>460</v>
      </c>
      <c r="C114" s="11">
        <v>17.899999999999999</v>
      </c>
      <c r="D114" s="11">
        <v>70.599999999999994</v>
      </c>
      <c r="E114" s="11">
        <v>16.899999999999999</v>
      </c>
      <c r="F114" s="11">
        <v>92.7</v>
      </c>
      <c r="G114" s="11">
        <v>10.48</v>
      </c>
      <c r="H114" s="11">
        <v>17.100000000000001</v>
      </c>
      <c r="I114" s="11">
        <v>80</v>
      </c>
      <c r="J114" s="11">
        <v>393</v>
      </c>
      <c r="K114" s="11">
        <v>312</v>
      </c>
      <c r="L114" s="13" t="s">
        <v>321</v>
      </c>
      <c r="M114" s="11">
        <v>5.5</v>
      </c>
      <c r="N114" s="11">
        <v>16.5</v>
      </c>
      <c r="O114" s="12"/>
      <c r="Q114" s="11">
        <v>53</v>
      </c>
      <c r="R114" t="s">
        <v>461</v>
      </c>
      <c r="S114" t="s">
        <v>462</v>
      </c>
      <c r="T114" t="s">
        <v>463</v>
      </c>
      <c r="U114" s="11" t="s">
        <v>490</v>
      </c>
      <c r="W114" s="9">
        <f>M114*0.1*0.3</f>
        <v>0.16500000000000001</v>
      </c>
      <c r="X114" s="9">
        <f>W114*P114*3600</f>
        <v>0</v>
      </c>
      <c r="Y114" s="9">
        <f>I114*60*1.2</f>
        <v>5760</v>
      </c>
      <c r="Z114" s="9">
        <f t="shared" si="1"/>
        <v>0</v>
      </c>
      <c r="AA114" s="9" t="s">
        <v>501</v>
      </c>
      <c r="AB114" s="11" t="s">
        <v>503</v>
      </c>
      <c r="AC114" s="11" t="s">
        <v>505</v>
      </c>
      <c r="AD114" s="11">
        <v>12</v>
      </c>
    </row>
    <row r="115" spans="1:30" s="11" customFormat="1" ht="30" customHeight="1" x14ac:dyDescent="0.25">
      <c r="A115" s="12">
        <v>0.44444444444444442</v>
      </c>
      <c r="B115" s="13" t="s">
        <v>464</v>
      </c>
      <c r="C115" s="11">
        <v>18.399999999999999</v>
      </c>
      <c r="D115" s="11">
        <v>70</v>
      </c>
      <c r="E115" s="11">
        <v>16.8</v>
      </c>
      <c r="F115" s="11">
        <v>92.9</v>
      </c>
      <c r="G115" s="11">
        <v>10.49</v>
      </c>
      <c r="H115" s="11">
        <v>17.100000000000001</v>
      </c>
      <c r="I115" s="11">
        <v>80</v>
      </c>
      <c r="J115" s="11">
        <v>400</v>
      </c>
      <c r="K115" s="11">
        <v>335</v>
      </c>
      <c r="L115" s="13" t="s">
        <v>305</v>
      </c>
      <c r="M115" s="11">
        <v>8.4</v>
      </c>
      <c r="N115" s="11">
        <v>16.5</v>
      </c>
      <c r="O115" s="12"/>
      <c r="Q115" s="11">
        <v>45.1</v>
      </c>
      <c r="R115" t="s">
        <v>465</v>
      </c>
      <c r="S115" t="s">
        <v>466</v>
      </c>
      <c r="T115" t="s">
        <v>467</v>
      </c>
      <c r="U115" s="11" t="s">
        <v>490</v>
      </c>
      <c r="W115" s="9">
        <f>M115*0.1*0.3</f>
        <v>0.252</v>
      </c>
      <c r="X115" s="9">
        <f>W115*P115*3600</f>
        <v>0</v>
      </c>
      <c r="Y115" s="9">
        <f>I115*60*1.2</f>
        <v>5760</v>
      </c>
      <c r="Z115" s="9">
        <f t="shared" si="1"/>
        <v>0</v>
      </c>
      <c r="AA115" s="9" t="s">
        <v>501</v>
      </c>
      <c r="AB115" s="11" t="s">
        <v>503</v>
      </c>
      <c r="AC115" s="11" t="s">
        <v>505</v>
      </c>
      <c r="AD115" s="11">
        <v>12</v>
      </c>
    </row>
    <row r="116" spans="1:30" s="11" customFormat="1" ht="30" customHeight="1" x14ac:dyDescent="0.25">
      <c r="A116" s="12">
        <v>0.44930555555555557</v>
      </c>
      <c r="B116" s="13" t="s">
        <v>468</v>
      </c>
      <c r="C116" s="11">
        <v>19.5</v>
      </c>
      <c r="D116" s="11">
        <v>67</v>
      </c>
      <c r="E116" s="11">
        <v>16.7</v>
      </c>
      <c r="F116" s="11">
        <v>92.3</v>
      </c>
      <c r="G116" s="11">
        <v>10.49</v>
      </c>
      <c r="H116" s="11">
        <v>17.100000000000001</v>
      </c>
      <c r="I116" s="11">
        <v>80</v>
      </c>
      <c r="J116" s="11">
        <v>394</v>
      </c>
      <c r="K116" s="11">
        <v>344</v>
      </c>
      <c r="L116" s="13" t="s">
        <v>417</v>
      </c>
      <c r="M116" s="11">
        <v>14.3</v>
      </c>
      <c r="N116" s="11">
        <v>16.5</v>
      </c>
      <c r="O116" s="12"/>
      <c r="Q116" s="11">
        <v>41.2</v>
      </c>
      <c r="R116" t="s">
        <v>469</v>
      </c>
      <c r="S116" t="s">
        <v>470</v>
      </c>
      <c r="T116" t="s">
        <v>471</v>
      </c>
      <c r="U116" s="11" t="s">
        <v>490</v>
      </c>
      <c r="W116" s="9">
        <f>M116*0.1*0.3</f>
        <v>0.42900000000000005</v>
      </c>
      <c r="X116" s="9">
        <f>W116*P116*3600</f>
        <v>0</v>
      </c>
      <c r="Y116" s="9">
        <f>I116*60*1.2</f>
        <v>5760</v>
      </c>
      <c r="Z116" s="9">
        <f t="shared" si="1"/>
        <v>0</v>
      </c>
      <c r="AA116" s="9" t="s">
        <v>501</v>
      </c>
      <c r="AB116" s="11" t="s">
        <v>503</v>
      </c>
      <c r="AC116" s="11" t="s">
        <v>505</v>
      </c>
      <c r="AD116" s="11">
        <v>12</v>
      </c>
    </row>
    <row r="117" spans="1:30" s="11" customFormat="1" ht="30" customHeight="1" x14ac:dyDescent="0.25">
      <c r="A117" s="12">
        <v>0.4548611111111111</v>
      </c>
      <c r="B117" s="13" t="s">
        <v>472</v>
      </c>
      <c r="C117" s="11">
        <v>21.4</v>
      </c>
      <c r="D117" s="11">
        <v>62.3</v>
      </c>
      <c r="E117" s="11">
        <v>16.7</v>
      </c>
      <c r="F117" s="11">
        <v>93.4</v>
      </c>
      <c r="G117" s="11">
        <v>10.49</v>
      </c>
      <c r="H117" s="11">
        <v>17.100000000000001</v>
      </c>
      <c r="I117" s="11">
        <v>80</v>
      </c>
      <c r="J117" s="11">
        <v>389</v>
      </c>
      <c r="K117" s="11">
        <v>341</v>
      </c>
      <c r="L117" s="13" t="s">
        <v>96</v>
      </c>
      <c r="M117" s="11">
        <v>18.899999999999999</v>
      </c>
      <c r="N117" s="11">
        <v>16.7</v>
      </c>
      <c r="O117" s="12"/>
      <c r="Q117" s="11">
        <v>45.5</v>
      </c>
      <c r="R117" t="s">
        <v>473</v>
      </c>
      <c r="S117" t="s">
        <v>474</v>
      </c>
      <c r="T117" t="s">
        <v>475</v>
      </c>
      <c r="U117" s="11" t="s">
        <v>490</v>
      </c>
      <c r="W117" s="9">
        <f>M117*0.1*0.3</f>
        <v>0.56699999999999995</v>
      </c>
      <c r="X117" s="9">
        <f>W117*P117*3600</f>
        <v>0</v>
      </c>
      <c r="Y117" s="9">
        <f>I117*60*1.2</f>
        <v>5760</v>
      </c>
      <c r="Z117" s="9">
        <f t="shared" si="1"/>
        <v>0</v>
      </c>
      <c r="AA117" s="9" t="s">
        <v>501</v>
      </c>
      <c r="AB117" s="11" t="s">
        <v>503</v>
      </c>
      <c r="AC117" s="11" t="s">
        <v>505</v>
      </c>
      <c r="AD117" s="11">
        <v>12</v>
      </c>
    </row>
    <row r="118" spans="1:30" s="11" customFormat="1" ht="30" customHeight="1" x14ac:dyDescent="0.25">
      <c r="A118" s="12">
        <v>0.47013888888888888</v>
      </c>
      <c r="B118" s="13" t="s">
        <v>476</v>
      </c>
      <c r="C118" s="11">
        <v>18.8</v>
      </c>
      <c r="D118" s="11">
        <v>68</v>
      </c>
      <c r="E118" s="11">
        <v>16.8</v>
      </c>
      <c r="F118" s="11">
        <v>93.1</v>
      </c>
      <c r="G118" s="11">
        <v>10.47</v>
      </c>
      <c r="H118" s="11">
        <v>17.7</v>
      </c>
      <c r="I118" s="11">
        <v>8</v>
      </c>
      <c r="J118" s="11">
        <v>393</v>
      </c>
      <c r="K118" s="11">
        <v>342</v>
      </c>
      <c r="L118" s="13" t="s">
        <v>305</v>
      </c>
      <c r="M118" s="11">
        <v>9.6</v>
      </c>
      <c r="N118" s="11">
        <v>16.7</v>
      </c>
      <c r="O118" s="12" t="s">
        <v>493</v>
      </c>
      <c r="Q118" s="11">
        <v>43.9</v>
      </c>
      <c r="R118" t="s">
        <v>477</v>
      </c>
      <c r="S118" t="s">
        <v>478</v>
      </c>
      <c r="T118" t="s">
        <v>475</v>
      </c>
      <c r="U118" s="11" t="s">
        <v>490</v>
      </c>
      <c r="W118" s="9">
        <f>M118*0.1*0.3</f>
        <v>0.28799999999999998</v>
      </c>
      <c r="X118" s="9">
        <f>W118*P118*3600</f>
        <v>0</v>
      </c>
      <c r="Y118" s="9">
        <f>I118*60*1.2</f>
        <v>576</v>
      </c>
      <c r="Z118" s="9">
        <f t="shared" si="1"/>
        <v>0</v>
      </c>
      <c r="AA118" s="9" t="s">
        <v>508</v>
      </c>
      <c r="AB118" s="11" t="s">
        <v>503</v>
      </c>
      <c r="AC118" s="11" t="s">
        <v>505</v>
      </c>
      <c r="AD118" s="11">
        <v>12</v>
      </c>
    </row>
    <row r="119" spans="1:30" s="11" customFormat="1" ht="30" customHeight="1" x14ac:dyDescent="0.25">
      <c r="A119" s="12">
        <v>0.48125000000000001</v>
      </c>
      <c r="B119" s="13" t="s">
        <v>304</v>
      </c>
      <c r="C119" s="11">
        <v>17.899999999999999</v>
      </c>
      <c r="D119" s="11">
        <v>72.099999999999994</v>
      </c>
      <c r="E119" s="11">
        <v>17.100000000000001</v>
      </c>
      <c r="F119" s="11">
        <v>92.2</v>
      </c>
      <c r="G119" s="11">
        <v>10.47</v>
      </c>
      <c r="H119" s="11">
        <v>18</v>
      </c>
      <c r="I119" s="11">
        <v>8</v>
      </c>
      <c r="J119" s="11">
        <v>396</v>
      </c>
      <c r="K119" s="11">
        <v>322</v>
      </c>
      <c r="L119" s="13" t="s">
        <v>305</v>
      </c>
      <c r="M119" s="11">
        <v>5.7</v>
      </c>
      <c r="N119" s="11">
        <v>16.8</v>
      </c>
      <c r="O119" s="12" t="s">
        <v>493</v>
      </c>
      <c r="Q119" s="11">
        <v>40.5</v>
      </c>
      <c r="R119" t="s">
        <v>479</v>
      </c>
      <c r="S119" t="s">
        <v>480</v>
      </c>
      <c r="T119" t="s">
        <v>481</v>
      </c>
      <c r="U119" s="11" t="s">
        <v>490</v>
      </c>
      <c r="W119" s="9">
        <f>M119*0.1*0.3</f>
        <v>0.17100000000000001</v>
      </c>
      <c r="X119" s="9">
        <f>W119*P119*3600</f>
        <v>0</v>
      </c>
      <c r="Y119" s="9">
        <f>I119*60*1.2</f>
        <v>576</v>
      </c>
      <c r="Z119" s="9">
        <f t="shared" si="1"/>
        <v>0</v>
      </c>
      <c r="AA119" s="9" t="s">
        <v>508</v>
      </c>
      <c r="AB119" s="11" t="s">
        <v>503</v>
      </c>
      <c r="AC119" s="11" t="s">
        <v>505</v>
      </c>
      <c r="AD119" s="11">
        <v>12</v>
      </c>
    </row>
    <row r="120" spans="1:30" s="11" customFormat="1" ht="30" customHeight="1" x14ac:dyDescent="0.25">
      <c r="A120" s="12">
        <v>0.49791666666666662</v>
      </c>
      <c r="B120" s="13" t="s">
        <v>309</v>
      </c>
      <c r="C120" s="11">
        <v>17.3</v>
      </c>
      <c r="D120" s="11">
        <v>78.900000000000006</v>
      </c>
      <c r="E120" s="11">
        <v>17</v>
      </c>
      <c r="F120" s="11">
        <v>92.2</v>
      </c>
      <c r="G120" s="11">
        <v>10.45</v>
      </c>
      <c r="H120" s="11">
        <v>18.600000000000001</v>
      </c>
      <c r="I120" s="11">
        <v>3</v>
      </c>
      <c r="J120" s="11">
        <v>398</v>
      </c>
      <c r="K120" s="11">
        <v>337</v>
      </c>
      <c r="L120" s="13" t="s">
        <v>305</v>
      </c>
      <c r="M120" s="11">
        <v>5.7</v>
      </c>
      <c r="N120" s="11">
        <v>16.8</v>
      </c>
      <c r="O120" s="12" t="s">
        <v>494</v>
      </c>
      <c r="Q120" s="11">
        <v>38</v>
      </c>
      <c r="R120" t="s">
        <v>482</v>
      </c>
      <c r="S120" t="s">
        <v>483</v>
      </c>
      <c r="T120" t="s">
        <v>484</v>
      </c>
      <c r="U120" s="11" t="s">
        <v>490</v>
      </c>
      <c r="W120" s="9">
        <f>M120*0.1*0.3</f>
        <v>0.17100000000000001</v>
      </c>
      <c r="X120" s="9">
        <f>W120*P120*3600</f>
        <v>0</v>
      </c>
      <c r="Y120" s="9">
        <f>I120*60*1.2</f>
        <v>216</v>
      </c>
      <c r="Z120" s="9">
        <f t="shared" si="1"/>
        <v>0</v>
      </c>
      <c r="AA120" s="9" t="s">
        <v>508</v>
      </c>
      <c r="AB120" s="11" t="s">
        <v>503</v>
      </c>
      <c r="AC120" s="11" t="s">
        <v>505</v>
      </c>
      <c r="AD120" s="11">
        <v>12</v>
      </c>
    </row>
    <row r="121" spans="1:30" s="11" customFormat="1" ht="30" customHeight="1" x14ac:dyDescent="0.25">
      <c r="A121" s="12">
        <v>0.58888888888888891</v>
      </c>
      <c r="B121" s="13" t="s">
        <v>485</v>
      </c>
      <c r="C121" s="11">
        <v>23.9</v>
      </c>
      <c r="D121" s="11">
        <v>54.2</v>
      </c>
      <c r="E121" s="11">
        <v>19.100000000000001</v>
      </c>
      <c r="F121" s="11">
        <v>86.5</v>
      </c>
      <c r="G121" s="11">
        <v>10.29</v>
      </c>
      <c r="H121" s="11">
        <v>18.7</v>
      </c>
      <c r="I121" s="11">
        <v>50</v>
      </c>
      <c r="J121" s="11">
        <v>391</v>
      </c>
      <c r="K121" s="11">
        <v>349</v>
      </c>
      <c r="L121" s="13" t="s">
        <v>305</v>
      </c>
      <c r="M121" s="11">
        <v>9.6999999999999993</v>
      </c>
      <c r="N121" s="11">
        <v>18.100000000000001</v>
      </c>
      <c r="O121" s="15"/>
      <c r="P121" s="11">
        <v>6.2E-2</v>
      </c>
      <c r="Q121" s="14">
        <v>46.2</v>
      </c>
      <c r="R121" s="14" t="s">
        <v>306</v>
      </c>
      <c r="S121" s="11" t="s">
        <v>307</v>
      </c>
      <c r="T121" s="11" t="s">
        <v>308</v>
      </c>
      <c r="U121" s="11" t="s">
        <v>490</v>
      </c>
      <c r="V121" s="11">
        <v>8.0000000000000002E-3</v>
      </c>
      <c r="W121" s="9">
        <f>M121*0.1*0.3</f>
        <v>0.29099999999999998</v>
      </c>
      <c r="X121" s="9">
        <f>W121*P121*3600</f>
        <v>64.9512</v>
      </c>
      <c r="Y121" s="9">
        <f>I121*60*1.2</f>
        <v>3600</v>
      </c>
      <c r="Z121" s="9">
        <f t="shared" si="1"/>
        <v>1.8041999999999999E-2</v>
      </c>
      <c r="AA121" s="9" t="s">
        <v>501</v>
      </c>
      <c r="AB121" s="11" t="s">
        <v>503</v>
      </c>
      <c r="AC121" s="11" t="s">
        <v>505</v>
      </c>
      <c r="AD121" s="11">
        <v>12</v>
      </c>
    </row>
    <row r="122" spans="1:30" s="11" customFormat="1" ht="30" customHeight="1" x14ac:dyDescent="0.25">
      <c r="A122" s="12">
        <v>0.59722222222222221</v>
      </c>
      <c r="B122" s="13" t="s">
        <v>486</v>
      </c>
      <c r="C122" s="11">
        <v>23.9</v>
      </c>
      <c r="D122" s="11">
        <v>51.4</v>
      </c>
      <c r="E122" s="11">
        <v>19.2</v>
      </c>
      <c r="F122" s="11">
        <v>88.4</v>
      </c>
      <c r="G122" s="11">
        <v>10.29</v>
      </c>
      <c r="H122" s="11">
        <v>19</v>
      </c>
      <c r="I122" s="11">
        <v>80</v>
      </c>
      <c r="J122" s="11">
        <v>395</v>
      </c>
      <c r="K122" s="11">
        <v>337</v>
      </c>
      <c r="L122" s="13" t="s">
        <v>310</v>
      </c>
      <c r="M122" s="11">
        <v>9.1999999999999993</v>
      </c>
      <c r="N122" s="11">
        <v>18.399999999999999</v>
      </c>
      <c r="O122" s="12"/>
      <c r="P122" s="11">
        <v>6.4000000000000001E-2</v>
      </c>
      <c r="Q122" s="11">
        <v>49</v>
      </c>
      <c r="R122" s="14" t="s">
        <v>311</v>
      </c>
      <c r="S122" s="11" t="s">
        <v>55</v>
      </c>
      <c r="T122" s="11" t="s">
        <v>56</v>
      </c>
      <c r="U122" s="11" t="s">
        <v>490</v>
      </c>
      <c r="V122" s="11">
        <v>8.0000000000000002E-3</v>
      </c>
      <c r="W122" s="9">
        <f>M122*0.1*0.3</f>
        <v>0.27599999999999997</v>
      </c>
      <c r="X122" s="9">
        <f>W122*P122*3600</f>
        <v>63.590399999999995</v>
      </c>
      <c r="Y122" s="9">
        <f>I122*60*1.2</f>
        <v>5760</v>
      </c>
      <c r="Z122" s="9">
        <f t="shared" si="1"/>
        <v>1.1039999999999999E-2</v>
      </c>
      <c r="AA122" s="9" t="s">
        <v>501</v>
      </c>
      <c r="AB122" s="11" t="s">
        <v>503</v>
      </c>
      <c r="AC122" s="11" t="s">
        <v>505</v>
      </c>
      <c r="AD122" s="11">
        <v>12</v>
      </c>
    </row>
    <row r="123" spans="1:30" s="11" customFormat="1" ht="30" customHeight="1" x14ac:dyDescent="0.25">
      <c r="A123" s="12">
        <v>0.40416666666666662</v>
      </c>
      <c r="B123" s="13" t="s">
        <v>312</v>
      </c>
      <c r="C123" s="11">
        <v>20</v>
      </c>
      <c r="D123" s="11">
        <v>61.4</v>
      </c>
      <c r="E123" s="11">
        <v>17.7</v>
      </c>
      <c r="F123" s="11">
        <v>90</v>
      </c>
      <c r="G123" s="11">
        <v>10.28</v>
      </c>
      <c r="H123" s="11">
        <v>17.7</v>
      </c>
      <c r="I123" s="11">
        <v>100</v>
      </c>
      <c r="J123" s="11">
        <v>400</v>
      </c>
      <c r="K123" s="11">
        <v>345</v>
      </c>
      <c r="L123" s="13" t="s">
        <v>310</v>
      </c>
      <c r="M123" s="11">
        <v>9.6</v>
      </c>
      <c r="N123" s="11">
        <v>17.100000000000001</v>
      </c>
      <c r="O123" s="12"/>
      <c r="P123" s="11">
        <v>2.3E-2</v>
      </c>
      <c r="Q123" s="11">
        <v>32</v>
      </c>
      <c r="R123" t="s">
        <v>313</v>
      </c>
      <c r="S123" t="s">
        <v>314</v>
      </c>
      <c r="T123" t="s">
        <v>315</v>
      </c>
      <c r="U123" s="11" t="s">
        <v>490</v>
      </c>
      <c r="V123" s="11">
        <v>8.0000000000000002E-3</v>
      </c>
      <c r="W123" s="9">
        <f>M123*0.1*0.3</f>
        <v>0.28799999999999998</v>
      </c>
      <c r="X123" s="9">
        <f>W123*P123*3600</f>
        <v>23.846399999999999</v>
      </c>
      <c r="Y123" s="9">
        <f>I123*60*1.2</f>
        <v>7200</v>
      </c>
      <c r="Z123" s="9">
        <f t="shared" si="1"/>
        <v>3.3119999999999998E-3</v>
      </c>
      <c r="AA123" s="9" t="s">
        <v>501</v>
      </c>
      <c r="AB123" s="11" t="s">
        <v>503</v>
      </c>
      <c r="AC123" s="11" t="s">
        <v>505</v>
      </c>
      <c r="AD123" s="11">
        <v>18</v>
      </c>
    </row>
    <row r="124" spans="1:30" s="11" customFormat="1" ht="30" customHeight="1" x14ac:dyDescent="0.25">
      <c r="A124" s="12">
        <v>0.41666666666666669</v>
      </c>
      <c r="B124" s="13" t="s">
        <v>316</v>
      </c>
      <c r="C124" s="11">
        <v>20.2</v>
      </c>
      <c r="D124" s="11">
        <v>62.8</v>
      </c>
      <c r="E124" s="11">
        <v>18</v>
      </c>
      <c r="F124" s="11">
        <v>91.1</v>
      </c>
      <c r="G124" s="11">
        <v>10.28</v>
      </c>
      <c r="H124" s="11">
        <v>18.100000000000001</v>
      </c>
      <c r="I124" s="11">
        <v>120</v>
      </c>
      <c r="J124" s="11">
        <v>422</v>
      </c>
      <c r="K124" s="11">
        <v>356</v>
      </c>
      <c r="L124" s="13" t="s">
        <v>310</v>
      </c>
      <c r="M124" s="11">
        <v>9.6</v>
      </c>
      <c r="N124" s="11">
        <v>17.5</v>
      </c>
      <c r="O124" s="12"/>
      <c r="P124" s="11">
        <v>3.3000000000000002E-2</v>
      </c>
      <c r="Q124" s="11">
        <v>37.4</v>
      </c>
      <c r="R124" t="s">
        <v>317</v>
      </c>
      <c r="S124" t="s">
        <v>318</v>
      </c>
      <c r="T124" t="s">
        <v>319</v>
      </c>
      <c r="U124" s="11" t="s">
        <v>490</v>
      </c>
      <c r="V124" s="11">
        <v>8.0000000000000002E-3</v>
      </c>
      <c r="W124" s="9">
        <f>M124*0.1*0.3</f>
        <v>0.28799999999999998</v>
      </c>
      <c r="X124" s="9">
        <f>W124*P124*3600</f>
        <v>34.214399999999998</v>
      </c>
      <c r="Y124" s="9">
        <f>I124*60*1.2</f>
        <v>8640</v>
      </c>
      <c r="Z124" s="9">
        <f t="shared" si="1"/>
        <v>3.96E-3</v>
      </c>
      <c r="AA124" s="9" t="s">
        <v>501</v>
      </c>
      <c r="AB124" s="11" t="s">
        <v>503</v>
      </c>
      <c r="AC124" s="11" t="s">
        <v>505</v>
      </c>
      <c r="AD124" s="11">
        <v>18</v>
      </c>
    </row>
    <row r="125" spans="1:30" s="11" customFormat="1" ht="30" customHeight="1" x14ac:dyDescent="0.25">
      <c r="A125" s="12">
        <v>0.4236111111111111</v>
      </c>
      <c r="B125" s="13" t="s">
        <v>320</v>
      </c>
      <c r="C125" s="11">
        <v>20</v>
      </c>
      <c r="D125" s="11">
        <v>62.3</v>
      </c>
      <c r="E125" s="11">
        <v>18.2</v>
      </c>
      <c r="F125" s="11">
        <v>90.4</v>
      </c>
      <c r="G125" s="11">
        <v>10.28</v>
      </c>
      <c r="H125" s="11">
        <v>18.2</v>
      </c>
      <c r="I125" s="11">
        <v>80</v>
      </c>
      <c r="J125" s="11">
        <v>401</v>
      </c>
      <c r="K125" s="11">
        <v>325</v>
      </c>
      <c r="L125" s="13" t="s">
        <v>321</v>
      </c>
      <c r="M125" s="11">
        <v>5.8</v>
      </c>
      <c r="N125" s="11">
        <v>17.600000000000001</v>
      </c>
      <c r="O125" s="12"/>
      <c r="P125" s="11">
        <v>2.3E-2</v>
      </c>
      <c r="Q125" s="11">
        <v>34.6</v>
      </c>
      <c r="R125" t="s">
        <v>322</v>
      </c>
      <c r="S125" t="s">
        <v>323</v>
      </c>
      <c r="T125" t="s">
        <v>324</v>
      </c>
      <c r="U125" s="11" t="s">
        <v>490</v>
      </c>
      <c r="V125" s="11">
        <v>8.0000000000000002E-3</v>
      </c>
      <c r="W125" s="9">
        <f>M125*0.1*0.3</f>
        <v>0.17399999999999999</v>
      </c>
      <c r="X125" s="9">
        <f>W125*P125*3600</f>
        <v>14.407199999999998</v>
      </c>
      <c r="Y125" s="9">
        <f>I125*60*1.2</f>
        <v>5760</v>
      </c>
      <c r="Z125" s="9">
        <f t="shared" si="1"/>
        <v>2.5012499999999996E-3</v>
      </c>
      <c r="AA125" s="9" t="s">
        <v>501</v>
      </c>
      <c r="AB125" s="11" t="s">
        <v>503</v>
      </c>
      <c r="AC125" s="11" t="s">
        <v>505</v>
      </c>
      <c r="AD125" s="11">
        <v>18</v>
      </c>
    </row>
    <row r="126" spans="1:30" s="11" customFormat="1" ht="30" customHeight="1" x14ac:dyDescent="0.25">
      <c r="A126" s="12">
        <v>0.43611111111111112</v>
      </c>
      <c r="B126" s="13" t="s">
        <v>325</v>
      </c>
      <c r="C126" s="11">
        <v>20.3</v>
      </c>
      <c r="D126" s="11">
        <v>62.9</v>
      </c>
      <c r="E126" s="11">
        <v>18</v>
      </c>
      <c r="F126" s="11">
        <v>90.6</v>
      </c>
      <c r="G126" s="11">
        <v>10.28</v>
      </c>
      <c r="H126" s="11">
        <v>18.100000000000001</v>
      </c>
      <c r="I126" s="11">
        <v>80</v>
      </c>
      <c r="J126" s="11">
        <v>420</v>
      </c>
      <c r="K126" s="11">
        <v>366</v>
      </c>
      <c r="L126" s="13" t="s">
        <v>310</v>
      </c>
      <c r="M126" s="11">
        <v>8.4</v>
      </c>
      <c r="N126" s="11">
        <v>17.5</v>
      </c>
      <c r="O126" s="12"/>
      <c r="P126" s="11">
        <v>1.7000000000000001E-2</v>
      </c>
      <c r="Q126" s="11">
        <v>41.4</v>
      </c>
      <c r="R126" s="14" t="s">
        <v>326</v>
      </c>
      <c r="S126" s="11" t="s">
        <v>327</v>
      </c>
      <c r="T126" s="11" t="s">
        <v>328</v>
      </c>
      <c r="U126" s="11" t="s">
        <v>490</v>
      </c>
      <c r="V126" s="11">
        <v>8.0000000000000002E-3</v>
      </c>
      <c r="W126" s="9">
        <f>M126*0.1*0.3</f>
        <v>0.252</v>
      </c>
      <c r="X126" s="9">
        <f>W126*P126*3600</f>
        <v>15.422400000000001</v>
      </c>
      <c r="Y126" s="9">
        <f>I126*60*1.2</f>
        <v>5760</v>
      </c>
      <c r="Z126" s="9">
        <f t="shared" si="1"/>
        <v>2.6775000000000002E-3</v>
      </c>
      <c r="AA126" s="9" t="s">
        <v>501</v>
      </c>
      <c r="AB126" s="11" t="s">
        <v>503</v>
      </c>
      <c r="AC126" s="11" t="s">
        <v>505</v>
      </c>
      <c r="AD126" s="11">
        <v>18</v>
      </c>
    </row>
    <row r="127" spans="1:30" s="11" customFormat="1" ht="30" customHeight="1" x14ac:dyDescent="0.25">
      <c r="A127" s="12">
        <v>0.44236111111111115</v>
      </c>
      <c r="B127" s="13" t="s">
        <v>329</v>
      </c>
      <c r="C127" s="11">
        <v>21.6</v>
      </c>
      <c r="D127" s="11">
        <v>59.4</v>
      </c>
      <c r="E127" s="11">
        <v>17.8</v>
      </c>
      <c r="F127" s="11">
        <v>91</v>
      </c>
      <c r="G127" s="11">
        <v>10.28</v>
      </c>
      <c r="H127" s="11">
        <v>18.100000000000001</v>
      </c>
      <c r="I127" s="11">
        <v>80</v>
      </c>
      <c r="J127" s="11">
        <v>416</v>
      </c>
      <c r="K127" s="11">
        <v>372</v>
      </c>
      <c r="L127" s="13" t="s">
        <v>330</v>
      </c>
      <c r="M127" s="11">
        <v>14.2</v>
      </c>
      <c r="N127" s="11">
        <v>17.5</v>
      </c>
      <c r="O127" s="12"/>
      <c r="P127" s="11">
        <v>0.03</v>
      </c>
      <c r="Q127" s="11">
        <v>43.4</v>
      </c>
      <c r="R127" s="14" t="s">
        <v>331</v>
      </c>
      <c r="S127" s="11" t="s">
        <v>332</v>
      </c>
      <c r="T127" s="11" t="s">
        <v>333</v>
      </c>
      <c r="U127" s="11" t="s">
        <v>490</v>
      </c>
      <c r="V127" s="11">
        <v>8.0000000000000002E-3</v>
      </c>
      <c r="W127" s="9">
        <f>M127*0.1*0.3</f>
        <v>0.42599999999999999</v>
      </c>
      <c r="X127" s="9">
        <f>W127*P127*3600</f>
        <v>46.007999999999996</v>
      </c>
      <c r="Y127" s="9">
        <f>I127*60*1.2</f>
        <v>5760</v>
      </c>
      <c r="Z127" s="9">
        <f t="shared" si="1"/>
        <v>7.9874999999999998E-3</v>
      </c>
      <c r="AA127" s="9" t="s">
        <v>501</v>
      </c>
      <c r="AB127" s="11" t="s">
        <v>503</v>
      </c>
      <c r="AC127" s="11" t="s">
        <v>505</v>
      </c>
      <c r="AD127" s="11">
        <v>18</v>
      </c>
    </row>
    <row r="128" spans="1:30" s="11" customFormat="1" ht="30" customHeight="1" x14ac:dyDescent="0.25">
      <c r="A128" s="12">
        <v>0.4458333333333333</v>
      </c>
      <c r="B128" s="13" t="s">
        <v>334</v>
      </c>
      <c r="C128" s="11">
        <v>23.5</v>
      </c>
      <c r="D128" s="11">
        <v>55.4</v>
      </c>
      <c r="E128" s="11">
        <v>17.899999999999999</v>
      </c>
      <c r="F128" s="11">
        <v>91.6</v>
      </c>
      <c r="G128" s="11">
        <v>10.28</v>
      </c>
      <c r="H128" s="11">
        <v>18.2</v>
      </c>
      <c r="I128" s="11">
        <v>80</v>
      </c>
      <c r="J128" s="11">
        <v>423</v>
      </c>
      <c r="K128" s="11">
        <v>380</v>
      </c>
      <c r="L128" s="13" t="s">
        <v>335</v>
      </c>
      <c r="M128" s="11">
        <v>18</v>
      </c>
      <c r="N128" s="11">
        <v>18.7</v>
      </c>
      <c r="O128" s="12"/>
      <c r="P128" s="11">
        <v>2.5999999999999999E-2</v>
      </c>
      <c r="Q128" s="11">
        <v>44.4</v>
      </c>
      <c r="R128" s="14" t="s">
        <v>336</v>
      </c>
      <c r="S128" s="11" t="s">
        <v>337</v>
      </c>
      <c r="T128" s="11" t="s">
        <v>338</v>
      </c>
      <c r="U128" s="11" t="s">
        <v>490</v>
      </c>
      <c r="V128" s="11">
        <v>8.0000000000000002E-3</v>
      </c>
      <c r="W128" s="9">
        <f>M128*0.1*0.3</f>
        <v>0.54</v>
      </c>
      <c r="X128" s="9">
        <f>W128*P128*3600</f>
        <v>50.544000000000004</v>
      </c>
      <c r="Y128" s="9">
        <f>I128*60*1.2</f>
        <v>5760</v>
      </c>
      <c r="Z128" s="9">
        <f t="shared" si="1"/>
        <v>8.7750000000000015E-3</v>
      </c>
      <c r="AA128" s="9" t="s">
        <v>501</v>
      </c>
      <c r="AB128" s="11" t="s">
        <v>503</v>
      </c>
      <c r="AC128" s="11" t="s">
        <v>505</v>
      </c>
      <c r="AD128" s="11">
        <v>18</v>
      </c>
    </row>
    <row r="129" spans="1:30" s="11" customFormat="1" ht="30" customHeight="1" x14ac:dyDescent="0.25">
      <c r="A129" s="12">
        <v>0.45069444444444445</v>
      </c>
      <c r="B129" s="13" t="s">
        <v>339</v>
      </c>
      <c r="C129" s="11">
        <v>24</v>
      </c>
      <c r="D129" s="11">
        <v>52.9</v>
      </c>
      <c r="E129" s="11">
        <v>18.2</v>
      </c>
      <c r="F129" s="11">
        <v>92.3</v>
      </c>
      <c r="G129" s="11">
        <v>10.27</v>
      </c>
      <c r="H129" s="11">
        <v>18.5</v>
      </c>
      <c r="I129" s="11">
        <v>120</v>
      </c>
      <c r="J129" s="11">
        <v>429</v>
      </c>
      <c r="K129" s="11">
        <v>378</v>
      </c>
      <c r="L129" s="13" t="s">
        <v>158</v>
      </c>
      <c r="M129" s="11">
        <v>17.899999999999999</v>
      </c>
      <c r="N129" s="11">
        <v>18</v>
      </c>
      <c r="O129" s="12"/>
      <c r="P129" s="11">
        <v>3.1E-2</v>
      </c>
      <c r="Q129" s="11">
        <v>45</v>
      </c>
      <c r="R129" s="14" t="s">
        <v>340</v>
      </c>
      <c r="S129" s="11" t="s">
        <v>341</v>
      </c>
      <c r="T129" s="11" t="s">
        <v>342</v>
      </c>
      <c r="U129" s="11" t="s">
        <v>490</v>
      </c>
      <c r="V129" s="11">
        <v>8.0000000000000002E-3</v>
      </c>
      <c r="W129" s="9">
        <f>M129*0.1*0.3</f>
        <v>0.53700000000000003</v>
      </c>
      <c r="X129" s="9">
        <f>W129*P129*3600</f>
        <v>59.929200000000009</v>
      </c>
      <c r="Y129" s="9">
        <f>I129*60*1.2</f>
        <v>8640</v>
      </c>
      <c r="Z129" s="9">
        <f t="shared" si="1"/>
        <v>6.9362500000000006E-3</v>
      </c>
      <c r="AA129" s="9" t="s">
        <v>501</v>
      </c>
      <c r="AB129" s="11" t="s">
        <v>503</v>
      </c>
      <c r="AC129" s="11" t="s">
        <v>505</v>
      </c>
      <c r="AD129" s="11">
        <v>18</v>
      </c>
    </row>
    <row r="130" spans="1:30" s="11" customFormat="1" ht="30" customHeight="1" x14ac:dyDescent="0.25">
      <c r="A130" s="12">
        <v>0.45833333333333331</v>
      </c>
      <c r="B130" s="13" t="s">
        <v>343</v>
      </c>
      <c r="C130" s="11">
        <v>22.4</v>
      </c>
      <c r="D130" s="11">
        <v>53.7</v>
      </c>
      <c r="E130" s="11">
        <v>18.5</v>
      </c>
      <c r="F130" s="11">
        <v>92.7</v>
      </c>
      <c r="G130" s="11">
        <v>10.27</v>
      </c>
      <c r="H130" s="11">
        <v>18.600000000000001</v>
      </c>
      <c r="I130" s="11">
        <v>120</v>
      </c>
      <c r="J130" s="11">
        <v>428</v>
      </c>
      <c r="K130" s="11">
        <v>372</v>
      </c>
      <c r="L130" s="13" t="s">
        <v>344</v>
      </c>
      <c r="M130" s="11">
        <v>13.7</v>
      </c>
      <c r="N130" s="11">
        <v>18</v>
      </c>
      <c r="O130" s="12"/>
      <c r="P130" s="11">
        <v>3.4000000000000002E-2</v>
      </c>
      <c r="Q130" s="11">
        <v>43.8</v>
      </c>
      <c r="R130" s="14" t="s">
        <v>345</v>
      </c>
      <c r="S130" s="11" t="s">
        <v>346</v>
      </c>
      <c r="T130" s="11" t="s">
        <v>347</v>
      </c>
      <c r="U130" s="11" t="s">
        <v>490</v>
      </c>
      <c r="V130" s="11">
        <v>8.0000000000000002E-3</v>
      </c>
      <c r="W130" s="9">
        <f>M130*0.1*0.3</f>
        <v>0.41100000000000003</v>
      </c>
      <c r="X130" s="9">
        <f>W130*P130*3600</f>
        <v>50.306400000000011</v>
      </c>
      <c r="Y130" s="9">
        <f>I130*60*1.2</f>
        <v>8640</v>
      </c>
      <c r="Z130" s="9">
        <f t="shared" si="1"/>
        <v>5.8225000000000013E-3</v>
      </c>
      <c r="AA130" s="9" t="s">
        <v>501</v>
      </c>
      <c r="AB130" s="11" t="s">
        <v>503</v>
      </c>
      <c r="AC130" s="11" t="s">
        <v>505</v>
      </c>
      <c r="AD130" s="11">
        <v>18</v>
      </c>
    </row>
    <row r="131" spans="1:30" s="11" customFormat="1" ht="30" customHeight="1" x14ac:dyDescent="0.25">
      <c r="A131" s="12">
        <v>0.46319444444444446</v>
      </c>
      <c r="B131" s="13" t="s">
        <v>348</v>
      </c>
      <c r="C131" s="11">
        <v>21.2</v>
      </c>
      <c r="D131" s="11">
        <v>55.7</v>
      </c>
      <c r="E131" s="11">
        <v>18.600000000000001</v>
      </c>
      <c r="F131" s="11">
        <v>91.9</v>
      </c>
      <c r="G131" s="11">
        <v>10.27</v>
      </c>
      <c r="H131" s="11">
        <v>18.600000000000001</v>
      </c>
      <c r="I131" s="11">
        <v>120</v>
      </c>
      <c r="J131" s="11">
        <v>420</v>
      </c>
      <c r="K131" s="11">
        <v>353</v>
      </c>
      <c r="L131" s="13" t="s">
        <v>349</v>
      </c>
      <c r="M131" s="11">
        <v>8.4</v>
      </c>
      <c r="N131" s="11">
        <v>18</v>
      </c>
      <c r="O131" s="12"/>
      <c r="P131" s="11">
        <v>4.2000000000000003E-2</v>
      </c>
      <c r="Q131" s="11">
        <v>45.4</v>
      </c>
      <c r="R131" s="14" t="s">
        <v>350</v>
      </c>
      <c r="S131" s="11" t="s">
        <v>351</v>
      </c>
      <c r="T131" s="11" t="s">
        <v>352</v>
      </c>
      <c r="U131" s="11" t="s">
        <v>490</v>
      </c>
      <c r="V131" s="11">
        <v>8.0000000000000002E-3</v>
      </c>
      <c r="W131" s="9">
        <f>M131*0.1*0.3</f>
        <v>0.252</v>
      </c>
      <c r="X131" s="9">
        <f>W131*P131*3600</f>
        <v>38.102400000000003</v>
      </c>
      <c r="Y131" s="9">
        <f>I131*60*1.2</f>
        <v>8640</v>
      </c>
      <c r="Z131" s="9">
        <f t="shared" si="1"/>
        <v>4.4100000000000007E-3</v>
      </c>
      <c r="AA131" s="9" t="s">
        <v>501</v>
      </c>
      <c r="AB131" s="11" t="s">
        <v>503</v>
      </c>
      <c r="AC131" s="11" t="s">
        <v>505</v>
      </c>
      <c r="AD131" s="11">
        <v>18</v>
      </c>
    </row>
    <row r="132" spans="1:30" s="11" customFormat="1" ht="30" customHeight="1" x14ac:dyDescent="0.25">
      <c r="A132" s="12">
        <v>0.47083333333333338</v>
      </c>
      <c r="B132" s="13" t="s">
        <v>353</v>
      </c>
      <c r="C132" s="11">
        <v>20.6</v>
      </c>
      <c r="D132" s="11">
        <v>57.2</v>
      </c>
      <c r="E132" s="11">
        <v>18.899999999999999</v>
      </c>
      <c r="F132" s="11">
        <v>90.8</v>
      </c>
      <c r="G132" s="11">
        <v>10.26</v>
      </c>
      <c r="H132" s="11">
        <v>18.8</v>
      </c>
      <c r="I132" s="11">
        <v>120</v>
      </c>
      <c r="J132" s="11">
        <v>407</v>
      </c>
      <c r="K132" s="11">
        <v>315</v>
      </c>
      <c r="L132" s="13" t="s">
        <v>354</v>
      </c>
      <c r="M132" s="11">
        <v>5.7</v>
      </c>
      <c r="N132" s="11">
        <v>18.2</v>
      </c>
      <c r="O132" s="12"/>
      <c r="P132" s="11">
        <v>5.3999999999999999E-2</v>
      </c>
      <c r="Q132" s="11">
        <v>46.5</v>
      </c>
      <c r="R132" s="14" t="s">
        <v>350</v>
      </c>
      <c r="S132" s="11" t="s">
        <v>355</v>
      </c>
      <c r="T132" s="11" t="s">
        <v>94</v>
      </c>
      <c r="U132" s="11" t="s">
        <v>490</v>
      </c>
      <c r="V132" s="11">
        <v>8.0000000000000002E-3</v>
      </c>
      <c r="W132" s="9">
        <f>M132*0.1*0.3</f>
        <v>0.17100000000000001</v>
      </c>
      <c r="X132" s="9">
        <f>W132*P132*3600</f>
        <v>33.242400000000004</v>
      </c>
      <c r="Y132" s="9">
        <f>I132*60*1.2</f>
        <v>8640</v>
      </c>
      <c r="Z132" s="9">
        <f t="shared" ref="Z132:Z134" si="2">X132/Y132</f>
        <v>3.8475000000000002E-3</v>
      </c>
      <c r="AA132" s="9" t="s">
        <v>501</v>
      </c>
      <c r="AB132" s="11" t="s">
        <v>503</v>
      </c>
      <c r="AC132" s="11" t="s">
        <v>505</v>
      </c>
      <c r="AD132" s="11">
        <v>18</v>
      </c>
    </row>
    <row r="133" spans="1:30" s="11" customFormat="1" ht="30" customHeight="1" x14ac:dyDescent="0.25">
      <c r="A133" s="12"/>
      <c r="B133" s="13" t="s">
        <v>42</v>
      </c>
      <c r="L133" s="13"/>
      <c r="O133" s="12"/>
      <c r="P133" s="11">
        <v>8.0000000000000002E-3</v>
      </c>
      <c r="Q133" s="11">
        <v>40.1</v>
      </c>
      <c r="R133" s="14" t="s">
        <v>356</v>
      </c>
      <c r="S133" s="11" t="s">
        <v>357</v>
      </c>
      <c r="T133" s="11" t="s">
        <v>358</v>
      </c>
      <c r="V133" s="11">
        <v>8.0000000000000002E-3</v>
      </c>
      <c r="X133" s="9">
        <f>W133*P133*3600</f>
        <v>0</v>
      </c>
      <c r="Y133" s="9">
        <f>I133*60*1.2</f>
        <v>0</v>
      </c>
      <c r="Z133" s="9" t="e">
        <f t="shared" si="2"/>
        <v>#DIV/0!</v>
      </c>
      <c r="AA133" s="9" t="s">
        <v>501</v>
      </c>
      <c r="AB133" s="11" t="s">
        <v>503</v>
      </c>
    </row>
    <row r="134" spans="1:30" s="11" customFormat="1" ht="30" customHeight="1" x14ac:dyDescent="0.25">
      <c r="A134" s="12"/>
      <c r="B134" s="13" t="s">
        <v>42</v>
      </c>
      <c r="L134" s="13"/>
      <c r="O134" s="12"/>
      <c r="P134" s="11">
        <v>8.9999999999999993E-3</v>
      </c>
      <c r="Q134" s="11">
        <v>39.9</v>
      </c>
      <c r="R134" s="14" t="s">
        <v>359</v>
      </c>
      <c r="S134" s="11" t="s">
        <v>360</v>
      </c>
      <c r="T134" s="11" t="s">
        <v>361</v>
      </c>
      <c r="V134" s="11">
        <v>8.0000000000000002E-3</v>
      </c>
      <c r="X134" s="9">
        <f>W134*P134*3600</f>
        <v>0</v>
      </c>
      <c r="Y134" s="9">
        <f>I134*60*1.2</f>
        <v>0</v>
      </c>
      <c r="Z134" s="9" t="e">
        <f t="shared" si="2"/>
        <v>#DIV/0!</v>
      </c>
      <c r="AA134" s="9" t="s">
        <v>501</v>
      </c>
      <c r="AB134" s="11" t="s">
        <v>503</v>
      </c>
    </row>
  </sheetData>
  <pageMargins left="0.25" right="0.25" top="0.75" bottom="0.75" header="0.3" footer="0.3"/>
  <pageSetup paperSize="9" orientation="landscape" r:id="rId1"/>
  <headerFooter>
    <oddHeader>&amp;CAir Capture Experiments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Pourkhesalian, Ali (Energy, Newcastle)</dc:creator>
  <cp:lastModifiedBy>Pourkhesalian, Ali (Energy, Newcastle)</cp:lastModifiedBy>
  <cp:lastPrinted>2019-11-21T03:02:42Z</cp:lastPrinted>
  <dcterms:created xsi:type="dcterms:W3CDTF">2019-11-21T02:46:44Z</dcterms:created>
  <dcterms:modified xsi:type="dcterms:W3CDTF">2021-03-15T23:49:51Z</dcterms:modified>
</cp:coreProperties>
</file>