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urav\Personal\"/>
    </mc:Choice>
  </mc:AlternateContent>
  <bookViews>
    <workbookView xWindow="0" yWindow="0" windowWidth="19180" windowHeight="7030"/>
  </bookViews>
  <sheets>
    <sheet name="Engagement" sheetId="1" r:id="rId1"/>
    <sheet name="Haldi" sheetId="2" r:id="rId2"/>
    <sheet name="Mehendi" sheetId="6" r:id="rId3"/>
    <sheet name="Wedding1" sheetId="3" r:id="rId4"/>
    <sheet name="Wedding2" sheetId="4" r:id="rId5"/>
    <sheet name="Reception" sheetId="5" r:id="rId6"/>
    <sheet name="Khalmal" sheetId="8" r:id="rId7"/>
    <sheet name="Satyanarayan Pooja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8" i="4"/>
  <c r="D9" i="8"/>
  <c r="B10" i="6" l="1"/>
  <c r="B9" i="6"/>
  <c r="B10" i="9"/>
  <c r="B9" i="9"/>
  <c r="D10" i="9"/>
  <c r="D9" i="9"/>
  <c r="D10" i="8"/>
  <c r="B10" i="8"/>
  <c r="B9" i="8"/>
  <c r="D11" i="5"/>
  <c r="B11" i="5"/>
  <c r="D10" i="5"/>
  <c r="B10" i="5"/>
  <c r="D19" i="4"/>
  <c r="B19" i="4"/>
  <c r="B18" i="4"/>
  <c r="B14" i="3"/>
  <c r="D14" i="3"/>
  <c r="B13" i="3"/>
  <c r="D10" i="2"/>
  <c r="D9" i="2"/>
  <c r="B10" i="2"/>
  <c r="B9" i="2"/>
  <c r="D13" i="1"/>
  <c r="D12" i="1"/>
  <c r="B12" i="1"/>
  <c r="B13" i="1"/>
</calcChain>
</file>

<file path=xl/sharedStrings.xml><?xml version="1.0" encoding="utf-8"?>
<sst xmlns="http://schemas.openxmlformats.org/spreadsheetml/2006/main" count="370" uniqueCount="86">
  <si>
    <t>Items</t>
  </si>
  <si>
    <t>Purpose</t>
  </si>
  <si>
    <t>Status</t>
  </si>
  <si>
    <t>Funded By</t>
  </si>
  <si>
    <t>Deesha</t>
  </si>
  <si>
    <t>Gaurav</t>
  </si>
  <si>
    <t>Outfit</t>
  </si>
  <si>
    <t>TBD</t>
  </si>
  <si>
    <t>Jewellery</t>
  </si>
  <si>
    <t>Budget/Estimate</t>
  </si>
  <si>
    <t>Actual</t>
  </si>
  <si>
    <t>Engagement ring</t>
  </si>
  <si>
    <t>Footwear</t>
  </si>
  <si>
    <t>Wearing</t>
  </si>
  <si>
    <t>Gift to groom(to be worn by groom on wedding-part2)</t>
  </si>
  <si>
    <t>Date :</t>
  </si>
  <si>
    <t>Deesha Budget :</t>
  </si>
  <si>
    <t>Deesha Actuals :</t>
  </si>
  <si>
    <t>Gaurav Budget :</t>
  </si>
  <si>
    <t>Gaurav Actuals :</t>
  </si>
  <si>
    <t>Saree 2</t>
  </si>
  <si>
    <t>Kurta Paijama</t>
  </si>
  <si>
    <t>wearing</t>
  </si>
  <si>
    <t>Sanyas visit outfit</t>
  </si>
  <si>
    <t>Short/Baniyan</t>
  </si>
  <si>
    <t>Saree 3</t>
  </si>
  <si>
    <t>Shawl</t>
  </si>
  <si>
    <t>Pheta</t>
  </si>
  <si>
    <t>Wearnig</t>
  </si>
  <si>
    <t>Footwear *2</t>
  </si>
  <si>
    <t>One will be backup</t>
  </si>
  <si>
    <t>Ring</t>
  </si>
  <si>
    <t>Chain</t>
  </si>
  <si>
    <t>Gift from Bride</t>
  </si>
  <si>
    <t>Before Dress change</t>
  </si>
  <si>
    <t>Legend</t>
  </si>
  <si>
    <t>Wedding 1 :</t>
  </si>
  <si>
    <t>Wedding 2 :</t>
  </si>
  <si>
    <t>After Dress Change</t>
  </si>
  <si>
    <t>Jewellery for Saree 2</t>
  </si>
  <si>
    <t>Foorwear for Saree 2</t>
  </si>
  <si>
    <t>Saree</t>
  </si>
  <si>
    <t>Shirt</t>
  </si>
  <si>
    <t>Dress piece</t>
  </si>
  <si>
    <t>Mangalsutra</t>
  </si>
  <si>
    <t>Gift to Deesha Aunt</t>
  </si>
  <si>
    <t>Gift to Deesha Uncle</t>
  </si>
  <si>
    <t>Gift to Deesha Sister</t>
  </si>
  <si>
    <t>Gift to Deesha Mom</t>
  </si>
  <si>
    <t>Gift to Deesha Brother</t>
  </si>
  <si>
    <t>Footwear for outfit 2</t>
  </si>
  <si>
    <t>Kurta - paijama</t>
  </si>
  <si>
    <t>Yet to confirm</t>
  </si>
  <si>
    <t>Gaurav Mummy</t>
  </si>
  <si>
    <t>Gaurav Daddy</t>
  </si>
  <si>
    <t>Sonam</t>
  </si>
  <si>
    <t>Rishin</t>
  </si>
  <si>
    <t>Gaurav Daadi</t>
  </si>
  <si>
    <t>Outfit 2</t>
  </si>
  <si>
    <t>Lehenga</t>
  </si>
  <si>
    <t>Footwear for Lehenga</t>
  </si>
  <si>
    <t>Lehenga jewellry</t>
  </si>
  <si>
    <t>Foowear for outfit 4</t>
  </si>
  <si>
    <t>Outfit 4</t>
  </si>
  <si>
    <t>Kurta - Paijama</t>
  </si>
  <si>
    <t>Punjabi Dress</t>
  </si>
  <si>
    <t>9 wari saree</t>
  </si>
  <si>
    <t>dhotar - uparna</t>
  </si>
  <si>
    <t>Dress 2</t>
  </si>
  <si>
    <t>White dhotar * 3</t>
  </si>
  <si>
    <t>Outfit 3</t>
  </si>
  <si>
    <t>Wearing - Basic Kurta Paijama</t>
  </si>
  <si>
    <t>Dress</t>
  </si>
  <si>
    <t>Gift for Deesha</t>
  </si>
  <si>
    <t>Gift to Nana</t>
  </si>
  <si>
    <t>Gift to Nani</t>
  </si>
  <si>
    <t>Gift to Daadi</t>
  </si>
  <si>
    <t>Gift to Daada</t>
  </si>
  <si>
    <t>Kurta-Paijama</t>
  </si>
  <si>
    <t>Saree(Cotton)</t>
  </si>
  <si>
    <t>Necklace Set</t>
  </si>
  <si>
    <t>Shaalu(Saree)</t>
  </si>
  <si>
    <t>Gift - 20 gm gold</t>
  </si>
  <si>
    <t>Done</t>
  </si>
  <si>
    <t>Gift to bride(to be worn by bride on Satyanarayan Pooja)</t>
  </si>
  <si>
    <t>Wearnig - Gifted on Reception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</si>
</sst>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12" sqref="D12"/>
    </sheetView>
  </sheetViews>
  <sheetFormatPr defaultRowHeight="14.5" x14ac:dyDescent="0.35"/>
  <cols>
    <col min="1" max="1" width="14.81640625" customWidth="1"/>
    <col min="2" max="2" width="15.90625" customWidth="1"/>
    <col min="3" max="3" width="14.36328125" bestFit="1" customWidth="1"/>
    <col min="5" max="5" width="14.7265625" bestFit="1" customWidth="1"/>
    <col min="8" max="8" width="14.81640625" bestFit="1" customWidth="1"/>
    <col min="9" max="9" width="22.7265625" customWidth="1"/>
    <col min="10" max="10" width="9.54296875" bestFit="1" customWidth="1"/>
    <col min="12" max="12" width="14.726562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6</v>
      </c>
      <c r="B3" t="s">
        <v>13</v>
      </c>
      <c r="C3" t="s">
        <v>4</v>
      </c>
      <c r="D3" t="s">
        <v>7</v>
      </c>
      <c r="E3">
        <v>5000</v>
      </c>
      <c r="H3" t="s">
        <v>6</v>
      </c>
      <c r="I3" t="s">
        <v>13</v>
      </c>
      <c r="J3" t="s">
        <v>5</v>
      </c>
      <c r="K3" t="s">
        <v>7</v>
      </c>
      <c r="L3">
        <v>5000</v>
      </c>
    </row>
    <row r="4" spans="1:13" x14ac:dyDescent="0.35">
      <c r="A4" t="s">
        <v>8</v>
      </c>
      <c r="B4" t="s">
        <v>13</v>
      </c>
      <c r="C4" t="s">
        <v>4</v>
      </c>
      <c r="D4" t="s">
        <v>7</v>
      </c>
      <c r="E4">
        <v>10000</v>
      </c>
      <c r="H4" t="s">
        <v>11</v>
      </c>
      <c r="I4" t="s">
        <v>13</v>
      </c>
      <c r="J4" t="s">
        <v>4</v>
      </c>
      <c r="K4" t="s">
        <v>7</v>
      </c>
      <c r="L4">
        <v>50000</v>
      </c>
    </row>
    <row r="5" spans="1:13" x14ac:dyDescent="0.35">
      <c r="A5" t="s">
        <v>11</v>
      </c>
      <c r="B5" t="s">
        <v>13</v>
      </c>
      <c r="C5" t="s">
        <v>5</v>
      </c>
      <c r="D5" t="s">
        <v>7</v>
      </c>
      <c r="E5">
        <v>100000</v>
      </c>
      <c r="H5" t="s">
        <v>12</v>
      </c>
      <c r="I5" t="s">
        <v>13</v>
      </c>
      <c r="J5" t="s">
        <v>5</v>
      </c>
      <c r="K5" t="s">
        <v>7</v>
      </c>
      <c r="L5">
        <v>5000</v>
      </c>
    </row>
    <row r="6" spans="1:13" x14ac:dyDescent="0.35">
      <c r="A6" t="s">
        <v>12</v>
      </c>
      <c r="B6" t="s">
        <v>13</v>
      </c>
      <c r="C6" t="s">
        <v>4</v>
      </c>
      <c r="D6" t="s">
        <v>7</v>
      </c>
      <c r="E6">
        <v>5000</v>
      </c>
      <c r="H6" t="s">
        <v>58</v>
      </c>
      <c r="I6" t="s">
        <v>14</v>
      </c>
      <c r="J6" t="s">
        <v>4</v>
      </c>
      <c r="K6" t="s">
        <v>7</v>
      </c>
      <c r="L6">
        <v>30000</v>
      </c>
    </row>
    <row r="7" spans="1:13" x14ac:dyDescent="0.35">
      <c r="A7" t="s">
        <v>66</v>
      </c>
      <c r="B7" t="s">
        <v>84</v>
      </c>
      <c r="C7" t="s">
        <v>5</v>
      </c>
      <c r="D7" t="s">
        <v>7</v>
      </c>
      <c r="E7">
        <v>10000</v>
      </c>
    </row>
    <row r="10" spans="1:13" x14ac:dyDescent="0.35">
      <c r="A10" s="5" t="s">
        <v>15</v>
      </c>
      <c r="B10" s="4">
        <v>44182</v>
      </c>
    </row>
    <row r="12" spans="1:13" x14ac:dyDescent="0.35">
      <c r="A12" t="s">
        <v>16</v>
      </c>
      <c r="B12">
        <f>SUM(E3,E4,E6,L6,L4)</f>
        <v>100000</v>
      </c>
      <c r="C12" t="s">
        <v>18</v>
      </c>
      <c r="D12">
        <f>SUM(E5,E7,L3,L5)</f>
        <v>120000</v>
      </c>
    </row>
    <row r="13" spans="1:13" x14ac:dyDescent="0.35">
      <c r="A13" t="s">
        <v>17</v>
      </c>
      <c r="B13">
        <f>SUM(F3,F4,F6,M6,M4)</f>
        <v>0</v>
      </c>
      <c r="C13" t="s">
        <v>19</v>
      </c>
      <c r="D13">
        <f>SUM(F5,F7,M3,M5)</f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8" sqref="A8"/>
    </sheetView>
  </sheetViews>
  <sheetFormatPr defaultRowHeight="14.5" x14ac:dyDescent="0.35"/>
  <cols>
    <col min="1" max="1" width="10.7265625" customWidth="1"/>
    <col min="2" max="2" width="9.1796875" bestFit="1" customWidth="1"/>
    <col min="3" max="3" width="12" customWidth="1"/>
    <col min="5" max="5" width="15" bestFit="1" customWidth="1"/>
    <col min="8" max="8" width="14.90625" bestFit="1" customWidth="1"/>
    <col min="9" max="9" width="15.36328125" bestFit="1" customWidth="1"/>
    <col min="10" max="10" width="9.5429687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20</v>
      </c>
      <c r="B3" t="s">
        <v>13</v>
      </c>
      <c r="C3" t="s">
        <v>4</v>
      </c>
      <c r="D3" t="s">
        <v>7</v>
      </c>
      <c r="E3">
        <v>10000</v>
      </c>
      <c r="H3" t="s">
        <v>21</v>
      </c>
      <c r="I3" t="s">
        <v>22</v>
      </c>
      <c r="J3" t="s">
        <v>5</v>
      </c>
      <c r="K3" t="s">
        <v>7</v>
      </c>
      <c r="L3">
        <v>2500</v>
      </c>
    </row>
    <row r="4" spans="1:13" x14ac:dyDescent="0.35">
      <c r="A4" t="s">
        <v>8</v>
      </c>
      <c r="B4" t="s">
        <v>13</v>
      </c>
      <c r="C4" t="s">
        <v>4</v>
      </c>
      <c r="D4" t="s">
        <v>7</v>
      </c>
      <c r="E4">
        <v>2000</v>
      </c>
      <c r="H4" t="s">
        <v>69</v>
      </c>
      <c r="I4" t="s">
        <v>23</v>
      </c>
      <c r="J4" t="s">
        <v>5</v>
      </c>
      <c r="K4" t="s">
        <v>7</v>
      </c>
      <c r="L4">
        <v>2500</v>
      </c>
    </row>
    <row r="5" spans="1:13" x14ac:dyDescent="0.35">
      <c r="H5" t="s">
        <v>24</v>
      </c>
      <c r="J5" t="s">
        <v>5</v>
      </c>
      <c r="K5" t="s">
        <v>7</v>
      </c>
      <c r="L5">
        <v>2000</v>
      </c>
    </row>
    <row r="7" spans="1:13" x14ac:dyDescent="0.35">
      <c r="A7" s="5" t="s">
        <v>15</v>
      </c>
      <c r="B7" s="3">
        <v>44247</v>
      </c>
    </row>
    <row r="9" spans="1:13" x14ac:dyDescent="0.35">
      <c r="A9" t="s">
        <v>16</v>
      </c>
      <c r="B9">
        <f>SUM(E3,E4)</f>
        <v>12000</v>
      </c>
      <c r="C9" t="s">
        <v>18</v>
      </c>
      <c r="D9">
        <f>SUM(L3,L4,L5)</f>
        <v>7000</v>
      </c>
    </row>
    <row r="10" spans="1:13" x14ac:dyDescent="0.35">
      <c r="A10" t="s">
        <v>17</v>
      </c>
      <c r="B10">
        <f>SUM(F3,F4)</f>
        <v>0</v>
      </c>
      <c r="C10" t="s">
        <v>19</v>
      </c>
      <c r="D10">
        <f>SUM(M3,M4,M5)</f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5" sqref="D5"/>
    </sheetView>
  </sheetViews>
  <sheetFormatPr defaultRowHeight="14.5" x14ac:dyDescent="0.35"/>
  <cols>
    <col min="2" max="2" width="9.08984375" bestFit="1" customWidth="1"/>
    <col min="3" max="3" width="14.36328125" bestFit="1" customWidth="1"/>
    <col min="5" max="5" width="1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68</v>
      </c>
      <c r="B3" t="s">
        <v>13</v>
      </c>
      <c r="C3" t="s">
        <v>4</v>
      </c>
      <c r="D3" t="s">
        <v>7</v>
      </c>
      <c r="E3">
        <v>10000</v>
      </c>
    </row>
    <row r="4" spans="1:13" x14ac:dyDescent="0.35">
      <c r="A4" t="s">
        <v>8</v>
      </c>
      <c r="B4" t="s">
        <v>13</v>
      </c>
      <c r="C4" t="s">
        <v>4</v>
      </c>
      <c r="D4" t="s">
        <v>7</v>
      </c>
      <c r="E4">
        <v>2000</v>
      </c>
    </row>
    <row r="7" spans="1:13" x14ac:dyDescent="0.35">
      <c r="A7" s="5" t="s">
        <v>15</v>
      </c>
      <c r="B7" s="3">
        <v>44247</v>
      </c>
    </row>
    <row r="9" spans="1:13" x14ac:dyDescent="0.35">
      <c r="A9" t="s">
        <v>16</v>
      </c>
      <c r="B9">
        <f>SUM(E3:E4)</f>
        <v>12000</v>
      </c>
      <c r="C9" t="s">
        <v>18</v>
      </c>
      <c r="D9">
        <v>0</v>
      </c>
    </row>
    <row r="10" spans="1:13" x14ac:dyDescent="0.35">
      <c r="A10" t="s">
        <v>17</v>
      </c>
      <c r="B10">
        <f>SUM(F3:F4)</f>
        <v>0</v>
      </c>
      <c r="C10" t="s">
        <v>19</v>
      </c>
      <c r="D10"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3" sqref="H3"/>
    </sheetView>
  </sheetViews>
  <sheetFormatPr defaultRowHeight="14.5" x14ac:dyDescent="0.35"/>
  <cols>
    <col min="1" max="1" width="14.54296875" bestFit="1" customWidth="1"/>
    <col min="2" max="2" width="9.08984375" bestFit="1" customWidth="1"/>
    <col min="3" max="3" width="14.36328125" bestFit="1" customWidth="1"/>
    <col min="4" max="4" width="6.81640625" bestFit="1" customWidth="1"/>
    <col min="5" max="5" width="15" bestFit="1" customWidth="1"/>
    <col min="8" max="8" width="11.453125" bestFit="1" customWidth="1"/>
    <col min="10" max="10" width="9.54296875" bestFit="1" customWidth="1"/>
    <col min="11" max="11" width="6.0898437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25</v>
      </c>
      <c r="B3" t="s">
        <v>13</v>
      </c>
      <c r="C3" t="s">
        <v>4</v>
      </c>
      <c r="D3" t="s">
        <v>7</v>
      </c>
      <c r="E3">
        <v>50000</v>
      </c>
      <c r="H3" t="s">
        <v>70</v>
      </c>
      <c r="I3" t="s">
        <v>71</v>
      </c>
      <c r="J3" t="s">
        <v>5</v>
      </c>
      <c r="L3">
        <v>5000</v>
      </c>
    </row>
    <row r="4" spans="1:13" x14ac:dyDescent="0.35">
      <c r="A4" t="s">
        <v>8</v>
      </c>
      <c r="B4" t="s">
        <v>28</v>
      </c>
      <c r="C4" t="s">
        <v>4</v>
      </c>
      <c r="D4" t="s">
        <v>7</v>
      </c>
      <c r="E4">
        <v>500000</v>
      </c>
      <c r="H4" t="s">
        <v>27</v>
      </c>
      <c r="I4" t="s">
        <v>13</v>
      </c>
      <c r="J4" t="s">
        <v>5</v>
      </c>
      <c r="L4">
        <v>10000</v>
      </c>
    </row>
    <row r="5" spans="1:13" x14ac:dyDescent="0.35">
      <c r="A5" t="s">
        <v>26</v>
      </c>
      <c r="B5" t="s">
        <v>28</v>
      </c>
      <c r="C5" t="s">
        <v>4</v>
      </c>
      <c r="D5" t="s">
        <v>7</v>
      </c>
      <c r="E5">
        <v>5000</v>
      </c>
      <c r="H5" t="s">
        <v>29</v>
      </c>
      <c r="I5" t="s">
        <v>30</v>
      </c>
      <c r="J5" t="s">
        <v>5</v>
      </c>
      <c r="L5">
        <v>5000</v>
      </c>
    </row>
    <row r="6" spans="1:13" x14ac:dyDescent="0.35">
      <c r="A6" t="s">
        <v>12</v>
      </c>
      <c r="B6" t="s">
        <v>28</v>
      </c>
      <c r="C6" t="s">
        <v>4</v>
      </c>
      <c r="D6" t="s">
        <v>7</v>
      </c>
      <c r="E6">
        <v>5000</v>
      </c>
      <c r="H6" t="s">
        <v>31</v>
      </c>
      <c r="I6" t="s">
        <v>33</v>
      </c>
      <c r="J6" t="s">
        <v>4</v>
      </c>
      <c r="L6">
        <v>20000</v>
      </c>
    </row>
    <row r="7" spans="1:13" x14ac:dyDescent="0.35">
      <c r="A7" t="s">
        <v>44</v>
      </c>
      <c r="B7" t="s">
        <v>82</v>
      </c>
      <c r="C7" t="s">
        <v>5</v>
      </c>
      <c r="D7" t="s">
        <v>7</v>
      </c>
      <c r="E7">
        <v>200000</v>
      </c>
      <c r="H7" t="s">
        <v>32</v>
      </c>
      <c r="I7" t="s">
        <v>33</v>
      </c>
      <c r="J7" t="s">
        <v>4</v>
      </c>
      <c r="L7">
        <v>30000</v>
      </c>
    </row>
    <row r="8" spans="1:13" x14ac:dyDescent="0.35">
      <c r="A8" t="s">
        <v>80</v>
      </c>
      <c r="B8" t="s">
        <v>4</v>
      </c>
      <c r="C8" t="s">
        <v>5</v>
      </c>
      <c r="D8" t="s">
        <v>7</v>
      </c>
      <c r="E8">
        <v>200000</v>
      </c>
    </row>
    <row r="9" spans="1:13" x14ac:dyDescent="0.35">
      <c r="A9" t="s">
        <v>81</v>
      </c>
      <c r="B9" t="s">
        <v>4</v>
      </c>
      <c r="C9" t="s">
        <v>5</v>
      </c>
      <c r="D9" t="s">
        <v>7</v>
      </c>
      <c r="E9">
        <v>40000</v>
      </c>
    </row>
    <row r="11" spans="1:13" x14ac:dyDescent="0.35">
      <c r="A11" s="5" t="s">
        <v>15</v>
      </c>
      <c r="B11" s="3">
        <v>44248</v>
      </c>
    </row>
    <row r="13" spans="1:13" x14ac:dyDescent="0.35">
      <c r="A13" t="s">
        <v>16</v>
      </c>
      <c r="B13">
        <f>SUM(E3,E4,E5,E6,L6,L7)</f>
        <v>610000</v>
      </c>
      <c r="C13" t="s">
        <v>18</v>
      </c>
      <c r="D13">
        <f>SUM(L3:L5,E7:E9)</f>
        <v>460000</v>
      </c>
    </row>
    <row r="14" spans="1:13" x14ac:dyDescent="0.35">
      <c r="A14" t="s">
        <v>17</v>
      </c>
      <c r="B14">
        <f>SUM(F3,F4,F5,F6,M6,M7)</f>
        <v>0</v>
      </c>
      <c r="C14" t="s">
        <v>19</v>
      </c>
      <c r="D14">
        <f>SUM(M3,M4,M5)</f>
        <v>0</v>
      </c>
    </row>
    <row r="16" spans="1:13" x14ac:dyDescent="0.35">
      <c r="A16" s="6" t="s">
        <v>35</v>
      </c>
    </row>
    <row r="17" spans="1:2" x14ac:dyDescent="0.35">
      <c r="A17" t="s">
        <v>36</v>
      </c>
      <c r="B17" t="s">
        <v>34</v>
      </c>
    </row>
    <row r="18" spans="1:2" x14ac:dyDescent="0.35">
      <c r="A18" t="s">
        <v>37</v>
      </c>
      <c r="B18" t="s">
        <v>38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4" sqref="H4"/>
    </sheetView>
  </sheetViews>
  <sheetFormatPr defaultRowHeight="14.5" x14ac:dyDescent="0.35"/>
  <cols>
    <col min="1" max="1" width="18.36328125" bestFit="1" customWidth="1"/>
    <col min="2" max="2" width="19.6328125" bestFit="1" customWidth="1"/>
    <col min="3" max="3" width="14.36328125" bestFit="1" customWidth="1"/>
    <col min="5" max="5" width="15" bestFit="1" customWidth="1"/>
    <col min="8" max="8" width="18.26953125" bestFit="1" customWidth="1"/>
    <col min="10" max="10" width="9.5429687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39</v>
      </c>
      <c r="B3" t="s">
        <v>13</v>
      </c>
      <c r="C3" t="s">
        <v>4</v>
      </c>
      <c r="D3" t="s">
        <v>7</v>
      </c>
      <c r="E3">
        <v>5000</v>
      </c>
      <c r="H3" t="s">
        <v>50</v>
      </c>
      <c r="I3" t="s">
        <v>5</v>
      </c>
      <c r="J3" t="s">
        <v>5</v>
      </c>
      <c r="L3">
        <v>2000</v>
      </c>
    </row>
    <row r="4" spans="1:13" x14ac:dyDescent="0.35">
      <c r="A4" t="s">
        <v>40</v>
      </c>
      <c r="B4" t="s">
        <v>13</v>
      </c>
      <c r="C4" t="s">
        <v>4</v>
      </c>
      <c r="D4" t="s">
        <v>7</v>
      </c>
      <c r="E4">
        <v>2000</v>
      </c>
      <c r="H4" t="s">
        <v>41</v>
      </c>
      <c r="I4" t="s">
        <v>53</v>
      </c>
      <c r="J4" t="s">
        <v>4</v>
      </c>
      <c r="L4">
        <v>20000</v>
      </c>
    </row>
    <row r="5" spans="1:13" x14ac:dyDescent="0.35">
      <c r="A5" t="s">
        <v>41</v>
      </c>
      <c r="B5" t="s">
        <v>45</v>
      </c>
      <c r="C5" t="s">
        <v>5</v>
      </c>
      <c r="D5" t="s">
        <v>83</v>
      </c>
      <c r="E5">
        <v>10000</v>
      </c>
      <c r="F5">
        <v>5000</v>
      </c>
      <c r="H5" t="s">
        <v>51</v>
      </c>
      <c r="I5" t="s">
        <v>54</v>
      </c>
      <c r="J5" t="s">
        <v>4</v>
      </c>
      <c r="L5">
        <v>10000</v>
      </c>
    </row>
    <row r="6" spans="1:13" x14ac:dyDescent="0.35">
      <c r="A6" t="s">
        <v>42</v>
      </c>
      <c r="B6" t="s">
        <v>46</v>
      </c>
      <c r="C6" t="s">
        <v>5</v>
      </c>
      <c r="D6" t="s">
        <v>7</v>
      </c>
      <c r="E6">
        <v>2500</v>
      </c>
      <c r="H6" t="s">
        <v>52</v>
      </c>
      <c r="I6" t="s">
        <v>55</v>
      </c>
      <c r="J6" t="s">
        <v>4</v>
      </c>
      <c r="L6">
        <v>10000</v>
      </c>
    </row>
    <row r="7" spans="1:13" x14ac:dyDescent="0.35">
      <c r="A7" t="s">
        <v>43</v>
      </c>
      <c r="B7" t="s">
        <v>47</v>
      </c>
      <c r="C7" t="s">
        <v>5</v>
      </c>
      <c r="D7" t="s">
        <v>7</v>
      </c>
      <c r="E7">
        <v>5000</v>
      </c>
      <c r="H7" t="s">
        <v>51</v>
      </c>
      <c r="I7" t="s">
        <v>56</v>
      </c>
      <c r="J7" t="s">
        <v>4</v>
      </c>
      <c r="L7">
        <v>5000</v>
      </c>
    </row>
    <row r="8" spans="1:13" x14ac:dyDescent="0.35">
      <c r="A8" t="s">
        <v>41</v>
      </c>
      <c r="B8" t="s">
        <v>48</v>
      </c>
      <c r="C8" t="s">
        <v>5</v>
      </c>
      <c r="D8" t="s">
        <v>83</v>
      </c>
      <c r="E8">
        <v>20000</v>
      </c>
      <c r="F8">
        <v>5000</v>
      </c>
      <c r="H8" t="s">
        <v>41</v>
      </c>
      <c r="I8" t="s">
        <v>57</v>
      </c>
      <c r="J8" t="s">
        <v>4</v>
      </c>
      <c r="L8">
        <v>10000</v>
      </c>
    </row>
    <row r="9" spans="1:13" x14ac:dyDescent="0.35">
      <c r="A9" t="s">
        <v>42</v>
      </c>
      <c r="B9" t="s">
        <v>49</v>
      </c>
      <c r="C9" t="s">
        <v>5</v>
      </c>
      <c r="D9" t="s">
        <v>7</v>
      </c>
      <c r="E9">
        <v>5000</v>
      </c>
    </row>
    <row r="10" spans="1:13" x14ac:dyDescent="0.35">
      <c r="A10" t="s">
        <v>78</v>
      </c>
      <c r="B10" t="s">
        <v>74</v>
      </c>
      <c r="C10" t="s">
        <v>5</v>
      </c>
      <c r="D10" t="s">
        <v>7</v>
      </c>
      <c r="E10">
        <v>2500</v>
      </c>
    </row>
    <row r="11" spans="1:13" x14ac:dyDescent="0.35">
      <c r="A11" t="s">
        <v>79</v>
      </c>
      <c r="B11" t="s">
        <v>75</v>
      </c>
      <c r="C11" t="s">
        <v>5</v>
      </c>
      <c r="D11" t="s">
        <v>7</v>
      </c>
      <c r="E11">
        <v>2500</v>
      </c>
    </row>
    <row r="12" spans="1:13" x14ac:dyDescent="0.35">
      <c r="A12" t="s">
        <v>79</v>
      </c>
      <c r="B12" t="s">
        <v>76</v>
      </c>
      <c r="E12">
        <v>2500</v>
      </c>
    </row>
    <row r="13" spans="1:13" x14ac:dyDescent="0.35">
      <c r="A13" t="s">
        <v>78</v>
      </c>
      <c r="B13" t="s">
        <v>77</v>
      </c>
      <c r="E13">
        <v>2500</v>
      </c>
    </row>
    <row r="16" spans="1:13" x14ac:dyDescent="0.35">
      <c r="A16" s="5" t="s">
        <v>15</v>
      </c>
      <c r="B16" s="3">
        <v>44248</v>
      </c>
    </row>
    <row r="18" spans="1:4" x14ac:dyDescent="0.35">
      <c r="A18" t="s">
        <v>16</v>
      </c>
      <c r="B18">
        <f>SUM(E3,E4,L4,L5,L6,L7,L8)</f>
        <v>62000</v>
      </c>
      <c r="C18" t="s">
        <v>18</v>
      </c>
      <c r="D18">
        <f>SUM(E5:E13,L3)</f>
        <v>54500</v>
      </c>
    </row>
    <row r="19" spans="1:4" x14ac:dyDescent="0.35">
      <c r="A19" t="s">
        <v>17</v>
      </c>
      <c r="B19">
        <f>SUM(F3,M4:M8)</f>
        <v>0</v>
      </c>
      <c r="C19" t="s">
        <v>19</v>
      </c>
      <c r="D19">
        <f>SUM(F5:F9,M3)</f>
        <v>10000</v>
      </c>
    </row>
    <row r="21" spans="1:4" x14ac:dyDescent="0.35">
      <c r="A21" s="6" t="s">
        <v>35</v>
      </c>
    </row>
    <row r="22" spans="1:4" x14ac:dyDescent="0.35">
      <c r="A22" t="s">
        <v>36</v>
      </c>
      <c r="B22" t="s">
        <v>34</v>
      </c>
    </row>
    <row r="23" spans="1:4" x14ac:dyDescent="0.35">
      <c r="A23" t="s">
        <v>37</v>
      </c>
      <c r="B23" t="s">
        <v>38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4" sqref="H4"/>
    </sheetView>
  </sheetViews>
  <sheetFormatPr defaultRowHeight="14.5" x14ac:dyDescent="0.35"/>
  <cols>
    <col min="1" max="1" width="19.1796875" bestFit="1" customWidth="1"/>
    <col min="2" max="2" width="9.08984375" bestFit="1" customWidth="1"/>
    <col min="3" max="3" width="9.54296875" bestFit="1" customWidth="1"/>
    <col min="5" max="5" width="15" bestFit="1" customWidth="1"/>
    <col min="10" max="10" width="9.5429687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59</v>
      </c>
      <c r="B3" t="s">
        <v>13</v>
      </c>
      <c r="C3" t="s">
        <v>4</v>
      </c>
      <c r="D3" t="s">
        <v>7</v>
      </c>
      <c r="E3">
        <v>15000</v>
      </c>
      <c r="H3" t="s">
        <v>63</v>
      </c>
      <c r="I3" t="s">
        <v>13</v>
      </c>
      <c r="J3" t="s">
        <v>5</v>
      </c>
      <c r="K3" t="s">
        <v>7</v>
      </c>
      <c r="L3">
        <v>30000</v>
      </c>
    </row>
    <row r="4" spans="1:13" x14ac:dyDescent="0.35">
      <c r="A4" t="s">
        <v>61</v>
      </c>
      <c r="B4" t="s">
        <v>13</v>
      </c>
      <c r="C4" t="s">
        <v>4</v>
      </c>
      <c r="D4" t="s">
        <v>7</v>
      </c>
      <c r="E4">
        <v>50000</v>
      </c>
      <c r="H4" t="s">
        <v>62</v>
      </c>
      <c r="I4" t="s">
        <v>13</v>
      </c>
      <c r="J4" t="s">
        <v>5</v>
      </c>
      <c r="K4" t="s">
        <v>7</v>
      </c>
      <c r="L4">
        <v>1000</v>
      </c>
    </row>
    <row r="5" spans="1:13" x14ac:dyDescent="0.35">
      <c r="A5" t="s">
        <v>60</v>
      </c>
      <c r="B5" t="s">
        <v>13</v>
      </c>
      <c r="C5" t="s">
        <v>4</v>
      </c>
      <c r="D5" t="s">
        <v>7</v>
      </c>
      <c r="E5">
        <v>2000</v>
      </c>
    </row>
    <row r="8" spans="1:13" x14ac:dyDescent="0.35">
      <c r="A8" s="5" t="s">
        <v>15</v>
      </c>
      <c r="B8" s="3">
        <v>44248</v>
      </c>
    </row>
    <row r="10" spans="1:13" x14ac:dyDescent="0.35">
      <c r="A10" t="s">
        <v>16</v>
      </c>
      <c r="B10">
        <f>SUM(E3:E5)</f>
        <v>67000</v>
      </c>
      <c r="C10" t="s">
        <v>18</v>
      </c>
      <c r="D10">
        <f>SUM(L3:L4)</f>
        <v>31000</v>
      </c>
    </row>
    <row r="11" spans="1:13" x14ac:dyDescent="0.35">
      <c r="A11" t="s">
        <v>17</v>
      </c>
      <c r="B11">
        <f>SUM(F3:F5)</f>
        <v>0</v>
      </c>
      <c r="C11" t="s">
        <v>19</v>
      </c>
      <c r="D11">
        <f>SUM(M3:M4)</f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9.08984375" bestFit="1" customWidth="1"/>
    <col min="3" max="3" width="14.36328125" bestFit="1" customWidth="1"/>
    <col min="5" max="5" width="15" bestFit="1" customWidth="1"/>
    <col min="10" max="10" width="9.5429687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65</v>
      </c>
      <c r="B3" t="s">
        <v>28</v>
      </c>
      <c r="C3" t="s">
        <v>4</v>
      </c>
      <c r="D3" t="s">
        <v>7</v>
      </c>
      <c r="E3">
        <v>5000</v>
      </c>
      <c r="H3" t="s">
        <v>64</v>
      </c>
      <c r="I3" t="s">
        <v>13</v>
      </c>
      <c r="J3" t="s">
        <v>5</v>
      </c>
      <c r="K3" t="s">
        <v>7</v>
      </c>
      <c r="L3">
        <v>2000</v>
      </c>
    </row>
    <row r="4" spans="1:13" x14ac:dyDescent="0.35">
      <c r="A4" t="s">
        <v>72</v>
      </c>
      <c r="B4" t="s">
        <v>73</v>
      </c>
      <c r="C4" t="s">
        <v>5</v>
      </c>
      <c r="D4" t="s">
        <v>7</v>
      </c>
      <c r="E4">
        <v>5000</v>
      </c>
    </row>
    <row r="7" spans="1:13" x14ac:dyDescent="0.35">
      <c r="A7" s="5" t="s">
        <v>15</v>
      </c>
      <c r="B7" s="3">
        <v>44249</v>
      </c>
    </row>
    <row r="9" spans="1:13" x14ac:dyDescent="0.35">
      <c r="A9" t="s">
        <v>16</v>
      </c>
      <c r="B9">
        <f>SUM(E3)</f>
        <v>5000</v>
      </c>
      <c r="C9" t="s">
        <v>18</v>
      </c>
      <c r="D9">
        <f>SUM(L3,E4)</f>
        <v>7000</v>
      </c>
    </row>
    <row r="10" spans="1:13" x14ac:dyDescent="0.35">
      <c r="A10" t="s">
        <v>17</v>
      </c>
      <c r="B10">
        <f>SUM(F3)</f>
        <v>0</v>
      </c>
      <c r="C10" t="s">
        <v>19</v>
      </c>
      <c r="D10">
        <f>SUM(M3)</f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3" sqref="H3"/>
    </sheetView>
  </sheetViews>
  <sheetFormatPr defaultRowHeight="14.5" x14ac:dyDescent="0.35"/>
  <cols>
    <col min="1" max="1" width="14.54296875" bestFit="1" customWidth="1"/>
    <col min="2" max="2" width="9.08984375" bestFit="1" customWidth="1"/>
    <col min="3" max="3" width="14.36328125" bestFit="1" customWidth="1"/>
    <col min="8" max="8" width="13.453125" bestFit="1" customWidth="1"/>
    <col min="12" max="12" width="15" bestFit="1" customWidth="1"/>
  </cols>
  <sheetData>
    <row r="1" spans="1:13" x14ac:dyDescent="0.35">
      <c r="A1" s="7" t="s">
        <v>4</v>
      </c>
      <c r="B1" s="7"/>
      <c r="C1" s="7"/>
      <c r="D1" s="7"/>
      <c r="E1" s="1"/>
      <c r="H1" s="7" t="s">
        <v>5</v>
      </c>
      <c r="I1" s="7"/>
      <c r="J1" s="7"/>
      <c r="K1" s="7"/>
    </row>
    <row r="2" spans="1:13" x14ac:dyDescent="0.35">
      <c r="A2" s="2" t="s">
        <v>0</v>
      </c>
      <c r="B2" s="2" t="s">
        <v>1</v>
      </c>
      <c r="C2" s="2" t="s">
        <v>3</v>
      </c>
      <c r="D2" s="2" t="s">
        <v>2</v>
      </c>
      <c r="E2" s="2" t="s">
        <v>9</v>
      </c>
      <c r="F2" s="2" t="s">
        <v>10</v>
      </c>
      <c r="H2" s="2" t="s">
        <v>0</v>
      </c>
      <c r="I2" s="2" t="s">
        <v>1</v>
      </c>
      <c r="J2" s="2" t="s">
        <v>3</v>
      </c>
      <c r="K2" s="2" t="s">
        <v>2</v>
      </c>
      <c r="L2" s="2" t="s">
        <v>9</v>
      </c>
      <c r="M2" s="2" t="s">
        <v>10</v>
      </c>
    </row>
    <row r="3" spans="1:13" x14ac:dyDescent="0.35">
      <c r="A3" t="s">
        <v>66</v>
      </c>
      <c r="B3" t="s">
        <v>85</v>
      </c>
      <c r="C3" t="s">
        <v>5</v>
      </c>
      <c r="D3" t="s">
        <v>7</v>
      </c>
      <c r="E3">
        <v>0</v>
      </c>
      <c r="H3" t="s">
        <v>67</v>
      </c>
      <c r="I3" t="s">
        <v>13</v>
      </c>
      <c r="J3" t="s">
        <v>5</v>
      </c>
      <c r="K3" t="s">
        <v>7</v>
      </c>
      <c r="L3">
        <v>2000</v>
      </c>
    </row>
    <row r="4" spans="1:13" x14ac:dyDescent="0.35">
      <c r="A4" t="s">
        <v>8</v>
      </c>
      <c r="B4" t="s">
        <v>28</v>
      </c>
      <c r="C4" t="s">
        <v>4</v>
      </c>
      <c r="D4" t="s">
        <v>7</v>
      </c>
      <c r="E4">
        <v>5000</v>
      </c>
    </row>
    <row r="7" spans="1:13" x14ac:dyDescent="0.35">
      <c r="A7" s="5" t="s">
        <v>15</v>
      </c>
      <c r="B7" s="3">
        <v>44249</v>
      </c>
    </row>
    <row r="9" spans="1:13" x14ac:dyDescent="0.35">
      <c r="A9" t="s">
        <v>16</v>
      </c>
      <c r="B9">
        <f>SUM(E3:E4)</f>
        <v>5000</v>
      </c>
      <c r="C9" t="s">
        <v>18</v>
      </c>
      <c r="D9">
        <f>SUM(L3)</f>
        <v>2000</v>
      </c>
    </row>
    <row r="10" spans="1:13" x14ac:dyDescent="0.35">
      <c r="A10" t="s">
        <v>17</v>
      </c>
      <c r="B10">
        <f>SUM(F3:F4)</f>
        <v>0</v>
      </c>
      <c r="C10" t="s">
        <v>19</v>
      </c>
      <c r="D10">
        <f>SUM(M3)</f>
        <v>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Engagement</vt:lpstr>
      <vt:lpstr>Haldi</vt:lpstr>
      <vt:lpstr>Mehendi</vt:lpstr>
      <vt:lpstr>Wedding1</vt:lpstr>
      <vt:lpstr>Wedding2</vt:lpstr>
      <vt:lpstr>Reception</vt:lpstr>
      <vt:lpstr>Khalmal</vt:lpstr>
      <vt:lpstr>Satyanarayan Pooja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Powar, Gaurav (Cognizant)</dc:creator>
  <cp:lastModifiedBy>Powar, Gaurav (Cognizant)</cp:lastModifiedBy>
  <dcterms:created xsi:type="dcterms:W3CDTF">2020-10-28T17:54:30Z</dcterms:created>
  <dcterms:modified xsi:type="dcterms:W3CDTF">2020-10-29T06:18:45Z</dcterms:modified>
</cp:coreProperties>
</file>