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95" windowHeight="73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0" i="1"/>
  <c r="B13"/>
  <c r="B3" s="1"/>
  <c r="C3" s="1"/>
  <c r="D3" s="1"/>
  <c r="E3" s="1"/>
  <c r="F3" s="1"/>
  <c r="G3" s="1"/>
  <c r="H3" s="1"/>
  <c r="I3" s="1"/>
  <c r="J3" s="1"/>
  <c r="K3" s="1"/>
  <c r="L3" s="1"/>
  <c r="M3" s="1"/>
  <c r="N3" s="1"/>
  <c r="O3" s="1"/>
  <c r="P3" s="1"/>
  <c r="Q3" s="1"/>
  <c r="R3" s="1"/>
  <c r="S3" s="1"/>
  <c r="T3" s="1"/>
  <c r="U3" s="1"/>
  <c r="V3" s="1"/>
  <c r="B6"/>
  <c r="I2"/>
  <c r="J2" s="1"/>
  <c r="K2" s="1"/>
  <c r="L2" s="1"/>
  <c r="M2" s="1"/>
  <c r="N2" s="1"/>
  <c r="O2" s="1"/>
  <c r="P2" s="1"/>
  <c r="Q2" s="1"/>
  <c r="R2" s="1"/>
  <c r="S2" s="1"/>
  <c r="T2" s="1"/>
  <c r="U2" s="1"/>
  <c r="C4"/>
  <c r="C6" s="1"/>
  <c r="C2"/>
  <c r="B5" l="1"/>
  <c r="B1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C5"/>
  <c r="C7" s="1"/>
  <c r="B7"/>
  <c r="D2"/>
  <c r="E2" s="1"/>
  <c r="F2" s="1"/>
  <c r="F5" s="1"/>
  <c r="D4"/>
  <c r="D6" s="1"/>
  <c r="E5" l="1"/>
  <c r="D5"/>
  <c r="D7" s="1"/>
  <c r="G5"/>
  <c r="E4"/>
  <c r="E6" s="1"/>
  <c r="E7"/>
  <c r="H5" l="1"/>
  <c r="F4"/>
  <c r="F6" l="1"/>
  <c r="G4"/>
  <c r="I5"/>
  <c r="F7" l="1"/>
  <c r="H4"/>
  <c r="G6"/>
  <c r="G7" s="1"/>
  <c r="J5"/>
  <c r="I4" l="1"/>
  <c r="H6"/>
  <c r="H7" s="1"/>
  <c r="K5"/>
  <c r="J4" l="1"/>
  <c r="I6"/>
  <c r="I7" s="1"/>
  <c r="L5"/>
  <c r="K4" l="1"/>
  <c r="J6"/>
  <c r="J7" s="1"/>
  <c r="M5"/>
  <c r="L4" l="1"/>
  <c r="K6"/>
  <c r="K7" s="1"/>
  <c r="N5"/>
  <c r="M4" l="1"/>
  <c r="L6"/>
  <c r="L7" s="1"/>
  <c r="O5"/>
  <c r="N4" l="1"/>
  <c r="M6"/>
  <c r="M7" s="1"/>
  <c r="P5"/>
  <c r="O4" l="1"/>
  <c r="N6"/>
  <c r="N7" s="1"/>
  <c r="Q5"/>
  <c r="P4" l="1"/>
  <c r="O6"/>
  <c r="O7" s="1"/>
  <c r="R5"/>
  <c r="Q4" l="1"/>
  <c r="P6"/>
  <c r="P7" s="1"/>
  <c r="S5"/>
  <c r="R4" l="1"/>
  <c r="Q6"/>
  <c r="Q7" s="1"/>
  <c r="T5"/>
  <c r="S4" l="1"/>
  <c r="R6"/>
  <c r="R7" s="1"/>
  <c r="V5"/>
  <c r="U5"/>
  <c r="T4" l="1"/>
  <c r="S6"/>
  <c r="S7" s="1"/>
  <c r="V7"/>
  <c r="U4" l="1"/>
  <c r="T6"/>
  <c r="T7" s="1"/>
  <c r="V4" l="1"/>
  <c r="U6"/>
  <c r="U7" l="1"/>
  <c r="B8" s="1"/>
  <c r="B9"/>
  <c r="N10" l="1"/>
</calcChain>
</file>

<file path=xl/sharedStrings.xml><?xml version="1.0" encoding="utf-8"?>
<sst xmlns="http://schemas.openxmlformats.org/spreadsheetml/2006/main" count="14" uniqueCount="14">
  <si>
    <t>Bond 1</t>
  </si>
  <si>
    <t>T</t>
  </si>
  <si>
    <t>YTM</t>
  </si>
  <si>
    <t>Coupon rate</t>
  </si>
  <si>
    <t>PV of $1</t>
  </si>
  <si>
    <t>FV of cashflow</t>
  </si>
  <si>
    <t>PV of cashflow</t>
  </si>
  <si>
    <t>Price</t>
  </si>
  <si>
    <t>PV of coupons</t>
  </si>
  <si>
    <t>20 year maturity 10% coupon paid annually par value 1000</t>
  </si>
  <si>
    <t>yield</t>
  </si>
  <si>
    <t>price</t>
  </si>
  <si>
    <t>IRR</t>
  </si>
  <si>
    <t>Cash flow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</si>
</sst>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3" fillId="0" borderId="1" xfId="0" applyFont="1" applyBorder="1"/>
    <xf numFmtId="0" fontId="0" fillId="0" borderId="1" xfId="0" applyBorder="1"/>
    <xf numFmtId="0" fontId="0" fillId="0" borderId="0" xfId="0" applyFill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9" fontId="0" fillId="0" borderId="0" xfId="0" applyNumberFormat="1" applyFill="1"/>
    <xf numFmtId="164" fontId="0" fillId="0" borderId="0" xfId="0" applyNumberFormat="1"/>
    <xf numFmtId="165" fontId="2" fillId="0" borderId="0" xfId="1" applyNumberFormat="1" applyFont="1" applyFill="1"/>
    <xf numFmtId="10" fontId="4" fillId="0" borderId="0" xfId="0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1"/>
          <c:order val="0"/>
          <c:tx>
            <c:strRef>
              <c:f>Sheet1!$C$11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Sheet1!$B$12:$B$36</c:f>
              <c:numCache>
                <c:formatCode>0.0%</c:formatCode>
                <c:ptCount val="25"/>
                <c:pt idx="0" formatCode="0.00%">
                  <c:v>4.4999999999999998E-2</c:v>
                </c:pt>
                <c:pt idx="1">
                  <c:v>4.9999999999999996E-2</c:v>
                </c:pt>
                <c:pt idx="2">
                  <c:v>5.4999999999999993E-2</c:v>
                </c:pt>
                <c:pt idx="3">
                  <c:v>5.9999999999999991E-2</c:v>
                </c:pt>
                <c:pt idx="4">
                  <c:v>6.4999999999999988E-2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0.10000000000000002</c:v>
                </c:pt>
                <c:pt idx="12">
                  <c:v>0.10500000000000002</c:v>
                </c:pt>
                <c:pt idx="13">
                  <c:v>0.11000000000000003</c:v>
                </c:pt>
                <c:pt idx="14">
                  <c:v>0.11500000000000003</c:v>
                </c:pt>
                <c:pt idx="15">
                  <c:v>0.12000000000000004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0.14000000000000004</c:v>
                </c:pt>
                <c:pt idx="20">
                  <c:v>0.14500000000000005</c:v>
                </c:pt>
                <c:pt idx="21">
                  <c:v>0.15000000000000005</c:v>
                </c:pt>
                <c:pt idx="22">
                  <c:v>0.15500000000000005</c:v>
                </c:pt>
                <c:pt idx="23">
                  <c:v>0.16000000000000006</c:v>
                </c:pt>
                <c:pt idx="24">
                  <c:v>0.16500000000000006</c:v>
                </c:pt>
              </c:numCache>
            </c:numRef>
          </c:cat>
          <c:val>
            <c:numRef>
              <c:f>Sheet1!$C$12:$C$36</c:f>
              <c:numCache>
                <c:formatCode>General</c:formatCode>
                <c:ptCount val="25"/>
                <c:pt idx="0" formatCode="0.00">
                  <c:v>1714.98</c:v>
                </c:pt>
                <c:pt idx="1">
                  <c:v>1623.11</c:v>
                </c:pt>
                <c:pt idx="2">
                  <c:v>1541.76</c:v>
                </c:pt>
                <c:pt idx="3">
                  <c:v>1462.3</c:v>
                </c:pt>
                <c:pt idx="4">
                  <c:v>1388.65</c:v>
                </c:pt>
                <c:pt idx="5">
                  <c:v>1320.33</c:v>
                </c:pt>
                <c:pt idx="6">
                  <c:v>1256.8900000000001</c:v>
                </c:pt>
                <c:pt idx="7">
                  <c:v>1197.93</c:v>
                </c:pt>
                <c:pt idx="8">
                  <c:v>1143.08</c:v>
                </c:pt>
                <c:pt idx="9">
                  <c:v>1092.01</c:v>
                </c:pt>
                <c:pt idx="10">
                  <c:v>1044.4100000000001</c:v>
                </c:pt>
                <c:pt idx="11">
                  <c:v>1000</c:v>
                </c:pt>
                <c:pt idx="12">
                  <c:v>958.3</c:v>
                </c:pt>
                <c:pt idx="13">
                  <c:v>919.77</c:v>
                </c:pt>
                <c:pt idx="14">
                  <c:v>883.5</c:v>
                </c:pt>
                <c:pt idx="15">
                  <c:v>849.54</c:v>
                </c:pt>
                <c:pt idx="16">
                  <c:v>817.7</c:v>
                </c:pt>
                <c:pt idx="17">
                  <c:v>787.82</c:v>
                </c:pt>
                <c:pt idx="18">
                  <c:v>759.75</c:v>
                </c:pt>
                <c:pt idx="19">
                  <c:v>733.75</c:v>
                </c:pt>
                <c:pt idx="20">
                  <c:v>708.53</c:v>
                </c:pt>
                <c:pt idx="21">
                  <c:v>685.14</c:v>
                </c:pt>
                <c:pt idx="22">
                  <c:v>663.08</c:v>
                </c:pt>
                <c:pt idx="23">
                  <c:v>642.26</c:v>
                </c:pt>
                <c:pt idx="24">
                  <c:v>622.59</c:v>
                </c:pt>
              </c:numCache>
            </c:numRef>
          </c:val>
        </c:ser>
        <c:ser>
          <c:idx val="0"/>
          <c:order val="1"/>
          <c:tx>
            <c:strRef>
              <c:f>Sheet1!$B$11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Sheet1!$B$12:$B$36</c:f>
              <c:numCache>
                <c:formatCode>0.0%</c:formatCode>
                <c:ptCount val="25"/>
                <c:pt idx="0" formatCode="0.00%">
                  <c:v>4.4999999999999998E-2</c:v>
                </c:pt>
                <c:pt idx="1">
                  <c:v>4.9999999999999996E-2</c:v>
                </c:pt>
                <c:pt idx="2">
                  <c:v>5.4999999999999993E-2</c:v>
                </c:pt>
                <c:pt idx="3">
                  <c:v>5.9999999999999991E-2</c:v>
                </c:pt>
                <c:pt idx="4">
                  <c:v>6.4999999999999988E-2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0.10000000000000002</c:v>
                </c:pt>
                <c:pt idx="12">
                  <c:v>0.10500000000000002</c:v>
                </c:pt>
                <c:pt idx="13">
                  <c:v>0.11000000000000003</c:v>
                </c:pt>
                <c:pt idx="14">
                  <c:v>0.11500000000000003</c:v>
                </c:pt>
                <c:pt idx="15">
                  <c:v>0.12000000000000004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0.14000000000000004</c:v>
                </c:pt>
                <c:pt idx="20">
                  <c:v>0.14500000000000005</c:v>
                </c:pt>
                <c:pt idx="21">
                  <c:v>0.15000000000000005</c:v>
                </c:pt>
                <c:pt idx="22">
                  <c:v>0.15500000000000005</c:v>
                </c:pt>
                <c:pt idx="23">
                  <c:v>0.16000000000000006</c:v>
                </c:pt>
                <c:pt idx="24">
                  <c:v>0.16500000000000006</c:v>
                </c:pt>
              </c:numCache>
            </c:numRef>
          </c:cat>
          <c:val>
            <c:numRef>
              <c:f>Sheet1!$B$12:$B$36</c:f>
              <c:numCache>
                <c:formatCode>0.0%</c:formatCode>
                <c:ptCount val="25"/>
                <c:pt idx="0" formatCode="0.00%">
                  <c:v>4.4999999999999998E-2</c:v>
                </c:pt>
                <c:pt idx="1">
                  <c:v>4.9999999999999996E-2</c:v>
                </c:pt>
                <c:pt idx="2">
                  <c:v>5.4999999999999993E-2</c:v>
                </c:pt>
                <c:pt idx="3">
                  <c:v>5.9999999999999991E-2</c:v>
                </c:pt>
                <c:pt idx="4">
                  <c:v>6.4999999999999988E-2</c:v>
                </c:pt>
                <c:pt idx="5">
                  <c:v>6.9999999999999993E-2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0.10000000000000002</c:v>
                </c:pt>
                <c:pt idx="12">
                  <c:v>0.10500000000000002</c:v>
                </c:pt>
                <c:pt idx="13">
                  <c:v>0.11000000000000003</c:v>
                </c:pt>
                <c:pt idx="14">
                  <c:v>0.11500000000000003</c:v>
                </c:pt>
                <c:pt idx="15">
                  <c:v>0.12000000000000004</c:v>
                </c:pt>
                <c:pt idx="16">
                  <c:v>0.12500000000000003</c:v>
                </c:pt>
                <c:pt idx="17">
                  <c:v>0.13000000000000003</c:v>
                </c:pt>
                <c:pt idx="18">
                  <c:v>0.13500000000000004</c:v>
                </c:pt>
                <c:pt idx="19">
                  <c:v>0.14000000000000004</c:v>
                </c:pt>
                <c:pt idx="20">
                  <c:v>0.14500000000000005</c:v>
                </c:pt>
                <c:pt idx="21">
                  <c:v>0.15000000000000005</c:v>
                </c:pt>
                <c:pt idx="22">
                  <c:v>0.15500000000000005</c:v>
                </c:pt>
                <c:pt idx="23">
                  <c:v>0.16000000000000006</c:v>
                </c:pt>
                <c:pt idx="24">
                  <c:v>0.16500000000000006</c:v>
                </c:pt>
              </c:numCache>
            </c:numRef>
          </c:val>
        </c:ser>
        <c:marker val="1"/>
        <c:axId val="92716032"/>
        <c:axId val="92721920"/>
      </c:lineChart>
      <c:catAx>
        <c:axId val="92716032"/>
        <c:scaling>
          <c:orientation val="minMax"/>
        </c:scaling>
        <c:axPos val="b"/>
        <c:numFmt formatCode="0.00%" sourceLinked="1"/>
        <c:tickLblPos val="nextTo"/>
        <c:crossAx val="92721920"/>
        <c:crosses val="autoZero"/>
        <c:auto val="1"/>
        <c:lblAlgn val="ctr"/>
        <c:lblOffset val="100"/>
      </c:catAx>
      <c:valAx>
        <c:axId val="92721920"/>
        <c:scaling>
          <c:orientation val="minMax"/>
        </c:scaling>
        <c:axPos val="l"/>
        <c:majorGridlines/>
        <c:numFmt formatCode="0.00" sourceLinked="1"/>
        <c:tickLblPos val="nextTo"/>
        <c:crossAx val="9271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9</xdr:row>
      <xdr:rowOff>76200</xdr:rowOff>
    </xdr:from>
    <xdr:to>
      <xdr:col>11</xdr:col>
      <xdr:colOff>466725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"/>
  <sheetViews>
    <sheetView tabSelected="1" workbookViewId="0">
      <selection activeCell="O10" sqref="O10"/>
    </sheetView>
  </sheetViews>
  <sheetFormatPr defaultRowHeight="15"/>
  <cols>
    <col min="1" max="1" width="16.42578125" customWidth="1"/>
  </cols>
  <sheetData>
    <row r="1" spans="1:35">
      <c r="A1" s="2" t="s">
        <v>0</v>
      </c>
      <c r="B1" s="2" t="s">
        <v>9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35">
      <c r="A2" t="s">
        <v>1</v>
      </c>
      <c r="B2" s="4">
        <v>1</v>
      </c>
      <c r="C2">
        <f>B2+1</f>
        <v>2</v>
      </c>
      <c r="D2">
        <f>C2+1</f>
        <v>3</v>
      </c>
      <c r="E2">
        <f>D2+1</f>
        <v>4</v>
      </c>
      <c r="F2">
        <f>E2+1</f>
        <v>5</v>
      </c>
      <c r="G2">
        <v>6</v>
      </c>
      <c r="H2">
        <v>7</v>
      </c>
      <c r="I2">
        <f>H2+1</f>
        <v>8</v>
      </c>
      <c r="J2">
        <f t="shared" ref="J2:U2" si="0">I2+1</f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>Q2+1</f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v>20</v>
      </c>
    </row>
    <row r="3" spans="1:35" s="6" customFormat="1">
      <c r="A3" s="6" t="s">
        <v>2</v>
      </c>
      <c r="B3" s="10">
        <f>B13</f>
        <v>4.9999999999999996E-2</v>
      </c>
      <c r="C3" s="10">
        <f>B3</f>
        <v>4.9999999999999996E-2</v>
      </c>
      <c r="D3" s="10">
        <f t="shared" ref="D3:V3" si="1">C3</f>
        <v>4.9999999999999996E-2</v>
      </c>
      <c r="E3" s="10">
        <f t="shared" si="1"/>
        <v>4.9999999999999996E-2</v>
      </c>
      <c r="F3" s="10">
        <f t="shared" si="1"/>
        <v>4.9999999999999996E-2</v>
      </c>
      <c r="G3" s="10">
        <f t="shared" si="1"/>
        <v>4.9999999999999996E-2</v>
      </c>
      <c r="H3" s="10">
        <f t="shared" si="1"/>
        <v>4.9999999999999996E-2</v>
      </c>
      <c r="I3" s="10">
        <f t="shared" si="1"/>
        <v>4.9999999999999996E-2</v>
      </c>
      <c r="J3" s="10">
        <f t="shared" si="1"/>
        <v>4.9999999999999996E-2</v>
      </c>
      <c r="K3" s="10">
        <f t="shared" si="1"/>
        <v>4.9999999999999996E-2</v>
      </c>
      <c r="L3" s="10">
        <f t="shared" si="1"/>
        <v>4.9999999999999996E-2</v>
      </c>
      <c r="M3" s="10">
        <f t="shared" si="1"/>
        <v>4.9999999999999996E-2</v>
      </c>
      <c r="N3" s="10">
        <f t="shared" si="1"/>
        <v>4.9999999999999996E-2</v>
      </c>
      <c r="O3" s="10">
        <f t="shared" si="1"/>
        <v>4.9999999999999996E-2</v>
      </c>
      <c r="P3" s="10">
        <f t="shared" si="1"/>
        <v>4.9999999999999996E-2</v>
      </c>
      <c r="Q3" s="10">
        <f t="shared" si="1"/>
        <v>4.9999999999999996E-2</v>
      </c>
      <c r="R3" s="10">
        <f t="shared" si="1"/>
        <v>4.9999999999999996E-2</v>
      </c>
      <c r="S3" s="10">
        <f t="shared" si="1"/>
        <v>4.9999999999999996E-2</v>
      </c>
      <c r="T3" s="10">
        <f t="shared" si="1"/>
        <v>4.9999999999999996E-2</v>
      </c>
      <c r="U3" s="10">
        <f t="shared" si="1"/>
        <v>4.9999999999999996E-2</v>
      </c>
      <c r="V3" s="10">
        <f t="shared" si="1"/>
        <v>4.9999999999999996E-2</v>
      </c>
    </row>
    <row r="4" spans="1:35">
      <c r="A4" t="s">
        <v>3</v>
      </c>
      <c r="B4" s="8">
        <v>0.1</v>
      </c>
      <c r="C4" s="1">
        <f t="shared" ref="C4:F4" si="2">B4</f>
        <v>0.1</v>
      </c>
      <c r="D4" s="1">
        <f t="shared" si="2"/>
        <v>0.1</v>
      </c>
      <c r="E4" s="1">
        <f t="shared" si="2"/>
        <v>0.1</v>
      </c>
      <c r="F4" s="1">
        <f t="shared" si="2"/>
        <v>0.1</v>
      </c>
      <c r="G4" s="1">
        <f t="shared" ref="G4" si="3">F4</f>
        <v>0.1</v>
      </c>
      <c r="H4" s="1">
        <f t="shared" ref="H4" si="4">G4</f>
        <v>0.1</v>
      </c>
      <c r="I4" s="1">
        <f t="shared" ref="I4" si="5">H4</f>
        <v>0.1</v>
      </c>
      <c r="J4" s="1">
        <f t="shared" ref="J4" si="6">I4</f>
        <v>0.1</v>
      </c>
      <c r="K4" s="1">
        <f t="shared" ref="K4" si="7">J4</f>
        <v>0.1</v>
      </c>
      <c r="L4" s="1">
        <f t="shared" ref="L4" si="8">K4</f>
        <v>0.1</v>
      </c>
      <c r="M4" s="1">
        <f t="shared" ref="M4" si="9">L4</f>
        <v>0.1</v>
      </c>
      <c r="N4" s="1">
        <f t="shared" ref="N4" si="10">M4</f>
        <v>0.1</v>
      </c>
      <c r="O4" s="1">
        <f t="shared" ref="O4" si="11">N4</f>
        <v>0.1</v>
      </c>
      <c r="P4" s="1">
        <f t="shared" ref="P4" si="12">O4</f>
        <v>0.1</v>
      </c>
      <c r="Q4" s="1">
        <f t="shared" ref="Q4" si="13">P4</f>
        <v>0.1</v>
      </c>
      <c r="R4" s="1">
        <f t="shared" ref="R4" si="14">Q4</f>
        <v>0.1</v>
      </c>
      <c r="S4" s="1">
        <f t="shared" ref="S4" si="15">R4</f>
        <v>0.1</v>
      </c>
      <c r="T4" s="1">
        <f t="shared" ref="T4" si="16">S4</f>
        <v>0.1</v>
      </c>
      <c r="U4" s="1">
        <f t="shared" ref="U4:V4" si="17">T4</f>
        <v>0.1</v>
      </c>
      <c r="V4" s="1">
        <f t="shared" si="17"/>
        <v>0.1</v>
      </c>
    </row>
    <row r="5" spans="1:35">
      <c r="A5" t="s">
        <v>4</v>
      </c>
      <c r="B5" s="9">
        <f t="shared" ref="B5:V5" si="18">(1+B3)^-B2</f>
        <v>0.95238095238095233</v>
      </c>
      <c r="C5" s="9">
        <f t="shared" si="18"/>
        <v>0.90702947845804982</v>
      </c>
      <c r="D5" s="9">
        <f t="shared" si="18"/>
        <v>0.86383759853147601</v>
      </c>
      <c r="E5" s="9">
        <f t="shared" si="18"/>
        <v>0.82270247479188197</v>
      </c>
      <c r="F5" s="9">
        <f t="shared" si="18"/>
        <v>0.78352616646845896</v>
      </c>
      <c r="G5" s="9">
        <f t="shared" si="18"/>
        <v>0.74621539663662761</v>
      </c>
      <c r="H5" s="9">
        <f t="shared" si="18"/>
        <v>0.71068133013012147</v>
      </c>
      <c r="I5" s="9">
        <f t="shared" si="18"/>
        <v>0.67683936202868722</v>
      </c>
      <c r="J5" s="9">
        <f t="shared" si="18"/>
        <v>0.64460891621779726</v>
      </c>
      <c r="K5" s="9">
        <f t="shared" si="18"/>
        <v>0.61391325354075932</v>
      </c>
      <c r="L5" s="9">
        <f t="shared" si="18"/>
        <v>0.5846792890864374</v>
      </c>
      <c r="M5" s="9">
        <f t="shared" si="18"/>
        <v>0.5568374181775595</v>
      </c>
      <c r="N5" s="9">
        <f t="shared" si="18"/>
        <v>0.53032135064529462</v>
      </c>
      <c r="O5" s="9">
        <f t="shared" si="18"/>
        <v>0.50506795299551888</v>
      </c>
      <c r="P5" s="9">
        <f t="shared" si="18"/>
        <v>0.48101709809097021</v>
      </c>
      <c r="Q5" s="9">
        <f t="shared" si="18"/>
        <v>0.45811152199140021</v>
      </c>
      <c r="R5" s="9">
        <f t="shared" si="18"/>
        <v>0.43629668761085727</v>
      </c>
      <c r="S5" s="9">
        <f t="shared" si="18"/>
        <v>0.41552065486748313</v>
      </c>
      <c r="T5" s="9">
        <f t="shared" si="18"/>
        <v>0.39573395701665059</v>
      </c>
      <c r="U5" s="9">
        <f t="shared" si="18"/>
        <v>0.37688948287300061</v>
      </c>
      <c r="V5" s="9">
        <f t="shared" si="18"/>
        <v>0.37688948287300061</v>
      </c>
    </row>
    <row r="6" spans="1:35">
      <c r="A6" t="s">
        <v>5</v>
      </c>
      <c r="B6">
        <f>$V6*B4</f>
        <v>100</v>
      </c>
      <c r="C6">
        <f t="shared" ref="C6:U6" si="19">$V6*C4</f>
        <v>100</v>
      </c>
      <c r="D6">
        <f t="shared" si="19"/>
        <v>100</v>
      </c>
      <c r="E6">
        <f t="shared" si="19"/>
        <v>100</v>
      </c>
      <c r="F6">
        <f t="shared" si="19"/>
        <v>100</v>
      </c>
      <c r="G6">
        <f t="shared" si="19"/>
        <v>100</v>
      </c>
      <c r="H6">
        <f t="shared" si="19"/>
        <v>100</v>
      </c>
      <c r="I6">
        <f t="shared" si="19"/>
        <v>100</v>
      </c>
      <c r="J6">
        <f t="shared" si="19"/>
        <v>100</v>
      </c>
      <c r="K6">
        <f t="shared" si="19"/>
        <v>100</v>
      </c>
      <c r="L6">
        <f t="shared" si="19"/>
        <v>100</v>
      </c>
      <c r="M6">
        <f t="shared" si="19"/>
        <v>100</v>
      </c>
      <c r="N6">
        <f t="shared" si="19"/>
        <v>100</v>
      </c>
      <c r="O6">
        <f t="shared" si="19"/>
        <v>100</v>
      </c>
      <c r="P6">
        <f t="shared" si="19"/>
        <v>100</v>
      </c>
      <c r="Q6">
        <f t="shared" si="19"/>
        <v>100</v>
      </c>
      <c r="R6">
        <f t="shared" si="19"/>
        <v>100</v>
      </c>
      <c r="S6">
        <f t="shared" si="19"/>
        <v>100</v>
      </c>
      <c r="T6">
        <f t="shared" si="19"/>
        <v>100</v>
      </c>
      <c r="U6">
        <f t="shared" si="19"/>
        <v>100</v>
      </c>
      <c r="V6">
        <v>1000</v>
      </c>
    </row>
    <row r="7" spans="1:35">
      <c r="A7" t="s">
        <v>6</v>
      </c>
      <c r="B7" s="5">
        <f t="shared" ref="B7:V7" si="20">B6*B5</f>
        <v>95.238095238095227</v>
      </c>
      <c r="C7" s="5">
        <f t="shared" si="20"/>
        <v>90.702947845804985</v>
      </c>
      <c r="D7" s="5">
        <f t="shared" si="20"/>
        <v>86.383759853147595</v>
      </c>
      <c r="E7" s="5">
        <f t="shared" si="20"/>
        <v>82.2702474791882</v>
      </c>
      <c r="F7" s="5">
        <f t="shared" si="20"/>
        <v>78.352616646845902</v>
      </c>
      <c r="G7" s="5">
        <f t="shared" si="20"/>
        <v>74.621539663662759</v>
      </c>
      <c r="H7" s="5">
        <f t="shared" si="20"/>
        <v>71.068133013012144</v>
      </c>
      <c r="I7" s="5">
        <f t="shared" si="20"/>
        <v>67.683936202868722</v>
      </c>
      <c r="J7" s="5">
        <f t="shared" si="20"/>
        <v>64.460891621779723</v>
      </c>
      <c r="K7" s="5">
        <f t="shared" si="20"/>
        <v>61.391325354075931</v>
      </c>
      <c r="L7" s="5">
        <f t="shared" si="20"/>
        <v>58.467928908643742</v>
      </c>
      <c r="M7" s="5">
        <f t="shared" si="20"/>
        <v>55.683741817755951</v>
      </c>
      <c r="N7" s="5">
        <f t="shared" si="20"/>
        <v>53.032135064529463</v>
      </c>
      <c r="O7" s="5">
        <f t="shared" si="20"/>
        <v>50.506795299551889</v>
      </c>
      <c r="P7" s="5">
        <f t="shared" si="20"/>
        <v>48.101709809097024</v>
      </c>
      <c r="Q7" s="5">
        <f t="shared" si="20"/>
        <v>45.811152199140018</v>
      </c>
      <c r="R7" s="5">
        <f t="shared" si="20"/>
        <v>43.629668761085725</v>
      </c>
      <c r="S7" s="5">
        <f t="shared" si="20"/>
        <v>41.552065486748312</v>
      </c>
      <c r="T7" s="5">
        <f t="shared" si="20"/>
        <v>39.573395701665056</v>
      </c>
      <c r="U7" s="5">
        <f t="shared" si="20"/>
        <v>37.688948287300065</v>
      </c>
      <c r="V7" s="5">
        <f t="shared" si="20"/>
        <v>376.88948287300059</v>
      </c>
    </row>
    <row r="8" spans="1:35">
      <c r="A8" s="6" t="s">
        <v>7</v>
      </c>
      <c r="B8" s="7">
        <f>SUM(B7:V7)</f>
        <v>1623.110517126999</v>
      </c>
    </row>
    <row r="9" spans="1:35">
      <c r="A9" t="s">
        <v>8</v>
      </c>
      <c r="B9" s="5">
        <f>B8-V7</f>
        <v>1246.2210342539984</v>
      </c>
      <c r="N9" s="6" t="s">
        <v>12</v>
      </c>
      <c r="O9" s="6" t="s">
        <v>13</v>
      </c>
    </row>
    <row r="10" spans="1:35">
      <c r="B10" s="5"/>
      <c r="N10" s="12">
        <f>IRR(O10:AJ10,0.1)</f>
        <v>4.5023771785616257E-2</v>
      </c>
      <c r="O10" s="5">
        <f>-C12</f>
        <v>-1714.98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1100</v>
      </c>
    </row>
    <row r="11" spans="1:35">
      <c r="B11" t="s">
        <v>10</v>
      </c>
      <c r="C11" t="s">
        <v>11</v>
      </c>
    </row>
    <row r="12" spans="1:35">
      <c r="A12" s="6"/>
      <c r="B12" s="11">
        <v>4.4999999999999998E-2</v>
      </c>
      <c r="C12" s="5">
        <v>1714.98</v>
      </c>
      <c r="N12" s="1"/>
      <c r="O12" s="12"/>
    </row>
    <row r="13" spans="1:35">
      <c r="B13" s="12">
        <f>B12+0.5%</f>
        <v>4.9999999999999996E-2</v>
      </c>
      <c r="C13">
        <v>1623.11</v>
      </c>
    </row>
    <row r="14" spans="1:35">
      <c r="B14" s="12">
        <f t="shared" ref="B14:B36" si="21">B13+0.5%</f>
        <v>5.4999999999999993E-2</v>
      </c>
      <c r="C14">
        <v>1541.76</v>
      </c>
    </row>
    <row r="15" spans="1:35">
      <c r="B15" s="12">
        <f t="shared" si="21"/>
        <v>5.9999999999999991E-2</v>
      </c>
      <c r="C15">
        <v>1462.3</v>
      </c>
    </row>
    <row r="16" spans="1:35">
      <c r="B16" s="12">
        <f t="shared" si="21"/>
        <v>6.4999999999999988E-2</v>
      </c>
      <c r="C16">
        <v>1388.65</v>
      </c>
    </row>
    <row r="17" spans="2:3">
      <c r="B17" s="12">
        <f t="shared" si="21"/>
        <v>6.9999999999999993E-2</v>
      </c>
      <c r="C17">
        <v>1320.33</v>
      </c>
    </row>
    <row r="18" spans="2:3">
      <c r="B18" s="12">
        <f t="shared" si="21"/>
        <v>7.4999999999999997E-2</v>
      </c>
      <c r="C18">
        <v>1256.8900000000001</v>
      </c>
    </row>
    <row r="19" spans="2:3">
      <c r="B19" s="12">
        <f t="shared" si="21"/>
        <v>0.08</v>
      </c>
      <c r="C19">
        <v>1197.93</v>
      </c>
    </row>
    <row r="20" spans="2:3">
      <c r="B20" s="12">
        <f t="shared" si="21"/>
        <v>8.5000000000000006E-2</v>
      </c>
      <c r="C20">
        <v>1143.08</v>
      </c>
    </row>
    <row r="21" spans="2:3">
      <c r="B21" s="12">
        <f t="shared" si="21"/>
        <v>9.0000000000000011E-2</v>
      </c>
      <c r="C21">
        <v>1092.01</v>
      </c>
    </row>
    <row r="22" spans="2:3">
      <c r="B22" s="12">
        <f t="shared" si="21"/>
        <v>9.5000000000000015E-2</v>
      </c>
      <c r="C22">
        <v>1044.4100000000001</v>
      </c>
    </row>
    <row r="23" spans="2:3">
      <c r="B23" s="12">
        <f t="shared" si="21"/>
        <v>0.10000000000000002</v>
      </c>
      <c r="C23">
        <v>1000</v>
      </c>
    </row>
    <row r="24" spans="2:3">
      <c r="B24" s="12">
        <f t="shared" si="21"/>
        <v>0.10500000000000002</v>
      </c>
      <c r="C24">
        <v>958.3</v>
      </c>
    </row>
    <row r="25" spans="2:3">
      <c r="B25" s="12">
        <f t="shared" si="21"/>
        <v>0.11000000000000003</v>
      </c>
      <c r="C25">
        <v>919.77</v>
      </c>
    </row>
    <row r="26" spans="2:3">
      <c r="B26" s="12">
        <f t="shared" si="21"/>
        <v>0.11500000000000003</v>
      </c>
      <c r="C26">
        <v>883.5</v>
      </c>
    </row>
    <row r="27" spans="2:3">
      <c r="B27" s="12">
        <f t="shared" si="21"/>
        <v>0.12000000000000004</v>
      </c>
      <c r="C27">
        <v>849.54</v>
      </c>
    </row>
    <row r="28" spans="2:3">
      <c r="B28" s="12">
        <f t="shared" si="21"/>
        <v>0.12500000000000003</v>
      </c>
      <c r="C28">
        <v>817.7</v>
      </c>
    </row>
    <row r="29" spans="2:3">
      <c r="B29" s="12">
        <f t="shared" si="21"/>
        <v>0.13000000000000003</v>
      </c>
      <c r="C29">
        <v>787.82</v>
      </c>
    </row>
    <row r="30" spans="2:3">
      <c r="B30" s="12">
        <f t="shared" si="21"/>
        <v>0.13500000000000004</v>
      </c>
      <c r="C30">
        <v>759.75</v>
      </c>
    </row>
    <row r="31" spans="2:3">
      <c r="B31" s="12">
        <f t="shared" si="21"/>
        <v>0.14000000000000004</v>
      </c>
      <c r="C31">
        <v>733.75</v>
      </c>
    </row>
    <row r="32" spans="2:3">
      <c r="B32" s="12">
        <f t="shared" si="21"/>
        <v>0.14500000000000005</v>
      </c>
      <c r="C32">
        <v>708.53</v>
      </c>
    </row>
    <row r="33" spans="2:3">
      <c r="B33" s="12">
        <f t="shared" si="21"/>
        <v>0.15000000000000005</v>
      </c>
      <c r="C33">
        <v>685.14</v>
      </c>
    </row>
    <row r="34" spans="2:3">
      <c r="B34" s="12">
        <f t="shared" si="21"/>
        <v>0.15500000000000005</v>
      </c>
      <c r="C34">
        <v>663.08</v>
      </c>
    </row>
    <row r="35" spans="2:3">
      <c r="B35" s="12">
        <f t="shared" si="21"/>
        <v>0.16000000000000006</v>
      </c>
      <c r="C35">
        <v>642.26</v>
      </c>
    </row>
    <row r="36" spans="2:3">
      <c r="B36" s="12">
        <f t="shared" si="21"/>
        <v>0.16500000000000006</v>
      </c>
      <c r="C36">
        <v>622.59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Sydney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juany</dc:creator>
  <cp:lastModifiedBy>juany</cp:lastModifiedBy>
  <dcterms:created xsi:type="dcterms:W3CDTF">2011-07-27T06:54:23Z</dcterms:created>
  <dcterms:modified xsi:type="dcterms:W3CDTF">2013-07-31T07:43:27Z</dcterms:modified>
</cp:coreProperties>
</file>