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BIA652_Multivariate/Lecture/"/>
    </mc:Choice>
  </mc:AlternateContent>
  <xr:revisionPtr revIDLastSave="15" documentId="8_{8965AF9E-D063-4897-AB34-F5DF0F73EAD1}" xr6:coauthVersionLast="46" xr6:coauthVersionMax="46" xr10:uidLastSave="{41C7012A-28D5-4C6B-AD39-4F7AF6F3B631}"/>
  <bookViews>
    <workbookView xWindow="-108" yWindow="-108" windowWidth="23256" windowHeight="12576" firstSheet="1" activeTab="1" xr2:uid="{00000000-000D-0000-FFFF-FFFF00000000}"/>
  </bookViews>
  <sheets>
    <sheet name="Uniform" sheetId="5" r:id="rId1"/>
    <sheet name="Binomial" sheetId="4" r:id="rId2"/>
    <sheet name="Normal_Dist" sheetId="3" r:id="rId3"/>
    <sheet name="Central_limit" sheetId="6" r:id="rId4"/>
    <sheet name="Central_limit_graph" sheetId="7" r:id="rId5"/>
    <sheet name="Chi_square" sheetId="10" r:id="rId6"/>
    <sheet name="Chi_Square_1" sheetId="9" r:id="rId7"/>
    <sheet name=" " sheetId="1" r:id="rId8"/>
    <sheet name="Chi_square_2" sheetId="11" r:id="rId9"/>
    <sheet name="F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1" i="4" l="1"/>
  <c r="AA81" i="4" s="1"/>
  <c r="X81" i="4"/>
  <c r="AO42" i="9"/>
  <c r="AO43" i="9"/>
  <c r="AO44" i="9"/>
  <c r="AO45" i="9"/>
  <c r="AP45" i="9" s="1"/>
  <c r="AO46" i="9"/>
  <c r="AO47" i="9"/>
  <c r="AP47" i="9" s="1"/>
  <c r="AO48" i="9"/>
  <c r="AO49" i="9"/>
  <c r="AP49" i="9" s="1"/>
  <c r="AL73" i="9"/>
  <c r="AL72" i="9"/>
  <c r="AI9" i="9"/>
  <c r="AI41" i="9" s="1"/>
  <c r="AI10" i="9"/>
  <c r="AI42" i="9" s="1"/>
  <c r="AI11" i="9"/>
  <c r="AI43" i="9" s="1"/>
  <c r="AI12" i="9"/>
  <c r="AI44" i="9" s="1"/>
  <c r="AI13" i="9"/>
  <c r="AI45" i="9" s="1"/>
  <c r="AI14" i="9"/>
  <c r="AI46" i="9" s="1"/>
  <c r="AI15" i="9"/>
  <c r="AI47" i="9" s="1"/>
  <c r="AI16" i="9"/>
  <c r="AI48" i="9" s="1"/>
  <c r="AI17" i="9"/>
  <c r="AI49" i="9" s="1"/>
  <c r="AI18" i="9"/>
  <c r="AI50" i="9" s="1"/>
  <c r="AI19" i="9"/>
  <c r="AI51" i="9" s="1"/>
  <c r="AI20" i="9"/>
  <c r="AI52" i="9" s="1"/>
  <c r="AI21" i="9"/>
  <c r="AI53" i="9" s="1"/>
  <c r="AI22" i="9"/>
  <c r="AI54" i="9" s="1"/>
  <c r="AI23" i="9"/>
  <c r="AI55" i="9" s="1"/>
  <c r="AI24" i="9"/>
  <c r="AI56" i="9" s="1"/>
  <c r="AI25" i="9"/>
  <c r="AI57" i="9" s="1"/>
  <c r="AI26" i="9"/>
  <c r="AI58" i="9" s="1"/>
  <c r="AI27" i="9"/>
  <c r="AI59" i="9" s="1"/>
  <c r="AI28" i="9"/>
  <c r="AI60" i="9" s="1"/>
  <c r="AI29" i="9"/>
  <c r="AI61" i="9" s="1"/>
  <c r="AI30" i="9"/>
  <c r="AI62" i="9" s="1"/>
  <c r="AI31" i="9"/>
  <c r="AI63" i="9" s="1"/>
  <c r="AI32" i="9"/>
  <c r="AI64" i="9" s="1"/>
  <c r="AI33" i="9"/>
  <c r="AI65" i="9" s="1"/>
  <c r="AI34" i="9"/>
  <c r="AI66" i="9" s="1"/>
  <c r="AI35" i="9"/>
  <c r="AI67" i="9" s="1"/>
  <c r="AI36" i="9"/>
  <c r="AI68" i="9" s="1"/>
  <c r="AI37" i="9"/>
  <c r="AI69" i="9" s="1"/>
  <c r="AI38" i="9"/>
  <c r="AI70" i="9" s="1"/>
  <c r="F10" i="9"/>
  <c r="F42" i="9" s="1"/>
  <c r="G10" i="9"/>
  <c r="G42" i="9" s="1"/>
  <c r="H10" i="9"/>
  <c r="H42" i="9" s="1"/>
  <c r="I10" i="9"/>
  <c r="I42" i="9" s="1"/>
  <c r="J10" i="9"/>
  <c r="J42" i="9" s="1"/>
  <c r="K10" i="9"/>
  <c r="K42" i="9" s="1"/>
  <c r="L10" i="9"/>
  <c r="L42" i="9" s="1"/>
  <c r="M10" i="9"/>
  <c r="M42" i="9" s="1"/>
  <c r="N10" i="9"/>
  <c r="N42" i="9" s="1"/>
  <c r="O10" i="9"/>
  <c r="O42" i="9" s="1"/>
  <c r="P10" i="9"/>
  <c r="P42" i="9" s="1"/>
  <c r="Q10" i="9"/>
  <c r="Q42" i="9" s="1"/>
  <c r="R10" i="9"/>
  <c r="R42" i="9" s="1"/>
  <c r="S10" i="9"/>
  <c r="S42" i="9" s="1"/>
  <c r="T10" i="9"/>
  <c r="T42" i="9" s="1"/>
  <c r="U10" i="9"/>
  <c r="U42" i="9" s="1"/>
  <c r="V10" i="9"/>
  <c r="V42" i="9" s="1"/>
  <c r="W10" i="9"/>
  <c r="W42" i="9" s="1"/>
  <c r="X10" i="9"/>
  <c r="X42" i="9" s="1"/>
  <c r="Y10" i="9"/>
  <c r="Y42" i="9" s="1"/>
  <c r="Z10" i="9"/>
  <c r="Z42" i="9" s="1"/>
  <c r="AA10" i="9"/>
  <c r="AA42" i="9" s="1"/>
  <c r="AB10" i="9"/>
  <c r="AB42" i="9" s="1"/>
  <c r="AC10" i="9"/>
  <c r="AC42" i="9" s="1"/>
  <c r="AD10" i="9"/>
  <c r="AD42" i="9" s="1"/>
  <c r="AE10" i="9"/>
  <c r="AE42" i="9" s="1"/>
  <c r="AF10" i="9"/>
  <c r="AF42" i="9" s="1"/>
  <c r="AG10" i="9"/>
  <c r="AG42" i="9" s="1"/>
  <c r="AH10" i="9"/>
  <c r="AH42" i="9" s="1"/>
  <c r="F11" i="9"/>
  <c r="F43" i="9" s="1"/>
  <c r="G11" i="9"/>
  <c r="G43" i="9" s="1"/>
  <c r="H11" i="9"/>
  <c r="H43" i="9" s="1"/>
  <c r="I11" i="9"/>
  <c r="I43" i="9" s="1"/>
  <c r="J11" i="9"/>
  <c r="J43" i="9" s="1"/>
  <c r="K11" i="9"/>
  <c r="K43" i="9" s="1"/>
  <c r="L11" i="9"/>
  <c r="L43" i="9" s="1"/>
  <c r="M11" i="9"/>
  <c r="M43" i="9" s="1"/>
  <c r="N11" i="9"/>
  <c r="N43" i="9" s="1"/>
  <c r="O11" i="9"/>
  <c r="O43" i="9" s="1"/>
  <c r="P11" i="9"/>
  <c r="P43" i="9" s="1"/>
  <c r="Q11" i="9"/>
  <c r="Q43" i="9" s="1"/>
  <c r="R11" i="9"/>
  <c r="R43" i="9" s="1"/>
  <c r="S11" i="9"/>
  <c r="S43" i="9" s="1"/>
  <c r="T11" i="9"/>
  <c r="T43" i="9" s="1"/>
  <c r="U11" i="9"/>
  <c r="U43" i="9" s="1"/>
  <c r="V11" i="9"/>
  <c r="V43" i="9" s="1"/>
  <c r="W11" i="9"/>
  <c r="W43" i="9" s="1"/>
  <c r="X11" i="9"/>
  <c r="X43" i="9" s="1"/>
  <c r="Y11" i="9"/>
  <c r="Y43" i="9" s="1"/>
  <c r="Z11" i="9"/>
  <c r="Z43" i="9" s="1"/>
  <c r="AA11" i="9"/>
  <c r="AA43" i="9" s="1"/>
  <c r="AB11" i="9"/>
  <c r="AB43" i="9" s="1"/>
  <c r="AC11" i="9"/>
  <c r="AC43" i="9" s="1"/>
  <c r="AD11" i="9"/>
  <c r="AD43" i="9" s="1"/>
  <c r="AE11" i="9"/>
  <c r="AE43" i="9" s="1"/>
  <c r="AF11" i="9"/>
  <c r="AF43" i="9" s="1"/>
  <c r="AG11" i="9"/>
  <c r="AG43" i="9" s="1"/>
  <c r="AH11" i="9"/>
  <c r="AH43" i="9" s="1"/>
  <c r="F12" i="9"/>
  <c r="F44" i="9" s="1"/>
  <c r="G12" i="9"/>
  <c r="G44" i="9" s="1"/>
  <c r="H12" i="9"/>
  <c r="H44" i="9" s="1"/>
  <c r="I12" i="9"/>
  <c r="I44" i="9" s="1"/>
  <c r="J12" i="9"/>
  <c r="J44" i="9" s="1"/>
  <c r="K12" i="9"/>
  <c r="K44" i="9" s="1"/>
  <c r="L12" i="9"/>
  <c r="L44" i="9" s="1"/>
  <c r="M12" i="9"/>
  <c r="M44" i="9" s="1"/>
  <c r="N12" i="9"/>
  <c r="N44" i="9" s="1"/>
  <c r="O12" i="9"/>
  <c r="O44" i="9" s="1"/>
  <c r="P12" i="9"/>
  <c r="P44" i="9" s="1"/>
  <c r="Q12" i="9"/>
  <c r="Q44" i="9" s="1"/>
  <c r="R12" i="9"/>
  <c r="R44" i="9" s="1"/>
  <c r="S12" i="9"/>
  <c r="S44" i="9" s="1"/>
  <c r="T12" i="9"/>
  <c r="T44" i="9" s="1"/>
  <c r="U12" i="9"/>
  <c r="U44" i="9" s="1"/>
  <c r="V12" i="9"/>
  <c r="V44" i="9" s="1"/>
  <c r="W12" i="9"/>
  <c r="W44" i="9" s="1"/>
  <c r="X12" i="9"/>
  <c r="X44" i="9" s="1"/>
  <c r="Y12" i="9"/>
  <c r="Y44" i="9" s="1"/>
  <c r="Z12" i="9"/>
  <c r="Z44" i="9" s="1"/>
  <c r="AA12" i="9"/>
  <c r="AA44" i="9" s="1"/>
  <c r="AB12" i="9"/>
  <c r="AB44" i="9" s="1"/>
  <c r="AC12" i="9"/>
  <c r="AC44" i="9" s="1"/>
  <c r="AD12" i="9"/>
  <c r="AD44" i="9" s="1"/>
  <c r="AE12" i="9"/>
  <c r="AE44" i="9" s="1"/>
  <c r="AF12" i="9"/>
  <c r="AF44" i="9" s="1"/>
  <c r="AG12" i="9"/>
  <c r="AG44" i="9" s="1"/>
  <c r="AH12" i="9"/>
  <c r="AH44" i="9" s="1"/>
  <c r="F13" i="9"/>
  <c r="F45" i="9" s="1"/>
  <c r="G13" i="9"/>
  <c r="G45" i="9" s="1"/>
  <c r="H13" i="9"/>
  <c r="H45" i="9" s="1"/>
  <c r="I13" i="9"/>
  <c r="I45" i="9" s="1"/>
  <c r="J13" i="9"/>
  <c r="J45" i="9" s="1"/>
  <c r="K13" i="9"/>
  <c r="K45" i="9" s="1"/>
  <c r="L13" i="9"/>
  <c r="L45" i="9" s="1"/>
  <c r="M13" i="9"/>
  <c r="M45" i="9" s="1"/>
  <c r="N13" i="9"/>
  <c r="N45" i="9" s="1"/>
  <c r="O13" i="9"/>
  <c r="O45" i="9" s="1"/>
  <c r="P13" i="9"/>
  <c r="P45" i="9" s="1"/>
  <c r="Q13" i="9"/>
  <c r="Q45" i="9" s="1"/>
  <c r="R13" i="9"/>
  <c r="R45" i="9" s="1"/>
  <c r="S13" i="9"/>
  <c r="S45" i="9" s="1"/>
  <c r="T13" i="9"/>
  <c r="T45" i="9" s="1"/>
  <c r="U13" i="9"/>
  <c r="U45" i="9" s="1"/>
  <c r="V13" i="9"/>
  <c r="V45" i="9" s="1"/>
  <c r="W13" i="9"/>
  <c r="W45" i="9" s="1"/>
  <c r="X13" i="9"/>
  <c r="X45" i="9" s="1"/>
  <c r="Y13" i="9"/>
  <c r="Y45" i="9" s="1"/>
  <c r="Z13" i="9"/>
  <c r="Z45" i="9" s="1"/>
  <c r="AA13" i="9"/>
  <c r="AA45" i="9" s="1"/>
  <c r="AB13" i="9"/>
  <c r="AB45" i="9" s="1"/>
  <c r="AC13" i="9"/>
  <c r="AC45" i="9" s="1"/>
  <c r="AD13" i="9"/>
  <c r="AD45" i="9" s="1"/>
  <c r="AE13" i="9"/>
  <c r="AE45" i="9" s="1"/>
  <c r="AF13" i="9"/>
  <c r="AF45" i="9" s="1"/>
  <c r="AG13" i="9"/>
  <c r="AG45" i="9" s="1"/>
  <c r="AH13" i="9"/>
  <c r="AH45" i="9" s="1"/>
  <c r="F14" i="9"/>
  <c r="F46" i="9" s="1"/>
  <c r="G14" i="9"/>
  <c r="G46" i="9" s="1"/>
  <c r="H14" i="9"/>
  <c r="H46" i="9" s="1"/>
  <c r="I14" i="9"/>
  <c r="I46" i="9" s="1"/>
  <c r="J14" i="9"/>
  <c r="J46" i="9" s="1"/>
  <c r="K14" i="9"/>
  <c r="K46" i="9" s="1"/>
  <c r="L14" i="9"/>
  <c r="L46" i="9" s="1"/>
  <c r="M14" i="9"/>
  <c r="M46" i="9" s="1"/>
  <c r="N14" i="9"/>
  <c r="N46" i="9" s="1"/>
  <c r="O14" i="9"/>
  <c r="O46" i="9" s="1"/>
  <c r="P14" i="9"/>
  <c r="P46" i="9" s="1"/>
  <c r="Q14" i="9"/>
  <c r="Q46" i="9" s="1"/>
  <c r="R14" i="9"/>
  <c r="R46" i="9" s="1"/>
  <c r="S14" i="9"/>
  <c r="S46" i="9" s="1"/>
  <c r="T14" i="9"/>
  <c r="T46" i="9" s="1"/>
  <c r="U14" i="9"/>
  <c r="U46" i="9" s="1"/>
  <c r="V14" i="9"/>
  <c r="V46" i="9" s="1"/>
  <c r="W14" i="9"/>
  <c r="W46" i="9" s="1"/>
  <c r="X14" i="9"/>
  <c r="X46" i="9" s="1"/>
  <c r="Y14" i="9"/>
  <c r="Y46" i="9" s="1"/>
  <c r="Z14" i="9"/>
  <c r="Z46" i="9" s="1"/>
  <c r="AA14" i="9"/>
  <c r="AA46" i="9" s="1"/>
  <c r="AB14" i="9"/>
  <c r="AB46" i="9" s="1"/>
  <c r="AC14" i="9"/>
  <c r="AC46" i="9" s="1"/>
  <c r="AD14" i="9"/>
  <c r="AD46" i="9" s="1"/>
  <c r="AE14" i="9"/>
  <c r="AE46" i="9" s="1"/>
  <c r="AF14" i="9"/>
  <c r="AF46" i="9" s="1"/>
  <c r="AG14" i="9"/>
  <c r="AG46" i="9" s="1"/>
  <c r="AH14" i="9"/>
  <c r="AH46" i="9" s="1"/>
  <c r="F15" i="9"/>
  <c r="F47" i="9" s="1"/>
  <c r="G15" i="9"/>
  <c r="G47" i="9" s="1"/>
  <c r="H15" i="9"/>
  <c r="H47" i="9" s="1"/>
  <c r="I15" i="9"/>
  <c r="I47" i="9" s="1"/>
  <c r="J15" i="9"/>
  <c r="J47" i="9" s="1"/>
  <c r="K15" i="9"/>
  <c r="K47" i="9" s="1"/>
  <c r="L15" i="9"/>
  <c r="L47" i="9" s="1"/>
  <c r="M15" i="9"/>
  <c r="M47" i="9" s="1"/>
  <c r="N15" i="9"/>
  <c r="N47" i="9" s="1"/>
  <c r="O15" i="9"/>
  <c r="O47" i="9" s="1"/>
  <c r="P15" i="9"/>
  <c r="P47" i="9" s="1"/>
  <c r="Q15" i="9"/>
  <c r="Q47" i="9" s="1"/>
  <c r="R15" i="9"/>
  <c r="R47" i="9" s="1"/>
  <c r="S15" i="9"/>
  <c r="S47" i="9" s="1"/>
  <c r="T15" i="9"/>
  <c r="T47" i="9" s="1"/>
  <c r="U15" i="9"/>
  <c r="U47" i="9" s="1"/>
  <c r="V15" i="9"/>
  <c r="V47" i="9" s="1"/>
  <c r="W15" i="9"/>
  <c r="W47" i="9" s="1"/>
  <c r="X15" i="9"/>
  <c r="X47" i="9" s="1"/>
  <c r="Y15" i="9"/>
  <c r="Y47" i="9" s="1"/>
  <c r="Z15" i="9"/>
  <c r="Z47" i="9" s="1"/>
  <c r="AA15" i="9"/>
  <c r="AA47" i="9" s="1"/>
  <c r="AB15" i="9"/>
  <c r="AB47" i="9" s="1"/>
  <c r="AC15" i="9"/>
  <c r="AC47" i="9" s="1"/>
  <c r="AD15" i="9"/>
  <c r="AD47" i="9" s="1"/>
  <c r="AE15" i="9"/>
  <c r="AE47" i="9" s="1"/>
  <c r="AF15" i="9"/>
  <c r="AF47" i="9" s="1"/>
  <c r="AG15" i="9"/>
  <c r="AG47" i="9" s="1"/>
  <c r="AH15" i="9"/>
  <c r="AH47" i="9" s="1"/>
  <c r="F16" i="9"/>
  <c r="F48" i="9" s="1"/>
  <c r="G16" i="9"/>
  <c r="G48" i="9" s="1"/>
  <c r="H16" i="9"/>
  <c r="H48" i="9" s="1"/>
  <c r="I16" i="9"/>
  <c r="I48" i="9" s="1"/>
  <c r="J16" i="9"/>
  <c r="J48" i="9" s="1"/>
  <c r="K16" i="9"/>
  <c r="K48" i="9" s="1"/>
  <c r="L16" i="9"/>
  <c r="L48" i="9" s="1"/>
  <c r="M16" i="9"/>
  <c r="M48" i="9" s="1"/>
  <c r="N16" i="9"/>
  <c r="N48" i="9" s="1"/>
  <c r="O16" i="9"/>
  <c r="O48" i="9" s="1"/>
  <c r="P16" i="9"/>
  <c r="P48" i="9" s="1"/>
  <c r="Q16" i="9"/>
  <c r="Q48" i="9" s="1"/>
  <c r="R16" i="9"/>
  <c r="R48" i="9" s="1"/>
  <c r="S16" i="9"/>
  <c r="S48" i="9" s="1"/>
  <c r="T16" i="9"/>
  <c r="T48" i="9" s="1"/>
  <c r="U16" i="9"/>
  <c r="U48" i="9" s="1"/>
  <c r="V16" i="9"/>
  <c r="V48" i="9" s="1"/>
  <c r="W16" i="9"/>
  <c r="W48" i="9" s="1"/>
  <c r="X16" i="9"/>
  <c r="X48" i="9" s="1"/>
  <c r="Y16" i="9"/>
  <c r="Y48" i="9" s="1"/>
  <c r="Z16" i="9"/>
  <c r="Z48" i="9" s="1"/>
  <c r="AA16" i="9"/>
  <c r="AA48" i="9" s="1"/>
  <c r="AB16" i="9"/>
  <c r="AB48" i="9" s="1"/>
  <c r="AC16" i="9"/>
  <c r="AC48" i="9" s="1"/>
  <c r="AD16" i="9"/>
  <c r="AD48" i="9" s="1"/>
  <c r="AE16" i="9"/>
  <c r="AE48" i="9" s="1"/>
  <c r="AF16" i="9"/>
  <c r="AF48" i="9" s="1"/>
  <c r="AG16" i="9"/>
  <c r="AG48" i="9" s="1"/>
  <c r="AH16" i="9"/>
  <c r="AH48" i="9" s="1"/>
  <c r="F17" i="9"/>
  <c r="F49" i="9" s="1"/>
  <c r="G17" i="9"/>
  <c r="G49" i="9" s="1"/>
  <c r="H17" i="9"/>
  <c r="H49" i="9" s="1"/>
  <c r="I17" i="9"/>
  <c r="I49" i="9" s="1"/>
  <c r="J17" i="9"/>
  <c r="J49" i="9" s="1"/>
  <c r="K17" i="9"/>
  <c r="K49" i="9" s="1"/>
  <c r="L17" i="9"/>
  <c r="L49" i="9" s="1"/>
  <c r="M17" i="9"/>
  <c r="M49" i="9" s="1"/>
  <c r="N17" i="9"/>
  <c r="N49" i="9" s="1"/>
  <c r="O17" i="9"/>
  <c r="O49" i="9" s="1"/>
  <c r="P17" i="9"/>
  <c r="P49" i="9" s="1"/>
  <c r="Q17" i="9"/>
  <c r="Q49" i="9" s="1"/>
  <c r="R17" i="9"/>
  <c r="R49" i="9" s="1"/>
  <c r="S17" i="9"/>
  <c r="S49" i="9" s="1"/>
  <c r="T17" i="9"/>
  <c r="T49" i="9" s="1"/>
  <c r="U17" i="9"/>
  <c r="U49" i="9" s="1"/>
  <c r="V17" i="9"/>
  <c r="V49" i="9" s="1"/>
  <c r="W17" i="9"/>
  <c r="W49" i="9" s="1"/>
  <c r="X17" i="9"/>
  <c r="X49" i="9" s="1"/>
  <c r="Y17" i="9"/>
  <c r="Y49" i="9" s="1"/>
  <c r="Z17" i="9"/>
  <c r="Z49" i="9" s="1"/>
  <c r="AA17" i="9"/>
  <c r="AA49" i="9" s="1"/>
  <c r="AB17" i="9"/>
  <c r="AB49" i="9" s="1"/>
  <c r="AC17" i="9"/>
  <c r="AC49" i="9" s="1"/>
  <c r="AD17" i="9"/>
  <c r="AD49" i="9" s="1"/>
  <c r="AE17" i="9"/>
  <c r="AE49" i="9" s="1"/>
  <c r="AF17" i="9"/>
  <c r="AF49" i="9" s="1"/>
  <c r="AG17" i="9"/>
  <c r="AG49" i="9" s="1"/>
  <c r="AH17" i="9"/>
  <c r="AH49" i="9" s="1"/>
  <c r="F18" i="9"/>
  <c r="F50" i="9" s="1"/>
  <c r="G18" i="9"/>
  <c r="G50" i="9" s="1"/>
  <c r="H18" i="9"/>
  <c r="H50" i="9" s="1"/>
  <c r="I18" i="9"/>
  <c r="I50" i="9" s="1"/>
  <c r="J18" i="9"/>
  <c r="J50" i="9" s="1"/>
  <c r="K18" i="9"/>
  <c r="K50" i="9" s="1"/>
  <c r="L18" i="9"/>
  <c r="L50" i="9" s="1"/>
  <c r="M18" i="9"/>
  <c r="M50" i="9" s="1"/>
  <c r="N18" i="9"/>
  <c r="N50" i="9" s="1"/>
  <c r="O18" i="9"/>
  <c r="O50" i="9" s="1"/>
  <c r="P18" i="9"/>
  <c r="P50" i="9" s="1"/>
  <c r="Q18" i="9"/>
  <c r="Q50" i="9" s="1"/>
  <c r="R18" i="9"/>
  <c r="R50" i="9" s="1"/>
  <c r="S18" i="9"/>
  <c r="S50" i="9" s="1"/>
  <c r="T18" i="9"/>
  <c r="T50" i="9" s="1"/>
  <c r="U18" i="9"/>
  <c r="U50" i="9" s="1"/>
  <c r="V18" i="9"/>
  <c r="V50" i="9" s="1"/>
  <c r="W18" i="9"/>
  <c r="W50" i="9" s="1"/>
  <c r="X18" i="9"/>
  <c r="X50" i="9" s="1"/>
  <c r="Y18" i="9"/>
  <c r="Y50" i="9" s="1"/>
  <c r="Z18" i="9"/>
  <c r="Z50" i="9" s="1"/>
  <c r="AA18" i="9"/>
  <c r="AA50" i="9" s="1"/>
  <c r="AB18" i="9"/>
  <c r="AB50" i="9" s="1"/>
  <c r="AC18" i="9"/>
  <c r="AC50" i="9" s="1"/>
  <c r="AD18" i="9"/>
  <c r="AD50" i="9" s="1"/>
  <c r="AE18" i="9"/>
  <c r="AE50" i="9" s="1"/>
  <c r="AF18" i="9"/>
  <c r="AF50" i="9" s="1"/>
  <c r="AG18" i="9"/>
  <c r="AG50" i="9" s="1"/>
  <c r="AH18" i="9"/>
  <c r="AH50" i="9" s="1"/>
  <c r="F19" i="9"/>
  <c r="F51" i="9" s="1"/>
  <c r="G19" i="9"/>
  <c r="G51" i="9" s="1"/>
  <c r="H19" i="9"/>
  <c r="H51" i="9" s="1"/>
  <c r="I19" i="9"/>
  <c r="I51" i="9" s="1"/>
  <c r="J19" i="9"/>
  <c r="J51" i="9" s="1"/>
  <c r="K19" i="9"/>
  <c r="K51" i="9" s="1"/>
  <c r="L19" i="9"/>
  <c r="L51" i="9" s="1"/>
  <c r="M19" i="9"/>
  <c r="M51" i="9" s="1"/>
  <c r="N19" i="9"/>
  <c r="N51" i="9" s="1"/>
  <c r="O19" i="9"/>
  <c r="O51" i="9" s="1"/>
  <c r="P19" i="9"/>
  <c r="P51" i="9" s="1"/>
  <c r="Q19" i="9"/>
  <c r="Q51" i="9" s="1"/>
  <c r="R19" i="9"/>
  <c r="R51" i="9" s="1"/>
  <c r="S19" i="9"/>
  <c r="S51" i="9" s="1"/>
  <c r="T19" i="9"/>
  <c r="T51" i="9" s="1"/>
  <c r="U19" i="9"/>
  <c r="U51" i="9" s="1"/>
  <c r="V19" i="9"/>
  <c r="V51" i="9" s="1"/>
  <c r="W19" i="9"/>
  <c r="W51" i="9" s="1"/>
  <c r="X19" i="9"/>
  <c r="X51" i="9" s="1"/>
  <c r="Y19" i="9"/>
  <c r="Y51" i="9" s="1"/>
  <c r="Z19" i="9"/>
  <c r="Z51" i="9" s="1"/>
  <c r="AA19" i="9"/>
  <c r="AA51" i="9" s="1"/>
  <c r="AB19" i="9"/>
  <c r="AB51" i="9" s="1"/>
  <c r="AC19" i="9"/>
  <c r="AC51" i="9" s="1"/>
  <c r="AD19" i="9"/>
  <c r="AD51" i="9" s="1"/>
  <c r="AE19" i="9"/>
  <c r="AE51" i="9" s="1"/>
  <c r="AF19" i="9"/>
  <c r="AF51" i="9" s="1"/>
  <c r="AG19" i="9"/>
  <c r="AG51" i="9" s="1"/>
  <c r="AH19" i="9"/>
  <c r="AH51" i="9" s="1"/>
  <c r="F20" i="9"/>
  <c r="F52" i="9" s="1"/>
  <c r="G20" i="9"/>
  <c r="G52" i="9" s="1"/>
  <c r="H20" i="9"/>
  <c r="H52" i="9" s="1"/>
  <c r="I20" i="9"/>
  <c r="I52" i="9" s="1"/>
  <c r="J20" i="9"/>
  <c r="J52" i="9" s="1"/>
  <c r="K20" i="9"/>
  <c r="K52" i="9" s="1"/>
  <c r="L20" i="9"/>
  <c r="L52" i="9" s="1"/>
  <c r="M20" i="9"/>
  <c r="M52" i="9" s="1"/>
  <c r="N20" i="9"/>
  <c r="N52" i="9" s="1"/>
  <c r="O20" i="9"/>
  <c r="O52" i="9" s="1"/>
  <c r="P20" i="9"/>
  <c r="P52" i="9" s="1"/>
  <c r="Q20" i="9"/>
  <c r="Q52" i="9" s="1"/>
  <c r="R20" i="9"/>
  <c r="R52" i="9" s="1"/>
  <c r="S20" i="9"/>
  <c r="S52" i="9" s="1"/>
  <c r="T20" i="9"/>
  <c r="T52" i="9" s="1"/>
  <c r="U20" i="9"/>
  <c r="U52" i="9" s="1"/>
  <c r="V20" i="9"/>
  <c r="V52" i="9" s="1"/>
  <c r="W20" i="9"/>
  <c r="W52" i="9" s="1"/>
  <c r="X20" i="9"/>
  <c r="X52" i="9" s="1"/>
  <c r="Y20" i="9"/>
  <c r="Y52" i="9" s="1"/>
  <c r="Z20" i="9"/>
  <c r="Z52" i="9" s="1"/>
  <c r="AA20" i="9"/>
  <c r="AA52" i="9" s="1"/>
  <c r="AB20" i="9"/>
  <c r="AB52" i="9" s="1"/>
  <c r="AC20" i="9"/>
  <c r="AC52" i="9" s="1"/>
  <c r="AD20" i="9"/>
  <c r="AD52" i="9" s="1"/>
  <c r="AE20" i="9"/>
  <c r="AE52" i="9" s="1"/>
  <c r="AF20" i="9"/>
  <c r="AF52" i="9" s="1"/>
  <c r="AG20" i="9"/>
  <c r="AG52" i="9" s="1"/>
  <c r="AH20" i="9"/>
  <c r="AH52" i="9" s="1"/>
  <c r="F21" i="9"/>
  <c r="F53" i="9" s="1"/>
  <c r="G21" i="9"/>
  <c r="G53" i="9" s="1"/>
  <c r="H21" i="9"/>
  <c r="H53" i="9" s="1"/>
  <c r="I21" i="9"/>
  <c r="I53" i="9" s="1"/>
  <c r="J21" i="9"/>
  <c r="J53" i="9" s="1"/>
  <c r="K21" i="9"/>
  <c r="K53" i="9" s="1"/>
  <c r="L21" i="9"/>
  <c r="L53" i="9" s="1"/>
  <c r="M21" i="9"/>
  <c r="M53" i="9" s="1"/>
  <c r="N21" i="9"/>
  <c r="N53" i="9" s="1"/>
  <c r="O21" i="9"/>
  <c r="O53" i="9" s="1"/>
  <c r="P21" i="9"/>
  <c r="P53" i="9" s="1"/>
  <c r="Q21" i="9"/>
  <c r="Q53" i="9" s="1"/>
  <c r="R21" i="9"/>
  <c r="R53" i="9" s="1"/>
  <c r="S21" i="9"/>
  <c r="S53" i="9" s="1"/>
  <c r="T21" i="9"/>
  <c r="T53" i="9" s="1"/>
  <c r="U21" i="9"/>
  <c r="U53" i="9" s="1"/>
  <c r="V21" i="9"/>
  <c r="V53" i="9" s="1"/>
  <c r="W21" i="9"/>
  <c r="W53" i="9" s="1"/>
  <c r="X21" i="9"/>
  <c r="X53" i="9" s="1"/>
  <c r="Y21" i="9"/>
  <c r="Y53" i="9" s="1"/>
  <c r="Z21" i="9"/>
  <c r="Z53" i="9" s="1"/>
  <c r="AA21" i="9"/>
  <c r="AA53" i="9" s="1"/>
  <c r="AB21" i="9"/>
  <c r="AB53" i="9" s="1"/>
  <c r="AC21" i="9"/>
  <c r="AC53" i="9" s="1"/>
  <c r="AD21" i="9"/>
  <c r="AD53" i="9" s="1"/>
  <c r="AE21" i="9"/>
  <c r="AE53" i="9" s="1"/>
  <c r="AF21" i="9"/>
  <c r="AF53" i="9" s="1"/>
  <c r="AG21" i="9"/>
  <c r="AG53" i="9" s="1"/>
  <c r="AH21" i="9"/>
  <c r="AH53" i="9" s="1"/>
  <c r="F22" i="9"/>
  <c r="F54" i="9" s="1"/>
  <c r="G22" i="9"/>
  <c r="G54" i="9" s="1"/>
  <c r="H22" i="9"/>
  <c r="H54" i="9" s="1"/>
  <c r="I22" i="9"/>
  <c r="I54" i="9" s="1"/>
  <c r="J22" i="9"/>
  <c r="J54" i="9" s="1"/>
  <c r="K22" i="9"/>
  <c r="K54" i="9" s="1"/>
  <c r="L22" i="9"/>
  <c r="L54" i="9" s="1"/>
  <c r="M22" i="9"/>
  <c r="M54" i="9" s="1"/>
  <c r="N22" i="9"/>
  <c r="N54" i="9" s="1"/>
  <c r="O22" i="9"/>
  <c r="O54" i="9" s="1"/>
  <c r="P22" i="9"/>
  <c r="P54" i="9" s="1"/>
  <c r="Q22" i="9"/>
  <c r="Q54" i="9" s="1"/>
  <c r="R22" i="9"/>
  <c r="R54" i="9" s="1"/>
  <c r="S22" i="9"/>
  <c r="S54" i="9" s="1"/>
  <c r="T22" i="9"/>
  <c r="T54" i="9" s="1"/>
  <c r="U22" i="9"/>
  <c r="U54" i="9" s="1"/>
  <c r="V22" i="9"/>
  <c r="V54" i="9" s="1"/>
  <c r="W22" i="9"/>
  <c r="W54" i="9" s="1"/>
  <c r="X22" i="9"/>
  <c r="X54" i="9" s="1"/>
  <c r="Y22" i="9"/>
  <c r="Y54" i="9" s="1"/>
  <c r="Z22" i="9"/>
  <c r="Z54" i="9" s="1"/>
  <c r="AA22" i="9"/>
  <c r="AA54" i="9" s="1"/>
  <c r="AB22" i="9"/>
  <c r="AB54" i="9" s="1"/>
  <c r="AC22" i="9"/>
  <c r="AC54" i="9" s="1"/>
  <c r="AD22" i="9"/>
  <c r="AD54" i="9" s="1"/>
  <c r="AE22" i="9"/>
  <c r="AE54" i="9" s="1"/>
  <c r="AF22" i="9"/>
  <c r="AF54" i="9" s="1"/>
  <c r="AG22" i="9"/>
  <c r="AG54" i="9" s="1"/>
  <c r="AH22" i="9"/>
  <c r="AH54" i="9" s="1"/>
  <c r="F23" i="9"/>
  <c r="F55" i="9" s="1"/>
  <c r="G23" i="9"/>
  <c r="G55" i="9" s="1"/>
  <c r="H23" i="9"/>
  <c r="H55" i="9" s="1"/>
  <c r="I23" i="9"/>
  <c r="I55" i="9" s="1"/>
  <c r="J23" i="9"/>
  <c r="J55" i="9" s="1"/>
  <c r="K23" i="9"/>
  <c r="K55" i="9" s="1"/>
  <c r="L23" i="9"/>
  <c r="L55" i="9" s="1"/>
  <c r="M23" i="9"/>
  <c r="M55" i="9" s="1"/>
  <c r="N23" i="9"/>
  <c r="N55" i="9" s="1"/>
  <c r="O23" i="9"/>
  <c r="O55" i="9" s="1"/>
  <c r="P23" i="9"/>
  <c r="P55" i="9" s="1"/>
  <c r="Q23" i="9"/>
  <c r="Q55" i="9" s="1"/>
  <c r="R23" i="9"/>
  <c r="R55" i="9" s="1"/>
  <c r="S23" i="9"/>
  <c r="S55" i="9" s="1"/>
  <c r="T23" i="9"/>
  <c r="T55" i="9" s="1"/>
  <c r="U23" i="9"/>
  <c r="U55" i="9" s="1"/>
  <c r="V23" i="9"/>
  <c r="V55" i="9" s="1"/>
  <c r="W23" i="9"/>
  <c r="W55" i="9" s="1"/>
  <c r="X23" i="9"/>
  <c r="X55" i="9" s="1"/>
  <c r="Y23" i="9"/>
  <c r="Y55" i="9" s="1"/>
  <c r="Z23" i="9"/>
  <c r="Z55" i="9" s="1"/>
  <c r="AA23" i="9"/>
  <c r="AA55" i="9" s="1"/>
  <c r="AB23" i="9"/>
  <c r="AB55" i="9" s="1"/>
  <c r="AC23" i="9"/>
  <c r="AC55" i="9" s="1"/>
  <c r="AD23" i="9"/>
  <c r="AD55" i="9" s="1"/>
  <c r="AE23" i="9"/>
  <c r="AE55" i="9" s="1"/>
  <c r="AF23" i="9"/>
  <c r="AF55" i="9" s="1"/>
  <c r="AG23" i="9"/>
  <c r="AG55" i="9" s="1"/>
  <c r="AH23" i="9"/>
  <c r="AH55" i="9" s="1"/>
  <c r="F24" i="9"/>
  <c r="F56" i="9" s="1"/>
  <c r="G24" i="9"/>
  <c r="G56" i="9" s="1"/>
  <c r="H24" i="9"/>
  <c r="H56" i="9" s="1"/>
  <c r="I24" i="9"/>
  <c r="I56" i="9" s="1"/>
  <c r="J24" i="9"/>
  <c r="J56" i="9" s="1"/>
  <c r="K24" i="9"/>
  <c r="K56" i="9" s="1"/>
  <c r="L24" i="9"/>
  <c r="L56" i="9" s="1"/>
  <c r="M24" i="9"/>
  <c r="M56" i="9" s="1"/>
  <c r="N24" i="9"/>
  <c r="N56" i="9" s="1"/>
  <c r="O24" i="9"/>
  <c r="O56" i="9" s="1"/>
  <c r="P24" i="9"/>
  <c r="P56" i="9" s="1"/>
  <c r="Q24" i="9"/>
  <c r="Q56" i="9" s="1"/>
  <c r="R24" i="9"/>
  <c r="R56" i="9" s="1"/>
  <c r="S24" i="9"/>
  <c r="S56" i="9" s="1"/>
  <c r="T24" i="9"/>
  <c r="T56" i="9" s="1"/>
  <c r="U24" i="9"/>
  <c r="U56" i="9" s="1"/>
  <c r="V24" i="9"/>
  <c r="V56" i="9" s="1"/>
  <c r="W24" i="9"/>
  <c r="W56" i="9" s="1"/>
  <c r="X24" i="9"/>
  <c r="X56" i="9" s="1"/>
  <c r="Y24" i="9"/>
  <c r="Y56" i="9" s="1"/>
  <c r="Z24" i="9"/>
  <c r="Z56" i="9" s="1"/>
  <c r="AA24" i="9"/>
  <c r="AA56" i="9" s="1"/>
  <c r="AB24" i="9"/>
  <c r="AB56" i="9" s="1"/>
  <c r="AC24" i="9"/>
  <c r="AC56" i="9" s="1"/>
  <c r="AD24" i="9"/>
  <c r="AD56" i="9" s="1"/>
  <c r="AE24" i="9"/>
  <c r="AE56" i="9" s="1"/>
  <c r="AF24" i="9"/>
  <c r="AF56" i="9" s="1"/>
  <c r="AG24" i="9"/>
  <c r="AG56" i="9" s="1"/>
  <c r="AH24" i="9"/>
  <c r="AH56" i="9" s="1"/>
  <c r="F25" i="9"/>
  <c r="F57" i="9" s="1"/>
  <c r="G25" i="9"/>
  <c r="G57" i="9" s="1"/>
  <c r="H25" i="9"/>
  <c r="H57" i="9" s="1"/>
  <c r="I25" i="9"/>
  <c r="I57" i="9" s="1"/>
  <c r="J25" i="9"/>
  <c r="J57" i="9" s="1"/>
  <c r="K25" i="9"/>
  <c r="K57" i="9" s="1"/>
  <c r="L25" i="9"/>
  <c r="L57" i="9" s="1"/>
  <c r="M25" i="9"/>
  <c r="M57" i="9" s="1"/>
  <c r="N25" i="9"/>
  <c r="N57" i="9" s="1"/>
  <c r="O25" i="9"/>
  <c r="O57" i="9" s="1"/>
  <c r="P25" i="9"/>
  <c r="P57" i="9" s="1"/>
  <c r="Q25" i="9"/>
  <c r="Q57" i="9" s="1"/>
  <c r="R25" i="9"/>
  <c r="R57" i="9" s="1"/>
  <c r="S25" i="9"/>
  <c r="S57" i="9" s="1"/>
  <c r="T25" i="9"/>
  <c r="T57" i="9" s="1"/>
  <c r="U25" i="9"/>
  <c r="U57" i="9" s="1"/>
  <c r="V25" i="9"/>
  <c r="V57" i="9" s="1"/>
  <c r="W25" i="9"/>
  <c r="W57" i="9" s="1"/>
  <c r="X25" i="9"/>
  <c r="X57" i="9" s="1"/>
  <c r="Y25" i="9"/>
  <c r="Y57" i="9" s="1"/>
  <c r="Z25" i="9"/>
  <c r="Z57" i="9" s="1"/>
  <c r="AA25" i="9"/>
  <c r="AA57" i="9" s="1"/>
  <c r="AB25" i="9"/>
  <c r="AB57" i="9" s="1"/>
  <c r="AC25" i="9"/>
  <c r="AC57" i="9" s="1"/>
  <c r="AD25" i="9"/>
  <c r="AD57" i="9" s="1"/>
  <c r="AE25" i="9"/>
  <c r="AE57" i="9" s="1"/>
  <c r="AF25" i="9"/>
  <c r="AF57" i="9" s="1"/>
  <c r="AG25" i="9"/>
  <c r="AG57" i="9" s="1"/>
  <c r="AH25" i="9"/>
  <c r="AH57" i="9" s="1"/>
  <c r="F26" i="9"/>
  <c r="F58" i="9" s="1"/>
  <c r="G26" i="9"/>
  <c r="G58" i="9" s="1"/>
  <c r="H26" i="9"/>
  <c r="H58" i="9" s="1"/>
  <c r="I26" i="9"/>
  <c r="I58" i="9" s="1"/>
  <c r="J26" i="9"/>
  <c r="J58" i="9" s="1"/>
  <c r="K26" i="9"/>
  <c r="K58" i="9" s="1"/>
  <c r="L26" i="9"/>
  <c r="L58" i="9" s="1"/>
  <c r="M26" i="9"/>
  <c r="M58" i="9" s="1"/>
  <c r="N26" i="9"/>
  <c r="N58" i="9" s="1"/>
  <c r="O26" i="9"/>
  <c r="O58" i="9" s="1"/>
  <c r="P26" i="9"/>
  <c r="P58" i="9" s="1"/>
  <c r="Q26" i="9"/>
  <c r="Q58" i="9" s="1"/>
  <c r="R26" i="9"/>
  <c r="R58" i="9" s="1"/>
  <c r="S26" i="9"/>
  <c r="S58" i="9" s="1"/>
  <c r="T26" i="9"/>
  <c r="T58" i="9" s="1"/>
  <c r="U26" i="9"/>
  <c r="U58" i="9" s="1"/>
  <c r="V26" i="9"/>
  <c r="V58" i="9" s="1"/>
  <c r="W26" i="9"/>
  <c r="W58" i="9" s="1"/>
  <c r="X26" i="9"/>
  <c r="X58" i="9" s="1"/>
  <c r="Y26" i="9"/>
  <c r="Y58" i="9" s="1"/>
  <c r="Z26" i="9"/>
  <c r="Z58" i="9" s="1"/>
  <c r="AA26" i="9"/>
  <c r="AA58" i="9" s="1"/>
  <c r="AB26" i="9"/>
  <c r="AB58" i="9" s="1"/>
  <c r="AC26" i="9"/>
  <c r="AC58" i="9" s="1"/>
  <c r="AD26" i="9"/>
  <c r="AD58" i="9" s="1"/>
  <c r="AE26" i="9"/>
  <c r="AE58" i="9" s="1"/>
  <c r="AF26" i="9"/>
  <c r="AF58" i="9" s="1"/>
  <c r="AG26" i="9"/>
  <c r="AG58" i="9" s="1"/>
  <c r="AH26" i="9"/>
  <c r="AH58" i="9" s="1"/>
  <c r="F27" i="9"/>
  <c r="F59" i="9" s="1"/>
  <c r="G27" i="9"/>
  <c r="G59" i="9" s="1"/>
  <c r="H27" i="9"/>
  <c r="H59" i="9" s="1"/>
  <c r="I27" i="9"/>
  <c r="I59" i="9" s="1"/>
  <c r="J27" i="9"/>
  <c r="J59" i="9" s="1"/>
  <c r="K27" i="9"/>
  <c r="K59" i="9" s="1"/>
  <c r="L27" i="9"/>
  <c r="L59" i="9" s="1"/>
  <c r="M27" i="9"/>
  <c r="M59" i="9" s="1"/>
  <c r="N27" i="9"/>
  <c r="N59" i="9" s="1"/>
  <c r="O27" i="9"/>
  <c r="O59" i="9" s="1"/>
  <c r="P27" i="9"/>
  <c r="P59" i="9" s="1"/>
  <c r="Q27" i="9"/>
  <c r="Q59" i="9" s="1"/>
  <c r="R27" i="9"/>
  <c r="R59" i="9" s="1"/>
  <c r="S27" i="9"/>
  <c r="S59" i="9" s="1"/>
  <c r="T27" i="9"/>
  <c r="T59" i="9" s="1"/>
  <c r="U27" i="9"/>
  <c r="U59" i="9" s="1"/>
  <c r="V27" i="9"/>
  <c r="V59" i="9" s="1"/>
  <c r="W27" i="9"/>
  <c r="W59" i="9" s="1"/>
  <c r="X27" i="9"/>
  <c r="X59" i="9" s="1"/>
  <c r="Y27" i="9"/>
  <c r="Y59" i="9" s="1"/>
  <c r="Z27" i="9"/>
  <c r="Z59" i="9" s="1"/>
  <c r="AA27" i="9"/>
  <c r="AA59" i="9" s="1"/>
  <c r="AB27" i="9"/>
  <c r="AB59" i="9" s="1"/>
  <c r="AC27" i="9"/>
  <c r="AC59" i="9" s="1"/>
  <c r="AD27" i="9"/>
  <c r="AD59" i="9" s="1"/>
  <c r="AE27" i="9"/>
  <c r="AE59" i="9" s="1"/>
  <c r="AF27" i="9"/>
  <c r="AF59" i="9" s="1"/>
  <c r="AG27" i="9"/>
  <c r="AG59" i="9" s="1"/>
  <c r="AH27" i="9"/>
  <c r="AH59" i="9" s="1"/>
  <c r="F28" i="9"/>
  <c r="F60" i="9" s="1"/>
  <c r="G28" i="9"/>
  <c r="G60" i="9" s="1"/>
  <c r="H28" i="9"/>
  <c r="H60" i="9" s="1"/>
  <c r="I28" i="9"/>
  <c r="I60" i="9" s="1"/>
  <c r="J28" i="9"/>
  <c r="J60" i="9" s="1"/>
  <c r="K28" i="9"/>
  <c r="K60" i="9" s="1"/>
  <c r="L28" i="9"/>
  <c r="L60" i="9" s="1"/>
  <c r="M28" i="9"/>
  <c r="M60" i="9" s="1"/>
  <c r="N28" i="9"/>
  <c r="N60" i="9" s="1"/>
  <c r="O28" i="9"/>
  <c r="O60" i="9" s="1"/>
  <c r="P28" i="9"/>
  <c r="P60" i="9" s="1"/>
  <c r="Q28" i="9"/>
  <c r="Q60" i="9" s="1"/>
  <c r="R28" i="9"/>
  <c r="R60" i="9" s="1"/>
  <c r="S28" i="9"/>
  <c r="S60" i="9" s="1"/>
  <c r="T28" i="9"/>
  <c r="T60" i="9" s="1"/>
  <c r="U28" i="9"/>
  <c r="U60" i="9" s="1"/>
  <c r="V28" i="9"/>
  <c r="V60" i="9" s="1"/>
  <c r="W28" i="9"/>
  <c r="W60" i="9" s="1"/>
  <c r="X28" i="9"/>
  <c r="X60" i="9" s="1"/>
  <c r="Y28" i="9"/>
  <c r="Y60" i="9" s="1"/>
  <c r="Z28" i="9"/>
  <c r="Z60" i="9" s="1"/>
  <c r="AA28" i="9"/>
  <c r="AA60" i="9" s="1"/>
  <c r="AB28" i="9"/>
  <c r="AB60" i="9" s="1"/>
  <c r="AC28" i="9"/>
  <c r="AC60" i="9" s="1"/>
  <c r="AD28" i="9"/>
  <c r="AD60" i="9" s="1"/>
  <c r="AE28" i="9"/>
  <c r="AE60" i="9" s="1"/>
  <c r="AF28" i="9"/>
  <c r="AF60" i="9" s="1"/>
  <c r="AG28" i="9"/>
  <c r="AG60" i="9" s="1"/>
  <c r="AH28" i="9"/>
  <c r="AH60" i="9" s="1"/>
  <c r="F29" i="9"/>
  <c r="F61" i="9" s="1"/>
  <c r="G29" i="9"/>
  <c r="G61" i="9" s="1"/>
  <c r="H29" i="9"/>
  <c r="H61" i="9" s="1"/>
  <c r="I29" i="9"/>
  <c r="I61" i="9" s="1"/>
  <c r="J29" i="9"/>
  <c r="J61" i="9" s="1"/>
  <c r="K29" i="9"/>
  <c r="K61" i="9" s="1"/>
  <c r="L29" i="9"/>
  <c r="L61" i="9" s="1"/>
  <c r="M29" i="9"/>
  <c r="M61" i="9" s="1"/>
  <c r="N29" i="9"/>
  <c r="N61" i="9" s="1"/>
  <c r="O29" i="9"/>
  <c r="O61" i="9" s="1"/>
  <c r="P29" i="9"/>
  <c r="P61" i="9" s="1"/>
  <c r="Q29" i="9"/>
  <c r="Q61" i="9" s="1"/>
  <c r="R29" i="9"/>
  <c r="R61" i="9" s="1"/>
  <c r="S29" i="9"/>
  <c r="S61" i="9" s="1"/>
  <c r="T29" i="9"/>
  <c r="T61" i="9" s="1"/>
  <c r="U29" i="9"/>
  <c r="U61" i="9" s="1"/>
  <c r="V29" i="9"/>
  <c r="V61" i="9" s="1"/>
  <c r="W29" i="9"/>
  <c r="W61" i="9" s="1"/>
  <c r="X29" i="9"/>
  <c r="X61" i="9" s="1"/>
  <c r="Y29" i="9"/>
  <c r="Y61" i="9" s="1"/>
  <c r="Z29" i="9"/>
  <c r="Z61" i="9" s="1"/>
  <c r="AA29" i="9"/>
  <c r="AA61" i="9" s="1"/>
  <c r="AB29" i="9"/>
  <c r="AB61" i="9" s="1"/>
  <c r="AC29" i="9"/>
  <c r="AC61" i="9" s="1"/>
  <c r="AD29" i="9"/>
  <c r="AD61" i="9" s="1"/>
  <c r="AE29" i="9"/>
  <c r="AE61" i="9" s="1"/>
  <c r="AF29" i="9"/>
  <c r="AF61" i="9" s="1"/>
  <c r="AG29" i="9"/>
  <c r="AG61" i="9" s="1"/>
  <c r="AH29" i="9"/>
  <c r="AH61" i="9" s="1"/>
  <c r="F30" i="9"/>
  <c r="F62" i="9" s="1"/>
  <c r="G30" i="9"/>
  <c r="G62" i="9" s="1"/>
  <c r="H30" i="9"/>
  <c r="H62" i="9" s="1"/>
  <c r="I30" i="9"/>
  <c r="I62" i="9" s="1"/>
  <c r="J30" i="9"/>
  <c r="J62" i="9" s="1"/>
  <c r="K30" i="9"/>
  <c r="K62" i="9" s="1"/>
  <c r="L30" i="9"/>
  <c r="L62" i="9" s="1"/>
  <c r="M30" i="9"/>
  <c r="M62" i="9" s="1"/>
  <c r="N30" i="9"/>
  <c r="N62" i="9" s="1"/>
  <c r="O30" i="9"/>
  <c r="O62" i="9" s="1"/>
  <c r="P30" i="9"/>
  <c r="P62" i="9" s="1"/>
  <c r="Q30" i="9"/>
  <c r="Q62" i="9" s="1"/>
  <c r="R30" i="9"/>
  <c r="R62" i="9" s="1"/>
  <c r="S30" i="9"/>
  <c r="S62" i="9" s="1"/>
  <c r="T30" i="9"/>
  <c r="T62" i="9" s="1"/>
  <c r="U30" i="9"/>
  <c r="U62" i="9" s="1"/>
  <c r="V30" i="9"/>
  <c r="V62" i="9" s="1"/>
  <c r="W30" i="9"/>
  <c r="W62" i="9" s="1"/>
  <c r="X30" i="9"/>
  <c r="X62" i="9" s="1"/>
  <c r="Y30" i="9"/>
  <c r="Y62" i="9" s="1"/>
  <c r="Z30" i="9"/>
  <c r="Z62" i="9" s="1"/>
  <c r="AA30" i="9"/>
  <c r="AA62" i="9" s="1"/>
  <c r="AB30" i="9"/>
  <c r="AB62" i="9" s="1"/>
  <c r="AC30" i="9"/>
  <c r="AC62" i="9" s="1"/>
  <c r="AD30" i="9"/>
  <c r="AD62" i="9" s="1"/>
  <c r="AE30" i="9"/>
  <c r="AE62" i="9" s="1"/>
  <c r="AF30" i="9"/>
  <c r="AF62" i="9" s="1"/>
  <c r="AG30" i="9"/>
  <c r="AG62" i="9" s="1"/>
  <c r="AH30" i="9"/>
  <c r="AH62" i="9" s="1"/>
  <c r="F31" i="9"/>
  <c r="F63" i="9" s="1"/>
  <c r="G31" i="9"/>
  <c r="G63" i="9" s="1"/>
  <c r="H31" i="9"/>
  <c r="H63" i="9" s="1"/>
  <c r="I31" i="9"/>
  <c r="I63" i="9" s="1"/>
  <c r="J31" i="9"/>
  <c r="J63" i="9" s="1"/>
  <c r="K31" i="9"/>
  <c r="K63" i="9" s="1"/>
  <c r="L31" i="9"/>
  <c r="L63" i="9" s="1"/>
  <c r="M31" i="9"/>
  <c r="M63" i="9" s="1"/>
  <c r="N31" i="9"/>
  <c r="N63" i="9" s="1"/>
  <c r="O31" i="9"/>
  <c r="O63" i="9" s="1"/>
  <c r="P31" i="9"/>
  <c r="P63" i="9" s="1"/>
  <c r="Q31" i="9"/>
  <c r="Q63" i="9" s="1"/>
  <c r="R31" i="9"/>
  <c r="R63" i="9" s="1"/>
  <c r="S31" i="9"/>
  <c r="S63" i="9" s="1"/>
  <c r="T31" i="9"/>
  <c r="T63" i="9" s="1"/>
  <c r="U31" i="9"/>
  <c r="U63" i="9" s="1"/>
  <c r="V31" i="9"/>
  <c r="V63" i="9" s="1"/>
  <c r="W31" i="9"/>
  <c r="W63" i="9" s="1"/>
  <c r="X31" i="9"/>
  <c r="X63" i="9" s="1"/>
  <c r="Y31" i="9"/>
  <c r="Y63" i="9" s="1"/>
  <c r="Z31" i="9"/>
  <c r="Z63" i="9" s="1"/>
  <c r="AA31" i="9"/>
  <c r="AA63" i="9" s="1"/>
  <c r="AB31" i="9"/>
  <c r="AB63" i="9" s="1"/>
  <c r="AC31" i="9"/>
  <c r="AC63" i="9" s="1"/>
  <c r="AD31" i="9"/>
  <c r="AD63" i="9" s="1"/>
  <c r="AE31" i="9"/>
  <c r="AE63" i="9" s="1"/>
  <c r="AF31" i="9"/>
  <c r="AF63" i="9" s="1"/>
  <c r="AG31" i="9"/>
  <c r="AG63" i="9" s="1"/>
  <c r="AH31" i="9"/>
  <c r="AH63" i="9" s="1"/>
  <c r="F32" i="9"/>
  <c r="F64" i="9" s="1"/>
  <c r="G32" i="9"/>
  <c r="G64" i="9" s="1"/>
  <c r="H32" i="9"/>
  <c r="H64" i="9" s="1"/>
  <c r="I32" i="9"/>
  <c r="I64" i="9" s="1"/>
  <c r="J32" i="9"/>
  <c r="J64" i="9" s="1"/>
  <c r="K32" i="9"/>
  <c r="K64" i="9" s="1"/>
  <c r="L32" i="9"/>
  <c r="L64" i="9" s="1"/>
  <c r="M32" i="9"/>
  <c r="M64" i="9" s="1"/>
  <c r="N32" i="9"/>
  <c r="N64" i="9" s="1"/>
  <c r="O32" i="9"/>
  <c r="O64" i="9" s="1"/>
  <c r="P32" i="9"/>
  <c r="P64" i="9" s="1"/>
  <c r="Q32" i="9"/>
  <c r="Q64" i="9" s="1"/>
  <c r="R32" i="9"/>
  <c r="R64" i="9" s="1"/>
  <c r="S32" i="9"/>
  <c r="S64" i="9" s="1"/>
  <c r="T32" i="9"/>
  <c r="T64" i="9" s="1"/>
  <c r="U32" i="9"/>
  <c r="U64" i="9" s="1"/>
  <c r="V32" i="9"/>
  <c r="V64" i="9" s="1"/>
  <c r="W32" i="9"/>
  <c r="W64" i="9" s="1"/>
  <c r="X32" i="9"/>
  <c r="X64" i="9" s="1"/>
  <c r="Y32" i="9"/>
  <c r="Y64" i="9" s="1"/>
  <c r="Z32" i="9"/>
  <c r="Z64" i="9" s="1"/>
  <c r="AA32" i="9"/>
  <c r="AA64" i="9" s="1"/>
  <c r="AB32" i="9"/>
  <c r="AB64" i="9" s="1"/>
  <c r="AC32" i="9"/>
  <c r="AC64" i="9" s="1"/>
  <c r="AD32" i="9"/>
  <c r="AD64" i="9" s="1"/>
  <c r="AE32" i="9"/>
  <c r="AE64" i="9" s="1"/>
  <c r="AF32" i="9"/>
  <c r="AF64" i="9" s="1"/>
  <c r="AG32" i="9"/>
  <c r="AG64" i="9" s="1"/>
  <c r="AH32" i="9"/>
  <c r="AH64" i="9" s="1"/>
  <c r="F33" i="9"/>
  <c r="F65" i="9" s="1"/>
  <c r="G33" i="9"/>
  <c r="G65" i="9" s="1"/>
  <c r="H33" i="9"/>
  <c r="H65" i="9" s="1"/>
  <c r="I33" i="9"/>
  <c r="I65" i="9" s="1"/>
  <c r="J33" i="9"/>
  <c r="J65" i="9" s="1"/>
  <c r="K33" i="9"/>
  <c r="K65" i="9" s="1"/>
  <c r="L33" i="9"/>
  <c r="L65" i="9" s="1"/>
  <c r="M33" i="9"/>
  <c r="M65" i="9" s="1"/>
  <c r="N33" i="9"/>
  <c r="N65" i="9" s="1"/>
  <c r="O33" i="9"/>
  <c r="O65" i="9" s="1"/>
  <c r="P33" i="9"/>
  <c r="P65" i="9" s="1"/>
  <c r="Q33" i="9"/>
  <c r="Q65" i="9" s="1"/>
  <c r="R33" i="9"/>
  <c r="R65" i="9" s="1"/>
  <c r="S33" i="9"/>
  <c r="S65" i="9" s="1"/>
  <c r="T33" i="9"/>
  <c r="T65" i="9" s="1"/>
  <c r="U33" i="9"/>
  <c r="U65" i="9" s="1"/>
  <c r="V33" i="9"/>
  <c r="V65" i="9" s="1"/>
  <c r="W33" i="9"/>
  <c r="W65" i="9" s="1"/>
  <c r="X33" i="9"/>
  <c r="X65" i="9" s="1"/>
  <c r="Y33" i="9"/>
  <c r="Y65" i="9" s="1"/>
  <c r="Z33" i="9"/>
  <c r="Z65" i="9" s="1"/>
  <c r="AA33" i="9"/>
  <c r="AA65" i="9" s="1"/>
  <c r="AB33" i="9"/>
  <c r="AB65" i="9" s="1"/>
  <c r="AC33" i="9"/>
  <c r="AC65" i="9" s="1"/>
  <c r="AD33" i="9"/>
  <c r="AD65" i="9" s="1"/>
  <c r="AE33" i="9"/>
  <c r="AE65" i="9" s="1"/>
  <c r="AF33" i="9"/>
  <c r="AF65" i="9" s="1"/>
  <c r="AG33" i="9"/>
  <c r="AG65" i="9" s="1"/>
  <c r="AH33" i="9"/>
  <c r="AH65" i="9" s="1"/>
  <c r="F34" i="9"/>
  <c r="F66" i="9" s="1"/>
  <c r="G34" i="9"/>
  <c r="G66" i="9" s="1"/>
  <c r="H34" i="9"/>
  <c r="H66" i="9" s="1"/>
  <c r="I34" i="9"/>
  <c r="I66" i="9" s="1"/>
  <c r="J34" i="9"/>
  <c r="J66" i="9" s="1"/>
  <c r="K34" i="9"/>
  <c r="K66" i="9" s="1"/>
  <c r="L34" i="9"/>
  <c r="L66" i="9" s="1"/>
  <c r="M34" i="9"/>
  <c r="M66" i="9" s="1"/>
  <c r="N34" i="9"/>
  <c r="N66" i="9" s="1"/>
  <c r="O34" i="9"/>
  <c r="O66" i="9" s="1"/>
  <c r="P34" i="9"/>
  <c r="P66" i="9" s="1"/>
  <c r="Q34" i="9"/>
  <c r="Q66" i="9" s="1"/>
  <c r="R34" i="9"/>
  <c r="R66" i="9" s="1"/>
  <c r="S34" i="9"/>
  <c r="S66" i="9" s="1"/>
  <c r="T34" i="9"/>
  <c r="T66" i="9" s="1"/>
  <c r="U34" i="9"/>
  <c r="U66" i="9" s="1"/>
  <c r="V34" i="9"/>
  <c r="V66" i="9" s="1"/>
  <c r="W34" i="9"/>
  <c r="W66" i="9" s="1"/>
  <c r="X34" i="9"/>
  <c r="X66" i="9" s="1"/>
  <c r="Y34" i="9"/>
  <c r="Y66" i="9" s="1"/>
  <c r="Z34" i="9"/>
  <c r="Z66" i="9" s="1"/>
  <c r="AA34" i="9"/>
  <c r="AA66" i="9" s="1"/>
  <c r="AB34" i="9"/>
  <c r="AB66" i="9" s="1"/>
  <c r="AC34" i="9"/>
  <c r="AC66" i="9" s="1"/>
  <c r="AD34" i="9"/>
  <c r="AD66" i="9" s="1"/>
  <c r="AE34" i="9"/>
  <c r="AE66" i="9" s="1"/>
  <c r="AF34" i="9"/>
  <c r="AF66" i="9" s="1"/>
  <c r="AG34" i="9"/>
  <c r="AG66" i="9" s="1"/>
  <c r="AH34" i="9"/>
  <c r="AH66" i="9" s="1"/>
  <c r="F35" i="9"/>
  <c r="F67" i="9" s="1"/>
  <c r="G35" i="9"/>
  <c r="G67" i="9" s="1"/>
  <c r="H35" i="9"/>
  <c r="H67" i="9" s="1"/>
  <c r="I35" i="9"/>
  <c r="I67" i="9" s="1"/>
  <c r="J35" i="9"/>
  <c r="J67" i="9" s="1"/>
  <c r="K35" i="9"/>
  <c r="K67" i="9" s="1"/>
  <c r="L35" i="9"/>
  <c r="L67" i="9" s="1"/>
  <c r="M35" i="9"/>
  <c r="M67" i="9" s="1"/>
  <c r="N35" i="9"/>
  <c r="N67" i="9" s="1"/>
  <c r="O35" i="9"/>
  <c r="O67" i="9" s="1"/>
  <c r="P35" i="9"/>
  <c r="P67" i="9" s="1"/>
  <c r="Q35" i="9"/>
  <c r="Q67" i="9" s="1"/>
  <c r="R35" i="9"/>
  <c r="R67" i="9" s="1"/>
  <c r="S35" i="9"/>
  <c r="S67" i="9" s="1"/>
  <c r="T35" i="9"/>
  <c r="T67" i="9" s="1"/>
  <c r="U35" i="9"/>
  <c r="U67" i="9" s="1"/>
  <c r="V35" i="9"/>
  <c r="V67" i="9" s="1"/>
  <c r="W35" i="9"/>
  <c r="W67" i="9" s="1"/>
  <c r="X35" i="9"/>
  <c r="X67" i="9" s="1"/>
  <c r="Y35" i="9"/>
  <c r="Y67" i="9" s="1"/>
  <c r="Z35" i="9"/>
  <c r="Z67" i="9" s="1"/>
  <c r="AA35" i="9"/>
  <c r="AA67" i="9" s="1"/>
  <c r="AB35" i="9"/>
  <c r="AB67" i="9" s="1"/>
  <c r="AC35" i="9"/>
  <c r="AC67" i="9" s="1"/>
  <c r="AD35" i="9"/>
  <c r="AD67" i="9" s="1"/>
  <c r="AE35" i="9"/>
  <c r="AE67" i="9" s="1"/>
  <c r="AF35" i="9"/>
  <c r="AF67" i="9" s="1"/>
  <c r="AG35" i="9"/>
  <c r="AG67" i="9" s="1"/>
  <c r="AH35" i="9"/>
  <c r="AH67" i="9" s="1"/>
  <c r="F36" i="9"/>
  <c r="F68" i="9" s="1"/>
  <c r="G36" i="9"/>
  <c r="G68" i="9" s="1"/>
  <c r="H36" i="9"/>
  <c r="H68" i="9" s="1"/>
  <c r="I36" i="9"/>
  <c r="I68" i="9" s="1"/>
  <c r="J36" i="9"/>
  <c r="J68" i="9" s="1"/>
  <c r="K36" i="9"/>
  <c r="K68" i="9" s="1"/>
  <c r="L36" i="9"/>
  <c r="L68" i="9" s="1"/>
  <c r="M36" i="9"/>
  <c r="M68" i="9" s="1"/>
  <c r="N36" i="9"/>
  <c r="N68" i="9" s="1"/>
  <c r="O36" i="9"/>
  <c r="O68" i="9" s="1"/>
  <c r="P36" i="9"/>
  <c r="P68" i="9" s="1"/>
  <c r="Q36" i="9"/>
  <c r="Q68" i="9" s="1"/>
  <c r="R36" i="9"/>
  <c r="R68" i="9" s="1"/>
  <c r="S36" i="9"/>
  <c r="S68" i="9" s="1"/>
  <c r="T36" i="9"/>
  <c r="T68" i="9" s="1"/>
  <c r="U36" i="9"/>
  <c r="U68" i="9" s="1"/>
  <c r="V36" i="9"/>
  <c r="V68" i="9" s="1"/>
  <c r="W36" i="9"/>
  <c r="W68" i="9" s="1"/>
  <c r="X36" i="9"/>
  <c r="X68" i="9" s="1"/>
  <c r="Y36" i="9"/>
  <c r="Y68" i="9" s="1"/>
  <c r="Z36" i="9"/>
  <c r="Z68" i="9" s="1"/>
  <c r="AA36" i="9"/>
  <c r="AA68" i="9" s="1"/>
  <c r="AB36" i="9"/>
  <c r="AB68" i="9" s="1"/>
  <c r="AC36" i="9"/>
  <c r="AC68" i="9" s="1"/>
  <c r="AD36" i="9"/>
  <c r="AD68" i="9" s="1"/>
  <c r="AE36" i="9"/>
  <c r="AE68" i="9" s="1"/>
  <c r="AF36" i="9"/>
  <c r="AF68" i="9" s="1"/>
  <c r="AG36" i="9"/>
  <c r="AG68" i="9" s="1"/>
  <c r="AH36" i="9"/>
  <c r="AH68" i="9" s="1"/>
  <c r="F37" i="9"/>
  <c r="F69" i="9" s="1"/>
  <c r="G37" i="9"/>
  <c r="G69" i="9" s="1"/>
  <c r="H37" i="9"/>
  <c r="H69" i="9" s="1"/>
  <c r="I37" i="9"/>
  <c r="I69" i="9" s="1"/>
  <c r="J37" i="9"/>
  <c r="J69" i="9" s="1"/>
  <c r="K37" i="9"/>
  <c r="K69" i="9" s="1"/>
  <c r="L37" i="9"/>
  <c r="L69" i="9" s="1"/>
  <c r="M37" i="9"/>
  <c r="M69" i="9" s="1"/>
  <c r="N37" i="9"/>
  <c r="N69" i="9" s="1"/>
  <c r="O37" i="9"/>
  <c r="O69" i="9" s="1"/>
  <c r="P37" i="9"/>
  <c r="P69" i="9" s="1"/>
  <c r="Q37" i="9"/>
  <c r="Q69" i="9" s="1"/>
  <c r="R37" i="9"/>
  <c r="R69" i="9" s="1"/>
  <c r="S37" i="9"/>
  <c r="S69" i="9" s="1"/>
  <c r="T37" i="9"/>
  <c r="T69" i="9" s="1"/>
  <c r="U37" i="9"/>
  <c r="U69" i="9" s="1"/>
  <c r="V37" i="9"/>
  <c r="V69" i="9" s="1"/>
  <c r="W37" i="9"/>
  <c r="W69" i="9" s="1"/>
  <c r="X37" i="9"/>
  <c r="X69" i="9" s="1"/>
  <c r="Y37" i="9"/>
  <c r="Y69" i="9" s="1"/>
  <c r="Z37" i="9"/>
  <c r="Z69" i="9" s="1"/>
  <c r="AA37" i="9"/>
  <c r="AA69" i="9" s="1"/>
  <c r="AB37" i="9"/>
  <c r="AB69" i="9" s="1"/>
  <c r="AC37" i="9"/>
  <c r="AC69" i="9" s="1"/>
  <c r="AD37" i="9"/>
  <c r="AD69" i="9" s="1"/>
  <c r="AE37" i="9"/>
  <c r="AE69" i="9" s="1"/>
  <c r="AF37" i="9"/>
  <c r="AF69" i="9" s="1"/>
  <c r="AG37" i="9"/>
  <c r="AG69" i="9" s="1"/>
  <c r="AH37" i="9"/>
  <c r="AH69" i="9" s="1"/>
  <c r="F38" i="9"/>
  <c r="F70" i="9" s="1"/>
  <c r="G38" i="9"/>
  <c r="G70" i="9" s="1"/>
  <c r="H38" i="9"/>
  <c r="H70" i="9" s="1"/>
  <c r="I38" i="9"/>
  <c r="I70" i="9" s="1"/>
  <c r="J38" i="9"/>
  <c r="J70" i="9" s="1"/>
  <c r="K38" i="9"/>
  <c r="K70" i="9" s="1"/>
  <c r="L38" i="9"/>
  <c r="L70" i="9" s="1"/>
  <c r="M38" i="9"/>
  <c r="M70" i="9" s="1"/>
  <c r="N38" i="9"/>
  <c r="N70" i="9" s="1"/>
  <c r="O38" i="9"/>
  <c r="O70" i="9" s="1"/>
  <c r="P38" i="9"/>
  <c r="P70" i="9" s="1"/>
  <c r="Q38" i="9"/>
  <c r="Q70" i="9" s="1"/>
  <c r="R38" i="9"/>
  <c r="R70" i="9" s="1"/>
  <c r="S38" i="9"/>
  <c r="S70" i="9" s="1"/>
  <c r="T38" i="9"/>
  <c r="T70" i="9" s="1"/>
  <c r="U38" i="9"/>
  <c r="U70" i="9" s="1"/>
  <c r="V38" i="9"/>
  <c r="V70" i="9" s="1"/>
  <c r="W38" i="9"/>
  <c r="W70" i="9" s="1"/>
  <c r="X38" i="9"/>
  <c r="X70" i="9" s="1"/>
  <c r="Y38" i="9"/>
  <c r="Y70" i="9" s="1"/>
  <c r="Z38" i="9"/>
  <c r="Z70" i="9" s="1"/>
  <c r="AA38" i="9"/>
  <c r="AA70" i="9" s="1"/>
  <c r="AB38" i="9"/>
  <c r="AB70" i="9" s="1"/>
  <c r="AC38" i="9"/>
  <c r="AC70" i="9" s="1"/>
  <c r="AD38" i="9"/>
  <c r="AD70" i="9" s="1"/>
  <c r="AE38" i="9"/>
  <c r="AE70" i="9" s="1"/>
  <c r="AF38" i="9"/>
  <c r="AF70" i="9" s="1"/>
  <c r="AG38" i="9"/>
  <c r="AG70" i="9" s="1"/>
  <c r="AH38" i="9"/>
  <c r="AH70" i="9" s="1"/>
  <c r="G9" i="9"/>
  <c r="G41" i="9" s="1"/>
  <c r="H9" i="9"/>
  <c r="H41" i="9" s="1"/>
  <c r="I9" i="9"/>
  <c r="I41" i="9" s="1"/>
  <c r="J9" i="9"/>
  <c r="J41" i="9" s="1"/>
  <c r="K9" i="9"/>
  <c r="K41" i="9" s="1"/>
  <c r="L9" i="9"/>
  <c r="L41" i="9" s="1"/>
  <c r="M9" i="9"/>
  <c r="M41" i="9" s="1"/>
  <c r="N9" i="9"/>
  <c r="N41" i="9" s="1"/>
  <c r="O9" i="9"/>
  <c r="O41" i="9" s="1"/>
  <c r="P9" i="9"/>
  <c r="P41" i="9" s="1"/>
  <c r="Q9" i="9"/>
  <c r="Q41" i="9" s="1"/>
  <c r="R9" i="9"/>
  <c r="R41" i="9" s="1"/>
  <c r="S9" i="9"/>
  <c r="S41" i="9" s="1"/>
  <c r="T9" i="9"/>
  <c r="T41" i="9" s="1"/>
  <c r="U9" i="9"/>
  <c r="U41" i="9" s="1"/>
  <c r="V9" i="9"/>
  <c r="V41" i="9" s="1"/>
  <c r="W9" i="9"/>
  <c r="W41" i="9" s="1"/>
  <c r="X9" i="9"/>
  <c r="X41" i="9" s="1"/>
  <c r="Y9" i="9"/>
  <c r="Y41" i="9" s="1"/>
  <c r="Z9" i="9"/>
  <c r="Z41" i="9" s="1"/>
  <c r="AA9" i="9"/>
  <c r="AA41" i="9" s="1"/>
  <c r="AB9" i="9"/>
  <c r="AB41" i="9" s="1"/>
  <c r="AC9" i="9"/>
  <c r="AC41" i="9" s="1"/>
  <c r="AD9" i="9"/>
  <c r="AD41" i="9" s="1"/>
  <c r="AE9" i="9"/>
  <c r="AE41" i="9" s="1"/>
  <c r="AF9" i="9"/>
  <c r="AF41" i="9" s="1"/>
  <c r="AG9" i="9"/>
  <c r="AG41" i="9" s="1"/>
  <c r="AH9" i="9"/>
  <c r="AH41" i="9" s="1"/>
  <c r="F9" i="9"/>
  <c r="F41" i="9" s="1"/>
  <c r="E97" i="3"/>
  <c r="F97" i="3"/>
  <c r="G97" i="3"/>
  <c r="H97" i="3"/>
  <c r="I97" i="3"/>
  <c r="J97" i="3"/>
  <c r="K97" i="3"/>
  <c r="L97" i="3"/>
  <c r="M97" i="3"/>
  <c r="D97" i="3"/>
  <c r="D95" i="3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C4" i="6"/>
  <c r="B4" i="6"/>
  <c r="Q68" i="3"/>
  <c r="AP46" i="9" l="1"/>
  <c r="AP44" i="9"/>
  <c r="AP48" i="9"/>
  <c r="AP43" i="9"/>
  <c r="AJ63" i="9"/>
  <c r="AJ51" i="9"/>
  <c r="AJ47" i="9"/>
  <c r="AJ43" i="9"/>
  <c r="AJ70" i="9"/>
  <c r="AJ69" i="9"/>
  <c r="AJ66" i="9"/>
  <c r="AJ65" i="9"/>
  <c r="AJ62" i="9"/>
  <c r="AJ61" i="9"/>
  <c r="AJ58" i="9"/>
  <c r="AJ57" i="9"/>
  <c r="AJ54" i="9"/>
  <c r="AJ53" i="9"/>
  <c r="AJ50" i="9"/>
  <c r="AJ49" i="9"/>
  <c r="AJ46" i="9"/>
  <c r="AJ45" i="9"/>
  <c r="AJ42" i="9"/>
  <c r="AJ67" i="9"/>
  <c r="AJ59" i="9"/>
  <c r="AJ55" i="9"/>
  <c r="AJ68" i="9"/>
  <c r="AJ64" i="9"/>
  <c r="AJ60" i="9"/>
  <c r="AJ56" i="9"/>
  <c r="AJ52" i="9"/>
  <c r="AJ48" i="9"/>
  <c r="AJ44" i="9"/>
  <c r="AJ41" i="9"/>
  <c r="J25" i="1"/>
  <c r="J26" i="1"/>
  <c r="H107" i="7" l="1"/>
  <c r="K107" i="7" s="1"/>
  <c r="K5" i="7" l="1"/>
  <c r="K6" i="7"/>
  <c r="M6" i="7" s="1"/>
  <c r="K7" i="7"/>
  <c r="M7" i="7" s="1"/>
  <c r="K8" i="7"/>
  <c r="M8" i="7" s="1"/>
  <c r="K9" i="7"/>
  <c r="M9" i="7" s="1"/>
  <c r="K10" i="7"/>
  <c r="M10" i="7" s="1"/>
  <c r="K11" i="7"/>
  <c r="K12" i="7"/>
  <c r="M12" i="7" s="1"/>
  <c r="K13" i="7"/>
  <c r="M13" i="7" s="1"/>
  <c r="K14" i="7"/>
  <c r="M14" i="7" s="1"/>
  <c r="K15" i="7"/>
  <c r="K16" i="7"/>
  <c r="M16" i="7" s="1"/>
  <c r="K17" i="7"/>
  <c r="M17" i="7" s="1"/>
  <c r="K18" i="7"/>
  <c r="M18" i="7" s="1"/>
  <c r="K19" i="7"/>
  <c r="K20" i="7"/>
  <c r="M20" i="7" s="1"/>
  <c r="K21" i="7"/>
  <c r="M21" i="7" s="1"/>
  <c r="K22" i="7"/>
  <c r="M22" i="7" s="1"/>
  <c r="K23" i="7"/>
  <c r="K4" i="7"/>
  <c r="H106" i="7"/>
  <c r="H105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I92" i="1"/>
  <c r="I5" i="3"/>
  <c r="M19" i="7" l="1"/>
  <c r="M11" i="7"/>
  <c r="M23" i="7"/>
  <c r="M15" i="7"/>
  <c r="M5" i="7"/>
  <c r="AF68" i="6"/>
  <c r="AF52" i="6"/>
  <c r="AF100" i="6"/>
  <c r="AF20" i="6"/>
  <c r="AF36" i="6"/>
  <c r="AF84" i="6"/>
  <c r="AF92" i="6"/>
  <c r="AF88" i="6"/>
  <c r="AF80" i="6"/>
  <c r="AF28" i="6"/>
  <c r="AF16" i="6"/>
  <c r="AF8" i="6"/>
  <c r="AF76" i="6"/>
  <c r="AF72" i="6"/>
  <c r="AF64" i="6"/>
  <c r="AF12" i="6"/>
  <c r="AF60" i="6"/>
  <c r="AF56" i="6"/>
  <c r="AF48" i="6"/>
  <c r="AF40" i="6"/>
  <c r="AF96" i="6"/>
  <c r="AF44" i="6"/>
  <c r="AF32" i="6"/>
  <c r="AF24" i="6"/>
  <c r="AF99" i="6"/>
  <c r="AF93" i="6"/>
  <c r="AF90" i="6"/>
  <c r="AF83" i="6"/>
  <c r="AF77" i="6"/>
  <c r="AF74" i="6"/>
  <c r="AF67" i="6"/>
  <c r="AF61" i="6"/>
  <c r="AF58" i="6"/>
  <c r="AF51" i="6"/>
  <c r="AF45" i="6"/>
  <c r="AF42" i="6"/>
  <c r="AF35" i="6"/>
  <c r="AF29" i="6"/>
  <c r="AF26" i="6"/>
  <c r="AF19" i="6"/>
  <c r="AF13" i="6"/>
  <c r="AF10" i="6"/>
  <c r="AF102" i="6"/>
  <c r="AF95" i="6"/>
  <c r="AF89" i="6"/>
  <c r="AF86" i="6"/>
  <c r="AF79" i="6"/>
  <c r="AF73" i="6"/>
  <c r="AF70" i="6"/>
  <c r="AF63" i="6"/>
  <c r="AF57" i="6"/>
  <c r="AF54" i="6"/>
  <c r="AF47" i="6"/>
  <c r="AF41" i="6"/>
  <c r="AF38" i="6"/>
  <c r="AF31" i="6"/>
  <c r="AF25" i="6"/>
  <c r="AF22" i="6"/>
  <c r="AF15" i="6"/>
  <c r="AF9" i="6"/>
  <c r="AF6" i="6"/>
  <c r="AF101" i="6"/>
  <c r="AF98" i="6"/>
  <c r="AF91" i="6"/>
  <c r="AF85" i="6"/>
  <c r="AF82" i="6"/>
  <c r="AF75" i="6"/>
  <c r="AF69" i="6"/>
  <c r="AF66" i="6"/>
  <c r="AF59" i="6"/>
  <c r="AF53" i="6"/>
  <c r="AF50" i="6"/>
  <c r="AF43" i="6"/>
  <c r="AF37" i="6"/>
  <c r="AF34" i="6"/>
  <c r="AF27" i="6"/>
  <c r="AF21" i="6"/>
  <c r="AF18" i="6"/>
  <c r="AF11" i="6"/>
  <c r="AF5" i="6"/>
  <c r="AF103" i="6"/>
  <c r="AF97" i="6"/>
  <c r="AF94" i="6"/>
  <c r="AF87" i="6"/>
  <c r="AF81" i="6"/>
  <c r="AF78" i="6"/>
  <c r="AF71" i="6"/>
  <c r="AF65" i="6"/>
  <c r="AF62" i="6"/>
  <c r="AF55" i="6"/>
  <c r="AF49" i="6"/>
  <c r="AF46" i="6"/>
  <c r="AF39" i="6"/>
  <c r="AF33" i="6"/>
  <c r="AF30" i="6"/>
  <c r="AF23" i="6"/>
  <c r="AF17" i="6"/>
  <c r="AF14" i="6"/>
  <c r="AF7" i="6"/>
  <c r="AF4" i="6"/>
  <c r="J72" i="3"/>
  <c r="J70" i="3"/>
  <c r="J66" i="3"/>
  <c r="J65" i="3"/>
  <c r="J63" i="3"/>
  <c r="K63" i="3" s="1"/>
  <c r="J62" i="3"/>
  <c r="J61" i="3"/>
  <c r="E44" i="3"/>
  <c r="D26" i="4"/>
  <c r="D5" i="4"/>
  <c r="F5" i="4" s="1"/>
  <c r="G13" i="5"/>
  <c r="G14" i="5"/>
  <c r="G15" i="5"/>
  <c r="G16" i="5"/>
  <c r="G12" i="5"/>
  <c r="G17" i="5" s="1"/>
  <c r="G112" i="2"/>
  <c r="E112" i="2"/>
  <c r="E114" i="2" s="1"/>
  <c r="F114" i="2" s="1"/>
  <c r="N82" i="1"/>
  <c r="N83" i="1" s="1"/>
  <c r="N84" i="1" s="1"/>
  <c r="N85" i="1" s="1"/>
  <c r="N81" i="1"/>
  <c r="I82" i="1"/>
  <c r="I83" i="1" s="1"/>
  <c r="I84" i="1" s="1"/>
  <c r="I85" i="1" s="1"/>
  <c r="J87" i="3"/>
  <c r="I89" i="3" s="1"/>
  <c r="J83" i="3"/>
  <c r="I85" i="3" s="1"/>
  <c r="J80" i="3"/>
  <c r="J81" i="3" s="1"/>
  <c r="J79" i="3"/>
  <c r="G81" i="4"/>
  <c r="G82" i="4" s="1"/>
  <c r="G80" i="4"/>
  <c r="B23" i="7" l="1"/>
  <c r="B46" i="7"/>
  <c r="B87" i="7"/>
  <c r="B27" i="7"/>
  <c r="B69" i="7"/>
  <c r="B9" i="7"/>
  <c r="B54" i="7"/>
  <c r="B95" i="7"/>
  <c r="B42" i="7"/>
  <c r="B83" i="7"/>
  <c r="B40" i="7"/>
  <c r="B8" i="7"/>
  <c r="B88" i="7"/>
  <c r="B7" i="7"/>
  <c r="B49" i="7"/>
  <c r="B94" i="7"/>
  <c r="B34" i="7"/>
  <c r="B75" i="7"/>
  <c r="B15" i="7"/>
  <c r="B57" i="7"/>
  <c r="B102" i="7"/>
  <c r="B26" i="7"/>
  <c r="B67" i="7"/>
  <c r="B32" i="7"/>
  <c r="B64" i="7"/>
  <c r="B92" i="7"/>
  <c r="B14" i="7"/>
  <c r="B33" i="7"/>
  <c r="B55" i="7"/>
  <c r="B78" i="7"/>
  <c r="B97" i="7"/>
  <c r="B18" i="7"/>
  <c r="B37" i="7"/>
  <c r="B59" i="7"/>
  <c r="B82" i="7"/>
  <c r="B101" i="7"/>
  <c r="B22" i="7"/>
  <c r="B41" i="7"/>
  <c r="B63" i="7"/>
  <c r="B86" i="7"/>
  <c r="B10" i="7"/>
  <c r="B29" i="7"/>
  <c r="B51" i="7"/>
  <c r="B74" i="7"/>
  <c r="B93" i="7"/>
  <c r="B44" i="7"/>
  <c r="B56" i="7"/>
  <c r="B72" i="7"/>
  <c r="B28" i="7"/>
  <c r="B84" i="7"/>
  <c r="B52" i="7"/>
  <c r="B4" i="7"/>
  <c r="B65" i="7"/>
  <c r="B5" i="7"/>
  <c r="B50" i="7"/>
  <c r="B91" i="7"/>
  <c r="B31" i="7"/>
  <c r="B73" i="7"/>
  <c r="B19" i="7"/>
  <c r="B61" i="7"/>
  <c r="B24" i="7"/>
  <c r="B12" i="7"/>
  <c r="B20" i="7"/>
  <c r="B30" i="7"/>
  <c r="B71" i="7"/>
  <c r="B11" i="7"/>
  <c r="B53" i="7"/>
  <c r="B98" i="7"/>
  <c r="B38" i="7"/>
  <c r="B79" i="7"/>
  <c r="B45" i="7"/>
  <c r="B90" i="7"/>
  <c r="B48" i="7"/>
  <c r="B16" i="7"/>
  <c r="B100" i="7"/>
  <c r="B17" i="7"/>
  <c r="B39" i="7"/>
  <c r="B62" i="7"/>
  <c r="B81" i="7"/>
  <c r="B103" i="7"/>
  <c r="B21" i="7"/>
  <c r="B43" i="7"/>
  <c r="B66" i="7"/>
  <c r="B85" i="7"/>
  <c r="B6" i="7"/>
  <c r="B25" i="7"/>
  <c r="B47" i="7"/>
  <c r="B70" i="7"/>
  <c r="B89" i="7"/>
  <c r="B13" i="7"/>
  <c r="B35" i="7"/>
  <c r="B58" i="7"/>
  <c r="B77" i="7"/>
  <c r="B99" i="7"/>
  <c r="B96" i="7"/>
  <c r="B60" i="7"/>
  <c r="B76" i="7"/>
  <c r="B80" i="7"/>
  <c r="B36" i="7"/>
  <c r="B68" i="7"/>
  <c r="I88" i="1"/>
  <c r="AF105" i="6"/>
  <c r="AF104" i="6"/>
  <c r="H14" i="5"/>
  <c r="H16" i="5"/>
  <c r="H13" i="5"/>
  <c r="H12" i="5"/>
  <c r="H15" i="5"/>
  <c r="F21" i="4"/>
  <c r="E20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F60" i="4" s="1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E6" i="4"/>
  <c r="E7" i="4"/>
  <c r="E8" i="4"/>
  <c r="E9" i="4"/>
  <c r="E10" i="4"/>
  <c r="E11" i="4"/>
  <c r="E12" i="4"/>
  <c r="E13" i="4"/>
  <c r="E14" i="4"/>
  <c r="E15" i="4"/>
  <c r="E5" i="4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4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5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H17" i="5" l="1"/>
  <c r="I29" i="3"/>
  <c r="D11" i="7"/>
  <c r="D13" i="7"/>
  <c r="D12" i="7"/>
  <c r="D15" i="7"/>
  <c r="D14" i="7"/>
  <c r="D16" i="7"/>
  <c r="D18" i="7"/>
  <c r="D17" i="7"/>
  <c r="D5" i="7"/>
  <c r="B104" i="7"/>
  <c r="D9" i="7"/>
  <c r="D6" i="7"/>
  <c r="B105" i="7"/>
  <c r="D4" i="7"/>
  <c r="D8" i="7"/>
  <c r="D23" i="7"/>
  <c r="D7" i="7"/>
  <c r="D10" i="7"/>
  <c r="B106" i="7"/>
  <c r="D20" i="7"/>
  <c r="D21" i="7"/>
  <c r="D19" i="7"/>
  <c r="D22" i="7"/>
  <c r="F16" i="4"/>
  <c r="G5" i="4" s="1"/>
  <c r="H5" i="4" s="1"/>
  <c r="I90" i="1"/>
  <c r="J90" i="1" s="1"/>
  <c r="E103" i="2"/>
  <c r="E101" i="2"/>
  <c r="E102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49" i="2"/>
  <c r="E48" i="2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3" i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5" i="3"/>
  <c r="G11" i="4" l="1"/>
  <c r="H11" i="4" s="1"/>
  <c r="E6" i="7"/>
  <c r="E13" i="7"/>
  <c r="E19" i="7"/>
  <c r="E12" i="7"/>
  <c r="E14" i="7"/>
  <c r="E18" i="7"/>
  <c r="E9" i="7"/>
  <c r="E11" i="7"/>
  <c r="E16" i="7"/>
  <c r="E15" i="7"/>
  <c r="E10" i="7"/>
  <c r="E5" i="7"/>
  <c r="E17" i="7"/>
  <c r="E7" i="7"/>
  <c r="E23" i="7"/>
  <c r="E21" i="7"/>
  <c r="E22" i="7"/>
  <c r="E20" i="7"/>
  <c r="E8" i="7"/>
  <c r="G8" i="4"/>
  <c r="H8" i="4" s="1"/>
  <c r="G13" i="4"/>
  <c r="H13" i="4" s="1"/>
  <c r="G9" i="4"/>
  <c r="H9" i="4" s="1"/>
  <c r="G12" i="4"/>
  <c r="H12" i="4" s="1"/>
  <c r="G7" i="4"/>
  <c r="H7" i="4" s="1"/>
  <c r="G10" i="4"/>
  <c r="H10" i="4" s="1"/>
  <c r="G14" i="4"/>
  <c r="H14" i="4" s="1"/>
  <c r="G15" i="4"/>
  <c r="H15" i="4" s="1"/>
  <c r="G6" i="4"/>
  <c r="H6" i="4" s="1"/>
  <c r="I11" i="2"/>
  <c r="E11" i="2"/>
  <c r="F11" i="2"/>
  <c r="G11" i="2" s="1"/>
  <c r="H11" i="2" s="1"/>
  <c r="D11" i="2"/>
  <c r="E10" i="2"/>
  <c r="E20" i="2" s="1"/>
  <c r="F10" i="2"/>
  <c r="F18" i="2" s="1"/>
  <c r="D10" i="2"/>
  <c r="D19" i="2" s="1"/>
  <c r="J24" i="1"/>
  <c r="D8" i="1"/>
  <c r="E8" i="1"/>
  <c r="F8" i="1"/>
  <c r="G8" i="1"/>
  <c r="C8" i="1"/>
  <c r="H5" i="1"/>
  <c r="H6" i="1"/>
  <c r="H7" i="1"/>
  <c r="H4" i="1"/>
  <c r="H8" i="1" s="1"/>
  <c r="D17" i="2" l="1"/>
  <c r="E19" i="2"/>
  <c r="E18" i="2"/>
  <c r="D18" i="2"/>
  <c r="E17" i="2"/>
  <c r="E21" i="2" s="1"/>
  <c r="I5" i="1"/>
  <c r="D15" i="1" s="1"/>
  <c r="D22" i="1" s="1"/>
  <c r="I6" i="1"/>
  <c r="D16" i="1" s="1"/>
  <c r="D23" i="1" s="1"/>
  <c r="C16" i="1"/>
  <c r="C23" i="1" s="1"/>
  <c r="K6" i="2"/>
  <c r="L7" i="2"/>
  <c r="M8" i="2"/>
  <c r="M6" i="2"/>
  <c r="K8" i="2"/>
  <c r="M5" i="2"/>
  <c r="F13" i="2"/>
  <c r="K7" i="2"/>
  <c r="L8" i="2"/>
  <c r="K5" i="2"/>
  <c r="G13" i="2"/>
  <c r="L6" i="2"/>
  <c r="M7" i="2"/>
  <c r="L5" i="2"/>
  <c r="I7" i="1"/>
  <c r="F17" i="1" s="1"/>
  <c r="F24" i="1" s="1"/>
  <c r="I4" i="1"/>
  <c r="D14" i="1" s="1"/>
  <c r="D21" i="1" s="1"/>
  <c r="C14" i="1"/>
  <c r="F14" i="1"/>
  <c r="F21" i="1" s="1"/>
  <c r="F16" i="1"/>
  <c r="F23" i="1" s="1"/>
  <c r="D20" i="2"/>
  <c r="D21" i="2" s="1"/>
  <c r="F19" i="2"/>
  <c r="F17" i="2"/>
  <c r="H13" i="2"/>
  <c r="F20" i="2"/>
  <c r="H16" i="4"/>
  <c r="C15" i="1" l="1"/>
  <c r="C22" i="1" s="1"/>
  <c r="C17" i="1"/>
  <c r="C24" i="1" s="1"/>
  <c r="F15" i="1"/>
  <c r="F22" i="1" s="1"/>
  <c r="C21" i="1"/>
  <c r="I12" i="1"/>
  <c r="D17" i="1"/>
  <c r="D24" i="1" s="1"/>
  <c r="F21" i="2"/>
  <c r="G21" i="2" s="1"/>
  <c r="L17" i="2" s="1"/>
  <c r="N17" i="2" s="1"/>
  <c r="G17" i="1"/>
  <c r="G24" i="1" s="1"/>
  <c r="E17" i="1"/>
  <c r="E24" i="1" s="1"/>
  <c r="I13" i="2"/>
  <c r="L16" i="2" s="1"/>
  <c r="G14" i="1"/>
  <c r="G21" i="1" s="1"/>
  <c r="E14" i="1"/>
  <c r="E21" i="1" s="1"/>
  <c r="L9" i="2"/>
  <c r="K9" i="2"/>
  <c r="M9" i="2"/>
  <c r="G16" i="1"/>
  <c r="G23" i="1" s="1"/>
  <c r="E16" i="1"/>
  <c r="E23" i="1" s="1"/>
  <c r="H23" i="1" s="1"/>
  <c r="E15" i="1"/>
  <c r="E22" i="1" s="1"/>
  <c r="G15" i="1"/>
  <c r="G22" i="1" s="1"/>
  <c r="H22" i="1" l="1"/>
  <c r="H24" i="1"/>
  <c r="H21" i="1"/>
  <c r="H25" i="1" s="1"/>
  <c r="N16" i="2"/>
  <c r="N21" i="2" s="1"/>
  <c r="M24" i="2" s="1"/>
  <c r="N24" i="2" s="1"/>
  <c r="L18" i="2"/>
  <c r="N9" i="2"/>
  <c r="L24" i="1" l="1"/>
  <c r="J23" i="1"/>
  <c r="AO41" i="9" l="1"/>
  <c r="AP42" i="9" s="1"/>
</calcChain>
</file>

<file path=xl/sharedStrings.xml><?xml version="1.0" encoding="utf-8"?>
<sst xmlns="http://schemas.openxmlformats.org/spreadsheetml/2006/main" count="163" uniqueCount="99">
  <si>
    <t>Uder 14</t>
  </si>
  <si>
    <t>14 to 19</t>
  </si>
  <si>
    <t>20-25</t>
  </si>
  <si>
    <t>26 to 35</t>
  </si>
  <si>
    <t>over 35</t>
  </si>
  <si>
    <t>None</t>
  </si>
  <si>
    <t>3 or more</t>
  </si>
  <si>
    <t>df=20-8</t>
  </si>
  <si>
    <t>Point of Sale</t>
  </si>
  <si>
    <t>News Paper</t>
  </si>
  <si>
    <t>Demonstrator</t>
  </si>
  <si>
    <t>Avg</t>
  </si>
  <si>
    <t>Total</t>
  </si>
  <si>
    <t xml:space="preserve"> Total</t>
  </si>
  <si>
    <t>Between group</t>
  </si>
  <si>
    <t>4*62</t>
  </si>
  <si>
    <t>SSb</t>
  </si>
  <si>
    <t>SSw</t>
  </si>
  <si>
    <t>SSt</t>
  </si>
  <si>
    <t>df</t>
  </si>
  <si>
    <t>SS</t>
  </si>
  <si>
    <t>F=</t>
  </si>
  <si>
    <t>OBS</t>
  </si>
  <si>
    <t>x</t>
  </si>
  <si>
    <t>Normal Dist</t>
  </si>
  <si>
    <t xml:space="preserve"> </t>
  </si>
  <si>
    <t>Df = 12</t>
  </si>
  <si>
    <t>X</t>
  </si>
  <si>
    <t>Chi_Square</t>
  </si>
  <si>
    <t>Df Num=2</t>
  </si>
  <si>
    <t>Df Den=9</t>
  </si>
  <si>
    <t>F dist</t>
  </si>
  <si>
    <t>PDF</t>
  </si>
  <si>
    <t>CDF</t>
  </si>
  <si>
    <t>mean=3</t>
  </si>
  <si>
    <t>std=2</t>
  </si>
  <si>
    <t>Mean=0</t>
  </si>
  <si>
    <t>=</t>
  </si>
  <si>
    <t>z</t>
  </si>
  <si>
    <t>N=10</t>
  </si>
  <si>
    <t>p=.5</t>
  </si>
  <si>
    <t>Success</t>
  </si>
  <si>
    <t>mean=</t>
  </si>
  <si>
    <t>NP</t>
  </si>
  <si>
    <t>variance</t>
  </si>
  <si>
    <t>NPQ</t>
  </si>
  <si>
    <t>10*.5*.5</t>
  </si>
  <si>
    <t>NP=.5*50=</t>
  </si>
  <si>
    <t>Npq=.5*.5*50=</t>
  </si>
  <si>
    <t>SD</t>
  </si>
  <si>
    <t>z=(15.5-25)/3.53</t>
  </si>
  <si>
    <t>z=(18.5-25)/3.53</t>
  </si>
  <si>
    <t>n1</t>
  </si>
  <si>
    <t>r1</t>
  </si>
  <si>
    <t>n2</t>
  </si>
  <si>
    <t>Mean=</t>
  </si>
  <si>
    <t>100*.5*.5</t>
  </si>
  <si>
    <t>var=</t>
  </si>
  <si>
    <t>100*.5</t>
  </si>
  <si>
    <t>p=p1=p2</t>
  </si>
  <si>
    <t>225*.5</t>
  </si>
  <si>
    <t>225*.5*.5</t>
  </si>
  <si>
    <t>r2</t>
  </si>
  <si>
    <t>(56-50)/5=</t>
  </si>
  <si>
    <t>((56-50)/5)^2=</t>
  </si>
  <si>
    <t>((130-112.5)/7.5)=</t>
  </si>
  <si>
    <t>((130-112.5)/7.5)^2=</t>
  </si>
  <si>
    <t>Chisq</t>
  </si>
  <si>
    <t>n1=</t>
  </si>
  <si>
    <t>sd1=</t>
  </si>
  <si>
    <t>n2=</t>
  </si>
  <si>
    <t>sd2=</t>
  </si>
  <si>
    <t xml:space="preserve">F </t>
  </si>
  <si>
    <t xml:space="preserve">  </t>
  </si>
  <si>
    <t>0-1</t>
  </si>
  <si>
    <t>Mean</t>
  </si>
  <si>
    <t>Var</t>
  </si>
  <si>
    <t>Sum Squares</t>
  </si>
  <si>
    <t>z=(8-3)/2</t>
  </si>
  <si>
    <t>Std=1</t>
  </si>
  <si>
    <t>AVG</t>
  </si>
  <si>
    <t xml:space="preserve">data </t>
  </si>
  <si>
    <t>AVG_sample</t>
  </si>
  <si>
    <t>cat</t>
  </si>
  <si>
    <t>std</t>
  </si>
  <si>
    <t>var</t>
  </si>
  <si>
    <t>mean</t>
  </si>
  <si>
    <t>Cum Prob</t>
  </si>
  <si>
    <t>1-Cum prob</t>
  </si>
  <si>
    <t>P(1&lt;=x&lt;=5)</t>
  </si>
  <si>
    <t>.84135-.158655</t>
  </si>
  <si>
    <t>P(-1&lt;=z&lt;=1)</t>
  </si>
  <si>
    <t>rand=</t>
  </si>
  <si>
    <t>Random Number from Normal distribution</t>
  </si>
  <si>
    <t>C</t>
  </si>
  <si>
    <t>P=P1=P2=.5</t>
  </si>
  <si>
    <t>n=</t>
  </si>
  <si>
    <t>r=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</si>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</sst>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4" xfId="0" applyNumberFormat="1" applyBorder="1" applyAlignment="1"/>
    <xf numFmtId="165" fontId="0" fillId="0" borderId="5" xfId="0" applyNumberFormat="1" applyBorder="1" applyAlignment="1"/>
    <xf numFmtId="165" fontId="0" fillId="0" borderId="0" xfId="0" applyNumberFormat="1" applyBorder="1" applyAlignment="1"/>
    <xf numFmtId="165" fontId="0" fillId="0" borderId="6" xfId="0" applyNumberFormat="1" applyBorder="1" applyAlignment="1"/>
    <xf numFmtId="165" fontId="0" fillId="0" borderId="7" xfId="0" applyNumberFormat="1" applyBorder="1" applyAlignment="1"/>
    <xf numFmtId="165" fontId="0" fillId="0" borderId="8" xfId="0" applyNumberFormat="1" applyBorder="1" applyAlignment="1"/>
    <xf numFmtId="165" fontId="0" fillId="0" borderId="9" xfId="0" applyNumberFormat="1" applyBorder="1" applyAlignment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3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" fillId="0" borderId="16" xfId="0" applyFont="1" applyBorder="1"/>
    <xf numFmtId="0" fontId="1" fillId="0" borderId="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166" fontId="0" fillId="6" borderId="0" xfId="0" applyNumberFormat="1" applyFill="1" applyBorder="1" applyAlignment="1">
      <alignment horizontal="center"/>
    </xf>
    <xf numFmtId="166" fontId="0" fillId="6" borderId="24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 applyBorder="1"/>
    <xf numFmtId="0" fontId="0" fillId="0" borderId="13" xfId="0" applyBorder="1"/>
    <xf numFmtId="0" fontId="0" fillId="0" borderId="15" xfId="0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5" borderId="22" xfId="0" applyNumberFormat="1" applyFill="1" applyBorder="1"/>
    <xf numFmtId="164" fontId="0" fillId="5" borderId="25" xfId="0" applyNumberFormat="1" applyFill="1" applyBorder="1"/>
    <xf numFmtId="0" fontId="2" fillId="3" borderId="21" xfId="0" applyFont="1" applyFill="1" applyBorder="1" applyAlignment="1">
      <alignment horizontal="center"/>
    </xf>
    <xf numFmtId="164" fontId="3" fillId="3" borderId="22" xfId="0" applyNumberFormat="1" applyFont="1" applyFill="1" applyBorder="1"/>
    <xf numFmtId="164" fontId="0" fillId="3" borderId="22" xfId="0" applyNumberFormat="1" applyFill="1" applyBorder="1"/>
    <xf numFmtId="164" fontId="2" fillId="3" borderId="22" xfId="0" applyNumberFormat="1" applyFon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Uniform!$F$6</c:f>
              <c:strCache>
                <c:ptCount val="1"/>
                <c:pt idx="0">
                  <c:v>PDF</c:v>
                </c:pt>
              </c:strCache>
            </c:strRef>
          </c:tx>
          <c:invertIfNegative val="0"/>
          <c:cat>
            <c:numRef>
              <c:f>Uniform!$E$7:$E$8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Uniform!$F$7:$F$8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44A8-A0FB-8A5B5E6A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409424"/>
        <c:axId val="-2003421392"/>
      </c:barChart>
      <c:catAx>
        <c:axId val="-200340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21392"/>
        <c:crosses val="autoZero"/>
        <c:auto val="1"/>
        <c:lblAlgn val="ctr"/>
        <c:lblOffset val="100"/>
        <c:noMultiLvlLbl val="0"/>
      </c:catAx>
      <c:valAx>
        <c:axId val="-200342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0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Chi_Square_1!$AN$41:$AN$49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Chi_Square_1!$AP$41:$AP$49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013-B8E7-A090D31B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3400176"/>
        <c:axId val="-2003411056"/>
      </c:lineChart>
      <c:catAx>
        <c:axId val="-20034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11056"/>
        <c:crosses val="autoZero"/>
        <c:auto val="1"/>
        <c:lblAlgn val="ctr"/>
        <c:lblOffset val="100"/>
        <c:noMultiLvlLbl val="0"/>
      </c:catAx>
      <c:valAx>
        <c:axId val="-20034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'!$D$32</c:f>
              <c:strCache>
                <c:ptCount val="1"/>
                <c:pt idx="0">
                  <c:v>Chi_Square</c:v>
                </c:pt>
              </c:strCache>
            </c:strRef>
          </c:tx>
          <c:marker>
            <c:symbol val="none"/>
          </c:marker>
          <c:xVal>
            <c:numRef>
              <c:f>' '!$C$33:$C$73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 '!$D$33:$D$73</c:f>
              <c:numCache>
                <c:formatCode>General</c:formatCode>
                <c:ptCount val="41"/>
                <c:pt idx="0">
                  <c:v>0</c:v>
                </c:pt>
                <c:pt idx="1">
                  <c:v>7.8975346316749158E-5</c:v>
                </c:pt>
                <c:pt idx="2">
                  <c:v>1.5328310048810093E-3</c:v>
                </c:pt>
                <c:pt idx="3">
                  <c:v>7.0599777234464176E-3</c:v>
                </c:pt>
                <c:pt idx="4">
                  <c:v>1.8044704431548358E-2</c:v>
                </c:pt>
                <c:pt idx="5">
                  <c:v>3.3400471445271335E-2</c:v>
                </c:pt>
                <c:pt idx="6">
                  <c:v>5.0409406722462261E-2</c:v>
                </c:pt>
                <c:pt idx="7">
                  <c:v>6.6084299893086895E-2</c:v>
                </c:pt>
                <c:pt idx="8">
                  <c:v>7.8146725925265864E-2</c:v>
                </c:pt>
                <c:pt idx="9">
                  <c:v>8.5413429243056005E-2</c:v>
                </c:pt>
                <c:pt idx="10">
                  <c:v>8.7733684883925356E-2</c:v>
                </c:pt>
                <c:pt idx="11">
                  <c:v>8.5700342048968287E-2</c:v>
                </c:pt>
                <c:pt idx="12">
                  <c:v>8.0311570523990017E-2</c:v>
                </c:pt>
                <c:pt idx="13">
                  <c:v>7.2684433369560139E-2</c:v>
                </c:pt>
                <c:pt idx="14">
                  <c:v>6.3858334146144807E-2</c:v>
                </c:pt>
                <c:pt idx="15">
                  <c:v>5.4687297341277502E-2</c:v>
                </c:pt>
                <c:pt idx="16">
                  <c:v>4.5801830796289619E-2</c:v>
                </c:pt>
                <c:pt idx="17">
                  <c:v>3.7616665106555501E-2</c:v>
                </c:pt>
                <c:pt idx="18">
                  <c:v>3.036343967297641E-2</c:v>
                </c:pt>
                <c:pt idx="19">
                  <c:v>2.4132882960039796E-2</c:v>
                </c:pt>
                <c:pt idx="20">
                  <c:v>1.8916637401035358E-2</c:v>
                </c:pt>
                <c:pt idx="21">
                  <c:v>1.4643442750748933E-2</c:v>
                </c:pt>
                <c:pt idx="22">
                  <c:v>1.1207606724874392E-2</c:v>
                </c:pt>
                <c:pt idx="23">
                  <c:v>8.4896819040223472E-3</c:v>
                </c:pt>
                <c:pt idx="24">
                  <c:v>6.3703193679306861E-3</c:v>
                </c:pt>
                <c:pt idx="25">
                  <c:v>4.7386845551537484E-3</c:v>
                </c:pt>
                <c:pt idx="26">
                  <c:v>3.4968520271092345E-3</c:v>
                </c:pt>
                <c:pt idx="27">
                  <c:v>2.5614276603294528E-3</c:v>
                </c:pt>
                <c:pt idx="28">
                  <c:v>1.8634004242631572E-3</c:v>
                </c:pt>
                <c:pt idx="29">
                  <c:v>1.3469726633765198E-3</c:v>
                </c:pt>
                <c:pt idx="30">
                  <c:v>9.6789406096280768E-4</c:v>
                </c:pt>
                <c:pt idx="31">
                  <c:v>6.9164426412016394E-4</c:v>
                </c:pt>
                <c:pt idx="32">
                  <c:v>4.9167368069342402E-4</c:v>
                </c:pt>
                <c:pt idx="33">
                  <c:v>3.4781597733722896E-4</c:v>
                </c:pt>
                <c:pt idx="34">
                  <c:v>2.4492164789921453E-4</c:v>
                </c:pt>
                <c:pt idx="35">
                  <c:v>1.7172185388423302E-4</c:v>
                </c:pt>
                <c:pt idx="36">
                  <c:v>1.1990867652607142E-4</c:v>
                </c:pt>
                <c:pt idx="37">
                  <c:v>8.3406420852780299E-5</c:v>
                </c:pt>
                <c:pt idx="38">
                  <c:v>5.7804494400789931E-5</c:v>
                </c:pt>
                <c:pt idx="39">
                  <c:v>3.9922655208518133E-5</c:v>
                </c:pt>
                <c:pt idx="40">
                  <c:v>2.7482048299180792E-5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C-47BC-BBC5-D4113F4F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408336"/>
        <c:axId val="-2003394736"/>
      </c:scatterChart>
      <c:valAx>
        <c:axId val="-200340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394736"/>
        <c:crosses val="autoZero"/>
        <c:crossBetween val="midCat"/>
      </c:valAx>
      <c:valAx>
        <c:axId val="-200339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08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F!$D$5</c:f>
              <c:strCache>
                <c:ptCount val="1"/>
                <c:pt idx="0">
                  <c:v>Point of Sale</c:v>
                </c:pt>
              </c:strCache>
            </c:strRef>
          </c:tx>
          <c:spPr>
            <a:ln w="28575">
              <a:noFill/>
            </a:ln>
          </c:spPr>
          <c:xVal>
            <c:numRef>
              <c:f>F!$C$6:$C$9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F!$D$6:$D$9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0-4428-9E1C-AEB622A96782}"/>
            </c:ext>
          </c:extLst>
        </c:ser>
        <c:ser>
          <c:idx val="1"/>
          <c:order val="1"/>
          <c:tx>
            <c:strRef>
              <c:f>F!$E$5</c:f>
              <c:strCache>
                <c:ptCount val="1"/>
                <c:pt idx="0">
                  <c:v>News Paper</c:v>
                </c:pt>
              </c:strCache>
            </c:strRef>
          </c:tx>
          <c:spPr>
            <a:ln w="28575">
              <a:noFill/>
            </a:ln>
          </c:spPr>
          <c:xVal>
            <c:numRef>
              <c:f>F!$D$6:$D$9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</c:numCache>
            </c:numRef>
          </c:xVal>
          <c:yVal>
            <c:numRef>
              <c:f>F!$E$6:$E$9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0-4428-9E1C-AEB622A96782}"/>
            </c:ext>
          </c:extLst>
        </c:ser>
        <c:ser>
          <c:idx val="2"/>
          <c:order val="2"/>
          <c:tx>
            <c:strRef>
              <c:f>F!$F$5</c:f>
              <c:strCache>
                <c:ptCount val="1"/>
                <c:pt idx="0">
                  <c:v>Demonstrator</c:v>
                </c:pt>
              </c:strCache>
            </c:strRef>
          </c:tx>
          <c:spPr>
            <a:ln w="28575">
              <a:noFill/>
            </a:ln>
          </c:spPr>
          <c:xVal>
            <c:numRef>
              <c:f>F!$C$6:$C$9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F!$F$6:$F$9</c:f>
              <c:numCache>
                <c:formatCode>General</c:formatCode>
                <c:ptCount val="4"/>
                <c:pt idx="0">
                  <c:v>23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0-4428-9E1C-AEB622A9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406160"/>
        <c:axId val="-2003405616"/>
      </c:scatterChart>
      <c:valAx>
        <c:axId val="-200340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05616"/>
        <c:crosses val="autoZero"/>
        <c:crossBetween val="midCat"/>
      </c:valAx>
      <c:valAx>
        <c:axId val="-200340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0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F!$E$47</c:f>
              <c:strCache>
                <c:ptCount val="1"/>
                <c:pt idx="0">
                  <c:v>F dist</c:v>
                </c:pt>
              </c:strCache>
            </c:strRef>
          </c:tx>
          <c:marker>
            <c:symbol val="none"/>
          </c:marker>
          <c:xVal>
            <c:numRef>
              <c:f>F!$D$48:$D$103</c:f>
              <c:numCache>
                <c:formatCode>General</c:formatCode>
                <c:ptCount val="5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</c:numCache>
            </c:numRef>
          </c:xVal>
          <c:yVal>
            <c:numRef>
              <c:f>F!$E$48:$E$103</c:f>
              <c:numCache>
                <c:formatCode>General</c:formatCode>
                <c:ptCount val="56"/>
                <c:pt idx="0">
                  <c:v>1</c:v>
                </c:pt>
                <c:pt idx="1">
                  <c:v>0.74276934714616671</c:v>
                </c:pt>
                <c:pt idx="2">
                  <c:v>0.56018800066584784</c:v>
                </c:pt>
                <c:pt idx="3">
                  <c:v>0.4283439695264688</c:v>
                </c:pt>
                <c:pt idx="4">
                  <c:v>0.33164544248664773</c:v>
                </c:pt>
                <c:pt idx="5">
                  <c:v>0.25971419068967888</c:v>
                </c:pt>
                <c:pt idx="6">
                  <c:v>0.20551188781212759</c:v>
                </c:pt>
                <c:pt idx="7">
                  <c:v>0.16418320543495399</c:v>
                </c:pt>
                <c:pt idx="8">
                  <c:v>0.13232605470707859</c:v>
                </c:pt>
                <c:pt idx="9">
                  <c:v>0.10752218349665529</c:v>
                </c:pt>
                <c:pt idx="10">
                  <c:v>8.8029777810325033E-2</c:v>
                </c:pt>
                <c:pt idx="11">
                  <c:v>7.2578801039146143E-2</c:v>
                </c:pt>
                <c:pt idx="12">
                  <c:v>6.0232637000217776E-2</c:v>
                </c:pt>
                <c:pt idx="13">
                  <c:v>5.0293222312215093E-2</c:v>
                </c:pt>
                <c:pt idx="14">
                  <c:v>4.2235136032104506E-2</c:v>
                </c:pt>
                <c:pt idx="15">
                  <c:v>3.565924212287875E-2</c:v>
                </c:pt>
                <c:pt idx="16">
                  <c:v>3.0259708103218333E-2</c:v>
                </c:pt>
                <c:pt idx="17">
                  <c:v>2.5800286827720117E-2</c:v>
                </c:pt>
                <c:pt idx="18">
                  <c:v>2.2097086912079612E-2</c:v>
                </c:pt>
                <c:pt idx="19">
                  <c:v>1.9005937452852426E-2</c:v>
                </c:pt>
                <c:pt idx="20">
                  <c:v>1.6413038819517497E-2</c:v>
                </c:pt>
                <c:pt idx="21">
                  <c:v>1.4227986335602948E-2</c:v>
                </c:pt>
                <c:pt idx="22">
                  <c:v>1.2378522937817348E-2</c:v>
                </c:pt>
                <c:pt idx="23">
                  <c:v>1.0806562414153169E-2</c:v>
                </c:pt>
                <c:pt idx="24">
                  <c:v>9.4651539228915674E-3</c:v>
                </c:pt>
                <c:pt idx="25">
                  <c:v>8.3161491995316673E-3</c:v>
                </c:pt>
                <c:pt idx="26">
                  <c:v>7.3283981666225533E-3</c:v>
                </c:pt>
                <c:pt idx="27">
                  <c:v>6.4763446480248415E-3</c:v>
                </c:pt>
                <c:pt idx="28">
                  <c:v>5.7389270439702576E-3</c:v>
                </c:pt>
                <c:pt idx="29">
                  <c:v>5.0987129136429894E-3</c:v>
                </c:pt>
                <c:pt idx="30">
                  <c:v>4.5412140464501372E-3</c:v>
                </c:pt>
                <c:pt idx="31">
                  <c:v>4.0543416035104069E-3</c:v>
                </c:pt>
                <c:pt idx="32">
                  <c:v>3.6279705600000081E-3</c:v>
                </c:pt>
                <c:pt idx="33">
                  <c:v>3.2535898872294751E-3</c:v>
                </c:pt>
                <c:pt idx="34">
                  <c:v>2.9240203315949172E-3</c:v>
                </c:pt>
                <c:pt idx="35">
                  <c:v>2.6331857445857612E-3</c:v>
                </c:pt>
                <c:pt idx="36">
                  <c:v>2.3759270337021638E-3</c:v>
                </c:pt>
                <c:pt idx="37">
                  <c:v>2.1478501864902297E-3</c:v>
                </c:pt>
                <c:pt idx="38">
                  <c:v>1.9452016511258079E-3</c:v>
                </c:pt>
                <c:pt idx="39">
                  <c:v>1.7647657716898825E-3</c:v>
                </c:pt>
                <c:pt idx="40">
                  <c:v>1.6037800745365444E-3</c:v>
                </c:pt>
                <c:pt idx="41">
                  <c:v>1.4598650587420302E-3</c:v>
                </c:pt>
                <c:pt idx="42">
                  <c:v>1.3309658147375523E-3</c:v>
                </c:pt>
                <c:pt idx="43">
                  <c:v>1.2153033233192178E-3</c:v>
                </c:pt>
                <c:pt idx="44">
                  <c:v>1.1113337045215574E-3</c:v>
                </c:pt>
                <c:pt idx="45">
                  <c:v>1.0177140169212314E-3</c:v>
                </c:pt>
                <c:pt idx="46">
                  <c:v>9.3327347164491982E-4</c:v>
                </c:pt>
                <c:pt idx="47">
                  <c:v>8.5698913619643114E-4</c:v>
                </c:pt>
                <c:pt idx="48">
                  <c:v>7.8796537240814247E-4</c:v>
                </c:pt>
                <c:pt idx="49">
                  <c:v>7.2541638907049142E-4</c:v>
                </c:pt>
                <c:pt idx="50">
                  <c:v>6.6865139989097486E-4</c:v>
                </c:pt>
                <c:pt idx="51">
                  <c:v>6.1706196669568706E-4</c:v>
                </c:pt>
                <c:pt idx="52">
                  <c:v>5.7011118038871491E-4</c:v>
                </c:pt>
                <c:pt idx="53">
                  <c:v>5.2732439142121946E-4</c:v>
                </c:pt>
                <c:pt idx="54">
                  <c:v>4.8828125000000076E-4</c:v>
                </c:pt>
                <c:pt idx="55">
                  <c:v>4.526088560554402E-4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0-4339-B21D-4302F6B3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411600"/>
        <c:axId val="-2003400720"/>
      </c:scatterChart>
      <c:valAx>
        <c:axId val="-20034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00720"/>
        <c:crosses val="autoZero"/>
        <c:crossBetween val="midCat"/>
      </c:valAx>
      <c:valAx>
        <c:axId val="-200340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1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Uniform!$F$11</c:f>
              <c:strCache>
                <c:ptCount val="1"/>
                <c:pt idx="0">
                  <c:v>PDF</c:v>
                </c:pt>
              </c:strCache>
            </c:strRef>
          </c:tx>
          <c:invertIfNegative val="0"/>
          <c:cat>
            <c:numRef>
              <c:f>Uniform!$E$12:$E$16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Uniform!$F$12:$F$16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F-47FA-B5A9-DB7CCE8C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-2003399632"/>
        <c:axId val="-2003407248"/>
      </c:barChart>
      <c:catAx>
        <c:axId val="-200339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07248"/>
        <c:crosses val="autoZero"/>
        <c:auto val="1"/>
        <c:lblAlgn val="ctr"/>
        <c:lblOffset val="100"/>
        <c:noMultiLvlLbl val="0"/>
      </c:catAx>
      <c:valAx>
        <c:axId val="-200340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3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Uniform!$J$34</c:f>
              <c:strCache>
                <c:ptCount val="1"/>
                <c:pt idx="0">
                  <c:v>0-1</c:v>
                </c:pt>
              </c:strCache>
            </c:strRef>
          </c:tx>
          <c:invertIfNegative val="0"/>
          <c:cat>
            <c:strRef>
              <c:f>Uniform!$J$34</c:f>
              <c:strCache>
                <c:ptCount val="1"/>
                <c:pt idx="0">
                  <c:v>0-1</c:v>
                </c:pt>
              </c:strCache>
            </c:strRef>
          </c:cat>
          <c:val>
            <c:numRef>
              <c:f>Uniform!$K$34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2-4CB7-935A-0FA76753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405072"/>
        <c:axId val="-2003413776"/>
      </c:barChart>
      <c:catAx>
        <c:axId val="-200340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03413776"/>
        <c:crosses val="autoZero"/>
        <c:auto val="1"/>
        <c:lblAlgn val="ctr"/>
        <c:lblOffset val="100"/>
        <c:noMultiLvlLbl val="0"/>
      </c:catAx>
      <c:valAx>
        <c:axId val="-200341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0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Binomial!$D$4</c:f>
              <c:strCache>
                <c:ptCount val="1"/>
                <c:pt idx="0">
                  <c:v>PDF</c:v>
                </c:pt>
              </c:strCache>
            </c:strRef>
          </c:tx>
          <c:invertIfNegative val="0"/>
          <c:cat>
            <c:numRef>
              <c:f>Binomial!$C$5:$C$15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Binomial!$D$5:$D$15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B-4D64-A92A-D5CEA4BD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03408880"/>
        <c:axId val="-2003409968"/>
      </c:barChart>
      <c:catAx>
        <c:axId val="-20034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09968"/>
        <c:crosses val="autoZero"/>
        <c:auto val="1"/>
        <c:lblAlgn val="ctr"/>
        <c:lblOffset val="100"/>
        <c:noMultiLvlLbl val="0"/>
      </c:catAx>
      <c:valAx>
        <c:axId val="-200340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0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Binomial!$D$25</c:f>
              <c:strCache>
                <c:ptCount val="1"/>
                <c:pt idx="0">
                  <c:v>PDF</c:v>
                </c:pt>
              </c:strCache>
            </c:strRef>
          </c:tx>
          <c:invertIfNegative val="0"/>
          <c:cat>
            <c:numRef>
              <c:f>Binomial!$C$26:$C$76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Binomial!$D$26:$D$76</c:f>
              <c:numCache>
                <c:formatCode>0.000000</c:formatCode>
                <c:ptCount val="51"/>
                <c:pt idx="0">
                  <c:v>8.8817841970012444E-16</c:v>
                </c:pt>
                <c:pt idx="1">
                  <c:v>4.4408920985006533E-14</c:v>
                </c:pt>
                <c:pt idx="2">
                  <c:v>1.0880185641326522E-12</c:v>
                </c:pt>
                <c:pt idx="3">
                  <c:v>1.7408297026122522E-11</c:v>
                </c:pt>
                <c:pt idx="4">
                  <c:v>2.0454749005693866E-10</c:v>
                </c:pt>
                <c:pt idx="5">
                  <c:v>1.8818369085238295E-9</c:v>
                </c:pt>
                <c:pt idx="6">
                  <c:v>1.411377681392873E-8</c:v>
                </c:pt>
                <c:pt idx="7">
                  <c:v>8.8715168544695043E-8</c:v>
                </c:pt>
                <c:pt idx="8">
                  <c:v>4.7684403092773685E-7</c:v>
                </c:pt>
                <c:pt idx="9">
                  <c:v>2.225272144329444E-6</c:v>
                </c:pt>
                <c:pt idx="10">
                  <c:v>9.1236157917506673E-6</c:v>
                </c:pt>
                <c:pt idx="11">
                  <c:v>3.3176784697275137E-5</c:v>
                </c:pt>
                <c:pt idx="12">
                  <c:v>1.0782455026614464E-4</c:v>
                </c:pt>
                <c:pt idx="13">
                  <c:v>3.1517945462411457E-4</c:v>
                </c:pt>
                <c:pt idx="14">
                  <c:v>8.3297427293515961E-4</c:v>
                </c:pt>
                <c:pt idx="15">
                  <c:v>1.9991382550443907E-3</c:v>
                </c:pt>
                <c:pt idx="16">
                  <c:v>4.3731149329095925E-3</c:v>
                </c:pt>
                <c:pt idx="17">
                  <c:v>8.7462298658191901E-3</c:v>
                </c:pt>
                <c:pt idx="18">
                  <c:v>1.6034754754001845E-2</c:v>
                </c:pt>
                <c:pt idx="19">
                  <c:v>2.7005902743582024E-2</c:v>
                </c:pt>
                <c:pt idx="20">
                  <c:v>4.1859149252552186E-2</c:v>
                </c:pt>
                <c:pt idx="21">
                  <c:v>5.9798784646503088E-2</c:v>
                </c:pt>
                <c:pt idx="22">
                  <c:v>7.882567067039048E-2</c:v>
                </c:pt>
                <c:pt idx="23">
                  <c:v>9.5961686033518831E-2</c:v>
                </c:pt>
                <c:pt idx="24">
                  <c:v>0.10795689678770866</c:v>
                </c:pt>
                <c:pt idx="25">
                  <c:v>0.11227517265921706</c:v>
                </c:pt>
                <c:pt idx="26">
                  <c:v>0.10795689678770866</c:v>
                </c:pt>
                <c:pt idx="27">
                  <c:v>9.5961686033518831E-2</c:v>
                </c:pt>
                <c:pt idx="28">
                  <c:v>7.882567067039048E-2</c:v>
                </c:pt>
                <c:pt idx="29">
                  <c:v>5.9798784646503088E-2</c:v>
                </c:pt>
                <c:pt idx="30">
                  <c:v>4.1859149252552186E-2</c:v>
                </c:pt>
                <c:pt idx="31">
                  <c:v>2.7005902743582024E-2</c:v>
                </c:pt>
                <c:pt idx="32">
                  <c:v>1.6034754754001845E-2</c:v>
                </c:pt>
                <c:pt idx="33">
                  <c:v>8.7462298658191901E-3</c:v>
                </c:pt>
                <c:pt idx="34">
                  <c:v>4.3731149329095925E-3</c:v>
                </c:pt>
                <c:pt idx="35">
                  <c:v>1.9991382550443907E-3</c:v>
                </c:pt>
                <c:pt idx="36">
                  <c:v>8.3297427293516015E-4</c:v>
                </c:pt>
                <c:pt idx="37">
                  <c:v>3.1517945462411457E-4</c:v>
                </c:pt>
                <c:pt idx="38">
                  <c:v>1.0782455026614464E-4</c:v>
                </c:pt>
                <c:pt idx="39">
                  <c:v>3.3176784697275137E-5</c:v>
                </c:pt>
                <c:pt idx="40">
                  <c:v>9.1236157917506673E-6</c:v>
                </c:pt>
                <c:pt idx="41">
                  <c:v>2.225272144329444E-6</c:v>
                </c:pt>
                <c:pt idx="42">
                  <c:v>4.7684403092773685E-7</c:v>
                </c:pt>
                <c:pt idx="43">
                  <c:v>8.8715168544695043E-8</c:v>
                </c:pt>
                <c:pt idx="44">
                  <c:v>1.411377681392873E-8</c:v>
                </c:pt>
                <c:pt idx="45">
                  <c:v>1.8818369085238295E-9</c:v>
                </c:pt>
                <c:pt idx="46">
                  <c:v>2.0454749005693866E-10</c:v>
                </c:pt>
                <c:pt idx="47">
                  <c:v>1.7408297026122522E-11</c:v>
                </c:pt>
                <c:pt idx="48">
                  <c:v>1.088018564132656E-12</c:v>
                </c:pt>
                <c:pt idx="49">
                  <c:v>4.4408920985006533E-14</c:v>
                </c:pt>
                <c:pt idx="50">
                  <c:v>8.8817841970012444E-16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E-45B1-9711-79ED5A78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"/>
        <c:axId val="-2003404528"/>
        <c:axId val="-2003421936"/>
      </c:barChart>
      <c:catAx>
        <c:axId val="-200340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21936"/>
        <c:crosses val="autoZero"/>
        <c:auto val="1"/>
        <c:lblAlgn val="ctr"/>
        <c:lblOffset val="100"/>
        <c:noMultiLvlLbl val="0"/>
      </c:catAx>
      <c:valAx>
        <c:axId val="-20034219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003404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Normal_Dist!$E$4</c:f>
              <c:strCache>
                <c:ptCount val="1"/>
                <c:pt idx="0">
                  <c:v>Normal Dist</c:v>
                </c:pt>
              </c:strCache>
            </c:strRef>
          </c:tx>
          <c:marker>
            <c:symbol val="none"/>
          </c:marker>
          <c:xVal>
            <c:numRef>
              <c:f>Normal_Dist!$D$5:$D$37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Normal_Dist!$E$5:$E$37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1-4787-8960-BD076B2D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413232"/>
        <c:axId val="-2003407792"/>
      </c:scatterChart>
      <c:valAx>
        <c:axId val="-200341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07792"/>
        <c:crosses val="autoZero"/>
        <c:crossBetween val="midCat"/>
      </c:valAx>
      <c:valAx>
        <c:axId val="-20034077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034132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Normal_Dist!$E$43</c:f>
              <c:strCache>
                <c:ptCount val="1"/>
                <c:pt idx="0">
                  <c:v>Normal Dist</c:v>
                </c:pt>
              </c:strCache>
            </c:strRef>
          </c:tx>
          <c:marker>
            <c:symbol val="none"/>
          </c:marker>
          <c:xVal>
            <c:numRef>
              <c:f>Normal_Dist!$D$44:$D$76</c:f>
              <c:numCache>
                <c:formatCode>General</c:formatCode>
                <c:ptCount val="33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</c:numCache>
            </c:numRef>
          </c:xVal>
          <c:yVal>
            <c:numRef>
              <c:f>Normal_Dist!$E$44:$E$76</c:f>
              <c:numCache>
                <c:formatCode>0.0000000</c:formatCode>
                <c:ptCount val="33"/>
                <c:pt idx="0">
                  <c:v>6.6915112882442684E-5</c:v>
                </c:pt>
                <c:pt idx="1">
                  <c:v>1.762978411837227E-4</c:v>
                </c:pt>
                <c:pt idx="2">
                  <c:v>4.3634134752288008E-4</c:v>
                </c:pt>
                <c:pt idx="3">
                  <c:v>1.0145240286498841E-3</c:v>
                </c:pt>
                <c:pt idx="4">
                  <c:v>2.2159242059690038E-3</c:v>
                </c:pt>
                <c:pt idx="5">
                  <c:v>4.5467812507955264E-3</c:v>
                </c:pt>
                <c:pt idx="6">
                  <c:v>8.7641502467842702E-3</c:v>
                </c:pt>
                <c:pt idx="7">
                  <c:v>1.5869825917833709E-2</c:v>
                </c:pt>
                <c:pt idx="8">
                  <c:v>2.6995483256594031E-2</c:v>
                </c:pt>
                <c:pt idx="9">
                  <c:v>4.3138659413255766E-2</c:v>
                </c:pt>
                <c:pt idx="10">
                  <c:v>6.4758797832945872E-2</c:v>
                </c:pt>
                <c:pt idx="11">
                  <c:v>9.1324542694510957E-2</c:v>
                </c:pt>
                <c:pt idx="12">
                  <c:v>0.12098536225957168</c:v>
                </c:pt>
                <c:pt idx="13">
                  <c:v>0.15056871607740221</c:v>
                </c:pt>
                <c:pt idx="14">
                  <c:v>0.17603266338214976</c:v>
                </c:pt>
                <c:pt idx="15">
                  <c:v>0.19333405840142462</c:v>
                </c:pt>
                <c:pt idx="16">
                  <c:v>0.19947114020071635</c:v>
                </c:pt>
                <c:pt idx="17">
                  <c:v>0.19333405840142462</c:v>
                </c:pt>
                <c:pt idx="18">
                  <c:v>0.17603266338214976</c:v>
                </c:pt>
                <c:pt idx="19">
                  <c:v>0.15056871607740221</c:v>
                </c:pt>
                <c:pt idx="20">
                  <c:v>0.12098536225957168</c:v>
                </c:pt>
                <c:pt idx="21">
                  <c:v>9.1324542694510957E-2</c:v>
                </c:pt>
                <c:pt idx="22">
                  <c:v>6.4758797832945872E-2</c:v>
                </c:pt>
                <c:pt idx="23">
                  <c:v>4.3138659413255766E-2</c:v>
                </c:pt>
                <c:pt idx="24">
                  <c:v>2.6995483256594031E-2</c:v>
                </c:pt>
                <c:pt idx="25">
                  <c:v>1.5869825917833709E-2</c:v>
                </c:pt>
                <c:pt idx="26">
                  <c:v>8.7641502467842702E-3</c:v>
                </c:pt>
                <c:pt idx="27">
                  <c:v>4.5467812507955264E-3</c:v>
                </c:pt>
                <c:pt idx="28">
                  <c:v>2.2159242059690038E-3</c:v>
                </c:pt>
                <c:pt idx="29">
                  <c:v>1.0145240286498841E-3</c:v>
                </c:pt>
                <c:pt idx="30">
                  <c:v>4.3634134752288008E-4</c:v>
                </c:pt>
                <c:pt idx="31">
                  <c:v>1.762978411837227E-4</c:v>
                </c:pt>
                <c:pt idx="32">
                  <c:v>6.6915112882442684E-5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4-4BD3-BC11-63D7DFDD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406704"/>
        <c:axId val="-2003410512"/>
      </c:scatterChart>
      <c:valAx>
        <c:axId val="-200340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410512"/>
        <c:crosses val="autoZero"/>
        <c:crossBetween val="midCat"/>
      </c:valAx>
      <c:valAx>
        <c:axId val="-2003410512"/>
        <c:scaling>
          <c:orientation val="minMax"/>
        </c:scaling>
        <c:delete val="1"/>
        <c:axPos val="l"/>
        <c:majorGridlines/>
        <c:numFmt formatCode="0.0000000" sourceLinked="1"/>
        <c:majorTickMark val="out"/>
        <c:minorTickMark val="none"/>
        <c:tickLblPos val="nextTo"/>
        <c:crossAx val="-2003406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Central_limit_graph!$J$4:$J$23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tx>
          <c:invertIfNegative val="0"/>
          <c:val>
            <c:numRef>
              <c:f>Central_limit_graph!$M$4:$M$23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4-46DA-BC58-AA9016CF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403984"/>
        <c:axId val="-2003412688"/>
      </c:barChart>
      <c:catAx>
        <c:axId val="-200340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3412688"/>
        <c:crosses val="autoZero"/>
        <c:auto val="1"/>
        <c:lblAlgn val="ctr"/>
        <c:lblOffset val="100"/>
        <c:tickMarkSkip val="5"/>
        <c:noMultiLvlLbl val="0"/>
      </c:catAx>
      <c:valAx>
        <c:axId val="-200341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0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Central_limit_graph!$C$4:$C$23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tx>
          <c:invertIfNegative val="0"/>
          <c:val>
            <c:numRef>
              <c:f>Central_limit_graph!$E$4:$E$23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29</c:v>
                </c:pt>
                <c:pt idx="10">
                  <c:v>33</c:v>
                </c:pt>
                <c:pt idx="11">
                  <c:v>18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4-4E32-93D9-24A038CB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419760"/>
        <c:axId val="-2003415408"/>
      </c:barChart>
      <c:catAx>
        <c:axId val="-200341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3415408"/>
        <c:crosses val="autoZero"/>
        <c:auto val="1"/>
        <c:lblAlgn val="ctr"/>
        <c:lblOffset val="100"/>
        <c:noMultiLvlLbl val="0"/>
      </c:catAx>
      <c:valAx>
        <c:axId val="-200341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419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152400</xdr:rowOff>
    </xdr:from>
    <xdr:to>
      <xdr:col>14</xdr:col>
      <xdr:colOff>504825</xdr:colOff>
      <xdr:row>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13</xdr:row>
      <xdr:rowOff>157162</xdr:rowOff>
    </xdr:from>
    <xdr:to>
      <xdr:col>20</xdr:col>
      <xdr:colOff>9525</xdr:colOff>
      <xdr:row>28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21</xdr:row>
      <xdr:rowOff>128587</xdr:rowOff>
    </xdr:from>
    <xdr:to>
      <xdr:col>11</xdr:col>
      <xdr:colOff>381000</xdr:colOff>
      <xdr:row>36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</xdr:row>
      <xdr:rowOff>23812</xdr:rowOff>
    </xdr:from>
    <xdr:to>
      <xdr:col>17</xdr:col>
      <xdr:colOff>161925</xdr:colOff>
      <xdr:row>16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54</xdr:row>
      <xdr:rowOff>57150</xdr:rowOff>
    </xdr:from>
    <xdr:to>
      <xdr:col>19</xdr:col>
      <xdr:colOff>600075</xdr:colOff>
      <xdr:row>73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440955</xdr:colOff>
      <xdr:row>49</xdr:row>
      <xdr:rowOff>150393</xdr:rowOff>
    </xdr:from>
    <xdr:to>
      <xdr:col>29</xdr:col>
      <xdr:colOff>110291</xdr:colOff>
      <xdr:row>76</xdr:row>
      <xdr:rowOff>80209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3955" y="9494919"/>
          <a:ext cx="5173783" cy="5083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33337</xdr:rowOff>
    </xdr:from>
    <xdr:to>
      <xdr:col>14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42</xdr:row>
      <xdr:rowOff>100012</xdr:rowOff>
    </xdr:from>
    <xdr:to>
      <xdr:col>17</xdr:col>
      <xdr:colOff>85725</xdr:colOff>
      <xdr:row>56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0</xdr:colOff>
      <xdr:row>62</xdr:row>
      <xdr:rowOff>0</xdr:rowOff>
    </xdr:from>
    <xdr:ext cx="1556100" cy="5306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639050" y="11830050"/>
              <a:ext cx="1556100" cy="530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/>
                        </a:rPr>
                        <m:t>𝑥</m:t>
                      </m:r>
                      <m:r>
                        <a:rPr lang="en-US" sz="1800" b="0" i="1">
                          <a:latin typeface="Cambria Math"/>
                        </a:rPr>
                        <m:t>−</m:t>
                      </m:r>
                      <m:r>
                        <a:rPr lang="en-US" sz="1800" b="0" i="1">
                          <a:latin typeface="Cambria Math"/>
                        </a:rPr>
                        <m:t>𝑚𝑒𝑎𝑛</m:t>
                      </m:r>
                    </m:num>
                    <m:den>
                      <m:r>
                        <a:rPr lang="en-US" sz="1800" b="0" i="1">
                          <a:latin typeface="Cambria Math"/>
                        </a:rPr>
                        <m:t>𝑠𝑡𝑑</m:t>
                      </m:r>
                    </m:den>
                  </m:f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639050" y="11830050"/>
              <a:ext cx="1556100" cy="530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/>
                </a:rPr>
                <a:t>=(</a:t>
              </a:r>
              <a:r>
                <a:rPr lang="en-US" sz="1800" b="0" i="0">
                  <a:latin typeface="Cambria Math"/>
                </a:rPr>
                <a:t>𝑥−𝑚𝑒𝑎𝑛)/𝑠𝑡𝑑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3</xdr:row>
      <xdr:rowOff>71437</xdr:rowOff>
    </xdr:from>
    <xdr:to>
      <xdr:col>21</xdr:col>
      <xdr:colOff>200025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18</xdr:row>
      <xdr:rowOff>33337</xdr:rowOff>
    </xdr:from>
    <xdr:to>
      <xdr:col>21</xdr:col>
      <xdr:colOff>266700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28</xdr:row>
      <xdr:rowOff>80010</xdr:rowOff>
    </xdr:from>
    <xdr:to>
      <xdr:col>44</xdr:col>
      <xdr:colOff>342900</xdr:colOff>
      <xdr:row>43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55</xdr:row>
      <xdr:rowOff>147637</xdr:rowOff>
    </xdr:from>
    <xdr:to>
      <xdr:col>12</xdr:col>
      <xdr:colOff>171450</xdr:colOff>
      <xdr:row>70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21</xdr:row>
      <xdr:rowOff>176212</xdr:rowOff>
    </xdr:from>
    <xdr:to>
      <xdr:col>10</xdr:col>
      <xdr:colOff>457200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86</xdr:row>
      <xdr:rowOff>147637</xdr:rowOff>
    </xdr:from>
    <xdr:to>
      <xdr:col>12</xdr:col>
      <xdr:colOff>304800</xdr:colOff>
      <xdr:row>101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K34"/>
  <sheetViews>
    <sheetView topLeftCell="A13" workbookViewId="0">
      <selection activeCell="K18" sqref="K18"/>
    </sheetView>
  </sheetViews>
  <sheetFormatPr defaultRowHeight="14.4" x14ac:dyDescent="0.3"/>
  <sheetData>
    <row r="5" spans="5:9" ht="15.75" thickBot="1" x14ac:dyDescent="0.3"/>
    <row r="6" spans="5:9" ht="15.75" thickBot="1" x14ac:dyDescent="0.3">
      <c r="E6" s="45" t="s">
        <v>23</v>
      </c>
      <c r="F6" s="46" t="s">
        <v>32</v>
      </c>
    </row>
    <row r="7" spans="5:9" ht="15" x14ac:dyDescent="0.25">
      <c r="E7" s="38">
        <v>0</v>
      </c>
      <c r="F7" s="4">
        <v>0.5</v>
      </c>
    </row>
    <row r="8" spans="5:9" ht="15.75" thickBot="1" x14ac:dyDescent="0.3">
      <c r="E8" s="39">
        <v>1</v>
      </c>
      <c r="F8" s="6">
        <v>0.5</v>
      </c>
    </row>
    <row r="9" spans="5:9" ht="15" x14ac:dyDescent="0.25">
      <c r="G9" t="s">
        <v>25</v>
      </c>
      <c r="I9" t="s">
        <v>25</v>
      </c>
    </row>
    <row r="10" spans="5:9" ht="15.75" thickBot="1" x14ac:dyDescent="0.3"/>
    <row r="11" spans="5:9" ht="15.75" thickBot="1" x14ac:dyDescent="0.3">
      <c r="E11" s="45" t="s">
        <v>23</v>
      </c>
      <c r="F11" s="46" t="s">
        <v>32</v>
      </c>
    </row>
    <row r="12" spans="5:9" ht="15" x14ac:dyDescent="0.25">
      <c r="E12" s="38">
        <v>0</v>
      </c>
      <c r="F12" s="4">
        <v>0.2</v>
      </c>
      <c r="G12">
        <f>E12*F12</f>
        <v>0</v>
      </c>
      <c r="H12">
        <f>((E12-$G$17)^2)*F12</f>
        <v>0.05</v>
      </c>
    </row>
    <row r="13" spans="5:9" ht="15" x14ac:dyDescent="0.25">
      <c r="E13" s="74">
        <v>0.25</v>
      </c>
      <c r="F13" s="4">
        <v>0.2</v>
      </c>
      <c r="G13">
        <f>E13*F13</f>
        <v>0.05</v>
      </c>
      <c r="H13">
        <f>((E13-$G$17)^2)*F13</f>
        <v>1.2500000000000001E-2</v>
      </c>
    </row>
    <row r="14" spans="5:9" ht="15" x14ac:dyDescent="0.25">
      <c r="E14" s="74">
        <v>0.5</v>
      </c>
      <c r="F14" s="4">
        <v>0.2</v>
      </c>
      <c r="G14">
        <f>E14*F14</f>
        <v>0.1</v>
      </c>
      <c r="H14">
        <f>((E14-$G$17)^2)*F14</f>
        <v>0</v>
      </c>
    </row>
    <row r="15" spans="5:9" ht="15" x14ac:dyDescent="0.25">
      <c r="E15" s="74">
        <v>0.75</v>
      </c>
      <c r="F15" s="4">
        <v>0.2</v>
      </c>
      <c r="G15">
        <f>E15*F15</f>
        <v>0.15000000000000002</v>
      </c>
      <c r="H15">
        <f>((E15-$G$17)^2)*F15</f>
        <v>1.2500000000000001E-2</v>
      </c>
    </row>
    <row r="16" spans="5:9" ht="15.75" thickBot="1" x14ac:dyDescent="0.3">
      <c r="E16" s="75">
        <v>1</v>
      </c>
      <c r="F16" s="6">
        <v>0.2</v>
      </c>
      <c r="G16">
        <f>E16*F16</f>
        <v>0.2</v>
      </c>
      <c r="H16">
        <f>((E16-$G$17)^2)*F16</f>
        <v>0.05</v>
      </c>
    </row>
    <row r="17" spans="7:8" ht="15" x14ac:dyDescent="0.25">
      <c r="G17" s="35">
        <f>SUM(G12:G16)</f>
        <v>0.5</v>
      </c>
      <c r="H17" s="37">
        <f>SUM(H12:H16)</f>
        <v>0.125</v>
      </c>
    </row>
    <row r="18" spans="7:8" ht="15.75" thickBot="1" x14ac:dyDescent="0.3">
      <c r="G18" s="39" t="s">
        <v>75</v>
      </c>
      <c r="H18" s="6" t="s">
        <v>76</v>
      </c>
    </row>
    <row r="21" spans="7:8" ht="15" x14ac:dyDescent="0.25">
      <c r="G21" t="s">
        <v>25</v>
      </c>
    </row>
    <row r="34" spans="10:11" x14ac:dyDescent="0.3">
      <c r="J34" s="88" t="s">
        <v>74</v>
      </c>
      <c r="K34" s="1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N116"/>
  <sheetViews>
    <sheetView topLeftCell="A67" workbookViewId="0">
      <selection activeCell="N16" sqref="N16"/>
    </sheetView>
  </sheetViews>
  <sheetFormatPr defaultRowHeight="14.4" x14ac:dyDescent="0.3"/>
  <cols>
    <col min="4" max="4" width="12.44140625" customWidth="1"/>
    <col min="5" max="5" width="11.5546875" bestFit="1" customWidth="1"/>
    <col min="6" max="6" width="13.44140625" bestFit="1" customWidth="1"/>
  </cols>
  <sheetData>
    <row r="4" spans="3:14" ht="15.75" thickBot="1" x14ac:dyDescent="0.3"/>
    <row r="5" spans="3:14" ht="15" x14ac:dyDescent="0.25">
      <c r="C5" s="1" t="s">
        <v>22</v>
      </c>
      <c r="D5" s="49" t="s">
        <v>8</v>
      </c>
      <c r="E5" s="50" t="s">
        <v>9</v>
      </c>
      <c r="F5" s="51" t="s">
        <v>10</v>
      </c>
      <c r="K5" s="35">
        <f t="shared" ref="K5:M8" si="0">(D6-$H$11)^2</f>
        <v>36</v>
      </c>
      <c r="L5" s="36">
        <f t="shared" si="0"/>
        <v>1</v>
      </c>
      <c r="M5" s="37">
        <f t="shared" si="0"/>
        <v>144</v>
      </c>
    </row>
    <row r="6" spans="3:14" ht="15" x14ac:dyDescent="0.25">
      <c r="C6" s="1">
        <v>1</v>
      </c>
      <c r="D6" s="38">
        <v>5</v>
      </c>
      <c r="E6" s="3">
        <v>10</v>
      </c>
      <c r="F6" s="4">
        <v>23</v>
      </c>
      <c r="K6" s="38">
        <f t="shared" si="0"/>
        <v>64</v>
      </c>
      <c r="L6" s="3">
        <f t="shared" si="0"/>
        <v>16</v>
      </c>
      <c r="M6" s="4">
        <f t="shared" si="0"/>
        <v>49</v>
      </c>
    </row>
    <row r="7" spans="3:14" ht="15" x14ac:dyDescent="0.25">
      <c r="C7" s="1">
        <v>2</v>
      </c>
      <c r="D7" s="38">
        <v>3</v>
      </c>
      <c r="E7" s="3">
        <v>15</v>
      </c>
      <c r="F7" s="4">
        <v>18</v>
      </c>
      <c r="K7" s="38">
        <f t="shared" si="0"/>
        <v>1</v>
      </c>
      <c r="L7" s="3">
        <f t="shared" si="0"/>
        <v>9</v>
      </c>
      <c r="M7" s="4">
        <f t="shared" si="0"/>
        <v>25</v>
      </c>
    </row>
    <row r="8" spans="3:14" ht="15.75" thickBot="1" x14ac:dyDescent="0.3">
      <c r="C8" s="1">
        <v>3</v>
      </c>
      <c r="D8" s="38">
        <v>10</v>
      </c>
      <c r="E8" s="3">
        <v>8</v>
      </c>
      <c r="F8" s="4">
        <v>16</v>
      </c>
      <c r="K8" s="39">
        <f t="shared" si="0"/>
        <v>25</v>
      </c>
      <c r="L8" s="5">
        <f t="shared" si="0"/>
        <v>16</v>
      </c>
      <c r="M8" s="6">
        <f t="shared" si="0"/>
        <v>0</v>
      </c>
    </row>
    <row r="9" spans="3:14" ht="15.75" thickBot="1" x14ac:dyDescent="0.3">
      <c r="C9" s="1">
        <v>4</v>
      </c>
      <c r="D9" s="39">
        <v>6</v>
      </c>
      <c r="E9" s="5">
        <v>7</v>
      </c>
      <c r="F9" s="6">
        <v>11</v>
      </c>
      <c r="K9" s="40">
        <f>SUM(K5:K8)</f>
        <v>126</v>
      </c>
      <c r="L9" s="40">
        <f>SUM(L5:L8)</f>
        <v>42</v>
      </c>
      <c r="M9" s="40">
        <f>SUM(M5:M8)</f>
        <v>218</v>
      </c>
      <c r="N9" s="41">
        <f>SUM(K9:M9)</f>
        <v>386</v>
      </c>
    </row>
    <row r="10" spans="3:14" ht="15" x14ac:dyDescent="0.25">
      <c r="C10" t="s">
        <v>11</v>
      </c>
      <c r="D10" s="13">
        <f>AVERAGE(D6:D9)</f>
        <v>6</v>
      </c>
      <c r="E10" s="13">
        <f>AVERAGE(E6:E9)</f>
        <v>10</v>
      </c>
      <c r="F10" s="13">
        <f>AVERAGE(F6:F9)</f>
        <v>17</v>
      </c>
      <c r="G10" s="1" t="s">
        <v>13</v>
      </c>
      <c r="H10" s="1" t="s">
        <v>11</v>
      </c>
    </row>
    <row r="11" spans="3:14" ht="15" x14ac:dyDescent="0.25">
      <c r="C11" t="s">
        <v>12</v>
      </c>
      <c r="D11" s="13">
        <f>SUM(D6:D9)</f>
        <v>24</v>
      </c>
      <c r="E11" s="13">
        <f>SUM(E6:E9)</f>
        <v>40</v>
      </c>
      <c r="F11" s="13">
        <f>SUM(F6:F9)</f>
        <v>68</v>
      </c>
      <c r="G11" s="13">
        <f>SUM(D11:F11)</f>
        <v>132</v>
      </c>
      <c r="H11" s="13">
        <f>G11/12</f>
        <v>11</v>
      </c>
      <c r="I11">
        <f>AVERAGE(D6:F9)</f>
        <v>11</v>
      </c>
    </row>
    <row r="12" spans="3:14" ht="15.75" thickBot="1" x14ac:dyDescent="0.3"/>
    <row r="13" spans="3:14" ht="15.75" thickBot="1" x14ac:dyDescent="0.3">
      <c r="D13" s="42" t="s">
        <v>14</v>
      </c>
      <c r="E13" s="43"/>
      <c r="F13" s="45">
        <f>(D10-$H$11)^2</f>
        <v>25</v>
      </c>
      <c r="G13" s="44">
        <f>(E10-$H$11)^2</f>
        <v>1</v>
      </c>
      <c r="H13" s="46">
        <f>(F10-$H$11)^2</f>
        <v>36</v>
      </c>
      <c r="I13" s="47">
        <f>SUM(F13:H13)</f>
        <v>62</v>
      </c>
    </row>
    <row r="14" spans="3:14" ht="15.75" thickBot="1" x14ac:dyDescent="0.3"/>
    <row r="15" spans="3:14" ht="15" x14ac:dyDescent="0.25">
      <c r="J15" s="49"/>
      <c r="K15" s="50"/>
      <c r="L15" s="50" t="s">
        <v>20</v>
      </c>
      <c r="M15" s="51" t="s">
        <v>19</v>
      </c>
    </row>
    <row r="16" spans="3:14" ht="15.75" thickBot="1" x14ac:dyDescent="0.3">
      <c r="J16" s="52" t="s">
        <v>16</v>
      </c>
      <c r="K16" s="48" t="s">
        <v>15</v>
      </c>
      <c r="L16" s="3">
        <f>I13*4</f>
        <v>248</v>
      </c>
      <c r="M16" s="4">
        <v>2</v>
      </c>
      <c r="N16">
        <f>L16/2</f>
        <v>124</v>
      </c>
    </row>
    <row r="17" spans="4:14" ht="15" x14ac:dyDescent="0.25">
      <c r="D17" s="35">
        <f t="shared" ref="D17:F20" si="1">(D6-D$10)^2</f>
        <v>1</v>
      </c>
      <c r="E17" s="36">
        <f t="shared" si="1"/>
        <v>0</v>
      </c>
      <c r="F17" s="37">
        <f t="shared" si="1"/>
        <v>36</v>
      </c>
      <c r="J17" s="52" t="s">
        <v>17</v>
      </c>
      <c r="K17" s="3"/>
      <c r="L17" s="3">
        <f>G21</f>
        <v>138</v>
      </c>
      <c r="M17" s="4">
        <v>9</v>
      </c>
      <c r="N17">
        <f>L17/M17</f>
        <v>15.333333333333334</v>
      </c>
    </row>
    <row r="18" spans="4:14" ht="15.75" thickBot="1" x14ac:dyDescent="0.3">
      <c r="D18" s="38">
        <f t="shared" si="1"/>
        <v>9</v>
      </c>
      <c r="E18" s="3">
        <f t="shared" si="1"/>
        <v>25</v>
      </c>
      <c r="F18" s="4">
        <f t="shared" si="1"/>
        <v>1</v>
      </c>
      <c r="J18" s="53" t="s">
        <v>18</v>
      </c>
      <c r="K18" s="5"/>
      <c r="L18" s="5">
        <f>SUM(L16:L17)</f>
        <v>386</v>
      </c>
      <c r="M18" s="6">
        <v>11</v>
      </c>
    </row>
    <row r="19" spans="4:14" ht="15" x14ac:dyDescent="0.25">
      <c r="D19" s="38">
        <f t="shared" si="1"/>
        <v>16</v>
      </c>
      <c r="E19" s="3">
        <f t="shared" si="1"/>
        <v>4</v>
      </c>
      <c r="F19" s="4">
        <f t="shared" si="1"/>
        <v>1</v>
      </c>
    </row>
    <row r="20" spans="4:14" ht="15.75" thickBot="1" x14ac:dyDescent="0.3">
      <c r="D20" s="39">
        <f t="shared" si="1"/>
        <v>0</v>
      </c>
      <c r="E20" s="5">
        <f t="shared" si="1"/>
        <v>9</v>
      </c>
      <c r="F20" s="6">
        <f t="shared" si="1"/>
        <v>36</v>
      </c>
    </row>
    <row r="21" spans="4:14" ht="15" x14ac:dyDescent="0.25">
      <c r="D21" s="13">
        <f>SUM(D17:D20)</f>
        <v>26</v>
      </c>
      <c r="E21" s="13">
        <f>SUM(E17:E20)</f>
        <v>38</v>
      </c>
      <c r="F21" s="13">
        <f>SUM(F17:F20)</f>
        <v>74</v>
      </c>
      <c r="G21">
        <f>SUM(D21:F21)</f>
        <v>138</v>
      </c>
      <c r="M21" t="s">
        <v>21</v>
      </c>
      <c r="N21">
        <f>N16/N17</f>
        <v>8.0869565217391308</v>
      </c>
    </row>
    <row r="23" spans="4:14" ht="15" x14ac:dyDescent="0.25">
      <c r="M23" t="s">
        <v>87</v>
      </c>
      <c r="N23" t="s">
        <v>88</v>
      </c>
    </row>
    <row r="24" spans="4:14" ht="15" x14ac:dyDescent="0.25">
      <c r="M24">
        <f>_xlfn.F.DIST(N21,2,9,1)</f>
        <v>0.99023183430606765</v>
      </c>
      <c r="N24">
        <f>1-M24</f>
        <v>9.7681656939323513E-3</v>
      </c>
    </row>
    <row r="44" spans="4:5" x14ac:dyDescent="0.3">
      <c r="D44" t="s">
        <v>29</v>
      </c>
      <c r="E44" t="s">
        <v>30</v>
      </c>
    </row>
    <row r="47" spans="4:5" x14ac:dyDescent="0.3">
      <c r="D47" t="s">
        <v>23</v>
      </c>
      <c r="E47" t="s">
        <v>31</v>
      </c>
    </row>
    <row r="48" spans="4:5" x14ac:dyDescent="0.3">
      <c r="D48" s="1">
        <v>0</v>
      </c>
      <c r="E48">
        <f>_xlfn.F.DIST(D48,2,9,0)</f>
        <v>1</v>
      </c>
    </row>
    <row r="49" spans="4:5" x14ac:dyDescent="0.3">
      <c r="D49" s="1">
        <v>0.25</v>
      </c>
      <c r="E49">
        <f t="shared" ref="E49:E102" si="2">_xlfn.F.DIST(D49,2,9,0)</f>
        <v>0.74276934714616671</v>
      </c>
    </row>
    <row r="50" spans="4:5" x14ac:dyDescent="0.3">
      <c r="D50" s="1">
        <v>0.5</v>
      </c>
      <c r="E50">
        <f t="shared" si="2"/>
        <v>0.56018800066584784</v>
      </c>
    </row>
    <row r="51" spans="4:5" x14ac:dyDescent="0.3">
      <c r="D51" s="1">
        <v>0.75</v>
      </c>
      <c r="E51">
        <f t="shared" si="2"/>
        <v>0.4283439695264688</v>
      </c>
    </row>
    <row r="52" spans="4:5" x14ac:dyDescent="0.3">
      <c r="D52" s="1">
        <v>1</v>
      </c>
      <c r="E52">
        <f t="shared" si="2"/>
        <v>0.33164544248664773</v>
      </c>
    </row>
    <row r="53" spans="4:5" x14ac:dyDescent="0.3">
      <c r="D53" s="1">
        <v>1.25</v>
      </c>
      <c r="E53">
        <f t="shared" si="2"/>
        <v>0.25971419068967888</v>
      </c>
    </row>
    <row r="54" spans="4:5" x14ac:dyDescent="0.3">
      <c r="D54" s="1">
        <v>1.5</v>
      </c>
      <c r="E54">
        <f t="shared" si="2"/>
        <v>0.20551188781212759</v>
      </c>
    </row>
    <row r="55" spans="4:5" x14ac:dyDescent="0.3">
      <c r="D55" s="1">
        <v>1.75</v>
      </c>
      <c r="E55">
        <f t="shared" si="2"/>
        <v>0.16418320543495399</v>
      </c>
    </row>
    <row r="56" spans="4:5" x14ac:dyDescent="0.3">
      <c r="D56" s="1">
        <v>2</v>
      </c>
      <c r="E56">
        <f t="shared" si="2"/>
        <v>0.13232605470707859</v>
      </c>
    </row>
    <row r="57" spans="4:5" x14ac:dyDescent="0.3">
      <c r="D57" s="1">
        <v>2.25</v>
      </c>
      <c r="E57">
        <f t="shared" si="2"/>
        <v>0.10752218349665529</v>
      </c>
    </row>
    <row r="58" spans="4:5" x14ac:dyDescent="0.3">
      <c r="D58" s="1">
        <v>2.5</v>
      </c>
      <c r="E58">
        <f t="shared" si="2"/>
        <v>8.8029777810325033E-2</v>
      </c>
    </row>
    <row r="59" spans="4:5" x14ac:dyDescent="0.3">
      <c r="D59" s="1">
        <v>2.75</v>
      </c>
      <c r="E59">
        <f t="shared" si="2"/>
        <v>7.2578801039146143E-2</v>
      </c>
    </row>
    <row r="60" spans="4:5" x14ac:dyDescent="0.3">
      <c r="D60" s="1">
        <v>3</v>
      </c>
      <c r="E60">
        <f t="shared" si="2"/>
        <v>6.0232637000217776E-2</v>
      </c>
    </row>
    <row r="61" spans="4:5" x14ac:dyDescent="0.3">
      <c r="D61" s="1">
        <v>3.25</v>
      </c>
      <c r="E61">
        <f t="shared" si="2"/>
        <v>5.0293222312215093E-2</v>
      </c>
    </row>
    <row r="62" spans="4:5" x14ac:dyDescent="0.3">
      <c r="D62" s="1">
        <v>3.5</v>
      </c>
      <c r="E62">
        <f t="shared" si="2"/>
        <v>4.2235136032104506E-2</v>
      </c>
    </row>
    <row r="63" spans="4:5" x14ac:dyDescent="0.3">
      <c r="D63" s="1">
        <v>3.75</v>
      </c>
      <c r="E63">
        <f t="shared" si="2"/>
        <v>3.565924212287875E-2</v>
      </c>
    </row>
    <row r="64" spans="4:5" x14ac:dyDescent="0.3">
      <c r="D64" s="1">
        <v>4</v>
      </c>
      <c r="E64">
        <f t="shared" si="2"/>
        <v>3.0259708103218333E-2</v>
      </c>
    </row>
    <row r="65" spans="4:5" x14ac:dyDescent="0.3">
      <c r="D65" s="1">
        <v>4.25</v>
      </c>
      <c r="E65">
        <f t="shared" si="2"/>
        <v>2.5800286827720117E-2</v>
      </c>
    </row>
    <row r="66" spans="4:5" x14ac:dyDescent="0.3">
      <c r="D66" s="1">
        <v>4.5</v>
      </c>
      <c r="E66">
        <f t="shared" si="2"/>
        <v>2.2097086912079612E-2</v>
      </c>
    </row>
    <row r="67" spans="4:5" x14ac:dyDescent="0.3">
      <c r="D67" s="1">
        <v>4.75</v>
      </c>
      <c r="E67">
        <f t="shared" si="2"/>
        <v>1.9005937452852426E-2</v>
      </c>
    </row>
    <row r="68" spans="4:5" x14ac:dyDescent="0.3">
      <c r="D68" s="1">
        <v>5</v>
      </c>
      <c r="E68">
        <f t="shared" si="2"/>
        <v>1.6413038819517497E-2</v>
      </c>
    </row>
    <row r="69" spans="4:5" x14ac:dyDescent="0.3">
      <c r="D69" s="1">
        <v>5.25</v>
      </c>
      <c r="E69">
        <f t="shared" si="2"/>
        <v>1.4227986335602948E-2</v>
      </c>
    </row>
    <row r="70" spans="4:5" x14ac:dyDescent="0.3">
      <c r="D70" s="1">
        <v>5.5</v>
      </c>
      <c r="E70">
        <f t="shared" si="2"/>
        <v>1.2378522937817348E-2</v>
      </c>
    </row>
    <row r="71" spans="4:5" x14ac:dyDescent="0.3">
      <c r="D71" s="1">
        <v>5.75</v>
      </c>
      <c r="E71">
        <f t="shared" si="2"/>
        <v>1.0806562414153169E-2</v>
      </c>
    </row>
    <row r="72" spans="4:5" x14ac:dyDescent="0.3">
      <c r="D72" s="1">
        <v>6</v>
      </c>
      <c r="E72">
        <f t="shared" si="2"/>
        <v>9.4651539228915674E-3</v>
      </c>
    </row>
    <row r="73" spans="4:5" x14ac:dyDescent="0.3">
      <c r="D73" s="1">
        <v>6.25</v>
      </c>
      <c r="E73">
        <f t="shared" si="2"/>
        <v>8.3161491995316673E-3</v>
      </c>
    </row>
    <row r="74" spans="4:5" x14ac:dyDescent="0.3">
      <c r="D74" s="1">
        <v>6.5</v>
      </c>
      <c r="E74">
        <f t="shared" si="2"/>
        <v>7.3283981666225533E-3</v>
      </c>
    </row>
    <row r="75" spans="4:5" x14ac:dyDescent="0.3">
      <c r="D75" s="1">
        <v>6.75</v>
      </c>
      <c r="E75">
        <f t="shared" si="2"/>
        <v>6.4763446480248415E-3</v>
      </c>
    </row>
    <row r="76" spans="4:5" x14ac:dyDescent="0.3">
      <c r="D76" s="1">
        <v>7</v>
      </c>
      <c r="E76">
        <f t="shared" si="2"/>
        <v>5.7389270439702576E-3</v>
      </c>
    </row>
    <row r="77" spans="4:5" x14ac:dyDescent="0.3">
      <c r="D77" s="1">
        <v>7.25</v>
      </c>
      <c r="E77">
        <f t="shared" si="2"/>
        <v>5.0987129136429894E-3</v>
      </c>
    </row>
    <row r="78" spans="4:5" x14ac:dyDescent="0.3">
      <c r="D78" s="1">
        <v>7.5</v>
      </c>
      <c r="E78">
        <f t="shared" si="2"/>
        <v>4.5412140464501372E-3</v>
      </c>
    </row>
    <row r="79" spans="4:5" x14ac:dyDescent="0.3">
      <c r="D79" s="1">
        <v>7.75</v>
      </c>
      <c r="E79">
        <f t="shared" si="2"/>
        <v>4.0543416035104069E-3</v>
      </c>
    </row>
    <row r="80" spans="4:5" x14ac:dyDescent="0.3">
      <c r="D80" s="1">
        <v>8</v>
      </c>
      <c r="E80">
        <f t="shared" si="2"/>
        <v>3.6279705600000081E-3</v>
      </c>
    </row>
    <row r="81" spans="4:5" x14ac:dyDescent="0.3">
      <c r="D81" s="1">
        <v>8.25</v>
      </c>
      <c r="E81">
        <f t="shared" si="2"/>
        <v>3.2535898872294751E-3</v>
      </c>
    </row>
    <row r="82" spans="4:5" x14ac:dyDescent="0.3">
      <c r="D82" s="1">
        <v>8.5</v>
      </c>
      <c r="E82">
        <f t="shared" si="2"/>
        <v>2.9240203315949172E-3</v>
      </c>
    </row>
    <row r="83" spans="4:5" x14ac:dyDescent="0.3">
      <c r="D83" s="1">
        <v>8.75</v>
      </c>
      <c r="E83">
        <f t="shared" si="2"/>
        <v>2.6331857445857612E-3</v>
      </c>
    </row>
    <row r="84" spans="4:5" x14ac:dyDescent="0.3">
      <c r="D84" s="1">
        <v>9</v>
      </c>
      <c r="E84">
        <f t="shared" si="2"/>
        <v>2.3759270337021638E-3</v>
      </c>
    </row>
    <row r="85" spans="4:5" x14ac:dyDescent="0.3">
      <c r="D85" s="1">
        <v>9.25</v>
      </c>
      <c r="E85">
        <f t="shared" si="2"/>
        <v>2.1478501864902297E-3</v>
      </c>
    </row>
    <row r="86" spans="4:5" x14ac:dyDescent="0.3">
      <c r="D86" s="1">
        <v>9.5</v>
      </c>
      <c r="E86">
        <f t="shared" si="2"/>
        <v>1.9452016511258079E-3</v>
      </c>
    </row>
    <row r="87" spans="4:5" x14ac:dyDescent="0.3">
      <c r="D87" s="1">
        <v>9.75</v>
      </c>
      <c r="E87">
        <f t="shared" si="2"/>
        <v>1.7647657716898825E-3</v>
      </c>
    </row>
    <row r="88" spans="4:5" x14ac:dyDescent="0.3">
      <c r="D88" s="1">
        <v>10</v>
      </c>
      <c r="E88">
        <f t="shared" si="2"/>
        <v>1.6037800745365444E-3</v>
      </c>
    </row>
    <row r="89" spans="4:5" x14ac:dyDescent="0.3">
      <c r="D89" s="1">
        <v>10.25</v>
      </c>
      <c r="E89">
        <f t="shared" si="2"/>
        <v>1.4598650587420302E-3</v>
      </c>
    </row>
    <row r="90" spans="4:5" x14ac:dyDescent="0.3">
      <c r="D90" s="1">
        <v>10.5</v>
      </c>
      <c r="E90">
        <f t="shared" si="2"/>
        <v>1.3309658147375523E-3</v>
      </c>
    </row>
    <row r="91" spans="4:5" x14ac:dyDescent="0.3">
      <c r="D91" s="1">
        <v>10.75</v>
      </c>
      <c r="E91">
        <f t="shared" si="2"/>
        <v>1.2153033233192178E-3</v>
      </c>
    </row>
    <row r="92" spans="4:5" x14ac:dyDescent="0.3">
      <c r="D92" s="1">
        <v>11</v>
      </c>
      <c r="E92">
        <f t="shared" si="2"/>
        <v>1.1113337045215574E-3</v>
      </c>
    </row>
    <row r="93" spans="4:5" x14ac:dyDescent="0.3">
      <c r="D93" s="1">
        <v>11.25</v>
      </c>
      <c r="E93">
        <f t="shared" si="2"/>
        <v>1.0177140169212314E-3</v>
      </c>
    </row>
    <row r="94" spans="4:5" x14ac:dyDescent="0.3">
      <c r="D94" s="1">
        <v>11.5</v>
      </c>
      <c r="E94">
        <f t="shared" si="2"/>
        <v>9.3327347164491982E-4</v>
      </c>
    </row>
    <row r="95" spans="4:5" x14ac:dyDescent="0.3">
      <c r="D95" s="1">
        <v>11.75</v>
      </c>
      <c r="E95">
        <f t="shared" si="2"/>
        <v>8.5698913619643114E-4</v>
      </c>
    </row>
    <row r="96" spans="4:5" x14ac:dyDescent="0.3">
      <c r="D96" s="1">
        <v>12</v>
      </c>
      <c r="E96">
        <f t="shared" si="2"/>
        <v>7.8796537240814247E-4</v>
      </c>
    </row>
    <row r="97" spans="4:7" x14ac:dyDescent="0.3">
      <c r="D97" s="1">
        <v>12.25</v>
      </c>
      <c r="E97">
        <f t="shared" si="2"/>
        <v>7.2541638907049142E-4</v>
      </c>
    </row>
    <row r="98" spans="4:7" x14ac:dyDescent="0.3">
      <c r="D98" s="1">
        <v>12.5</v>
      </c>
      <c r="E98">
        <f t="shared" si="2"/>
        <v>6.6865139989097486E-4</v>
      </c>
    </row>
    <row r="99" spans="4:7" x14ac:dyDescent="0.3">
      <c r="D99" s="1">
        <v>12.75</v>
      </c>
      <c r="E99">
        <f t="shared" si="2"/>
        <v>6.1706196669568706E-4</v>
      </c>
    </row>
    <row r="100" spans="4:7" x14ac:dyDescent="0.3">
      <c r="D100" s="1">
        <v>13</v>
      </c>
      <c r="E100">
        <f t="shared" si="2"/>
        <v>5.7011118038871491E-4</v>
      </c>
    </row>
    <row r="101" spans="4:7" x14ac:dyDescent="0.3">
      <c r="D101" s="1">
        <v>13.25</v>
      </c>
      <c r="E101">
        <f>_xlfn.F.DIST(D101,2,9,0)</f>
        <v>5.2732439142121946E-4</v>
      </c>
    </row>
    <row r="102" spans="4:7" x14ac:dyDescent="0.3">
      <c r="D102" s="1">
        <v>13.5</v>
      </c>
      <c r="E102">
        <f t="shared" si="2"/>
        <v>4.8828125000000076E-4</v>
      </c>
    </row>
    <row r="103" spans="4:7" x14ac:dyDescent="0.3">
      <c r="D103" s="1">
        <v>13.75</v>
      </c>
      <c r="E103">
        <f>_xlfn.F.DIST(D103,2,9,0)</f>
        <v>4.526088560554402E-4</v>
      </c>
    </row>
    <row r="110" spans="4:7" x14ac:dyDescent="0.3">
      <c r="D110" s="54" t="s">
        <v>68</v>
      </c>
      <c r="E110" s="87">
        <v>11</v>
      </c>
      <c r="F110" s="54" t="s">
        <v>70</v>
      </c>
      <c r="G110" s="87">
        <v>7</v>
      </c>
    </row>
    <row r="111" spans="4:7" x14ac:dyDescent="0.3">
      <c r="D111" s="54" t="s">
        <v>69</v>
      </c>
      <c r="E111" s="87">
        <v>28</v>
      </c>
      <c r="F111" s="54" t="s">
        <v>71</v>
      </c>
      <c r="G111" s="87">
        <v>21.4</v>
      </c>
    </row>
    <row r="112" spans="4:7" x14ac:dyDescent="0.3">
      <c r="D112" s="54" t="s">
        <v>57</v>
      </c>
      <c r="E112" s="87">
        <f>E111^2</f>
        <v>784</v>
      </c>
      <c r="F112" s="54" t="s">
        <v>57</v>
      </c>
      <c r="G112" s="87">
        <f>G111^2</f>
        <v>457.95999999999992</v>
      </c>
    </row>
    <row r="114" spans="4:6" x14ac:dyDescent="0.3">
      <c r="D114" t="s">
        <v>72</v>
      </c>
      <c r="E114">
        <f>E112/G112</f>
        <v>1.7119399074154951</v>
      </c>
      <c r="F114">
        <f>_xlfn.F.DIST(E114,10,6,1)</f>
        <v>0.73639496306870345</v>
      </c>
    </row>
    <row r="116" spans="4:6" x14ac:dyDescent="0.3">
      <c r="E116" s="54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A82"/>
  <sheetViews>
    <sheetView tabSelected="1" topLeftCell="A49" zoomScale="76" zoomScaleNormal="76" workbookViewId="0">
      <selection activeCell="R77" sqref="R77"/>
    </sheetView>
  </sheetViews>
  <sheetFormatPr defaultRowHeight="14.4" x14ac:dyDescent="0.3"/>
  <cols>
    <col min="6" max="6" width="13.88671875" customWidth="1"/>
  </cols>
  <sheetData>
    <row r="2" spans="3:8" ht="15" x14ac:dyDescent="0.25">
      <c r="D2" s="55" t="s">
        <v>39</v>
      </c>
      <c r="E2" s="55"/>
    </row>
    <row r="3" spans="3:8" ht="15.75" thickBot="1" x14ac:dyDescent="0.3">
      <c r="D3" s="55" t="s">
        <v>40</v>
      </c>
      <c r="E3" s="55"/>
    </row>
    <row r="4" spans="3:8" ht="15.75" thickBot="1" x14ac:dyDescent="0.3">
      <c r="C4" s="71" t="s">
        <v>41</v>
      </c>
      <c r="D4" s="72" t="s">
        <v>32</v>
      </c>
      <c r="E4" s="73" t="s">
        <v>33</v>
      </c>
      <c r="G4" s="68" t="s">
        <v>77</v>
      </c>
    </row>
    <row r="5" spans="3:8" ht="15" x14ac:dyDescent="0.25">
      <c r="C5" s="62">
        <v>0</v>
      </c>
      <c r="D5" s="3">
        <f>_xlfn.BINOM.DIST(C5,10,0.5,0)</f>
        <v>9.765625E-4</v>
      </c>
      <c r="E5" s="69">
        <f>_xlfn.BINOM.DIST(C5,10,0.5,1)</f>
        <v>9.765625E-4</v>
      </c>
      <c r="F5">
        <f>C5*D5</f>
        <v>0</v>
      </c>
      <c r="G5">
        <f>(C5-$F$16)^2</f>
        <v>25.000000000000018</v>
      </c>
      <c r="H5">
        <f>G5*D5</f>
        <v>2.4414062500000017E-2</v>
      </c>
    </row>
    <row r="6" spans="3:8" ht="15" x14ac:dyDescent="0.25">
      <c r="C6" s="62">
        <v>1</v>
      </c>
      <c r="D6" s="3">
        <f>_xlfn.BINOM.DIST(C6,10,0.5,0)</f>
        <v>9.7656250000000017E-3</v>
      </c>
      <c r="E6" s="69">
        <f t="shared" ref="E6:E15" si="0">_xlfn.BINOM.DIST(C6,10,0.5,1)</f>
        <v>1.0742187500000003E-2</v>
      </c>
      <c r="F6">
        <f t="shared" ref="F6:F15" si="1">C6*D6</f>
        <v>9.7656250000000017E-3</v>
      </c>
      <c r="G6">
        <f t="shared" ref="G6:G15" si="2">(C6-$F$16)^2</f>
        <v>16.000000000000014</v>
      </c>
      <c r="H6">
        <f>G6*D6</f>
        <v>0.15625000000000017</v>
      </c>
    </row>
    <row r="7" spans="3:8" ht="15" x14ac:dyDescent="0.25">
      <c r="C7" s="62">
        <v>2</v>
      </c>
      <c r="D7" s="3">
        <f t="shared" ref="D7:D15" si="3">_xlfn.BINOM.DIST(C7,10,0.5,0)</f>
        <v>4.3945312499999972E-2</v>
      </c>
      <c r="E7" s="69">
        <f t="shared" si="0"/>
        <v>5.46875E-2</v>
      </c>
      <c r="F7">
        <f t="shared" si="1"/>
        <v>8.7890624999999944E-2</v>
      </c>
      <c r="G7">
        <f t="shared" si="2"/>
        <v>9.0000000000000107</v>
      </c>
      <c r="H7">
        <f t="shared" ref="H7:H15" si="4">G7*D7</f>
        <v>0.39550781250000022</v>
      </c>
    </row>
    <row r="8" spans="3:8" ht="15" x14ac:dyDescent="0.25">
      <c r="C8" s="62">
        <v>3</v>
      </c>
      <c r="D8" s="3">
        <f t="shared" si="3"/>
        <v>0.11718750000000003</v>
      </c>
      <c r="E8" s="69">
        <f t="shared" si="0"/>
        <v>0.17187500000000006</v>
      </c>
      <c r="F8">
        <f t="shared" si="1"/>
        <v>0.35156250000000011</v>
      </c>
      <c r="G8">
        <f t="shared" si="2"/>
        <v>4.0000000000000071</v>
      </c>
      <c r="H8">
        <f t="shared" si="4"/>
        <v>0.46875000000000094</v>
      </c>
    </row>
    <row r="9" spans="3:8" ht="15" x14ac:dyDescent="0.25">
      <c r="C9" s="62">
        <v>4</v>
      </c>
      <c r="D9" s="3">
        <f t="shared" si="3"/>
        <v>0.20507812500000006</v>
      </c>
      <c r="E9" s="69">
        <f t="shared" si="0"/>
        <v>0.376953125</v>
      </c>
      <c r="F9">
        <f t="shared" si="1"/>
        <v>0.82031250000000022</v>
      </c>
      <c r="G9">
        <f t="shared" si="2"/>
        <v>1.0000000000000036</v>
      </c>
      <c r="H9">
        <f t="shared" si="4"/>
        <v>0.20507812500000078</v>
      </c>
    </row>
    <row r="10" spans="3:8" ht="15" x14ac:dyDescent="0.25">
      <c r="C10" s="62">
        <v>5</v>
      </c>
      <c r="D10" s="3">
        <f t="shared" si="3"/>
        <v>0.24609375000000008</v>
      </c>
      <c r="E10" s="69">
        <f t="shared" si="0"/>
        <v>0.623046875</v>
      </c>
      <c r="F10">
        <f t="shared" si="1"/>
        <v>1.2304687500000004</v>
      </c>
      <c r="G10">
        <f t="shared" si="2"/>
        <v>3.1554436208840472E-30</v>
      </c>
      <c r="H10">
        <f t="shared" si="4"/>
        <v>7.7653495357693376E-31</v>
      </c>
    </row>
    <row r="11" spans="3:8" ht="15" x14ac:dyDescent="0.25">
      <c r="C11" s="62">
        <v>6</v>
      </c>
      <c r="D11" s="3">
        <f t="shared" si="3"/>
        <v>0.20507812500000006</v>
      </c>
      <c r="E11" s="69">
        <f t="shared" si="0"/>
        <v>0.828125</v>
      </c>
      <c r="F11">
        <f t="shared" si="1"/>
        <v>1.2304687500000004</v>
      </c>
      <c r="G11">
        <f t="shared" si="2"/>
        <v>0.99999999999999645</v>
      </c>
      <c r="H11">
        <f t="shared" si="4"/>
        <v>0.20507812499999933</v>
      </c>
    </row>
    <row r="12" spans="3:8" ht="15" x14ac:dyDescent="0.25">
      <c r="C12" s="62">
        <v>7</v>
      </c>
      <c r="D12" s="3">
        <f t="shared" si="3"/>
        <v>0.11718750000000003</v>
      </c>
      <c r="E12" s="69">
        <f t="shared" si="0"/>
        <v>0.9453125</v>
      </c>
      <c r="F12">
        <f t="shared" si="1"/>
        <v>0.82031250000000022</v>
      </c>
      <c r="G12">
        <f t="shared" si="2"/>
        <v>3.9999999999999929</v>
      </c>
      <c r="H12">
        <f t="shared" si="4"/>
        <v>0.46874999999999928</v>
      </c>
    </row>
    <row r="13" spans="3:8" ht="15" x14ac:dyDescent="0.25">
      <c r="C13" s="62">
        <v>8</v>
      </c>
      <c r="D13" s="3">
        <f t="shared" si="3"/>
        <v>4.3945312499999986E-2</v>
      </c>
      <c r="E13" s="69">
        <f t="shared" si="0"/>
        <v>0.9892578125</v>
      </c>
      <c r="F13">
        <f t="shared" si="1"/>
        <v>0.35156249999999989</v>
      </c>
      <c r="G13">
        <f t="shared" si="2"/>
        <v>8.9999999999999893</v>
      </c>
      <c r="H13">
        <f t="shared" si="4"/>
        <v>0.39550781249999939</v>
      </c>
    </row>
    <row r="14" spans="3:8" ht="15" x14ac:dyDescent="0.25">
      <c r="C14" s="62">
        <v>9</v>
      </c>
      <c r="D14" s="3">
        <f t="shared" si="3"/>
        <v>9.7656250000000017E-3</v>
      </c>
      <c r="E14" s="69">
        <f t="shared" si="0"/>
        <v>0.9990234375</v>
      </c>
      <c r="F14">
        <f t="shared" si="1"/>
        <v>8.7890625000000014E-2</v>
      </c>
      <c r="G14">
        <f t="shared" si="2"/>
        <v>15.999999999999986</v>
      </c>
      <c r="H14">
        <f t="shared" si="4"/>
        <v>0.15624999999999989</v>
      </c>
    </row>
    <row r="15" spans="3:8" ht="15.75" thickBot="1" x14ac:dyDescent="0.3">
      <c r="C15" s="64">
        <v>10</v>
      </c>
      <c r="D15" s="65">
        <f t="shared" si="3"/>
        <v>9.765625E-4</v>
      </c>
      <c r="E15" s="70">
        <f t="shared" si="0"/>
        <v>1</v>
      </c>
      <c r="F15">
        <f t="shared" si="1"/>
        <v>9.765625E-3</v>
      </c>
      <c r="G15">
        <f t="shared" si="2"/>
        <v>24.999999999999982</v>
      </c>
      <c r="H15">
        <f t="shared" si="4"/>
        <v>2.4414062499999983E-2</v>
      </c>
    </row>
    <row r="16" spans="3:8" ht="15" x14ac:dyDescent="0.25">
      <c r="F16" s="89">
        <f>SUM(F5:F15)</f>
        <v>5.0000000000000018</v>
      </c>
      <c r="G16" s="90"/>
      <c r="H16" s="91">
        <f>SUM(H5:H15)</f>
        <v>2.5000000000000004</v>
      </c>
    </row>
    <row r="17" spans="3:8" ht="15.75" thickBot="1" x14ac:dyDescent="0.3">
      <c r="F17" s="39" t="s">
        <v>75</v>
      </c>
      <c r="G17" s="5"/>
      <c r="H17" s="6" t="s">
        <v>76</v>
      </c>
    </row>
    <row r="20" spans="3:8" ht="15" x14ac:dyDescent="0.25">
      <c r="C20" s="1" t="s">
        <v>42</v>
      </c>
      <c r="D20" s="1" t="s">
        <v>43</v>
      </c>
      <c r="E20" s="1">
        <f>10*0.5</f>
        <v>5</v>
      </c>
    </row>
    <row r="21" spans="3:8" ht="15" x14ac:dyDescent="0.25">
      <c r="C21" s="1" t="s">
        <v>44</v>
      </c>
      <c r="D21" s="1" t="s">
        <v>45</v>
      </c>
      <c r="E21" t="s">
        <v>46</v>
      </c>
      <c r="F21">
        <f>10*0.5*0.5</f>
        <v>2.5</v>
      </c>
    </row>
    <row r="24" spans="3:8" ht="15.75" thickBot="1" x14ac:dyDescent="0.3"/>
    <row r="25" spans="3:8" ht="15.75" thickBot="1" x14ac:dyDescent="0.3">
      <c r="C25" s="71" t="s">
        <v>41</v>
      </c>
      <c r="D25" s="72" t="s">
        <v>32</v>
      </c>
      <c r="E25" s="73" t="s">
        <v>33</v>
      </c>
    </row>
    <row r="26" spans="3:8" ht="15" x14ac:dyDescent="0.25">
      <c r="C26" s="38">
        <v>0</v>
      </c>
      <c r="D26" s="94">
        <f>_xlfn.BINOM.DIST(C26,50,0.5,0)</f>
        <v>8.8817841970012444E-16</v>
      </c>
      <c r="E26" s="76">
        <f>_xlfn.BINOM.DIST(C26,50,0.5,1)</f>
        <v>8.8817841970012444E-16</v>
      </c>
    </row>
    <row r="27" spans="3:8" ht="15" x14ac:dyDescent="0.25">
      <c r="C27" s="38">
        <v>1</v>
      </c>
      <c r="D27" s="94">
        <f t="shared" ref="D27:D76" si="5">_xlfn.BINOM.DIST(C27,50,0.5,0)</f>
        <v>4.4408920985006533E-14</v>
      </c>
      <c r="E27" s="76">
        <f t="shared" ref="E27:E76" si="6">_xlfn.BINOM.DIST(C27,50,0.5,1)</f>
        <v>4.5297099404706507E-14</v>
      </c>
    </row>
    <row r="28" spans="3:8" ht="15" x14ac:dyDescent="0.25">
      <c r="C28" s="38">
        <v>2</v>
      </c>
      <c r="D28" s="94">
        <f t="shared" si="5"/>
        <v>1.0880185641326522E-12</v>
      </c>
      <c r="E28" s="76">
        <f t="shared" si="6"/>
        <v>1.1333156635373574E-12</v>
      </c>
    </row>
    <row r="29" spans="3:8" ht="15" x14ac:dyDescent="0.25">
      <c r="C29" s="38">
        <v>3</v>
      </c>
      <c r="D29" s="94">
        <f t="shared" si="5"/>
        <v>1.7408297026122522E-11</v>
      </c>
      <c r="E29" s="76">
        <f t="shared" si="6"/>
        <v>1.8541612689659805E-11</v>
      </c>
    </row>
    <row r="30" spans="3:8" ht="15" x14ac:dyDescent="0.25">
      <c r="C30" s="38">
        <v>4</v>
      </c>
      <c r="D30" s="94">
        <f t="shared" si="5"/>
        <v>2.0454749005693866E-10</v>
      </c>
      <c r="E30" s="76">
        <f t="shared" si="6"/>
        <v>2.2308910274659904E-10</v>
      </c>
    </row>
    <row r="31" spans="3:8" ht="15" x14ac:dyDescent="0.25">
      <c r="C31" s="38">
        <v>5</v>
      </c>
      <c r="D31" s="94">
        <f t="shared" si="5"/>
        <v>1.8818369085238295E-9</v>
      </c>
      <c r="E31" s="76">
        <f t="shared" si="6"/>
        <v>2.1049260112704352E-9</v>
      </c>
    </row>
    <row r="32" spans="3:8" ht="15" x14ac:dyDescent="0.25">
      <c r="C32" s="38">
        <v>6</v>
      </c>
      <c r="D32" s="94">
        <f t="shared" si="5"/>
        <v>1.411377681392873E-8</v>
      </c>
      <c r="E32" s="76">
        <f t="shared" si="6"/>
        <v>1.6218702825199236E-8</v>
      </c>
    </row>
    <row r="33" spans="3:5" ht="15" x14ac:dyDescent="0.25">
      <c r="C33" s="38">
        <v>7</v>
      </c>
      <c r="D33" s="94">
        <f t="shared" si="5"/>
        <v>8.8715168544695043E-8</v>
      </c>
      <c r="E33" s="76">
        <f t="shared" si="6"/>
        <v>1.0493387136989442E-7</v>
      </c>
    </row>
    <row r="34" spans="3:5" ht="15" x14ac:dyDescent="0.25">
      <c r="C34" s="38">
        <v>8</v>
      </c>
      <c r="D34" s="94">
        <f t="shared" si="5"/>
        <v>4.7684403092773685E-7</v>
      </c>
      <c r="E34" s="76">
        <f t="shared" si="6"/>
        <v>5.817779022976321E-7</v>
      </c>
    </row>
    <row r="35" spans="3:5" ht="15" x14ac:dyDescent="0.25">
      <c r="C35" s="38">
        <v>9</v>
      </c>
      <c r="D35" s="94">
        <f t="shared" si="5"/>
        <v>2.225272144329444E-6</v>
      </c>
      <c r="E35" s="76">
        <f t="shared" si="6"/>
        <v>2.8070500466270691E-6</v>
      </c>
    </row>
    <row r="36" spans="3:5" ht="15" x14ac:dyDescent="0.25">
      <c r="C36" s="38">
        <v>10</v>
      </c>
      <c r="D36" s="94">
        <f t="shared" si="5"/>
        <v>9.1236157917506673E-6</v>
      </c>
      <c r="E36" s="76">
        <f t="shared" si="6"/>
        <v>1.1930665838377785E-5</v>
      </c>
    </row>
    <row r="37" spans="3:5" ht="15" x14ac:dyDescent="0.25">
      <c r="C37" s="38">
        <v>11</v>
      </c>
      <c r="D37" s="94">
        <f t="shared" si="5"/>
        <v>3.3176784697275137E-5</v>
      </c>
      <c r="E37" s="76">
        <f t="shared" si="6"/>
        <v>4.5107450535653009E-5</v>
      </c>
    </row>
    <row r="38" spans="3:5" x14ac:dyDescent="0.3">
      <c r="C38" s="38">
        <v>12</v>
      </c>
      <c r="D38" s="94">
        <f t="shared" si="5"/>
        <v>1.0782455026614464E-4</v>
      </c>
      <c r="E38" s="76">
        <f t="shared" si="6"/>
        <v>1.5293200080179791E-4</v>
      </c>
    </row>
    <row r="39" spans="3:5" x14ac:dyDescent="0.3">
      <c r="C39" s="38">
        <v>13</v>
      </c>
      <c r="D39" s="94">
        <f t="shared" si="5"/>
        <v>3.1517945462411457E-4</v>
      </c>
      <c r="E39" s="76">
        <f t="shared" si="6"/>
        <v>4.6811145542591259E-4</v>
      </c>
    </row>
    <row r="40" spans="3:5" x14ac:dyDescent="0.3">
      <c r="C40" s="38">
        <v>14</v>
      </c>
      <c r="D40" s="94">
        <f t="shared" si="5"/>
        <v>8.3297427293515961E-4</v>
      </c>
      <c r="E40" s="76">
        <f t="shared" si="6"/>
        <v>1.3010857283610763E-3</v>
      </c>
    </row>
    <row r="41" spans="3:5" x14ac:dyDescent="0.3">
      <c r="C41" s="93">
        <v>15</v>
      </c>
      <c r="D41" s="94">
        <f t="shared" si="5"/>
        <v>1.9991382550443907E-3</v>
      </c>
      <c r="E41" s="95">
        <f t="shared" si="6"/>
        <v>3.3002239834054618E-3</v>
      </c>
    </row>
    <row r="42" spans="3:5" x14ac:dyDescent="0.3">
      <c r="C42" s="78">
        <v>16</v>
      </c>
      <c r="D42" s="79">
        <f t="shared" si="5"/>
        <v>4.3731149329095925E-3</v>
      </c>
      <c r="E42" s="80">
        <f t="shared" si="6"/>
        <v>7.6733389163150759E-3</v>
      </c>
    </row>
    <row r="43" spans="3:5" x14ac:dyDescent="0.3">
      <c r="C43" s="78">
        <v>17</v>
      </c>
      <c r="D43" s="79">
        <f t="shared" si="5"/>
        <v>8.7462298658191901E-3</v>
      </c>
      <c r="E43" s="80">
        <f t="shared" si="6"/>
        <v>1.6419568782134256E-2</v>
      </c>
    </row>
    <row r="44" spans="3:5" x14ac:dyDescent="0.3">
      <c r="C44" s="78">
        <v>18</v>
      </c>
      <c r="D44" s="79">
        <f t="shared" si="5"/>
        <v>1.6034754754001845E-2</v>
      </c>
      <c r="E44" s="80">
        <f t="shared" si="6"/>
        <v>3.2454323536136059E-2</v>
      </c>
    </row>
    <row r="45" spans="3:5" x14ac:dyDescent="0.3">
      <c r="C45" s="38">
        <v>19</v>
      </c>
      <c r="D45" s="94">
        <f t="shared" si="5"/>
        <v>2.7005902743582024E-2</v>
      </c>
      <c r="E45" s="76">
        <f t="shared" si="6"/>
        <v>5.9460226279718184E-2</v>
      </c>
    </row>
    <row r="46" spans="3:5" x14ac:dyDescent="0.3">
      <c r="C46" s="38">
        <v>20</v>
      </c>
      <c r="D46" s="94">
        <f t="shared" si="5"/>
        <v>4.1859149252552186E-2</v>
      </c>
      <c r="E46" s="76">
        <f t="shared" si="6"/>
        <v>0.10131937553227027</v>
      </c>
    </row>
    <row r="47" spans="3:5" x14ac:dyDescent="0.3">
      <c r="C47" s="38">
        <v>21</v>
      </c>
      <c r="D47" s="94">
        <f t="shared" si="5"/>
        <v>5.9798784646503088E-2</v>
      </c>
      <c r="E47" s="76">
        <f t="shared" si="6"/>
        <v>0.16111816017877362</v>
      </c>
    </row>
    <row r="48" spans="3:5" x14ac:dyDescent="0.3">
      <c r="C48" s="38">
        <v>22</v>
      </c>
      <c r="D48" s="94">
        <f t="shared" si="5"/>
        <v>7.882567067039048E-2</v>
      </c>
      <c r="E48" s="76">
        <f t="shared" si="6"/>
        <v>0.23994383084916371</v>
      </c>
    </row>
    <row r="49" spans="3:6" x14ac:dyDescent="0.3">
      <c r="C49" s="38">
        <v>23</v>
      </c>
      <c r="D49" s="94">
        <f t="shared" si="5"/>
        <v>9.5961686033518831E-2</v>
      </c>
      <c r="E49" s="76">
        <f t="shared" si="6"/>
        <v>0.33590551688268327</v>
      </c>
    </row>
    <row r="50" spans="3:6" x14ac:dyDescent="0.3">
      <c r="C50" s="38">
        <v>24</v>
      </c>
      <c r="D50" s="94">
        <f t="shared" si="5"/>
        <v>0.10795689678770866</v>
      </c>
      <c r="E50" s="76">
        <f t="shared" si="6"/>
        <v>0.44386241367039142</v>
      </c>
    </row>
    <row r="51" spans="3:6" x14ac:dyDescent="0.3">
      <c r="C51" s="38">
        <v>25</v>
      </c>
      <c r="D51" s="94">
        <f t="shared" si="5"/>
        <v>0.11227517265921706</v>
      </c>
      <c r="E51" s="76">
        <f t="shared" si="6"/>
        <v>0.55613758632960852</v>
      </c>
    </row>
    <row r="52" spans="3:6" x14ac:dyDescent="0.3">
      <c r="C52" s="38">
        <v>26</v>
      </c>
      <c r="D52" s="94">
        <f t="shared" si="5"/>
        <v>0.10795689678770866</v>
      </c>
      <c r="E52" s="76">
        <f t="shared" si="6"/>
        <v>0.66409448311731678</v>
      </c>
    </row>
    <row r="53" spans="3:6" x14ac:dyDescent="0.3">
      <c r="C53" s="38">
        <v>27</v>
      </c>
      <c r="D53" s="94">
        <f t="shared" si="5"/>
        <v>9.5961686033518831E-2</v>
      </c>
      <c r="E53" s="76">
        <f t="shared" si="6"/>
        <v>0.76005616915083629</v>
      </c>
    </row>
    <row r="54" spans="3:6" x14ac:dyDescent="0.3">
      <c r="C54" s="38">
        <v>28</v>
      </c>
      <c r="D54" s="94">
        <f t="shared" si="5"/>
        <v>7.882567067039048E-2</v>
      </c>
      <c r="E54" s="76">
        <f t="shared" si="6"/>
        <v>0.83888183982122633</v>
      </c>
    </row>
    <row r="55" spans="3:6" x14ac:dyDescent="0.3">
      <c r="C55" s="38">
        <v>29</v>
      </c>
      <c r="D55" s="94">
        <f t="shared" si="5"/>
        <v>5.9798784646503088E-2</v>
      </c>
      <c r="E55" s="76">
        <f t="shared" si="6"/>
        <v>0.89868062446772967</v>
      </c>
    </row>
    <row r="56" spans="3:6" x14ac:dyDescent="0.3">
      <c r="C56" s="38">
        <v>30</v>
      </c>
      <c r="D56" s="94">
        <f t="shared" si="5"/>
        <v>4.1859149252552186E-2</v>
      </c>
      <c r="E56" s="76">
        <f t="shared" si="6"/>
        <v>0.94053977372028186</v>
      </c>
    </row>
    <row r="57" spans="3:6" x14ac:dyDescent="0.3">
      <c r="C57" s="38">
        <v>31</v>
      </c>
      <c r="D57" s="94">
        <f t="shared" si="5"/>
        <v>2.7005902743582024E-2</v>
      </c>
      <c r="E57" s="76">
        <f t="shared" si="6"/>
        <v>0.96754567646386391</v>
      </c>
    </row>
    <row r="58" spans="3:6" x14ac:dyDescent="0.3">
      <c r="C58" s="38">
        <v>32</v>
      </c>
      <c r="D58" s="94">
        <f t="shared" si="5"/>
        <v>1.6034754754001845E-2</v>
      </c>
      <c r="E58" s="76">
        <f t="shared" si="6"/>
        <v>0.98358043121786576</v>
      </c>
    </row>
    <row r="59" spans="3:6" x14ac:dyDescent="0.3">
      <c r="C59" s="38">
        <v>33</v>
      </c>
      <c r="D59" s="94">
        <f t="shared" si="5"/>
        <v>8.7462298658191901E-3</v>
      </c>
      <c r="E59" s="76">
        <f t="shared" si="6"/>
        <v>0.99232666108368495</v>
      </c>
    </row>
    <row r="60" spans="3:6" x14ac:dyDescent="0.3">
      <c r="C60" s="38">
        <v>34</v>
      </c>
      <c r="D60" s="94">
        <f t="shared" si="5"/>
        <v>4.3731149329095925E-3</v>
      </c>
      <c r="E60" s="76">
        <f t="shared" si="6"/>
        <v>0.99669977601659454</v>
      </c>
      <c r="F60" s="14">
        <f>1-E60</f>
        <v>3.3002239834054592E-3</v>
      </c>
    </row>
    <row r="61" spans="3:6" x14ac:dyDescent="0.3">
      <c r="C61" s="38">
        <v>35</v>
      </c>
      <c r="D61" s="94">
        <f t="shared" si="5"/>
        <v>1.9991382550443907E-3</v>
      </c>
      <c r="E61" s="76">
        <f t="shared" si="6"/>
        <v>0.99869891427163893</v>
      </c>
    </row>
    <row r="62" spans="3:6" x14ac:dyDescent="0.3">
      <c r="C62" s="38">
        <v>36</v>
      </c>
      <c r="D62" s="94">
        <f t="shared" si="5"/>
        <v>8.3297427293516015E-4</v>
      </c>
      <c r="E62" s="76">
        <f t="shared" si="6"/>
        <v>0.99953188854457409</v>
      </c>
    </row>
    <row r="63" spans="3:6" x14ac:dyDescent="0.3">
      <c r="C63" s="38">
        <v>37</v>
      </c>
      <c r="D63" s="94">
        <f t="shared" si="5"/>
        <v>3.1517945462411457E-4</v>
      </c>
      <c r="E63" s="76">
        <f t="shared" si="6"/>
        <v>0.9998470679991982</v>
      </c>
    </row>
    <row r="64" spans="3:6" x14ac:dyDescent="0.3">
      <c r="C64" s="38">
        <v>38</v>
      </c>
      <c r="D64" s="94">
        <f t="shared" si="5"/>
        <v>1.0782455026614464E-4</v>
      </c>
      <c r="E64" s="76">
        <f t="shared" si="6"/>
        <v>0.99995489254946435</v>
      </c>
    </row>
    <row r="65" spans="3:25" x14ac:dyDescent="0.3">
      <c r="C65" s="38">
        <v>39</v>
      </c>
      <c r="D65" s="94">
        <f t="shared" si="5"/>
        <v>3.3176784697275137E-5</v>
      </c>
      <c r="E65" s="76">
        <f t="shared" si="6"/>
        <v>0.99998806933416162</v>
      </c>
    </row>
    <row r="66" spans="3:25" x14ac:dyDescent="0.3">
      <c r="C66" s="38">
        <v>40</v>
      </c>
      <c r="D66" s="94">
        <f t="shared" si="5"/>
        <v>9.1236157917506673E-6</v>
      </c>
      <c r="E66" s="76">
        <f t="shared" si="6"/>
        <v>0.99999719294995337</v>
      </c>
    </row>
    <row r="67" spans="3:25" x14ac:dyDescent="0.3">
      <c r="C67" s="38">
        <v>41</v>
      </c>
      <c r="D67" s="94">
        <f t="shared" si="5"/>
        <v>2.225272144329444E-6</v>
      </c>
      <c r="E67" s="76">
        <f t="shared" si="6"/>
        <v>0.9999994182220977</v>
      </c>
    </row>
    <row r="68" spans="3:25" x14ac:dyDescent="0.3">
      <c r="C68" s="38">
        <v>42</v>
      </c>
      <c r="D68" s="94">
        <f t="shared" si="5"/>
        <v>4.7684403092773685E-7</v>
      </c>
      <c r="E68" s="76">
        <f t="shared" si="6"/>
        <v>0.99999989506612863</v>
      </c>
    </row>
    <row r="69" spans="3:25" x14ac:dyDescent="0.3">
      <c r="C69" s="38">
        <v>43</v>
      </c>
      <c r="D69" s="94">
        <f t="shared" si="5"/>
        <v>8.8715168544695043E-8</v>
      </c>
      <c r="E69" s="76">
        <f t="shared" si="6"/>
        <v>0.99999998378129717</v>
      </c>
    </row>
    <row r="70" spans="3:25" x14ac:dyDescent="0.3">
      <c r="C70" s="38">
        <v>44</v>
      </c>
      <c r="D70" s="94">
        <f t="shared" si="5"/>
        <v>1.411377681392873E-8</v>
      </c>
      <c r="E70" s="76">
        <f t="shared" si="6"/>
        <v>0.99999999789507399</v>
      </c>
    </row>
    <row r="71" spans="3:25" x14ac:dyDescent="0.3">
      <c r="C71" s="38">
        <v>45</v>
      </c>
      <c r="D71" s="94">
        <f t="shared" si="5"/>
        <v>1.8818369085238295E-9</v>
      </c>
      <c r="E71" s="76">
        <f t="shared" si="6"/>
        <v>0.9999999997769109</v>
      </c>
    </row>
    <row r="72" spans="3:25" x14ac:dyDescent="0.3">
      <c r="C72" s="38">
        <v>46</v>
      </c>
      <c r="D72" s="94">
        <f t="shared" si="5"/>
        <v>2.0454749005693866E-10</v>
      </c>
      <c r="E72" s="76">
        <f t="shared" si="6"/>
        <v>0.99999999998145839</v>
      </c>
    </row>
    <row r="73" spans="3:25" x14ac:dyDescent="0.3">
      <c r="C73" s="38">
        <v>47</v>
      </c>
      <c r="D73" s="94">
        <f t="shared" si="5"/>
        <v>1.7408297026122522E-11</v>
      </c>
      <c r="E73" s="76">
        <f t="shared" si="6"/>
        <v>0.99999999999886668</v>
      </c>
    </row>
    <row r="74" spans="3:25" x14ac:dyDescent="0.3">
      <c r="C74" s="38">
        <v>48</v>
      </c>
      <c r="D74" s="94">
        <f t="shared" si="5"/>
        <v>1.088018564132656E-12</v>
      </c>
      <c r="E74" s="76">
        <f t="shared" si="6"/>
        <v>0.9999999999999547</v>
      </c>
    </row>
    <row r="75" spans="3:25" x14ac:dyDescent="0.3">
      <c r="C75" s="38">
        <v>49</v>
      </c>
      <c r="D75" s="94">
        <f t="shared" si="5"/>
        <v>4.4408920985006533E-14</v>
      </c>
      <c r="E75" s="76">
        <f t="shared" si="6"/>
        <v>0.99999999999999911</v>
      </c>
    </row>
    <row r="76" spans="3:25" ht="15" thickBot="1" x14ac:dyDescent="0.35">
      <c r="C76" s="39">
        <v>50</v>
      </c>
      <c r="D76" s="103">
        <f t="shared" si="5"/>
        <v>8.8817841970012444E-16</v>
      </c>
      <c r="E76" s="77">
        <f t="shared" si="6"/>
        <v>1</v>
      </c>
    </row>
    <row r="80" spans="3:25" ht="23.4" x14ac:dyDescent="0.45">
      <c r="F80" s="114" t="s">
        <v>47</v>
      </c>
      <c r="G80" s="114">
        <f>0.5*50</f>
        <v>25</v>
      </c>
      <c r="X80">
        <v>15.5</v>
      </c>
      <c r="Y80">
        <v>18.5</v>
      </c>
    </row>
    <row r="81" spans="6:27" ht="23.4" x14ac:dyDescent="0.45">
      <c r="F81" s="114" t="s">
        <v>48</v>
      </c>
      <c r="G81" s="114">
        <f>0.5*0.5*50</f>
        <v>12.5</v>
      </c>
      <c r="X81">
        <f>_xlfn.NORM.DIST(X80,G80,G82,1)</f>
        <v>3.6047853823712632E-3</v>
      </c>
      <c r="Y81">
        <f>_xlfn.NORM.DIST(Y80,G80,G82,1)</f>
        <v>3.2996027529673774E-2</v>
      </c>
      <c r="Z81" t="s">
        <v>25</v>
      </c>
      <c r="AA81">
        <f>Y81-X81</f>
        <v>2.9391242147302512E-2</v>
      </c>
    </row>
    <row r="82" spans="6:27" ht="23.4" x14ac:dyDescent="0.45">
      <c r="F82" s="114" t="s">
        <v>49</v>
      </c>
      <c r="G82" s="114">
        <f>SQRT(G81)</f>
        <v>3.5355339059327378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97"/>
  <sheetViews>
    <sheetView topLeftCell="A28" zoomScaleNormal="100" workbookViewId="0">
      <selection activeCell="A97" sqref="A97:XFD97"/>
    </sheetView>
  </sheetViews>
  <sheetFormatPr defaultRowHeight="14.4" x14ac:dyDescent="0.3"/>
  <cols>
    <col min="5" max="5" width="11.109375" customWidth="1"/>
    <col min="6" max="6" width="12" bestFit="1" customWidth="1"/>
    <col min="9" max="9" width="17.33203125" customWidth="1"/>
  </cols>
  <sheetData>
    <row r="2" spans="4:9" ht="15" x14ac:dyDescent="0.25">
      <c r="D2" t="s">
        <v>36</v>
      </c>
      <c r="E2" t="s">
        <v>79</v>
      </c>
    </row>
    <row r="3" spans="4:9" ht="15" x14ac:dyDescent="0.25">
      <c r="D3" s="57"/>
      <c r="E3" s="58" t="s">
        <v>32</v>
      </c>
      <c r="F3" s="59" t="s">
        <v>33</v>
      </c>
    </row>
    <row r="4" spans="4:9" ht="15.75" thickBot="1" x14ac:dyDescent="0.3">
      <c r="D4" s="60" t="s">
        <v>23</v>
      </c>
      <c r="E4" s="56" t="s">
        <v>24</v>
      </c>
      <c r="F4" s="61" t="s">
        <v>24</v>
      </c>
    </row>
    <row r="5" spans="4:9" ht="15" x14ac:dyDescent="0.25">
      <c r="D5" s="62">
        <v>-4</v>
      </c>
      <c r="E5" s="96">
        <f>_xlfn.NORM.DIST(D5,0,1,0)</f>
        <v>1.3383022576488537E-4</v>
      </c>
      <c r="F5" s="63">
        <f>_xlfn.NORM.DIST(D5,0,1,1)</f>
        <v>3.1671241833119857E-5</v>
      </c>
      <c r="I5">
        <f>_xlfn.NORM.INV(0.05,0,1)</f>
        <v>-1.6448536269514726</v>
      </c>
    </row>
    <row r="6" spans="4:9" ht="15" x14ac:dyDescent="0.25">
      <c r="D6" s="62">
        <v>-3.75</v>
      </c>
      <c r="E6" s="96">
        <f t="shared" ref="E6:E37" si="0">_xlfn.NORM.DIST(D6,0,1,0)</f>
        <v>3.5259568236744541E-4</v>
      </c>
      <c r="F6" s="63">
        <f t="shared" ref="F6:F37" si="1">_xlfn.NORM.DIST(D6,0,1,1)</f>
        <v>8.841728520080376E-5</v>
      </c>
    </row>
    <row r="7" spans="4:9" ht="15" x14ac:dyDescent="0.25">
      <c r="D7" s="62">
        <v>-3.5</v>
      </c>
      <c r="E7" s="96">
        <f t="shared" si="0"/>
        <v>8.7268269504576015E-4</v>
      </c>
      <c r="F7" s="63">
        <f t="shared" si="1"/>
        <v>2.3262907903552504E-4</v>
      </c>
    </row>
    <row r="8" spans="4:9" ht="15" x14ac:dyDescent="0.25">
      <c r="D8" s="62">
        <v>-3.25</v>
      </c>
      <c r="E8" s="96">
        <f t="shared" si="0"/>
        <v>2.0290480572997681E-3</v>
      </c>
      <c r="F8" s="63">
        <f t="shared" si="1"/>
        <v>5.7702504239076603E-4</v>
      </c>
    </row>
    <row r="9" spans="4:9" ht="15" x14ac:dyDescent="0.25">
      <c r="D9" s="62">
        <v>-3</v>
      </c>
      <c r="E9" s="96">
        <f t="shared" si="0"/>
        <v>4.4318484119380075E-3</v>
      </c>
      <c r="F9" s="63">
        <f t="shared" si="1"/>
        <v>1.3498980316300933E-3</v>
      </c>
    </row>
    <row r="10" spans="4:9" ht="15" x14ac:dyDescent="0.25">
      <c r="D10" s="62">
        <v>-2.75</v>
      </c>
      <c r="E10" s="96">
        <f t="shared" si="0"/>
        <v>9.0935625015910529E-3</v>
      </c>
      <c r="F10" s="63">
        <f t="shared" si="1"/>
        <v>2.9797632350545551E-3</v>
      </c>
    </row>
    <row r="11" spans="4:9" ht="15" x14ac:dyDescent="0.25">
      <c r="D11" s="62">
        <v>-2.5</v>
      </c>
      <c r="E11" s="96">
        <f t="shared" si="0"/>
        <v>1.752830049356854E-2</v>
      </c>
      <c r="F11" s="63">
        <f t="shared" si="1"/>
        <v>6.2096653257761331E-3</v>
      </c>
    </row>
    <row r="12" spans="4:9" ht="15" x14ac:dyDescent="0.25">
      <c r="D12" s="62">
        <v>-2.25</v>
      </c>
      <c r="E12" s="96">
        <f t="shared" si="0"/>
        <v>3.1739651835667418E-2</v>
      </c>
      <c r="F12" s="63">
        <f t="shared" si="1"/>
        <v>1.2224472655044696E-2</v>
      </c>
    </row>
    <row r="13" spans="4:9" ht="15" x14ac:dyDescent="0.25">
      <c r="D13" s="62">
        <v>-2</v>
      </c>
      <c r="E13" s="96">
        <f t="shared" si="0"/>
        <v>5.3990966513188063E-2</v>
      </c>
      <c r="F13" s="63">
        <f t="shared" si="1"/>
        <v>2.2750131948179191E-2</v>
      </c>
    </row>
    <row r="14" spans="4:9" ht="15" x14ac:dyDescent="0.25">
      <c r="D14" s="62">
        <v>-1.75</v>
      </c>
      <c r="E14" s="96">
        <f t="shared" si="0"/>
        <v>8.6277318826511532E-2</v>
      </c>
      <c r="F14" s="63">
        <f t="shared" si="1"/>
        <v>4.00591568638171E-2</v>
      </c>
    </row>
    <row r="15" spans="4:9" ht="15" x14ac:dyDescent="0.25">
      <c r="D15" s="62">
        <v>-1.5</v>
      </c>
      <c r="E15" s="96">
        <f t="shared" si="0"/>
        <v>0.12951759566589174</v>
      </c>
      <c r="F15" s="63">
        <f t="shared" si="1"/>
        <v>6.6807201268858057E-2</v>
      </c>
    </row>
    <row r="16" spans="4:9" ht="15" x14ac:dyDescent="0.25">
      <c r="D16" s="62">
        <v>-1.25</v>
      </c>
      <c r="E16" s="96">
        <f t="shared" si="0"/>
        <v>0.18264908538902191</v>
      </c>
      <c r="F16" s="63">
        <f t="shared" si="1"/>
        <v>0.10564977366685525</v>
      </c>
    </row>
    <row r="17" spans="4:9" ht="15" x14ac:dyDescent="0.25">
      <c r="D17" s="119">
        <v>-1</v>
      </c>
      <c r="E17" s="96">
        <f t="shared" si="0"/>
        <v>0.24197072451914337</v>
      </c>
      <c r="F17" s="122">
        <f t="shared" si="1"/>
        <v>0.15865525393145699</v>
      </c>
    </row>
    <row r="18" spans="4:9" ht="15" x14ac:dyDescent="0.25">
      <c r="D18" s="92">
        <v>-0.75</v>
      </c>
      <c r="E18" s="96">
        <f t="shared" si="0"/>
        <v>0.30113743215480443</v>
      </c>
      <c r="F18" s="123">
        <f t="shared" si="1"/>
        <v>0.22662735237686821</v>
      </c>
    </row>
    <row r="19" spans="4:9" ht="15" x14ac:dyDescent="0.25">
      <c r="D19" s="92">
        <v>-0.5</v>
      </c>
      <c r="E19" s="96">
        <f t="shared" si="0"/>
        <v>0.35206532676429952</v>
      </c>
      <c r="F19" s="123">
        <f t="shared" si="1"/>
        <v>0.30853753872598688</v>
      </c>
    </row>
    <row r="20" spans="4:9" ht="15" x14ac:dyDescent="0.25">
      <c r="D20" s="92">
        <v>-0.25</v>
      </c>
      <c r="E20" s="96">
        <f t="shared" si="0"/>
        <v>0.38666811680284924</v>
      </c>
      <c r="F20" s="123">
        <f t="shared" si="1"/>
        <v>0.4012936743170763</v>
      </c>
    </row>
    <row r="21" spans="4:9" ht="15" x14ac:dyDescent="0.25">
      <c r="D21" s="119">
        <v>0</v>
      </c>
      <c r="E21" s="102">
        <f t="shared" si="0"/>
        <v>0.3989422804014327</v>
      </c>
      <c r="F21" s="122">
        <f t="shared" si="1"/>
        <v>0.5</v>
      </c>
    </row>
    <row r="22" spans="4:9" x14ac:dyDescent="0.3">
      <c r="D22" s="92">
        <v>0.25</v>
      </c>
      <c r="E22" s="96">
        <f t="shared" si="0"/>
        <v>0.38666811680284924</v>
      </c>
      <c r="F22" s="123">
        <f t="shared" si="1"/>
        <v>0.5987063256829237</v>
      </c>
    </row>
    <row r="23" spans="4:9" x14ac:dyDescent="0.3">
      <c r="D23" s="92">
        <v>0.5</v>
      </c>
      <c r="E23" s="96">
        <f t="shared" si="0"/>
        <v>0.35206532676429952</v>
      </c>
      <c r="F23" s="123">
        <f t="shared" si="1"/>
        <v>0.69146246127401312</v>
      </c>
    </row>
    <row r="24" spans="4:9" x14ac:dyDescent="0.3">
      <c r="D24" s="92">
        <v>0.75</v>
      </c>
      <c r="E24" s="96">
        <f t="shared" si="0"/>
        <v>0.30113743215480443</v>
      </c>
      <c r="F24" s="123">
        <f t="shared" si="1"/>
        <v>0.77337264762313174</v>
      </c>
    </row>
    <row r="25" spans="4:9" x14ac:dyDescent="0.3">
      <c r="D25" s="92">
        <v>1</v>
      </c>
      <c r="E25" s="96">
        <f t="shared" si="0"/>
        <v>0.24197072451914337</v>
      </c>
      <c r="F25" s="123">
        <f t="shared" si="1"/>
        <v>0.84134474606854304</v>
      </c>
    </row>
    <row r="26" spans="4:9" x14ac:dyDescent="0.3">
      <c r="D26" s="62">
        <v>1.25</v>
      </c>
      <c r="E26" s="96">
        <f t="shared" si="0"/>
        <v>0.18264908538902191</v>
      </c>
      <c r="F26" s="63">
        <f t="shared" si="1"/>
        <v>0.89435022633314476</v>
      </c>
    </row>
    <row r="27" spans="4:9" x14ac:dyDescent="0.3">
      <c r="D27" s="62">
        <v>1.5</v>
      </c>
      <c r="E27" s="96">
        <f t="shared" si="0"/>
        <v>0.12951759566589174</v>
      </c>
      <c r="F27" s="63">
        <f t="shared" si="1"/>
        <v>0.93319279873114191</v>
      </c>
    </row>
    <row r="28" spans="4:9" x14ac:dyDescent="0.3">
      <c r="D28" s="62">
        <v>1.75</v>
      </c>
      <c r="E28" s="96">
        <f t="shared" si="0"/>
        <v>8.6277318826511532E-2</v>
      </c>
      <c r="F28" s="63">
        <f t="shared" si="1"/>
        <v>0.95994084313618289</v>
      </c>
    </row>
    <row r="29" spans="4:9" x14ac:dyDescent="0.3">
      <c r="D29" s="62">
        <v>2</v>
      </c>
      <c r="E29" s="96">
        <f t="shared" si="0"/>
        <v>5.3990966513188063E-2</v>
      </c>
      <c r="F29" s="63">
        <f t="shared" si="1"/>
        <v>0.97724986805182079</v>
      </c>
      <c r="I29" s="14">
        <f>F21-F17</f>
        <v>0.34134474606854304</v>
      </c>
    </row>
    <row r="30" spans="4:9" x14ac:dyDescent="0.3">
      <c r="D30" s="62">
        <v>2.25</v>
      </c>
      <c r="E30" s="96">
        <f t="shared" si="0"/>
        <v>3.1739651835667418E-2</v>
      </c>
      <c r="F30" s="63">
        <f t="shared" si="1"/>
        <v>0.98777552734495533</v>
      </c>
    </row>
    <row r="31" spans="4:9" x14ac:dyDescent="0.3">
      <c r="D31" s="100">
        <v>2.5</v>
      </c>
      <c r="E31" s="96">
        <f t="shared" si="0"/>
        <v>1.752830049356854E-2</v>
      </c>
      <c r="F31" s="101">
        <f t="shared" si="1"/>
        <v>0.99379033467422384</v>
      </c>
    </row>
    <row r="32" spans="4:9" x14ac:dyDescent="0.3">
      <c r="D32" s="62">
        <v>2.75</v>
      </c>
      <c r="E32" s="96">
        <f t="shared" si="0"/>
        <v>9.0935625015910529E-3</v>
      </c>
      <c r="F32" s="63">
        <f t="shared" si="1"/>
        <v>0.99702023676494544</v>
      </c>
    </row>
    <row r="33" spans="2:8" x14ac:dyDescent="0.3">
      <c r="D33" s="62">
        <v>3</v>
      </c>
      <c r="E33" s="96">
        <f t="shared" si="0"/>
        <v>4.4318484119380075E-3</v>
      </c>
      <c r="F33" s="63">
        <f t="shared" si="1"/>
        <v>0.9986501019683699</v>
      </c>
    </row>
    <row r="34" spans="2:8" x14ac:dyDescent="0.3">
      <c r="D34" s="62">
        <v>3.25</v>
      </c>
      <c r="E34" s="96">
        <f t="shared" si="0"/>
        <v>2.0290480572997681E-3</v>
      </c>
      <c r="F34" s="63">
        <f t="shared" si="1"/>
        <v>0.99942297495760923</v>
      </c>
    </row>
    <row r="35" spans="2:8" x14ac:dyDescent="0.3">
      <c r="D35" s="62">
        <v>3.5</v>
      </c>
      <c r="E35" s="96">
        <f t="shared" si="0"/>
        <v>8.7268269504576015E-4</v>
      </c>
      <c r="F35" s="63">
        <f t="shared" si="1"/>
        <v>0.99976737092096446</v>
      </c>
    </row>
    <row r="36" spans="2:8" x14ac:dyDescent="0.3">
      <c r="D36" s="62">
        <v>3.75</v>
      </c>
      <c r="E36" s="96">
        <f t="shared" si="0"/>
        <v>3.5259568236744541E-4</v>
      </c>
      <c r="F36" s="63">
        <f t="shared" si="1"/>
        <v>0.99991158271479919</v>
      </c>
    </row>
    <row r="37" spans="2:8" x14ac:dyDescent="0.3">
      <c r="D37" s="64">
        <v>4</v>
      </c>
      <c r="E37" s="97">
        <f t="shared" si="0"/>
        <v>1.3383022576488537E-4</v>
      </c>
      <c r="F37" s="66">
        <f t="shared" si="1"/>
        <v>0.99996832875816688</v>
      </c>
    </row>
    <row r="41" spans="2:8" x14ac:dyDescent="0.3">
      <c r="D41" t="s">
        <v>34</v>
      </c>
      <c r="E41" t="s">
        <v>35</v>
      </c>
    </row>
    <row r="42" spans="2:8" x14ac:dyDescent="0.3">
      <c r="D42" s="67"/>
      <c r="E42" s="58" t="s">
        <v>32</v>
      </c>
      <c r="F42" s="59" t="s">
        <v>33</v>
      </c>
    </row>
    <row r="43" spans="2:8" ht="15" thickBot="1" x14ac:dyDescent="0.35">
      <c r="D43" s="60" t="s">
        <v>23</v>
      </c>
      <c r="E43" s="56" t="s">
        <v>24</v>
      </c>
      <c r="F43" s="61" t="s">
        <v>24</v>
      </c>
      <c r="H43" s="68" t="s">
        <v>38</v>
      </c>
    </row>
    <row r="44" spans="2:8" x14ac:dyDescent="0.3">
      <c r="B44" t="s">
        <v>37</v>
      </c>
      <c r="D44" s="62">
        <v>-5</v>
      </c>
      <c r="E44" s="98">
        <f>_xlfn.NORM.DIST(D44,3,2,0)</f>
        <v>6.6915112882442684E-5</v>
      </c>
      <c r="F44" s="117">
        <f>_xlfn.NORM.DIST(D44,3,2,1)</f>
        <v>3.1671241833119857E-5</v>
      </c>
      <c r="H44">
        <f>(D44-3)/2</f>
        <v>-4</v>
      </c>
    </row>
    <row r="45" spans="2:8" x14ac:dyDescent="0.3">
      <c r="D45" s="62">
        <v>-4.5</v>
      </c>
      <c r="E45" s="98">
        <f t="shared" ref="E45:E76" si="2">_xlfn.NORM.DIST(D45,3,2,0)</f>
        <v>1.762978411837227E-4</v>
      </c>
      <c r="F45" s="117">
        <f t="shared" ref="F45:F76" si="3">_xlfn.NORM.DIST(D45,3,2,1)</f>
        <v>8.841728520080376E-5</v>
      </c>
      <c r="H45">
        <f t="shared" ref="H45:H76" si="4">(D45-3)/2</f>
        <v>-3.75</v>
      </c>
    </row>
    <row r="46" spans="2:8" x14ac:dyDescent="0.3">
      <c r="D46" s="62">
        <v>-4</v>
      </c>
      <c r="E46" s="98">
        <f t="shared" si="2"/>
        <v>4.3634134752288008E-4</v>
      </c>
      <c r="F46" s="117">
        <f t="shared" si="3"/>
        <v>2.3262907903552504E-4</v>
      </c>
      <c r="H46">
        <f t="shared" si="4"/>
        <v>-3.5</v>
      </c>
    </row>
    <row r="47" spans="2:8" x14ac:dyDescent="0.3">
      <c r="D47" s="62">
        <v>-3.5</v>
      </c>
      <c r="E47" s="98">
        <f t="shared" si="2"/>
        <v>1.0145240286498841E-3</v>
      </c>
      <c r="F47" s="117">
        <f t="shared" si="3"/>
        <v>5.7702504239076603E-4</v>
      </c>
      <c r="H47">
        <f t="shared" si="4"/>
        <v>-3.25</v>
      </c>
    </row>
    <row r="48" spans="2:8" x14ac:dyDescent="0.3">
      <c r="D48" s="62">
        <v>-3</v>
      </c>
      <c r="E48" s="98">
        <f t="shared" si="2"/>
        <v>2.2159242059690038E-3</v>
      </c>
      <c r="F48" s="117">
        <f t="shared" si="3"/>
        <v>1.3498980316300933E-3</v>
      </c>
      <c r="H48">
        <f t="shared" si="4"/>
        <v>-3</v>
      </c>
    </row>
    <row r="49" spans="4:12" x14ac:dyDescent="0.3">
      <c r="D49" s="62">
        <v>-2.5</v>
      </c>
      <c r="E49" s="98">
        <f t="shared" si="2"/>
        <v>4.5467812507955264E-3</v>
      </c>
      <c r="F49" s="117">
        <f t="shared" si="3"/>
        <v>2.9797632350545551E-3</v>
      </c>
      <c r="H49">
        <f t="shared" si="4"/>
        <v>-2.75</v>
      </c>
    </row>
    <row r="50" spans="4:12" x14ac:dyDescent="0.3">
      <c r="D50" s="62">
        <v>-2</v>
      </c>
      <c r="E50" s="98">
        <f t="shared" si="2"/>
        <v>8.7641502467842702E-3</v>
      </c>
      <c r="F50" s="117">
        <f t="shared" si="3"/>
        <v>6.2096653257761331E-3</v>
      </c>
      <c r="H50">
        <f t="shared" si="4"/>
        <v>-2.5</v>
      </c>
    </row>
    <row r="51" spans="4:12" x14ac:dyDescent="0.3">
      <c r="D51" s="62">
        <v>-1.5</v>
      </c>
      <c r="E51" s="98">
        <f t="shared" si="2"/>
        <v>1.5869825917833709E-2</v>
      </c>
      <c r="F51" s="117">
        <f t="shared" si="3"/>
        <v>1.2224472655044696E-2</v>
      </c>
      <c r="H51">
        <f t="shared" si="4"/>
        <v>-2.25</v>
      </c>
    </row>
    <row r="52" spans="4:12" x14ac:dyDescent="0.3">
      <c r="D52" s="62">
        <v>-1</v>
      </c>
      <c r="E52" s="98">
        <f t="shared" si="2"/>
        <v>2.6995483256594031E-2</v>
      </c>
      <c r="F52" s="117">
        <f t="shared" si="3"/>
        <v>2.2750131948179191E-2</v>
      </c>
      <c r="H52">
        <f t="shared" si="4"/>
        <v>-2</v>
      </c>
    </row>
    <row r="53" spans="4:12" x14ac:dyDescent="0.3">
      <c r="D53" s="62">
        <v>-0.5</v>
      </c>
      <c r="E53" s="98">
        <f t="shared" si="2"/>
        <v>4.3138659413255766E-2</v>
      </c>
      <c r="F53" s="117">
        <f t="shared" si="3"/>
        <v>4.00591568638171E-2</v>
      </c>
      <c r="H53">
        <f t="shared" si="4"/>
        <v>-1.75</v>
      </c>
    </row>
    <row r="54" spans="4:12" x14ac:dyDescent="0.3">
      <c r="D54" s="62">
        <v>0</v>
      </c>
      <c r="E54" s="98">
        <f t="shared" si="2"/>
        <v>6.4758797832945872E-2</v>
      </c>
      <c r="F54" s="117">
        <f t="shared" si="3"/>
        <v>6.6807201268858057E-2</v>
      </c>
      <c r="H54">
        <f t="shared" si="4"/>
        <v>-1.5</v>
      </c>
    </row>
    <row r="55" spans="4:12" x14ac:dyDescent="0.3">
      <c r="D55" s="62">
        <v>0.5</v>
      </c>
      <c r="E55" s="98">
        <f t="shared" si="2"/>
        <v>9.1324542694510957E-2</v>
      </c>
      <c r="F55" s="117">
        <f t="shared" si="3"/>
        <v>0.10564977366685525</v>
      </c>
      <c r="H55">
        <f t="shared" si="4"/>
        <v>-1.25</v>
      </c>
    </row>
    <row r="56" spans="4:12" x14ac:dyDescent="0.3">
      <c r="D56" s="119">
        <v>1</v>
      </c>
      <c r="E56" s="98">
        <f t="shared" si="2"/>
        <v>0.12098536225957168</v>
      </c>
      <c r="F56" s="120">
        <f t="shared" si="3"/>
        <v>0.15865525393145699</v>
      </c>
      <c r="H56">
        <f t="shared" si="4"/>
        <v>-1</v>
      </c>
    </row>
    <row r="57" spans="4:12" x14ac:dyDescent="0.3">
      <c r="D57" s="92">
        <v>1.5</v>
      </c>
      <c r="E57" s="98">
        <f t="shared" si="2"/>
        <v>0.15056871607740221</v>
      </c>
      <c r="F57" s="121">
        <f t="shared" si="3"/>
        <v>0.22662735237686821</v>
      </c>
      <c r="H57">
        <f t="shared" si="4"/>
        <v>-0.75</v>
      </c>
    </row>
    <row r="58" spans="4:12" x14ac:dyDescent="0.3">
      <c r="D58" s="92">
        <v>2</v>
      </c>
      <c r="E58" s="98">
        <f t="shared" si="2"/>
        <v>0.17603266338214976</v>
      </c>
      <c r="F58" s="121">
        <f t="shared" si="3"/>
        <v>0.30853753872598688</v>
      </c>
      <c r="H58">
        <f t="shared" si="4"/>
        <v>-0.5</v>
      </c>
    </row>
    <row r="59" spans="4:12" x14ac:dyDescent="0.3">
      <c r="D59" s="92">
        <v>2.5</v>
      </c>
      <c r="E59" s="98">
        <f t="shared" si="2"/>
        <v>0.19333405840142462</v>
      </c>
      <c r="F59" s="121">
        <f t="shared" si="3"/>
        <v>0.4012936743170763</v>
      </c>
      <c r="H59">
        <f t="shared" si="4"/>
        <v>-0.25</v>
      </c>
      <c r="J59" t="s">
        <v>25</v>
      </c>
    </row>
    <row r="60" spans="4:12" x14ac:dyDescent="0.3">
      <c r="D60" s="119">
        <v>3</v>
      </c>
      <c r="E60" s="98">
        <f t="shared" si="2"/>
        <v>0.19947114020071635</v>
      </c>
      <c r="F60" s="120">
        <f t="shared" si="3"/>
        <v>0.5</v>
      </c>
      <c r="H60">
        <f t="shared" si="4"/>
        <v>0</v>
      </c>
    </row>
    <row r="61" spans="4:12" x14ac:dyDescent="0.3">
      <c r="D61" s="92">
        <v>3.5</v>
      </c>
      <c r="E61" s="98">
        <f t="shared" si="2"/>
        <v>0.19333405840142462</v>
      </c>
      <c r="F61" s="121">
        <f t="shared" si="3"/>
        <v>0.5987063256829237</v>
      </c>
      <c r="H61">
        <f t="shared" si="4"/>
        <v>0.25</v>
      </c>
      <c r="J61">
        <f>_xlfn.NORM.DIST(3.5,3,2,1)</f>
        <v>0.5987063256829237</v>
      </c>
      <c r="L61" s="54"/>
    </row>
    <row r="62" spans="4:12" x14ac:dyDescent="0.3">
      <c r="D62" s="92">
        <v>4</v>
      </c>
      <c r="E62" s="98">
        <f t="shared" si="2"/>
        <v>0.17603266338214976</v>
      </c>
      <c r="F62" s="121">
        <f t="shared" si="3"/>
        <v>0.69146246127401312</v>
      </c>
      <c r="H62">
        <f t="shared" si="4"/>
        <v>0.5</v>
      </c>
      <c r="J62">
        <f>_xlfn.NORM.DIST(-1.5,3,2,1)</f>
        <v>1.2224472655044696E-2</v>
      </c>
    </row>
    <row r="63" spans="4:12" x14ac:dyDescent="0.3">
      <c r="D63" s="92">
        <v>4.5</v>
      </c>
      <c r="E63" s="98">
        <f t="shared" si="2"/>
        <v>0.15056871607740221</v>
      </c>
      <c r="F63" s="121">
        <f t="shared" si="3"/>
        <v>0.77337264762313174</v>
      </c>
      <c r="H63">
        <f t="shared" si="4"/>
        <v>0.75</v>
      </c>
      <c r="J63">
        <f>_xlfn.NORM.DIST(7,3,2,1)</f>
        <v>0.97724986805182079</v>
      </c>
      <c r="K63">
        <f>1-J63</f>
        <v>2.2750131948179209E-2</v>
      </c>
    </row>
    <row r="64" spans="4:12" x14ac:dyDescent="0.3">
      <c r="D64" s="92">
        <v>5</v>
      </c>
      <c r="E64" s="98">
        <f t="shared" si="2"/>
        <v>0.12098536225957168</v>
      </c>
      <c r="F64" s="121">
        <f t="shared" si="3"/>
        <v>0.84134474606854304</v>
      </c>
      <c r="H64">
        <f t="shared" si="4"/>
        <v>1</v>
      </c>
    </row>
    <row r="65" spans="4:17" x14ac:dyDescent="0.3">
      <c r="D65" s="62">
        <v>5.5</v>
      </c>
      <c r="E65" s="98">
        <f t="shared" si="2"/>
        <v>9.1324542694510957E-2</v>
      </c>
      <c r="F65" s="117">
        <f t="shared" si="3"/>
        <v>0.89435022633314476</v>
      </c>
      <c r="H65">
        <f t="shared" si="4"/>
        <v>1.25</v>
      </c>
      <c r="J65">
        <f>_xlfn.NORM.INV(0.05,3,2)</f>
        <v>-0.28970725390294527</v>
      </c>
    </row>
    <row r="66" spans="4:17" x14ac:dyDescent="0.3">
      <c r="D66" s="62">
        <v>6</v>
      </c>
      <c r="E66" s="98">
        <f t="shared" si="2"/>
        <v>6.4758797832945872E-2</v>
      </c>
      <c r="F66" s="117">
        <f t="shared" si="3"/>
        <v>0.93319279873114191</v>
      </c>
      <c r="H66">
        <f t="shared" si="4"/>
        <v>1.5</v>
      </c>
      <c r="J66">
        <f>_xlfn.NORM.INV(0.95,3,2)</f>
        <v>6.2897072539029431</v>
      </c>
    </row>
    <row r="67" spans="4:17" x14ac:dyDescent="0.3">
      <c r="D67" s="62">
        <v>6.5</v>
      </c>
      <c r="E67" s="98">
        <f t="shared" si="2"/>
        <v>4.3138659413255766E-2</v>
      </c>
      <c r="F67" s="117">
        <f t="shared" si="3"/>
        <v>0.95994084313618289</v>
      </c>
      <c r="H67">
        <f t="shared" si="4"/>
        <v>1.75</v>
      </c>
    </row>
    <row r="68" spans="4:17" ht="21" x14ac:dyDescent="0.4">
      <c r="D68" s="62">
        <v>7</v>
      </c>
      <c r="E68" s="98">
        <f t="shared" si="2"/>
        <v>2.6995483256594031E-2</v>
      </c>
      <c r="F68" s="117">
        <f t="shared" si="3"/>
        <v>0.97724986805182079</v>
      </c>
      <c r="H68">
        <f t="shared" si="4"/>
        <v>2</v>
      </c>
      <c r="M68" s="116" t="s">
        <v>89</v>
      </c>
      <c r="O68" s="113" t="s">
        <v>90</v>
      </c>
      <c r="Q68" s="113">
        <f>0.84135-0.158655</f>
        <v>0.68269500000000005</v>
      </c>
    </row>
    <row r="69" spans="4:17" x14ac:dyDescent="0.3">
      <c r="D69" s="62">
        <v>7.5</v>
      </c>
      <c r="E69" s="98">
        <f t="shared" si="2"/>
        <v>1.5869825917833709E-2</v>
      </c>
      <c r="F69" s="117">
        <f t="shared" si="3"/>
        <v>0.98777552734495533</v>
      </c>
      <c r="H69">
        <f t="shared" si="4"/>
        <v>2.25</v>
      </c>
    </row>
    <row r="70" spans="4:17" x14ac:dyDescent="0.3">
      <c r="D70" s="92">
        <v>8</v>
      </c>
      <c r="E70" s="98">
        <f t="shared" si="2"/>
        <v>8.7641502467842702E-3</v>
      </c>
      <c r="F70" s="117">
        <f t="shared" si="3"/>
        <v>0.99379033467422384</v>
      </c>
      <c r="H70">
        <f t="shared" si="4"/>
        <v>2.5</v>
      </c>
      <c r="J70">
        <f>_xlfn.NORM.DIST(8,3,2,1)</f>
        <v>0.99379033467422384</v>
      </c>
      <c r="L70" t="s">
        <v>78</v>
      </c>
      <c r="M70" t="s">
        <v>25</v>
      </c>
    </row>
    <row r="71" spans="4:17" ht="21" x14ac:dyDescent="0.4">
      <c r="D71" s="62">
        <v>8.5</v>
      </c>
      <c r="E71" s="98">
        <f t="shared" si="2"/>
        <v>4.5467812507955264E-3</v>
      </c>
      <c r="F71" s="117">
        <f t="shared" si="3"/>
        <v>0.99702023676494544</v>
      </c>
      <c r="H71">
        <f t="shared" si="4"/>
        <v>2.75</v>
      </c>
      <c r="M71" s="116" t="s">
        <v>91</v>
      </c>
    </row>
    <row r="72" spans="4:17" x14ac:dyDescent="0.3">
      <c r="D72" s="62">
        <v>9</v>
      </c>
      <c r="E72" s="98">
        <f t="shared" si="2"/>
        <v>2.2159242059690038E-3</v>
      </c>
      <c r="F72" s="117">
        <f t="shared" si="3"/>
        <v>0.9986501019683699</v>
      </c>
      <c r="H72">
        <f t="shared" si="4"/>
        <v>3</v>
      </c>
      <c r="J72">
        <f>_xlfn.NORM.S.DIST(2.5,1)</f>
        <v>0.99379033467422384</v>
      </c>
    </row>
    <row r="73" spans="4:17" x14ac:dyDescent="0.3">
      <c r="D73" s="62">
        <v>9.5</v>
      </c>
      <c r="E73" s="98">
        <f t="shared" si="2"/>
        <v>1.0145240286498841E-3</v>
      </c>
      <c r="F73" s="117">
        <f t="shared" si="3"/>
        <v>0.99942297495760923</v>
      </c>
      <c r="H73">
        <f t="shared" si="4"/>
        <v>3.25</v>
      </c>
    </row>
    <row r="74" spans="4:17" x14ac:dyDescent="0.3">
      <c r="D74" s="62">
        <v>10</v>
      </c>
      <c r="E74" s="98">
        <f t="shared" si="2"/>
        <v>4.3634134752288008E-4</v>
      </c>
      <c r="F74" s="117">
        <f t="shared" si="3"/>
        <v>0.99976737092096446</v>
      </c>
      <c r="H74">
        <f t="shared" si="4"/>
        <v>3.5</v>
      </c>
    </row>
    <row r="75" spans="4:17" x14ac:dyDescent="0.3">
      <c r="D75" s="62">
        <v>10.5</v>
      </c>
      <c r="E75" s="98">
        <f t="shared" si="2"/>
        <v>1.762978411837227E-4</v>
      </c>
      <c r="F75" s="117">
        <f t="shared" si="3"/>
        <v>0.99991158271479919</v>
      </c>
      <c r="H75">
        <f t="shared" si="4"/>
        <v>3.75</v>
      </c>
    </row>
    <row r="76" spans="4:17" x14ac:dyDescent="0.3">
      <c r="D76" s="64">
        <v>11</v>
      </c>
      <c r="E76" s="99">
        <f t="shared" si="2"/>
        <v>6.6915112882442684E-5</v>
      </c>
      <c r="F76" s="118">
        <f t="shared" si="3"/>
        <v>0.99996832875816688</v>
      </c>
      <c r="H76">
        <f t="shared" si="4"/>
        <v>4</v>
      </c>
    </row>
    <row r="78" spans="4:17" ht="15" thickBot="1" x14ac:dyDescent="0.35"/>
    <row r="79" spans="4:17" x14ac:dyDescent="0.3">
      <c r="I79" s="2" t="s">
        <v>47</v>
      </c>
      <c r="J79" s="81">
        <f>0.5*50</f>
        <v>25</v>
      </c>
    </row>
    <row r="80" spans="4:17" x14ac:dyDescent="0.3">
      <c r="I80" s="82" t="s">
        <v>48</v>
      </c>
      <c r="J80" s="83">
        <f>0.5*0.5*50</f>
        <v>12.5</v>
      </c>
    </row>
    <row r="81" spans="3:12" x14ac:dyDescent="0.3">
      <c r="I81" s="82" t="s">
        <v>49</v>
      </c>
      <c r="J81" s="83">
        <f>SQRT(J80)</f>
        <v>3.5355339059327378</v>
      </c>
    </row>
    <row r="82" spans="3:12" x14ac:dyDescent="0.3">
      <c r="I82" s="82"/>
      <c r="J82" s="83"/>
    </row>
    <row r="83" spans="3:12" x14ac:dyDescent="0.3">
      <c r="I83" s="82" t="s">
        <v>50</v>
      </c>
      <c r="J83" s="83">
        <f>(15.5-25)/3.54</f>
        <v>-2.6836158192090394</v>
      </c>
    </row>
    <row r="84" spans="3:12" x14ac:dyDescent="0.3">
      <c r="I84" s="82"/>
      <c r="J84" s="83"/>
    </row>
    <row r="85" spans="3:12" ht="15" thickBot="1" x14ac:dyDescent="0.35">
      <c r="I85" s="84">
        <f>_xlfn.NORM.S.DIST(J83,1)</f>
        <v>3.6415371989579563E-3</v>
      </c>
      <c r="J85" s="85"/>
    </row>
    <row r="87" spans="3:12" x14ac:dyDescent="0.3">
      <c r="I87" t="s">
        <v>51</v>
      </c>
      <c r="J87">
        <f>(18.5-25)/3.54</f>
        <v>-1.8361581920903955</v>
      </c>
    </row>
    <row r="89" spans="3:12" x14ac:dyDescent="0.3">
      <c r="I89">
        <f>_xlfn.NORM.S.DIST(J87,1)</f>
        <v>3.3167131959009812E-2</v>
      </c>
      <c r="L89" t="s">
        <v>25</v>
      </c>
    </row>
    <row r="95" spans="3:12" x14ac:dyDescent="0.3">
      <c r="C95" t="s">
        <v>92</v>
      </c>
      <c r="D95">
        <f ca="1">RAND()</f>
        <v>0.98328787763582393</v>
      </c>
    </row>
    <row r="97" spans="4:13" x14ac:dyDescent="0.3">
      <c r="D97">
        <f ca="1">_xlfn.NORM.INV(RAND(),0,1)</f>
        <v>0.1099044310813681</v>
      </c>
      <c r="E97">
        <f t="shared" ref="E97:M97" ca="1" si="5">_xlfn.NORM.INV(RAND(),0,1)</f>
        <v>1.3652137514086304</v>
      </c>
      <c r="F97">
        <f t="shared" ca="1" si="5"/>
        <v>1.4333549594578272</v>
      </c>
      <c r="G97">
        <f t="shared" ca="1" si="5"/>
        <v>0.99885624163784981</v>
      </c>
      <c r="H97">
        <f t="shared" ca="1" si="5"/>
        <v>2.4473731204151612</v>
      </c>
      <c r="I97">
        <f t="shared" ca="1" si="5"/>
        <v>1.4590179338773634</v>
      </c>
      <c r="J97">
        <f t="shared" ca="1" si="5"/>
        <v>-0.13479893736549162</v>
      </c>
      <c r="K97">
        <f t="shared" ca="1" si="5"/>
        <v>0.16226404374488054</v>
      </c>
      <c r="L97">
        <f t="shared" ca="1" si="5"/>
        <v>-0.21420035072179816</v>
      </c>
      <c r="M97">
        <f t="shared" ca="1" si="5"/>
        <v>0.79211975978475258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S105"/>
  <sheetViews>
    <sheetView topLeftCell="A82" workbookViewId="0">
      <selection activeCell="AF105" sqref="AF105"/>
    </sheetView>
  </sheetViews>
  <sheetFormatPr defaultRowHeight="14.4" x14ac:dyDescent="0.3"/>
  <cols>
    <col min="1" max="1" width="9.6640625" style="1" customWidth="1"/>
    <col min="2" max="31" width="4.33203125" customWidth="1"/>
  </cols>
  <sheetData>
    <row r="2" spans="1:45" ht="15" thickBot="1" x14ac:dyDescent="0.35">
      <c r="AQ2" s="1" t="s">
        <v>25</v>
      </c>
      <c r="AR2" s="1"/>
      <c r="AS2" s="1"/>
    </row>
    <row r="3" spans="1:45" ht="15" thickBot="1" x14ac:dyDescent="0.35">
      <c r="A3" s="35"/>
      <c r="B3" s="105">
        <v>1</v>
      </c>
      <c r="C3" s="124">
        <v>2</v>
      </c>
      <c r="D3" s="124">
        <v>3</v>
      </c>
      <c r="E3" s="124">
        <v>4</v>
      </c>
      <c r="F3" s="124">
        <v>5</v>
      </c>
      <c r="G3" s="124">
        <v>6</v>
      </c>
      <c r="H3" s="124">
        <v>7</v>
      </c>
      <c r="I3" s="124">
        <v>8</v>
      </c>
      <c r="J3" s="124">
        <v>9</v>
      </c>
      <c r="K3" s="124">
        <v>10</v>
      </c>
      <c r="L3" s="124">
        <v>11</v>
      </c>
      <c r="M3" s="124">
        <v>12</v>
      </c>
      <c r="N3" s="124">
        <v>13</v>
      </c>
      <c r="O3" s="124">
        <v>14</v>
      </c>
      <c r="P3" s="124">
        <v>15</v>
      </c>
      <c r="Q3" s="124">
        <v>16</v>
      </c>
      <c r="R3" s="124">
        <v>17</v>
      </c>
      <c r="S3" s="124">
        <v>18</v>
      </c>
      <c r="T3" s="124">
        <v>19</v>
      </c>
      <c r="U3" s="124">
        <v>20</v>
      </c>
      <c r="V3" s="124">
        <v>21</v>
      </c>
      <c r="W3" s="124">
        <v>22</v>
      </c>
      <c r="X3" s="124">
        <v>23</v>
      </c>
      <c r="Y3" s="124">
        <v>24</v>
      </c>
      <c r="Z3" s="124">
        <v>25</v>
      </c>
      <c r="AA3" s="124">
        <v>26</v>
      </c>
      <c r="AB3" s="124">
        <v>27</v>
      </c>
      <c r="AC3" s="124">
        <v>28</v>
      </c>
      <c r="AD3" s="124">
        <v>29</v>
      </c>
      <c r="AE3" s="125">
        <v>30</v>
      </c>
      <c r="AF3" s="104" t="s">
        <v>80</v>
      </c>
    </row>
    <row r="4" spans="1:45" x14ac:dyDescent="0.3">
      <c r="A4" s="106">
        <v>1</v>
      </c>
      <c r="B4" s="108">
        <f t="shared" ref="B4:Q16" ca="1" si="0">RANDBETWEEN(0,100)</f>
        <v>57</v>
      </c>
      <c r="C4" s="108">
        <f t="shared" ca="1" si="0"/>
        <v>34</v>
      </c>
      <c r="D4" s="108">
        <f t="shared" ref="D4:AE4" ca="1" si="1">RANDBETWEEN(0,100)</f>
        <v>47</v>
      </c>
      <c r="E4" s="108">
        <f t="shared" ca="1" si="1"/>
        <v>69</v>
      </c>
      <c r="F4" s="108">
        <f t="shared" ca="1" si="1"/>
        <v>55</v>
      </c>
      <c r="G4" s="108">
        <f t="shared" ca="1" si="1"/>
        <v>85</v>
      </c>
      <c r="H4" s="108">
        <f t="shared" ca="1" si="1"/>
        <v>24</v>
      </c>
      <c r="I4" s="108">
        <f t="shared" ca="1" si="1"/>
        <v>71</v>
      </c>
      <c r="J4" s="108">
        <f t="shared" ca="1" si="1"/>
        <v>42</v>
      </c>
      <c r="K4" s="108">
        <f t="shared" ca="1" si="1"/>
        <v>83</v>
      </c>
      <c r="L4" s="108">
        <f t="shared" ca="1" si="1"/>
        <v>23</v>
      </c>
      <c r="M4" s="108">
        <f t="shared" ca="1" si="1"/>
        <v>1</v>
      </c>
      <c r="N4" s="108">
        <f t="shared" ca="1" si="1"/>
        <v>79</v>
      </c>
      <c r="O4" s="108">
        <f t="shared" ca="1" si="1"/>
        <v>26</v>
      </c>
      <c r="P4" s="108">
        <f t="shared" ca="1" si="1"/>
        <v>83</v>
      </c>
      <c r="Q4" s="108">
        <f t="shared" ca="1" si="1"/>
        <v>90</v>
      </c>
      <c r="R4" s="108">
        <f t="shared" ca="1" si="1"/>
        <v>49</v>
      </c>
      <c r="S4" s="108">
        <f t="shared" ca="1" si="1"/>
        <v>88</v>
      </c>
      <c r="T4" s="108">
        <f t="shared" ca="1" si="1"/>
        <v>1</v>
      </c>
      <c r="U4" s="108">
        <f t="shared" ca="1" si="1"/>
        <v>32</v>
      </c>
      <c r="V4" s="108">
        <f t="shared" ca="1" si="1"/>
        <v>56</v>
      </c>
      <c r="W4" s="108">
        <f t="shared" ca="1" si="1"/>
        <v>94</v>
      </c>
      <c r="X4" s="108">
        <f t="shared" ca="1" si="1"/>
        <v>78</v>
      </c>
      <c r="Y4" s="108">
        <f t="shared" ca="1" si="1"/>
        <v>31</v>
      </c>
      <c r="Z4" s="108">
        <f t="shared" ca="1" si="1"/>
        <v>99</v>
      </c>
      <c r="AA4" s="108">
        <f t="shared" ca="1" si="1"/>
        <v>47</v>
      </c>
      <c r="AB4" s="108">
        <f t="shared" ca="1" si="1"/>
        <v>51</v>
      </c>
      <c r="AC4" s="108">
        <f t="shared" ca="1" si="1"/>
        <v>14</v>
      </c>
      <c r="AD4" s="108">
        <f t="shared" ca="1" si="1"/>
        <v>78</v>
      </c>
      <c r="AE4" s="108">
        <f t="shared" ca="1" si="1"/>
        <v>74</v>
      </c>
      <c r="AF4">
        <f ca="1">AVERAGE(B4:AE4)</f>
        <v>55.366666666666667</v>
      </c>
    </row>
    <row r="5" spans="1:45" x14ac:dyDescent="0.3">
      <c r="A5" s="106">
        <v>2</v>
      </c>
      <c r="B5" s="108">
        <f t="shared" ca="1" si="0"/>
        <v>26</v>
      </c>
      <c r="C5" s="108">
        <f t="shared" ca="1" si="0"/>
        <v>20</v>
      </c>
      <c r="D5" s="108">
        <f t="shared" ca="1" si="0"/>
        <v>29</v>
      </c>
      <c r="E5" s="108">
        <f t="shared" ca="1" si="0"/>
        <v>2</v>
      </c>
      <c r="F5" s="108">
        <f t="shared" ca="1" si="0"/>
        <v>31</v>
      </c>
      <c r="G5" s="108">
        <f t="shared" ca="1" si="0"/>
        <v>58</v>
      </c>
      <c r="H5" s="108">
        <f t="shared" ca="1" si="0"/>
        <v>37</v>
      </c>
      <c r="I5" s="108">
        <f t="shared" ca="1" si="0"/>
        <v>32</v>
      </c>
      <c r="J5" s="108">
        <f t="shared" ca="1" si="0"/>
        <v>41</v>
      </c>
      <c r="K5" s="108">
        <f t="shared" ca="1" si="0"/>
        <v>96</v>
      </c>
      <c r="L5" s="108">
        <f t="shared" ca="1" si="0"/>
        <v>14</v>
      </c>
      <c r="M5" s="108">
        <f t="shared" ca="1" si="0"/>
        <v>2</v>
      </c>
      <c r="N5" s="108">
        <f t="shared" ca="1" si="0"/>
        <v>11</v>
      </c>
      <c r="O5" s="108">
        <f t="shared" ca="1" si="0"/>
        <v>39</v>
      </c>
      <c r="P5" s="108">
        <f t="shared" ca="1" si="0"/>
        <v>62</v>
      </c>
      <c r="Q5" s="108">
        <f t="shared" ca="1" si="0"/>
        <v>45</v>
      </c>
      <c r="R5" s="108">
        <f t="shared" ref="R5:AE31" ca="1" si="2">RANDBETWEEN(0,100)</f>
        <v>76</v>
      </c>
      <c r="S5" s="108">
        <f t="shared" ca="1" si="2"/>
        <v>18</v>
      </c>
      <c r="T5" s="108">
        <f t="shared" ca="1" si="2"/>
        <v>18</v>
      </c>
      <c r="U5" s="108">
        <f t="shared" ca="1" si="2"/>
        <v>19</v>
      </c>
      <c r="V5" s="108">
        <f t="shared" ca="1" si="2"/>
        <v>14</v>
      </c>
      <c r="W5" s="108">
        <f t="shared" ca="1" si="2"/>
        <v>17</v>
      </c>
      <c r="X5" s="108">
        <f t="shared" ca="1" si="2"/>
        <v>24</v>
      </c>
      <c r="Y5" s="108">
        <f t="shared" ca="1" si="2"/>
        <v>22</v>
      </c>
      <c r="Z5" s="108">
        <f t="shared" ca="1" si="2"/>
        <v>2</v>
      </c>
      <c r="AA5" s="108">
        <f t="shared" ca="1" si="2"/>
        <v>13</v>
      </c>
      <c r="AB5" s="108">
        <f t="shared" ca="1" si="2"/>
        <v>31</v>
      </c>
      <c r="AC5" s="108">
        <f t="shared" ca="1" si="2"/>
        <v>91</v>
      </c>
      <c r="AD5" s="108">
        <f t="shared" ca="1" si="2"/>
        <v>47</v>
      </c>
      <c r="AE5" s="108">
        <f t="shared" ca="1" si="2"/>
        <v>32</v>
      </c>
      <c r="AF5">
        <f t="shared" ref="AF5:AF68" ca="1" si="3">AVERAGE(B5:AE5)</f>
        <v>32.299999999999997</v>
      </c>
    </row>
    <row r="6" spans="1:45" x14ac:dyDescent="0.3">
      <c r="A6" s="106">
        <v>3</v>
      </c>
      <c r="B6" s="108">
        <f t="shared" ca="1" si="0"/>
        <v>7</v>
      </c>
      <c r="C6" s="108">
        <f t="shared" ca="1" si="0"/>
        <v>85</v>
      </c>
      <c r="D6" s="108">
        <f t="shared" ca="1" si="0"/>
        <v>1</v>
      </c>
      <c r="E6" s="108">
        <f t="shared" ca="1" si="0"/>
        <v>11</v>
      </c>
      <c r="F6" s="108">
        <f t="shared" ca="1" si="0"/>
        <v>32</v>
      </c>
      <c r="G6" s="108">
        <f t="shared" ca="1" si="0"/>
        <v>8</v>
      </c>
      <c r="H6" s="108">
        <f t="shared" ca="1" si="0"/>
        <v>8</v>
      </c>
      <c r="I6" s="108">
        <f t="shared" ca="1" si="0"/>
        <v>26</v>
      </c>
      <c r="J6" s="108">
        <f t="shared" ca="1" si="0"/>
        <v>27</v>
      </c>
      <c r="K6" s="108">
        <f t="shared" ca="1" si="0"/>
        <v>72</v>
      </c>
      <c r="L6" s="108">
        <f t="shared" ca="1" si="0"/>
        <v>21</v>
      </c>
      <c r="M6" s="108">
        <f t="shared" ca="1" si="0"/>
        <v>41</v>
      </c>
      <c r="N6" s="108">
        <f t="shared" ca="1" si="0"/>
        <v>61</v>
      </c>
      <c r="O6" s="108">
        <f t="shared" ca="1" si="0"/>
        <v>34</v>
      </c>
      <c r="P6" s="108">
        <f t="shared" ca="1" si="0"/>
        <v>36</v>
      </c>
      <c r="Q6" s="108">
        <f t="shared" ca="1" si="0"/>
        <v>47</v>
      </c>
      <c r="R6" s="108">
        <f t="shared" ca="1" si="2"/>
        <v>55</v>
      </c>
      <c r="S6" s="108">
        <f t="shared" ca="1" si="2"/>
        <v>66</v>
      </c>
      <c r="T6" s="108">
        <f t="shared" ca="1" si="2"/>
        <v>25</v>
      </c>
      <c r="U6" s="108">
        <f t="shared" ca="1" si="2"/>
        <v>95</v>
      </c>
      <c r="V6" s="108">
        <f t="shared" ca="1" si="2"/>
        <v>75</v>
      </c>
      <c r="W6" s="108">
        <f t="shared" ca="1" si="2"/>
        <v>86</v>
      </c>
      <c r="X6" s="108">
        <f t="shared" ca="1" si="2"/>
        <v>23</v>
      </c>
      <c r="Y6" s="108">
        <f t="shared" ca="1" si="2"/>
        <v>52</v>
      </c>
      <c r="Z6" s="108">
        <f t="shared" ca="1" si="2"/>
        <v>40</v>
      </c>
      <c r="AA6" s="108">
        <f t="shared" ca="1" si="2"/>
        <v>9</v>
      </c>
      <c r="AB6" s="108">
        <f t="shared" ca="1" si="2"/>
        <v>31</v>
      </c>
      <c r="AC6" s="108">
        <f t="shared" ca="1" si="2"/>
        <v>59</v>
      </c>
      <c r="AD6" s="108">
        <f t="shared" ca="1" si="2"/>
        <v>63</v>
      </c>
      <c r="AE6" s="108">
        <f t="shared" ca="1" si="2"/>
        <v>54</v>
      </c>
      <c r="AF6">
        <f t="shared" ca="1" si="3"/>
        <v>41.666666666666664</v>
      </c>
    </row>
    <row r="7" spans="1:45" x14ac:dyDescent="0.3">
      <c r="A7" s="106">
        <v>4</v>
      </c>
      <c r="B7" s="108">
        <f t="shared" ca="1" si="0"/>
        <v>47</v>
      </c>
      <c r="C7" s="108">
        <f t="shared" ca="1" si="0"/>
        <v>0</v>
      </c>
      <c r="D7" s="108">
        <f t="shared" ca="1" si="0"/>
        <v>88</v>
      </c>
      <c r="E7" s="108">
        <f t="shared" ca="1" si="0"/>
        <v>77</v>
      </c>
      <c r="F7" s="108">
        <f t="shared" ca="1" si="0"/>
        <v>33</v>
      </c>
      <c r="G7" s="108">
        <f t="shared" ca="1" si="0"/>
        <v>15</v>
      </c>
      <c r="H7" s="108">
        <f t="shared" ca="1" si="0"/>
        <v>11</v>
      </c>
      <c r="I7" s="108">
        <f t="shared" ca="1" si="0"/>
        <v>64</v>
      </c>
      <c r="J7" s="108">
        <f t="shared" ca="1" si="0"/>
        <v>89</v>
      </c>
      <c r="K7" s="108">
        <f t="shared" ca="1" si="0"/>
        <v>36</v>
      </c>
      <c r="L7" s="108">
        <f t="shared" ca="1" si="0"/>
        <v>63</v>
      </c>
      <c r="M7" s="108">
        <f t="shared" ca="1" si="0"/>
        <v>91</v>
      </c>
      <c r="N7" s="108">
        <f t="shared" ca="1" si="0"/>
        <v>100</v>
      </c>
      <c r="O7" s="108">
        <f t="shared" ca="1" si="0"/>
        <v>3</v>
      </c>
      <c r="P7" s="108">
        <f t="shared" ca="1" si="0"/>
        <v>84</v>
      </c>
      <c r="Q7" s="108">
        <f t="shared" ca="1" si="0"/>
        <v>30</v>
      </c>
      <c r="R7" s="108">
        <f t="shared" ca="1" si="2"/>
        <v>48</v>
      </c>
      <c r="S7" s="108">
        <f t="shared" ca="1" si="2"/>
        <v>93</v>
      </c>
      <c r="T7" s="108">
        <f t="shared" ca="1" si="2"/>
        <v>99</v>
      </c>
      <c r="U7" s="108">
        <f t="shared" ca="1" si="2"/>
        <v>35</v>
      </c>
      <c r="V7" s="108">
        <f t="shared" ca="1" si="2"/>
        <v>65</v>
      </c>
      <c r="W7" s="108">
        <f t="shared" ca="1" si="2"/>
        <v>28</v>
      </c>
      <c r="X7" s="108">
        <f t="shared" ca="1" si="2"/>
        <v>87</v>
      </c>
      <c r="Y7" s="108">
        <f t="shared" ca="1" si="2"/>
        <v>85</v>
      </c>
      <c r="Z7" s="108">
        <f t="shared" ca="1" si="2"/>
        <v>87</v>
      </c>
      <c r="AA7" s="108">
        <f t="shared" ca="1" si="2"/>
        <v>56</v>
      </c>
      <c r="AB7" s="108">
        <f t="shared" ca="1" si="2"/>
        <v>77</v>
      </c>
      <c r="AC7" s="108">
        <f t="shared" ca="1" si="2"/>
        <v>49</v>
      </c>
      <c r="AD7" s="108">
        <f t="shared" ca="1" si="2"/>
        <v>57</v>
      </c>
      <c r="AE7" s="108">
        <f t="shared" ca="1" si="2"/>
        <v>7</v>
      </c>
      <c r="AF7">
        <f t="shared" ca="1" si="3"/>
        <v>56.8</v>
      </c>
    </row>
    <row r="8" spans="1:45" x14ac:dyDescent="0.3">
      <c r="A8" s="106">
        <v>5</v>
      </c>
      <c r="B8" s="108">
        <f t="shared" ca="1" si="0"/>
        <v>7</v>
      </c>
      <c r="C8" s="108">
        <f t="shared" ca="1" si="0"/>
        <v>70</v>
      </c>
      <c r="D8" s="108">
        <f t="shared" ca="1" si="0"/>
        <v>87</v>
      </c>
      <c r="E8" s="108">
        <f t="shared" ca="1" si="0"/>
        <v>62</v>
      </c>
      <c r="F8" s="108">
        <f t="shared" ca="1" si="0"/>
        <v>35</v>
      </c>
      <c r="G8" s="108">
        <f t="shared" ca="1" si="0"/>
        <v>67</v>
      </c>
      <c r="H8" s="108">
        <f t="shared" ca="1" si="0"/>
        <v>6</v>
      </c>
      <c r="I8" s="108">
        <f t="shared" ca="1" si="0"/>
        <v>50</v>
      </c>
      <c r="J8" s="108">
        <f t="shared" ca="1" si="0"/>
        <v>71</v>
      </c>
      <c r="K8" s="108">
        <f t="shared" ca="1" si="0"/>
        <v>20</v>
      </c>
      <c r="L8" s="108">
        <f t="shared" ca="1" si="0"/>
        <v>64</v>
      </c>
      <c r="M8" s="108">
        <f t="shared" ca="1" si="0"/>
        <v>82</v>
      </c>
      <c r="N8" s="108">
        <f t="shared" ca="1" si="0"/>
        <v>35</v>
      </c>
      <c r="O8" s="108">
        <f t="shared" ca="1" si="0"/>
        <v>61</v>
      </c>
      <c r="P8" s="108">
        <f t="shared" ca="1" si="0"/>
        <v>75</v>
      </c>
      <c r="Q8" s="108">
        <f t="shared" ca="1" si="0"/>
        <v>69</v>
      </c>
      <c r="R8" s="108">
        <f t="shared" ca="1" si="2"/>
        <v>22</v>
      </c>
      <c r="S8" s="108">
        <f t="shared" ca="1" si="2"/>
        <v>21</v>
      </c>
      <c r="T8" s="108">
        <f t="shared" ca="1" si="2"/>
        <v>42</v>
      </c>
      <c r="U8" s="108">
        <f t="shared" ca="1" si="2"/>
        <v>15</v>
      </c>
      <c r="V8" s="108">
        <f t="shared" ca="1" si="2"/>
        <v>99</v>
      </c>
      <c r="W8" s="108">
        <f t="shared" ca="1" si="2"/>
        <v>95</v>
      </c>
      <c r="X8" s="108">
        <f t="shared" ca="1" si="2"/>
        <v>1</v>
      </c>
      <c r="Y8" s="108">
        <f t="shared" ca="1" si="2"/>
        <v>47</v>
      </c>
      <c r="Z8" s="108">
        <f t="shared" ca="1" si="2"/>
        <v>33</v>
      </c>
      <c r="AA8" s="108">
        <f t="shared" ca="1" si="2"/>
        <v>0</v>
      </c>
      <c r="AB8" s="108">
        <f t="shared" ca="1" si="2"/>
        <v>43</v>
      </c>
      <c r="AC8" s="108">
        <f t="shared" ca="1" si="2"/>
        <v>78</v>
      </c>
      <c r="AD8" s="108">
        <f t="shared" ca="1" si="2"/>
        <v>68</v>
      </c>
      <c r="AE8" s="108">
        <f t="shared" ca="1" si="2"/>
        <v>72</v>
      </c>
      <c r="AF8">
        <f t="shared" ca="1" si="3"/>
        <v>49.9</v>
      </c>
    </row>
    <row r="9" spans="1:45" x14ac:dyDescent="0.3">
      <c r="A9" s="106">
        <v>6</v>
      </c>
      <c r="B9" s="108">
        <f t="shared" ca="1" si="0"/>
        <v>77</v>
      </c>
      <c r="C9" s="108">
        <f t="shared" ca="1" si="0"/>
        <v>42</v>
      </c>
      <c r="D9" s="108">
        <f t="shared" ca="1" si="0"/>
        <v>71</v>
      </c>
      <c r="E9" s="108">
        <f t="shared" ca="1" si="0"/>
        <v>42</v>
      </c>
      <c r="F9" s="108">
        <f t="shared" ca="1" si="0"/>
        <v>43</v>
      </c>
      <c r="G9" s="108">
        <f t="shared" ca="1" si="0"/>
        <v>50</v>
      </c>
      <c r="H9" s="108">
        <f t="shared" ca="1" si="0"/>
        <v>83</v>
      </c>
      <c r="I9" s="108">
        <f t="shared" ca="1" si="0"/>
        <v>51</v>
      </c>
      <c r="J9" s="108">
        <f t="shared" ca="1" si="0"/>
        <v>20</v>
      </c>
      <c r="K9" s="108">
        <f t="shared" ca="1" si="0"/>
        <v>37</v>
      </c>
      <c r="L9" s="108">
        <f t="shared" ca="1" si="0"/>
        <v>99</v>
      </c>
      <c r="M9" s="108">
        <f t="shared" ca="1" si="0"/>
        <v>53</v>
      </c>
      <c r="N9" s="108">
        <f t="shared" ca="1" si="0"/>
        <v>29</v>
      </c>
      <c r="O9" s="108">
        <f t="shared" ca="1" si="0"/>
        <v>91</v>
      </c>
      <c r="P9" s="108">
        <f t="shared" ca="1" si="0"/>
        <v>20</v>
      </c>
      <c r="Q9" s="108">
        <f t="shared" ca="1" si="0"/>
        <v>54</v>
      </c>
      <c r="R9" s="108">
        <f t="shared" ca="1" si="2"/>
        <v>17</v>
      </c>
      <c r="S9" s="108">
        <f t="shared" ca="1" si="2"/>
        <v>80</v>
      </c>
      <c r="T9" s="108">
        <f t="shared" ca="1" si="2"/>
        <v>7</v>
      </c>
      <c r="U9" s="108">
        <f t="shared" ca="1" si="2"/>
        <v>91</v>
      </c>
      <c r="V9" s="108">
        <f t="shared" ca="1" si="2"/>
        <v>40</v>
      </c>
      <c r="W9" s="108">
        <f t="shared" ca="1" si="2"/>
        <v>33</v>
      </c>
      <c r="X9" s="108">
        <f t="shared" ca="1" si="2"/>
        <v>67</v>
      </c>
      <c r="Y9" s="108">
        <f t="shared" ca="1" si="2"/>
        <v>49</v>
      </c>
      <c r="Z9" s="108">
        <f t="shared" ca="1" si="2"/>
        <v>83</v>
      </c>
      <c r="AA9" s="108">
        <f t="shared" ca="1" si="2"/>
        <v>40</v>
      </c>
      <c r="AB9" s="108">
        <f t="shared" ca="1" si="2"/>
        <v>69</v>
      </c>
      <c r="AC9" s="108">
        <f t="shared" ca="1" si="2"/>
        <v>23</v>
      </c>
      <c r="AD9" s="108">
        <f t="shared" ca="1" si="2"/>
        <v>64</v>
      </c>
      <c r="AE9" s="108">
        <f t="shared" ca="1" si="2"/>
        <v>3</v>
      </c>
      <c r="AF9">
        <f t="shared" ca="1" si="3"/>
        <v>50.93333333333333</v>
      </c>
    </row>
    <row r="10" spans="1:45" x14ac:dyDescent="0.3">
      <c r="A10" s="106">
        <v>7</v>
      </c>
      <c r="B10" s="108">
        <f t="shared" ca="1" si="0"/>
        <v>24</v>
      </c>
      <c r="C10" s="108">
        <f t="shared" ca="1" si="0"/>
        <v>53</v>
      </c>
      <c r="D10" s="108">
        <f t="shared" ca="1" si="0"/>
        <v>26</v>
      </c>
      <c r="E10" s="108">
        <f t="shared" ca="1" si="0"/>
        <v>64</v>
      </c>
      <c r="F10" s="108">
        <f t="shared" ca="1" si="0"/>
        <v>7</v>
      </c>
      <c r="G10" s="108">
        <f t="shared" ca="1" si="0"/>
        <v>20</v>
      </c>
      <c r="H10" s="108">
        <f t="shared" ca="1" si="0"/>
        <v>43</v>
      </c>
      <c r="I10" s="108">
        <f t="shared" ca="1" si="0"/>
        <v>57</v>
      </c>
      <c r="J10" s="108">
        <f t="shared" ca="1" si="0"/>
        <v>54</v>
      </c>
      <c r="K10" s="108">
        <f t="shared" ca="1" si="0"/>
        <v>16</v>
      </c>
      <c r="L10" s="108">
        <f t="shared" ca="1" si="0"/>
        <v>27</v>
      </c>
      <c r="M10" s="108">
        <f t="shared" ca="1" si="0"/>
        <v>27</v>
      </c>
      <c r="N10" s="108">
        <f t="shared" ca="1" si="0"/>
        <v>3</v>
      </c>
      <c r="O10" s="108">
        <f t="shared" ca="1" si="0"/>
        <v>46</v>
      </c>
      <c r="P10" s="108">
        <f t="shared" ca="1" si="0"/>
        <v>34</v>
      </c>
      <c r="Q10" s="108">
        <f t="shared" ca="1" si="0"/>
        <v>22</v>
      </c>
      <c r="R10" s="108">
        <f t="shared" ca="1" si="2"/>
        <v>31</v>
      </c>
      <c r="S10" s="108">
        <f t="shared" ca="1" si="2"/>
        <v>86</v>
      </c>
      <c r="T10" s="108">
        <f t="shared" ca="1" si="2"/>
        <v>45</v>
      </c>
      <c r="U10" s="108">
        <f t="shared" ca="1" si="2"/>
        <v>63</v>
      </c>
      <c r="V10" s="108">
        <f t="shared" ca="1" si="2"/>
        <v>76</v>
      </c>
      <c r="W10" s="108">
        <f t="shared" ca="1" si="2"/>
        <v>42</v>
      </c>
      <c r="X10" s="108">
        <f t="shared" ca="1" si="2"/>
        <v>20</v>
      </c>
      <c r="Y10" s="108">
        <f t="shared" ca="1" si="2"/>
        <v>10</v>
      </c>
      <c r="Z10" s="108">
        <f t="shared" ca="1" si="2"/>
        <v>0</v>
      </c>
      <c r="AA10" s="108">
        <f t="shared" ca="1" si="2"/>
        <v>80</v>
      </c>
      <c r="AB10" s="108">
        <f t="shared" ca="1" si="2"/>
        <v>13</v>
      </c>
      <c r="AC10" s="108">
        <f t="shared" ca="1" si="2"/>
        <v>89</v>
      </c>
      <c r="AD10" s="108">
        <f t="shared" ca="1" si="2"/>
        <v>39</v>
      </c>
      <c r="AE10" s="108">
        <f t="shared" ca="1" si="2"/>
        <v>48</v>
      </c>
      <c r="AF10">
        <f t="shared" ca="1" si="3"/>
        <v>38.833333333333336</v>
      </c>
    </row>
    <row r="11" spans="1:45" x14ac:dyDescent="0.3">
      <c r="A11" s="106">
        <v>8</v>
      </c>
      <c r="B11" s="108">
        <f t="shared" ca="1" si="0"/>
        <v>65</v>
      </c>
      <c r="C11" s="108">
        <f t="shared" ca="1" si="0"/>
        <v>67</v>
      </c>
      <c r="D11" s="108">
        <f t="shared" ca="1" si="0"/>
        <v>88</v>
      </c>
      <c r="E11" s="108">
        <f t="shared" ca="1" si="0"/>
        <v>81</v>
      </c>
      <c r="F11" s="108">
        <f t="shared" ca="1" si="0"/>
        <v>58</v>
      </c>
      <c r="G11" s="108">
        <f t="shared" ca="1" si="0"/>
        <v>84</v>
      </c>
      <c r="H11" s="108">
        <f t="shared" ca="1" si="0"/>
        <v>82</v>
      </c>
      <c r="I11" s="108">
        <f t="shared" ca="1" si="0"/>
        <v>33</v>
      </c>
      <c r="J11" s="108">
        <f t="shared" ca="1" si="0"/>
        <v>54</v>
      </c>
      <c r="K11" s="108">
        <f t="shared" ca="1" si="0"/>
        <v>10</v>
      </c>
      <c r="L11" s="108">
        <f t="shared" ca="1" si="0"/>
        <v>52</v>
      </c>
      <c r="M11" s="108">
        <f t="shared" ca="1" si="0"/>
        <v>97</v>
      </c>
      <c r="N11" s="108">
        <f t="shared" ca="1" si="0"/>
        <v>67</v>
      </c>
      <c r="O11" s="108">
        <f t="shared" ca="1" si="0"/>
        <v>64</v>
      </c>
      <c r="P11" s="108">
        <f t="shared" ca="1" si="0"/>
        <v>29</v>
      </c>
      <c r="Q11" s="108">
        <f t="shared" ca="1" si="0"/>
        <v>22</v>
      </c>
      <c r="R11" s="108">
        <f t="shared" ca="1" si="2"/>
        <v>13</v>
      </c>
      <c r="S11" s="108">
        <f t="shared" ca="1" si="2"/>
        <v>76</v>
      </c>
      <c r="T11" s="108">
        <f t="shared" ca="1" si="2"/>
        <v>30</v>
      </c>
      <c r="U11" s="108">
        <f t="shared" ca="1" si="2"/>
        <v>2</v>
      </c>
      <c r="V11" s="108">
        <f t="shared" ca="1" si="2"/>
        <v>30</v>
      </c>
      <c r="W11" s="108">
        <f t="shared" ca="1" si="2"/>
        <v>39</v>
      </c>
      <c r="X11" s="108">
        <f t="shared" ca="1" si="2"/>
        <v>53</v>
      </c>
      <c r="Y11" s="108">
        <f t="shared" ca="1" si="2"/>
        <v>77</v>
      </c>
      <c r="Z11" s="108">
        <f t="shared" ca="1" si="2"/>
        <v>31</v>
      </c>
      <c r="AA11" s="108">
        <f t="shared" ca="1" si="2"/>
        <v>32</v>
      </c>
      <c r="AB11" s="108">
        <f t="shared" ca="1" si="2"/>
        <v>17</v>
      </c>
      <c r="AC11" s="108">
        <f t="shared" ca="1" si="2"/>
        <v>25</v>
      </c>
      <c r="AD11" s="108">
        <f t="shared" ca="1" si="2"/>
        <v>89</v>
      </c>
      <c r="AE11" s="108">
        <f t="shared" ca="1" si="2"/>
        <v>99</v>
      </c>
      <c r="AF11">
        <f t="shared" ca="1" si="3"/>
        <v>52.2</v>
      </c>
    </row>
    <row r="12" spans="1:45" x14ac:dyDescent="0.3">
      <c r="A12" s="106">
        <v>9</v>
      </c>
      <c r="B12" s="108">
        <f t="shared" ca="1" si="0"/>
        <v>47</v>
      </c>
      <c r="C12" s="108">
        <f t="shared" ca="1" si="0"/>
        <v>70</v>
      </c>
      <c r="D12" s="108">
        <f t="shared" ca="1" si="0"/>
        <v>2</v>
      </c>
      <c r="E12" s="108">
        <f t="shared" ca="1" si="0"/>
        <v>26</v>
      </c>
      <c r="F12" s="108">
        <f t="shared" ca="1" si="0"/>
        <v>91</v>
      </c>
      <c r="G12" s="108">
        <f t="shared" ca="1" si="0"/>
        <v>72</v>
      </c>
      <c r="H12" s="108">
        <f t="shared" ca="1" si="0"/>
        <v>50</v>
      </c>
      <c r="I12" s="108">
        <f t="shared" ca="1" si="0"/>
        <v>3</v>
      </c>
      <c r="J12" s="108">
        <f t="shared" ca="1" si="0"/>
        <v>26</v>
      </c>
      <c r="K12" s="108">
        <f t="shared" ca="1" si="0"/>
        <v>35</v>
      </c>
      <c r="L12" s="108">
        <f t="shared" ca="1" si="0"/>
        <v>21</v>
      </c>
      <c r="M12" s="108">
        <f t="shared" ca="1" si="0"/>
        <v>32</v>
      </c>
      <c r="N12" s="108">
        <f t="shared" ca="1" si="0"/>
        <v>59</v>
      </c>
      <c r="O12" s="108">
        <f t="shared" ca="1" si="0"/>
        <v>87</v>
      </c>
      <c r="P12" s="108">
        <f t="shared" ca="1" si="0"/>
        <v>94</v>
      </c>
      <c r="Q12" s="108">
        <f t="shared" ca="1" si="0"/>
        <v>68</v>
      </c>
      <c r="R12" s="108">
        <f t="shared" ca="1" si="2"/>
        <v>80</v>
      </c>
      <c r="S12" s="108">
        <f t="shared" ca="1" si="2"/>
        <v>23</v>
      </c>
      <c r="T12" s="108">
        <f t="shared" ca="1" si="2"/>
        <v>68</v>
      </c>
      <c r="U12" s="108">
        <f t="shared" ca="1" si="2"/>
        <v>39</v>
      </c>
      <c r="V12" s="108">
        <f t="shared" ca="1" si="2"/>
        <v>81</v>
      </c>
      <c r="W12" s="108">
        <f t="shared" ca="1" si="2"/>
        <v>5</v>
      </c>
      <c r="X12" s="108">
        <f t="shared" ca="1" si="2"/>
        <v>37</v>
      </c>
      <c r="Y12" s="108">
        <f t="shared" ca="1" si="2"/>
        <v>62</v>
      </c>
      <c r="Z12" s="108">
        <f t="shared" ca="1" si="2"/>
        <v>41</v>
      </c>
      <c r="AA12" s="108">
        <f t="shared" ca="1" si="2"/>
        <v>80</v>
      </c>
      <c r="AB12" s="108">
        <f t="shared" ca="1" si="2"/>
        <v>6</v>
      </c>
      <c r="AC12" s="108">
        <f t="shared" ca="1" si="2"/>
        <v>75</v>
      </c>
      <c r="AD12" s="108">
        <f t="shared" ca="1" si="2"/>
        <v>20</v>
      </c>
      <c r="AE12" s="108">
        <f t="shared" ca="1" si="2"/>
        <v>55</v>
      </c>
      <c r="AF12">
        <f t="shared" ca="1" si="3"/>
        <v>48.5</v>
      </c>
    </row>
    <row r="13" spans="1:45" x14ac:dyDescent="0.3">
      <c r="A13" s="106">
        <v>10</v>
      </c>
      <c r="B13" s="108">
        <f t="shared" ca="1" si="0"/>
        <v>33</v>
      </c>
      <c r="C13" s="108">
        <f t="shared" ca="1" si="0"/>
        <v>84</v>
      </c>
      <c r="D13" s="108">
        <f t="shared" ca="1" si="0"/>
        <v>43</v>
      </c>
      <c r="E13" s="108">
        <f t="shared" ca="1" si="0"/>
        <v>4</v>
      </c>
      <c r="F13" s="108">
        <f t="shared" ca="1" si="0"/>
        <v>56</v>
      </c>
      <c r="G13" s="108">
        <f t="shared" ca="1" si="0"/>
        <v>61</v>
      </c>
      <c r="H13" s="108">
        <f t="shared" ca="1" si="0"/>
        <v>52</v>
      </c>
      <c r="I13" s="108">
        <f t="shared" ca="1" si="0"/>
        <v>18</v>
      </c>
      <c r="J13" s="108">
        <f t="shared" ca="1" si="0"/>
        <v>32</v>
      </c>
      <c r="K13" s="108">
        <f t="shared" ca="1" si="0"/>
        <v>49</v>
      </c>
      <c r="L13" s="108">
        <f t="shared" ca="1" si="0"/>
        <v>27</v>
      </c>
      <c r="M13" s="108">
        <f t="shared" ca="1" si="0"/>
        <v>84</v>
      </c>
      <c r="N13" s="108">
        <f t="shared" ca="1" si="0"/>
        <v>6</v>
      </c>
      <c r="O13" s="108">
        <f t="shared" ca="1" si="0"/>
        <v>11</v>
      </c>
      <c r="P13" s="108">
        <f t="shared" ca="1" si="0"/>
        <v>81</v>
      </c>
      <c r="Q13" s="108">
        <f t="shared" ca="1" si="0"/>
        <v>82</v>
      </c>
      <c r="R13" s="108">
        <f t="shared" ca="1" si="2"/>
        <v>44</v>
      </c>
      <c r="S13" s="108">
        <f t="shared" ca="1" si="2"/>
        <v>51</v>
      </c>
      <c r="T13" s="108">
        <f t="shared" ca="1" si="2"/>
        <v>6</v>
      </c>
      <c r="U13" s="108">
        <f t="shared" ca="1" si="2"/>
        <v>8</v>
      </c>
      <c r="V13" s="108">
        <f t="shared" ca="1" si="2"/>
        <v>98</v>
      </c>
      <c r="W13" s="108">
        <f t="shared" ca="1" si="2"/>
        <v>36</v>
      </c>
      <c r="X13" s="108">
        <f t="shared" ca="1" si="2"/>
        <v>67</v>
      </c>
      <c r="Y13" s="108">
        <f t="shared" ca="1" si="2"/>
        <v>90</v>
      </c>
      <c r="Z13" s="108">
        <f t="shared" ca="1" si="2"/>
        <v>99</v>
      </c>
      <c r="AA13" s="108">
        <f t="shared" ca="1" si="2"/>
        <v>11</v>
      </c>
      <c r="AB13" s="108">
        <f t="shared" ca="1" si="2"/>
        <v>28</v>
      </c>
      <c r="AC13" s="108">
        <f t="shared" ca="1" si="2"/>
        <v>75</v>
      </c>
      <c r="AD13" s="108">
        <f t="shared" ca="1" si="2"/>
        <v>56</v>
      </c>
      <c r="AE13" s="108">
        <f t="shared" ca="1" si="2"/>
        <v>26</v>
      </c>
      <c r="AF13">
        <f t="shared" ca="1" si="3"/>
        <v>47.266666666666666</v>
      </c>
    </row>
    <row r="14" spans="1:45" x14ac:dyDescent="0.3">
      <c r="A14" s="106">
        <v>11</v>
      </c>
      <c r="B14" s="108">
        <f t="shared" ca="1" si="0"/>
        <v>11</v>
      </c>
      <c r="C14" s="108">
        <f t="shared" ca="1" si="0"/>
        <v>70</v>
      </c>
      <c r="D14" s="108">
        <f t="shared" ca="1" si="0"/>
        <v>66</v>
      </c>
      <c r="E14" s="108">
        <f t="shared" ca="1" si="0"/>
        <v>41</v>
      </c>
      <c r="F14" s="108">
        <f t="shared" ca="1" si="0"/>
        <v>47</v>
      </c>
      <c r="G14" s="108">
        <f t="shared" ca="1" si="0"/>
        <v>9</v>
      </c>
      <c r="H14" s="108">
        <f t="shared" ca="1" si="0"/>
        <v>50</v>
      </c>
      <c r="I14" s="108">
        <f t="shared" ca="1" si="0"/>
        <v>70</v>
      </c>
      <c r="J14" s="108">
        <f t="shared" ca="1" si="0"/>
        <v>85</v>
      </c>
      <c r="K14" s="108">
        <f t="shared" ca="1" si="0"/>
        <v>20</v>
      </c>
      <c r="L14" s="108">
        <f t="shared" ca="1" si="0"/>
        <v>9</v>
      </c>
      <c r="M14" s="108">
        <f t="shared" ca="1" si="0"/>
        <v>40</v>
      </c>
      <c r="N14" s="108">
        <f t="shared" ca="1" si="0"/>
        <v>51</v>
      </c>
      <c r="O14" s="108">
        <f t="shared" ca="1" si="0"/>
        <v>88</v>
      </c>
      <c r="P14" s="108">
        <f t="shared" ca="1" si="0"/>
        <v>54</v>
      </c>
      <c r="Q14" s="108">
        <f t="shared" ca="1" si="0"/>
        <v>79</v>
      </c>
      <c r="R14" s="108">
        <f t="shared" ca="1" si="2"/>
        <v>98</v>
      </c>
      <c r="S14" s="108">
        <f t="shared" ca="1" si="2"/>
        <v>83</v>
      </c>
      <c r="T14" s="108">
        <f t="shared" ca="1" si="2"/>
        <v>68</v>
      </c>
      <c r="U14" s="108">
        <f t="shared" ca="1" si="2"/>
        <v>50</v>
      </c>
      <c r="V14" s="108">
        <f t="shared" ca="1" si="2"/>
        <v>51</v>
      </c>
      <c r="W14" s="108">
        <f t="shared" ca="1" si="2"/>
        <v>95</v>
      </c>
      <c r="X14" s="108">
        <f t="shared" ca="1" si="2"/>
        <v>97</v>
      </c>
      <c r="Y14" s="108">
        <f t="shared" ca="1" si="2"/>
        <v>3</v>
      </c>
      <c r="Z14" s="108">
        <f t="shared" ca="1" si="2"/>
        <v>76</v>
      </c>
      <c r="AA14" s="108">
        <f t="shared" ca="1" si="2"/>
        <v>35</v>
      </c>
      <c r="AB14" s="108">
        <f t="shared" ca="1" si="2"/>
        <v>77</v>
      </c>
      <c r="AC14" s="108">
        <f t="shared" ca="1" si="2"/>
        <v>83</v>
      </c>
      <c r="AD14" s="108">
        <f t="shared" ca="1" si="2"/>
        <v>40</v>
      </c>
      <c r="AE14" s="108">
        <f t="shared" ca="1" si="2"/>
        <v>23</v>
      </c>
      <c r="AF14">
        <f t="shared" ca="1" si="3"/>
        <v>55.633333333333333</v>
      </c>
    </row>
    <row r="15" spans="1:45" x14ac:dyDescent="0.3">
      <c r="A15" s="106">
        <v>12</v>
      </c>
      <c r="B15" s="108">
        <f t="shared" ca="1" si="0"/>
        <v>16</v>
      </c>
      <c r="C15" s="108">
        <f t="shared" ca="1" si="0"/>
        <v>31</v>
      </c>
      <c r="D15" s="108">
        <f t="shared" ca="1" si="0"/>
        <v>98</v>
      </c>
      <c r="E15" s="108">
        <f t="shared" ca="1" si="0"/>
        <v>19</v>
      </c>
      <c r="F15" s="108">
        <f t="shared" ca="1" si="0"/>
        <v>67</v>
      </c>
      <c r="G15" s="108">
        <f t="shared" ca="1" si="0"/>
        <v>1</v>
      </c>
      <c r="H15" s="108">
        <f t="shared" ca="1" si="0"/>
        <v>34</v>
      </c>
      <c r="I15" s="108">
        <f t="shared" ca="1" si="0"/>
        <v>47</v>
      </c>
      <c r="J15" s="108">
        <f t="shared" ca="1" si="0"/>
        <v>51</v>
      </c>
      <c r="K15" s="108">
        <f t="shared" ca="1" si="0"/>
        <v>83</v>
      </c>
      <c r="L15" s="108">
        <f t="shared" ca="1" si="0"/>
        <v>51</v>
      </c>
      <c r="M15" s="108">
        <f t="shared" ca="1" si="0"/>
        <v>48</v>
      </c>
      <c r="N15" s="108">
        <f t="shared" ca="1" si="0"/>
        <v>45</v>
      </c>
      <c r="O15" s="108">
        <f t="shared" ca="1" si="0"/>
        <v>30</v>
      </c>
      <c r="P15" s="108">
        <f t="shared" ca="1" si="0"/>
        <v>11</v>
      </c>
      <c r="Q15" s="108">
        <f t="shared" ca="1" si="0"/>
        <v>67</v>
      </c>
      <c r="R15" s="108">
        <f t="shared" ca="1" si="2"/>
        <v>88</v>
      </c>
      <c r="S15" s="108">
        <f t="shared" ca="1" si="2"/>
        <v>27</v>
      </c>
      <c r="T15" s="108">
        <f t="shared" ca="1" si="2"/>
        <v>10</v>
      </c>
      <c r="U15" s="108">
        <f t="shared" ca="1" si="2"/>
        <v>96</v>
      </c>
      <c r="V15" s="108">
        <f t="shared" ca="1" si="2"/>
        <v>25</v>
      </c>
      <c r="W15" s="108">
        <f t="shared" ca="1" si="2"/>
        <v>72</v>
      </c>
      <c r="X15" s="108">
        <f t="shared" ca="1" si="2"/>
        <v>63</v>
      </c>
      <c r="Y15" s="108">
        <f t="shared" ca="1" si="2"/>
        <v>25</v>
      </c>
      <c r="Z15" s="108">
        <f t="shared" ca="1" si="2"/>
        <v>68</v>
      </c>
      <c r="AA15" s="108">
        <f t="shared" ca="1" si="2"/>
        <v>97</v>
      </c>
      <c r="AB15" s="108">
        <f t="shared" ca="1" si="2"/>
        <v>16</v>
      </c>
      <c r="AC15" s="108">
        <f t="shared" ca="1" si="2"/>
        <v>65</v>
      </c>
      <c r="AD15" s="108">
        <f t="shared" ca="1" si="2"/>
        <v>72</v>
      </c>
      <c r="AE15" s="108">
        <f t="shared" ca="1" si="2"/>
        <v>12</v>
      </c>
      <c r="AF15">
        <f t="shared" ca="1" si="3"/>
        <v>47.833333333333336</v>
      </c>
    </row>
    <row r="16" spans="1:45" x14ac:dyDescent="0.3">
      <c r="A16" s="106">
        <v>13</v>
      </c>
      <c r="B16" s="108">
        <f t="shared" ca="1" si="0"/>
        <v>16</v>
      </c>
      <c r="C16" s="108">
        <f t="shared" ca="1" si="0"/>
        <v>28</v>
      </c>
      <c r="D16" s="108">
        <f t="shared" ca="1" si="0"/>
        <v>45</v>
      </c>
      <c r="E16" s="108">
        <f t="shared" ca="1" si="0"/>
        <v>89</v>
      </c>
      <c r="F16" s="108">
        <f t="shared" ca="1" si="0"/>
        <v>86</v>
      </c>
      <c r="G16" s="108">
        <f t="shared" ca="1" si="0"/>
        <v>25</v>
      </c>
      <c r="H16" s="108">
        <f t="shared" ca="1" si="0"/>
        <v>85</v>
      </c>
      <c r="I16" s="108">
        <f t="shared" ca="1" si="0"/>
        <v>73</v>
      </c>
      <c r="J16" s="108">
        <f t="shared" ca="1" si="0"/>
        <v>28</v>
      </c>
      <c r="K16" s="108">
        <f t="shared" ca="1" si="0"/>
        <v>68</v>
      </c>
      <c r="L16" s="108">
        <f t="shared" ca="1" si="0"/>
        <v>29</v>
      </c>
      <c r="M16" s="108">
        <f t="shared" ca="1" si="0"/>
        <v>15</v>
      </c>
      <c r="N16" s="108">
        <f t="shared" ca="1" si="0"/>
        <v>45</v>
      </c>
      <c r="O16" s="108">
        <f t="shared" ref="O16:AD31" ca="1" si="4">RANDBETWEEN(0,100)</f>
        <v>46</v>
      </c>
      <c r="P16" s="108">
        <f t="shared" ca="1" si="4"/>
        <v>47</v>
      </c>
      <c r="Q16" s="108">
        <f t="shared" ca="1" si="4"/>
        <v>13</v>
      </c>
      <c r="R16" s="108">
        <f t="shared" ca="1" si="4"/>
        <v>12</v>
      </c>
      <c r="S16" s="108">
        <f t="shared" ca="1" si="4"/>
        <v>76</v>
      </c>
      <c r="T16" s="108">
        <f t="shared" ca="1" si="4"/>
        <v>60</v>
      </c>
      <c r="U16" s="108">
        <f t="shared" ca="1" si="4"/>
        <v>32</v>
      </c>
      <c r="V16" s="108">
        <f t="shared" ca="1" si="4"/>
        <v>20</v>
      </c>
      <c r="W16" s="108">
        <f t="shared" ca="1" si="4"/>
        <v>47</v>
      </c>
      <c r="X16" s="108">
        <f t="shared" ca="1" si="4"/>
        <v>14</v>
      </c>
      <c r="Y16" s="108">
        <f t="shared" ca="1" si="4"/>
        <v>22</v>
      </c>
      <c r="Z16" s="108">
        <f t="shared" ca="1" si="4"/>
        <v>96</v>
      </c>
      <c r="AA16" s="108">
        <f t="shared" ca="1" si="4"/>
        <v>17</v>
      </c>
      <c r="AB16" s="108">
        <f t="shared" ca="1" si="4"/>
        <v>46</v>
      </c>
      <c r="AC16" s="108">
        <f t="shared" ca="1" si="4"/>
        <v>47</v>
      </c>
      <c r="AD16" s="108">
        <f t="shared" ca="1" si="4"/>
        <v>54</v>
      </c>
      <c r="AE16" s="108">
        <f t="shared" ca="1" si="2"/>
        <v>95</v>
      </c>
      <c r="AF16">
        <f t="shared" ca="1" si="3"/>
        <v>45.866666666666667</v>
      </c>
    </row>
    <row r="17" spans="1:32" x14ac:dyDescent="0.3">
      <c r="A17" s="106">
        <v>14</v>
      </c>
      <c r="B17" s="108">
        <f t="shared" ref="B17:Q32" ca="1" si="5">RANDBETWEEN(0,100)</f>
        <v>31</v>
      </c>
      <c r="C17" s="108">
        <f t="shared" ca="1" si="5"/>
        <v>24</v>
      </c>
      <c r="D17" s="108">
        <f t="shared" ca="1" si="5"/>
        <v>76</v>
      </c>
      <c r="E17" s="108">
        <f t="shared" ca="1" si="5"/>
        <v>32</v>
      </c>
      <c r="F17" s="108">
        <f t="shared" ca="1" si="5"/>
        <v>45</v>
      </c>
      <c r="G17" s="108">
        <f t="shared" ca="1" si="5"/>
        <v>78</v>
      </c>
      <c r="H17" s="108">
        <f t="shared" ca="1" si="5"/>
        <v>49</v>
      </c>
      <c r="I17" s="108">
        <f t="shared" ca="1" si="5"/>
        <v>0</v>
      </c>
      <c r="J17" s="108">
        <f t="shared" ca="1" si="5"/>
        <v>1</v>
      </c>
      <c r="K17" s="108">
        <f t="shared" ca="1" si="5"/>
        <v>29</v>
      </c>
      <c r="L17" s="108">
        <f t="shared" ca="1" si="5"/>
        <v>53</v>
      </c>
      <c r="M17" s="108">
        <f t="shared" ca="1" si="5"/>
        <v>66</v>
      </c>
      <c r="N17" s="108">
        <f t="shared" ca="1" si="5"/>
        <v>18</v>
      </c>
      <c r="O17" s="108">
        <f t="shared" ca="1" si="5"/>
        <v>54</v>
      </c>
      <c r="P17" s="108">
        <f t="shared" ca="1" si="5"/>
        <v>15</v>
      </c>
      <c r="Q17" s="108">
        <f t="shared" ca="1" si="5"/>
        <v>15</v>
      </c>
      <c r="R17" s="108">
        <f t="shared" ca="1" si="4"/>
        <v>24</v>
      </c>
      <c r="S17" s="108">
        <f t="shared" ca="1" si="4"/>
        <v>86</v>
      </c>
      <c r="T17" s="108">
        <f t="shared" ca="1" si="4"/>
        <v>54</v>
      </c>
      <c r="U17" s="108">
        <f t="shared" ca="1" si="4"/>
        <v>69</v>
      </c>
      <c r="V17" s="108">
        <f t="shared" ca="1" si="4"/>
        <v>38</v>
      </c>
      <c r="W17" s="108">
        <f t="shared" ca="1" si="4"/>
        <v>98</v>
      </c>
      <c r="X17" s="108">
        <f t="shared" ca="1" si="4"/>
        <v>2</v>
      </c>
      <c r="Y17" s="108">
        <f t="shared" ca="1" si="4"/>
        <v>8</v>
      </c>
      <c r="Z17" s="108">
        <f t="shared" ca="1" si="4"/>
        <v>18</v>
      </c>
      <c r="AA17" s="108">
        <f t="shared" ca="1" si="4"/>
        <v>68</v>
      </c>
      <c r="AB17" s="108">
        <f t="shared" ca="1" si="4"/>
        <v>89</v>
      </c>
      <c r="AC17" s="108">
        <f t="shared" ca="1" si="4"/>
        <v>0</v>
      </c>
      <c r="AD17" s="108">
        <f t="shared" ca="1" si="4"/>
        <v>29</v>
      </c>
      <c r="AE17" s="108">
        <f t="shared" ca="1" si="2"/>
        <v>78</v>
      </c>
      <c r="AF17">
        <f t="shared" ca="1" si="3"/>
        <v>41.56666666666667</v>
      </c>
    </row>
    <row r="18" spans="1:32" x14ac:dyDescent="0.3">
      <c r="A18" s="106">
        <v>15</v>
      </c>
      <c r="B18" s="108">
        <f t="shared" ca="1" si="5"/>
        <v>44</v>
      </c>
      <c r="C18" s="108">
        <f t="shared" ca="1" si="5"/>
        <v>53</v>
      </c>
      <c r="D18" s="108">
        <f t="shared" ca="1" si="5"/>
        <v>42</v>
      </c>
      <c r="E18" s="108">
        <f t="shared" ca="1" si="5"/>
        <v>48</v>
      </c>
      <c r="F18" s="108">
        <f t="shared" ca="1" si="5"/>
        <v>95</v>
      </c>
      <c r="G18" s="108">
        <f t="shared" ca="1" si="5"/>
        <v>83</v>
      </c>
      <c r="H18" s="108">
        <f t="shared" ca="1" si="5"/>
        <v>65</v>
      </c>
      <c r="I18" s="108">
        <f t="shared" ca="1" si="5"/>
        <v>99</v>
      </c>
      <c r="J18" s="108">
        <f t="shared" ca="1" si="5"/>
        <v>54</v>
      </c>
      <c r="K18" s="108">
        <f t="shared" ca="1" si="5"/>
        <v>26</v>
      </c>
      <c r="L18" s="108">
        <f t="shared" ca="1" si="5"/>
        <v>38</v>
      </c>
      <c r="M18" s="108">
        <f t="shared" ca="1" si="5"/>
        <v>87</v>
      </c>
      <c r="N18" s="108">
        <f t="shared" ca="1" si="5"/>
        <v>49</v>
      </c>
      <c r="O18" s="108">
        <f t="shared" ca="1" si="5"/>
        <v>15</v>
      </c>
      <c r="P18" s="108">
        <f t="shared" ca="1" si="5"/>
        <v>15</v>
      </c>
      <c r="Q18" s="108">
        <f t="shared" ca="1" si="5"/>
        <v>17</v>
      </c>
      <c r="R18" s="108">
        <f t="shared" ca="1" si="4"/>
        <v>49</v>
      </c>
      <c r="S18" s="108">
        <f t="shared" ca="1" si="4"/>
        <v>3</v>
      </c>
      <c r="T18" s="108">
        <f t="shared" ca="1" si="4"/>
        <v>42</v>
      </c>
      <c r="U18" s="108">
        <f t="shared" ca="1" si="4"/>
        <v>63</v>
      </c>
      <c r="V18" s="108">
        <f t="shared" ca="1" si="4"/>
        <v>76</v>
      </c>
      <c r="W18" s="108">
        <f t="shared" ca="1" si="4"/>
        <v>40</v>
      </c>
      <c r="X18" s="108">
        <f t="shared" ca="1" si="4"/>
        <v>12</v>
      </c>
      <c r="Y18" s="108">
        <f t="shared" ca="1" si="4"/>
        <v>73</v>
      </c>
      <c r="Z18" s="108">
        <f t="shared" ca="1" si="4"/>
        <v>79</v>
      </c>
      <c r="AA18" s="108">
        <f t="shared" ca="1" si="4"/>
        <v>49</v>
      </c>
      <c r="AB18" s="108">
        <f t="shared" ca="1" si="4"/>
        <v>1</v>
      </c>
      <c r="AC18" s="108">
        <f t="shared" ca="1" si="4"/>
        <v>28</v>
      </c>
      <c r="AD18" s="108">
        <f t="shared" ca="1" si="4"/>
        <v>93</v>
      </c>
      <c r="AE18" s="108">
        <f t="shared" ca="1" si="2"/>
        <v>80</v>
      </c>
      <c r="AF18">
        <f t="shared" ca="1" si="3"/>
        <v>50.6</v>
      </c>
    </row>
    <row r="19" spans="1:32" x14ac:dyDescent="0.3">
      <c r="A19" s="106">
        <v>16</v>
      </c>
      <c r="B19" s="108">
        <f t="shared" ca="1" si="5"/>
        <v>17</v>
      </c>
      <c r="C19" s="108">
        <f t="shared" ca="1" si="5"/>
        <v>81</v>
      </c>
      <c r="D19" s="108">
        <f t="shared" ca="1" si="5"/>
        <v>100</v>
      </c>
      <c r="E19" s="108">
        <f t="shared" ca="1" si="5"/>
        <v>85</v>
      </c>
      <c r="F19" s="108">
        <f t="shared" ca="1" si="5"/>
        <v>44</v>
      </c>
      <c r="G19" s="108">
        <f t="shared" ca="1" si="5"/>
        <v>79</v>
      </c>
      <c r="H19" s="108">
        <f t="shared" ca="1" si="5"/>
        <v>58</v>
      </c>
      <c r="I19" s="108">
        <f t="shared" ca="1" si="5"/>
        <v>98</v>
      </c>
      <c r="J19" s="108">
        <f t="shared" ca="1" si="5"/>
        <v>39</v>
      </c>
      <c r="K19" s="108">
        <f t="shared" ca="1" si="5"/>
        <v>45</v>
      </c>
      <c r="L19" s="108">
        <f t="shared" ca="1" si="5"/>
        <v>22</v>
      </c>
      <c r="M19" s="108">
        <f t="shared" ca="1" si="5"/>
        <v>75</v>
      </c>
      <c r="N19" s="108">
        <f t="shared" ca="1" si="5"/>
        <v>73</v>
      </c>
      <c r="O19" s="108">
        <f t="shared" ca="1" si="5"/>
        <v>61</v>
      </c>
      <c r="P19" s="108">
        <f t="shared" ca="1" si="5"/>
        <v>82</v>
      </c>
      <c r="Q19" s="108">
        <f t="shared" ca="1" si="5"/>
        <v>87</v>
      </c>
      <c r="R19" s="108">
        <f t="shared" ca="1" si="4"/>
        <v>43</v>
      </c>
      <c r="S19" s="108">
        <f t="shared" ca="1" si="4"/>
        <v>84</v>
      </c>
      <c r="T19" s="108">
        <f t="shared" ca="1" si="4"/>
        <v>37</v>
      </c>
      <c r="U19" s="108">
        <f t="shared" ca="1" si="4"/>
        <v>79</v>
      </c>
      <c r="V19" s="108">
        <f t="shared" ca="1" si="4"/>
        <v>44</v>
      </c>
      <c r="W19" s="108">
        <f t="shared" ca="1" si="4"/>
        <v>47</v>
      </c>
      <c r="X19" s="108">
        <f t="shared" ca="1" si="4"/>
        <v>10</v>
      </c>
      <c r="Y19" s="108">
        <f t="shared" ca="1" si="4"/>
        <v>99</v>
      </c>
      <c r="Z19" s="108">
        <f t="shared" ca="1" si="4"/>
        <v>93</v>
      </c>
      <c r="AA19" s="108">
        <f t="shared" ca="1" si="4"/>
        <v>8</v>
      </c>
      <c r="AB19" s="108">
        <f t="shared" ca="1" si="4"/>
        <v>20</v>
      </c>
      <c r="AC19" s="108">
        <f t="shared" ca="1" si="4"/>
        <v>69</v>
      </c>
      <c r="AD19" s="108">
        <f t="shared" ca="1" si="4"/>
        <v>22</v>
      </c>
      <c r="AE19" s="108">
        <f t="shared" ca="1" si="2"/>
        <v>71</v>
      </c>
      <c r="AF19">
        <f t="shared" ca="1" si="3"/>
        <v>59.06666666666667</v>
      </c>
    </row>
    <row r="20" spans="1:32" x14ac:dyDescent="0.3">
      <c r="A20" s="106">
        <v>17</v>
      </c>
      <c r="B20" s="108">
        <f t="shared" ca="1" si="5"/>
        <v>58</v>
      </c>
      <c r="C20" s="108">
        <f t="shared" ca="1" si="5"/>
        <v>63</v>
      </c>
      <c r="D20" s="108">
        <f t="shared" ca="1" si="5"/>
        <v>45</v>
      </c>
      <c r="E20" s="108">
        <f t="shared" ca="1" si="5"/>
        <v>5</v>
      </c>
      <c r="F20" s="108">
        <f t="shared" ca="1" si="5"/>
        <v>44</v>
      </c>
      <c r="G20" s="108">
        <f t="shared" ca="1" si="5"/>
        <v>9</v>
      </c>
      <c r="H20" s="108">
        <f t="shared" ca="1" si="5"/>
        <v>88</v>
      </c>
      <c r="I20" s="108">
        <f t="shared" ca="1" si="5"/>
        <v>31</v>
      </c>
      <c r="J20" s="108">
        <f t="shared" ca="1" si="5"/>
        <v>29</v>
      </c>
      <c r="K20" s="108">
        <f t="shared" ca="1" si="5"/>
        <v>69</v>
      </c>
      <c r="L20" s="108">
        <f t="shared" ca="1" si="5"/>
        <v>97</v>
      </c>
      <c r="M20" s="108">
        <f t="shared" ca="1" si="5"/>
        <v>71</v>
      </c>
      <c r="N20" s="108">
        <f t="shared" ca="1" si="5"/>
        <v>54</v>
      </c>
      <c r="O20" s="108">
        <f t="shared" ca="1" si="5"/>
        <v>35</v>
      </c>
      <c r="P20" s="108">
        <f t="shared" ca="1" si="5"/>
        <v>1</v>
      </c>
      <c r="Q20" s="108">
        <f t="shared" ca="1" si="5"/>
        <v>69</v>
      </c>
      <c r="R20" s="108">
        <f t="shared" ca="1" si="4"/>
        <v>36</v>
      </c>
      <c r="S20" s="108">
        <f t="shared" ca="1" si="4"/>
        <v>53</v>
      </c>
      <c r="T20" s="108">
        <f t="shared" ca="1" si="4"/>
        <v>80</v>
      </c>
      <c r="U20" s="108">
        <f t="shared" ca="1" si="4"/>
        <v>13</v>
      </c>
      <c r="V20" s="108">
        <f t="shared" ca="1" si="4"/>
        <v>33</v>
      </c>
      <c r="W20" s="108">
        <f t="shared" ca="1" si="4"/>
        <v>11</v>
      </c>
      <c r="X20" s="108">
        <f t="shared" ca="1" si="4"/>
        <v>34</v>
      </c>
      <c r="Y20" s="108">
        <f t="shared" ca="1" si="4"/>
        <v>15</v>
      </c>
      <c r="Z20" s="108">
        <f t="shared" ca="1" si="4"/>
        <v>90</v>
      </c>
      <c r="AA20" s="108">
        <f t="shared" ca="1" si="4"/>
        <v>24</v>
      </c>
      <c r="AB20" s="108">
        <f t="shared" ca="1" si="4"/>
        <v>65</v>
      </c>
      <c r="AC20" s="108">
        <f t="shared" ca="1" si="4"/>
        <v>54</v>
      </c>
      <c r="AD20" s="108">
        <f t="shared" ca="1" si="4"/>
        <v>49</v>
      </c>
      <c r="AE20" s="108">
        <f t="shared" ca="1" si="2"/>
        <v>54</v>
      </c>
      <c r="AF20">
        <f t="shared" ca="1" si="3"/>
        <v>45.966666666666669</v>
      </c>
    </row>
    <row r="21" spans="1:32" x14ac:dyDescent="0.3">
      <c r="A21" s="106">
        <v>18</v>
      </c>
      <c r="B21" s="108">
        <f t="shared" ca="1" si="5"/>
        <v>42</v>
      </c>
      <c r="C21" s="108">
        <f t="shared" ca="1" si="5"/>
        <v>81</v>
      </c>
      <c r="D21" s="108">
        <f t="shared" ca="1" si="5"/>
        <v>90</v>
      </c>
      <c r="E21" s="108">
        <f t="shared" ca="1" si="5"/>
        <v>58</v>
      </c>
      <c r="F21" s="108">
        <f t="shared" ca="1" si="5"/>
        <v>51</v>
      </c>
      <c r="G21" s="108">
        <f t="shared" ca="1" si="5"/>
        <v>10</v>
      </c>
      <c r="H21" s="108">
        <f t="shared" ca="1" si="5"/>
        <v>36</v>
      </c>
      <c r="I21" s="108">
        <f t="shared" ca="1" si="5"/>
        <v>79</v>
      </c>
      <c r="J21" s="108">
        <f t="shared" ca="1" si="5"/>
        <v>53</v>
      </c>
      <c r="K21" s="108">
        <f t="shared" ca="1" si="5"/>
        <v>82</v>
      </c>
      <c r="L21" s="108">
        <f t="shared" ca="1" si="5"/>
        <v>12</v>
      </c>
      <c r="M21" s="108">
        <f t="shared" ca="1" si="5"/>
        <v>6</v>
      </c>
      <c r="N21" s="108">
        <f t="shared" ca="1" si="5"/>
        <v>68</v>
      </c>
      <c r="O21" s="108">
        <f t="shared" ca="1" si="5"/>
        <v>76</v>
      </c>
      <c r="P21" s="108">
        <f t="shared" ca="1" si="5"/>
        <v>81</v>
      </c>
      <c r="Q21" s="108">
        <f t="shared" ca="1" si="5"/>
        <v>2</v>
      </c>
      <c r="R21" s="108">
        <f t="shared" ca="1" si="4"/>
        <v>50</v>
      </c>
      <c r="S21" s="108">
        <f t="shared" ca="1" si="4"/>
        <v>59</v>
      </c>
      <c r="T21" s="108">
        <f t="shared" ca="1" si="4"/>
        <v>70</v>
      </c>
      <c r="U21" s="108">
        <f t="shared" ca="1" si="4"/>
        <v>3</v>
      </c>
      <c r="V21" s="108">
        <f t="shared" ca="1" si="4"/>
        <v>85</v>
      </c>
      <c r="W21" s="108">
        <f t="shared" ca="1" si="4"/>
        <v>97</v>
      </c>
      <c r="X21" s="108">
        <f t="shared" ca="1" si="4"/>
        <v>99</v>
      </c>
      <c r="Y21" s="108">
        <f t="shared" ca="1" si="4"/>
        <v>86</v>
      </c>
      <c r="Z21" s="108">
        <f t="shared" ca="1" si="4"/>
        <v>90</v>
      </c>
      <c r="AA21" s="108">
        <f t="shared" ca="1" si="4"/>
        <v>78</v>
      </c>
      <c r="AB21" s="108">
        <f t="shared" ca="1" si="4"/>
        <v>12</v>
      </c>
      <c r="AC21" s="108">
        <f t="shared" ca="1" si="4"/>
        <v>3</v>
      </c>
      <c r="AD21" s="108">
        <f t="shared" ca="1" si="4"/>
        <v>64</v>
      </c>
      <c r="AE21" s="108">
        <f t="shared" ca="1" si="2"/>
        <v>44</v>
      </c>
      <c r="AF21">
        <f t="shared" ca="1" si="3"/>
        <v>55.56666666666667</v>
      </c>
    </row>
    <row r="22" spans="1:32" x14ac:dyDescent="0.3">
      <c r="A22" s="106">
        <v>19</v>
      </c>
      <c r="B22" s="108">
        <f t="shared" ca="1" si="5"/>
        <v>10</v>
      </c>
      <c r="C22" s="108">
        <f t="shared" ca="1" si="5"/>
        <v>44</v>
      </c>
      <c r="D22" s="108">
        <f t="shared" ca="1" si="5"/>
        <v>86</v>
      </c>
      <c r="E22" s="108">
        <f t="shared" ca="1" si="5"/>
        <v>8</v>
      </c>
      <c r="F22" s="108">
        <f t="shared" ca="1" si="5"/>
        <v>100</v>
      </c>
      <c r="G22" s="108">
        <f t="shared" ca="1" si="5"/>
        <v>31</v>
      </c>
      <c r="H22" s="108">
        <f t="shared" ca="1" si="5"/>
        <v>66</v>
      </c>
      <c r="I22" s="108">
        <f t="shared" ca="1" si="5"/>
        <v>10</v>
      </c>
      <c r="J22" s="108">
        <f t="shared" ca="1" si="5"/>
        <v>23</v>
      </c>
      <c r="K22" s="108">
        <f t="shared" ca="1" si="5"/>
        <v>74</v>
      </c>
      <c r="L22" s="108">
        <f t="shared" ca="1" si="5"/>
        <v>44</v>
      </c>
      <c r="M22" s="108">
        <f t="shared" ca="1" si="5"/>
        <v>71</v>
      </c>
      <c r="N22" s="108">
        <f t="shared" ca="1" si="5"/>
        <v>44</v>
      </c>
      <c r="O22" s="108">
        <f t="shared" ca="1" si="5"/>
        <v>95</v>
      </c>
      <c r="P22" s="108">
        <f t="shared" ca="1" si="5"/>
        <v>56</v>
      </c>
      <c r="Q22" s="108">
        <f t="shared" ca="1" si="5"/>
        <v>11</v>
      </c>
      <c r="R22" s="108">
        <f t="shared" ca="1" si="4"/>
        <v>1</v>
      </c>
      <c r="S22" s="108">
        <f t="shared" ca="1" si="4"/>
        <v>40</v>
      </c>
      <c r="T22" s="108">
        <f t="shared" ca="1" si="4"/>
        <v>56</v>
      </c>
      <c r="U22" s="108">
        <f t="shared" ca="1" si="4"/>
        <v>96</v>
      </c>
      <c r="V22" s="108">
        <f t="shared" ca="1" si="4"/>
        <v>49</v>
      </c>
      <c r="W22" s="108">
        <f t="shared" ca="1" si="4"/>
        <v>62</v>
      </c>
      <c r="X22" s="108">
        <f t="shared" ca="1" si="4"/>
        <v>2</v>
      </c>
      <c r="Y22" s="108">
        <f t="shared" ca="1" si="4"/>
        <v>36</v>
      </c>
      <c r="Z22" s="108">
        <f t="shared" ca="1" si="4"/>
        <v>93</v>
      </c>
      <c r="AA22" s="108">
        <f t="shared" ca="1" si="4"/>
        <v>79</v>
      </c>
      <c r="AB22" s="108">
        <f t="shared" ca="1" si="4"/>
        <v>92</v>
      </c>
      <c r="AC22" s="108">
        <f t="shared" ca="1" si="4"/>
        <v>82</v>
      </c>
      <c r="AD22" s="108">
        <f t="shared" ca="1" si="4"/>
        <v>44</v>
      </c>
      <c r="AE22" s="108">
        <f t="shared" ca="1" si="2"/>
        <v>61</v>
      </c>
      <c r="AF22">
        <f t="shared" ca="1" si="3"/>
        <v>52.2</v>
      </c>
    </row>
    <row r="23" spans="1:32" x14ac:dyDescent="0.3">
      <c r="A23" s="106">
        <v>20</v>
      </c>
      <c r="B23" s="108">
        <f t="shared" ca="1" si="5"/>
        <v>66</v>
      </c>
      <c r="C23" s="108">
        <f t="shared" ca="1" si="5"/>
        <v>21</v>
      </c>
      <c r="D23" s="108">
        <f t="shared" ca="1" si="5"/>
        <v>48</v>
      </c>
      <c r="E23" s="108">
        <f t="shared" ca="1" si="5"/>
        <v>72</v>
      </c>
      <c r="F23" s="108">
        <f t="shared" ca="1" si="5"/>
        <v>60</v>
      </c>
      <c r="G23" s="108">
        <f t="shared" ca="1" si="5"/>
        <v>23</v>
      </c>
      <c r="H23" s="108">
        <f t="shared" ca="1" si="5"/>
        <v>15</v>
      </c>
      <c r="I23" s="108">
        <f t="shared" ca="1" si="5"/>
        <v>54</v>
      </c>
      <c r="J23" s="108">
        <f t="shared" ca="1" si="5"/>
        <v>11</v>
      </c>
      <c r="K23" s="108">
        <f t="shared" ca="1" si="5"/>
        <v>66</v>
      </c>
      <c r="L23" s="108">
        <f t="shared" ca="1" si="5"/>
        <v>57</v>
      </c>
      <c r="M23" s="108">
        <f t="shared" ca="1" si="5"/>
        <v>60</v>
      </c>
      <c r="N23" s="108">
        <f t="shared" ca="1" si="5"/>
        <v>24</v>
      </c>
      <c r="O23" s="108">
        <f t="shared" ca="1" si="5"/>
        <v>41</v>
      </c>
      <c r="P23" s="108">
        <f t="shared" ca="1" si="5"/>
        <v>87</v>
      </c>
      <c r="Q23" s="108">
        <f t="shared" ca="1" si="5"/>
        <v>62</v>
      </c>
      <c r="R23" s="108">
        <f t="shared" ca="1" si="4"/>
        <v>88</v>
      </c>
      <c r="S23" s="108">
        <f t="shared" ca="1" si="4"/>
        <v>75</v>
      </c>
      <c r="T23" s="108">
        <f t="shared" ca="1" si="4"/>
        <v>48</v>
      </c>
      <c r="U23" s="108">
        <f t="shared" ca="1" si="4"/>
        <v>49</v>
      </c>
      <c r="V23" s="108">
        <f t="shared" ca="1" si="4"/>
        <v>28</v>
      </c>
      <c r="W23" s="108">
        <f t="shared" ca="1" si="4"/>
        <v>38</v>
      </c>
      <c r="X23" s="108">
        <f t="shared" ca="1" si="4"/>
        <v>63</v>
      </c>
      <c r="Y23" s="108">
        <f t="shared" ca="1" si="4"/>
        <v>84</v>
      </c>
      <c r="Z23" s="108">
        <f t="shared" ca="1" si="4"/>
        <v>22</v>
      </c>
      <c r="AA23" s="108">
        <f t="shared" ca="1" si="4"/>
        <v>60</v>
      </c>
      <c r="AB23" s="108">
        <f t="shared" ca="1" si="4"/>
        <v>75</v>
      </c>
      <c r="AC23" s="108">
        <f t="shared" ca="1" si="4"/>
        <v>84</v>
      </c>
      <c r="AD23" s="108">
        <f t="shared" ca="1" si="4"/>
        <v>1</v>
      </c>
      <c r="AE23" s="108">
        <f t="shared" ca="1" si="2"/>
        <v>89</v>
      </c>
      <c r="AF23">
        <f t="shared" ca="1" si="3"/>
        <v>52.366666666666667</v>
      </c>
    </row>
    <row r="24" spans="1:32" x14ac:dyDescent="0.3">
      <c r="A24" s="106">
        <v>21</v>
      </c>
      <c r="B24" s="108">
        <f t="shared" ca="1" si="5"/>
        <v>12</v>
      </c>
      <c r="C24" s="108">
        <f t="shared" ca="1" si="5"/>
        <v>76</v>
      </c>
      <c r="D24" s="108">
        <f t="shared" ca="1" si="5"/>
        <v>54</v>
      </c>
      <c r="E24" s="108">
        <f t="shared" ca="1" si="5"/>
        <v>10</v>
      </c>
      <c r="F24" s="108">
        <f t="shared" ca="1" si="5"/>
        <v>85</v>
      </c>
      <c r="G24" s="108">
        <f t="shared" ca="1" si="5"/>
        <v>71</v>
      </c>
      <c r="H24" s="108">
        <f t="shared" ca="1" si="5"/>
        <v>2</v>
      </c>
      <c r="I24" s="108">
        <f t="shared" ca="1" si="5"/>
        <v>20</v>
      </c>
      <c r="J24" s="108">
        <f t="shared" ca="1" si="5"/>
        <v>19</v>
      </c>
      <c r="K24" s="108">
        <f t="shared" ca="1" si="5"/>
        <v>43</v>
      </c>
      <c r="L24" s="108">
        <f t="shared" ca="1" si="5"/>
        <v>72</v>
      </c>
      <c r="M24" s="108">
        <f t="shared" ca="1" si="5"/>
        <v>48</v>
      </c>
      <c r="N24" s="108">
        <f t="shared" ca="1" si="5"/>
        <v>14</v>
      </c>
      <c r="O24" s="108">
        <f t="shared" ca="1" si="5"/>
        <v>68</v>
      </c>
      <c r="P24" s="108">
        <f t="shared" ca="1" si="5"/>
        <v>15</v>
      </c>
      <c r="Q24" s="108">
        <f t="shared" ca="1" si="5"/>
        <v>92</v>
      </c>
      <c r="R24" s="108">
        <f t="shared" ca="1" si="4"/>
        <v>31</v>
      </c>
      <c r="S24" s="108">
        <f t="shared" ca="1" si="4"/>
        <v>44</v>
      </c>
      <c r="T24" s="108">
        <f t="shared" ca="1" si="4"/>
        <v>90</v>
      </c>
      <c r="U24" s="108">
        <f t="shared" ca="1" si="4"/>
        <v>55</v>
      </c>
      <c r="V24" s="108">
        <f t="shared" ca="1" si="4"/>
        <v>70</v>
      </c>
      <c r="W24" s="108">
        <f t="shared" ca="1" si="4"/>
        <v>41</v>
      </c>
      <c r="X24" s="108">
        <f t="shared" ca="1" si="4"/>
        <v>51</v>
      </c>
      <c r="Y24" s="108">
        <f t="shared" ca="1" si="4"/>
        <v>69</v>
      </c>
      <c r="Z24" s="108">
        <f t="shared" ca="1" si="4"/>
        <v>10</v>
      </c>
      <c r="AA24" s="108">
        <f t="shared" ca="1" si="4"/>
        <v>56</v>
      </c>
      <c r="AB24" s="108">
        <f t="shared" ca="1" si="4"/>
        <v>89</v>
      </c>
      <c r="AC24" s="108">
        <f t="shared" ca="1" si="4"/>
        <v>96</v>
      </c>
      <c r="AD24" s="108">
        <f t="shared" ca="1" si="4"/>
        <v>84</v>
      </c>
      <c r="AE24" s="108">
        <f t="shared" ca="1" si="2"/>
        <v>81</v>
      </c>
      <c r="AF24">
        <f t="shared" ca="1" si="3"/>
        <v>52.266666666666666</v>
      </c>
    </row>
    <row r="25" spans="1:32" x14ac:dyDescent="0.3">
      <c r="A25" s="106">
        <v>22</v>
      </c>
      <c r="B25" s="108">
        <f t="shared" ca="1" si="5"/>
        <v>67</v>
      </c>
      <c r="C25" s="108">
        <f t="shared" ca="1" si="5"/>
        <v>9</v>
      </c>
      <c r="D25" s="108">
        <f t="shared" ca="1" si="5"/>
        <v>38</v>
      </c>
      <c r="E25" s="108">
        <f t="shared" ca="1" si="5"/>
        <v>87</v>
      </c>
      <c r="F25" s="108">
        <f t="shared" ca="1" si="5"/>
        <v>39</v>
      </c>
      <c r="G25" s="108">
        <f t="shared" ca="1" si="5"/>
        <v>8</v>
      </c>
      <c r="H25" s="108">
        <f t="shared" ca="1" si="5"/>
        <v>86</v>
      </c>
      <c r="I25" s="108">
        <f t="shared" ca="1" si="5"/>
        <v>58</v>
      </c>
      <c r="J25" s="108">
        <f t="shared" ca="1" si="5"/>
        <v>77</v>
      </c>
      <c r="K25" s="108">
        <f t="shared" ca="1" si="5"/>
        <v>12</v>
      </c>
      <c r="L25" s="108">
        <f t="shared" ca="1" si="5"/>
        <v>70</v>
      </c>
      <c r="M25" s="108">
        <f t="shared" ca="1" si="5"/>
        <v>70</v>
      </c>
      <c r="N25" s="108">
        <f t="shared" ca="1" si="5"/>
        <v>13</v>
      </c>
      <c r="O25" s="108">
        <f t="shared" ca="1" si="5"/>
        <v>99</v>
      </c>
      <c r="P25" s="108">
        <f t="shared" ca="1" si="5"/>
        <v>45</v>
      </c>
      <c r="Q25" s="108">
        <f t="shared" ca="1" si="5"/>
        <v>40</v>
      </c>
      <c r="R25" s="108">
        <f t="shared" ca="1" si="4"/>
        <v>72</v>
      </c>
      <c r="S25" s="108">
        <f t="shared" ca="1" si="4"/>
        <v>67</v>
      </c>
      <c r="T25" s="108">
        <f t="shared" ca="1" si="4"/>
        <v>20</v>
      </c>
      <c r="U25" s="108">
        <f t="shared" ca="1" si="4"/>
        <v>16</v>
      </c>
      <c r="V25" s="108">
        <f t="shared" ca="1" si="4"/>
        <v>74</v>
      </c>
      <c r="W25" s="108">
        <f t="shared" ca="1" si="4"/>
        <v>70</v>
      </c>
      <c r="X25" s="108">
        <f t="shared" ca="1" si="4"/>
        <v>33</v>
      </c>
      <c r="Y25" s="108">
        <f t="shared" ca="1" si="4"/>
        <v>6</v>
      </c>
      <c r="Z25" s="108">
        <f t="shared" ca="1" si="4"/>
        <v>64</v>
      </c>
      <c r="AA25" s="108">
        <f t="shared" ca="1" si="4"/>
        <v>61</v>
      </c>
      <c r="AB25" s="108">
        <f t="shared" ca="1" si="4"/>
        <v>78</v>
      </c>
      <c r="AC25" s="108">
        <f t="shared" ca="1" si="4"/>
        <v>79</v>
      </c>
      <c r="AD25" s="108">
        <f t="shared" ca="1" si="4"/>
        <v>1</v>
      </c>
      <c r="AE25" s="108">
        <f t="shared" ca="1" si="2"/>
        <v>95</v>
      </c>
      <c r="AF25">
        <f t="shared" ca="1" si="3"/>
        <v>51.8</v>
      </c>
    </row>
    <row r="26" spans="1:32" x14ac:dyDescent="0.3">
      <c r="A26" s="106">
        <v>23</v>
      </c>
      <c r="B26" s="108">
        <f t="shared" ca="1" si="5"/>
        <v>37</v>
      </c>
      <c r="C26" s="108">
        <f t="shared" ca="1" si="5"/>
        <v>17</v>
      </c>
      <c r="D26" s="108">
        <f t="shared" ca="1" si="5"/>
        <v>12</v>
      </c>
      <c r="E26" s="108">
        <f t="shared" ca="1" si="5"/>
        <v>68</v>
      </c>
      <c r="F26" s="108">
        <f t="shared" ca="1" si="5"/>
        <v>17</v>
      </c>
      <c r="G26" s="108">
        <f t="shared" ca="1" si="5"/>
        <v>77</v>
      </c>
      <c r="H26" s="108">
        <f t="shared" ca="1" si="5"/>
        <v>86</v>
      </c>
      <c r="I26" s="108">
        <f t="shared" ca="1" si="5"/>
        <v>14</v>
      </c>
      <c r="J26" s="108">
        <f t="shared" ca="1" si="5"/>
        <v>46</v>
      </c>
      <c r="K26" s="108">
        <f t="shared" ca="1" si="5"/>
        <v>47</v>
      </c>
      <c r="L26" s="108">
        <f t="shared" ca="1" si="5"/>
        <v>41</v>
      </c>
      <c r="M26" s="108">
        <f t="shared" ca="1" si="5"/>
        <v>29</v>
      </c>
      <c r="N26" s="108">
        <f t="shared" ca="1" si="5"/>
        <v>61</v>
      </c>
      <c r="O26" s="108">
        <f t="shared" ca="1" si="5"/>
        <v>60</v>
      </c>
      <c r="P26" s="108">
        <f t="shared" ca="1" si="5"/>
        <v>93</v>
      </c>
      <c r="Q26" s="108">
        <f t="shared" ca="1" si="5"/>
        <v>75</v>
      </c>
      <c r="R26" s="108">
        <f t="shared" ca="1" si="4"/>
        <v>66</v>
      </c>
      <c r="S26" s="108">
        <f t="shared" ca="1" si="4"/>
        <v>66</v>
      </c>
      <c r="T26" s="108">
        <f t="shared" ca="1" si="4"/>
        <v>67</v>
      </c>
      <c r="U26" s="108">
        <f t="shared" ca="1" si="4"/>
        <v>40</v>
      </c>
      <c r="V26" s="108">
        <f t="shared" ca="1" si="4"/>
        <v>50</v>
      </c>
      <c r="W26" s="108">
        <f t="shared" ca="1" si="4"/>
        <v>77</v>
      </c>
      <c r="X26" s="108">
        <f t="shared" ca="1" si="4"/>
        <v>89</v>
      </c>
      <c r="Y26" s="108">
        <f t="shared" ca="1" si="4"/>
        <v>66</v>
      </c>
      <c r="Z26" s="108">
        <f t="shared" ca="1" si="4"/>
        <v>80</v>
      </c>
      <c r="AA26" s="108">
        <f t="shared" ca="1" si="4"/>
        <v>61</v>
      </c>
      <c r="AB26" s="108">
        <f t="shared" ca="1" si="4"/>
        <v>96</v>
      </c>
      <c r="AC26" s="108">
        <f t="shared" ca="1" si="4"/>
        <v>32</v>
      </c>
      <c r="AD26" s="108">
        <f t="shared" ca="1" si="4"/>
        <v>53</v>
      </c>
      <c r="AE26" s="108">
        <f t="shared" ca="1" si="2"/>
        <v>90</v>
      </c>
      <c r="AF26">
        <f t="shared" ca="1" si="3"/>
        <v>57.1</v>
      </c>
    </row>
    <row r="27" spans="1:32" x14ac:dyDescent="0.3">
      <c r="A27" s="106">
        <v>24</v>
      </c>
      <c r="B27" s="108">
        <f t="shared" ca="1" si="5"/>
        <v>21</v>
      </c>
      <c r="C27" s="108">
        <f t="shared" ca="1" si="5"/>
        <v>73</v>
      </c>
      <c r="D27" s="108">
        <f t="shared" ca="1" si="5"/>
        <v>79</v>
      </c>
      <c r="E27" s="108">
        <f t="shared" ca="1" si="5"/>
        <v>30</v>
      </c>
      <c r="F27" s="108">
        <f t="shared" ca="1" si="5"/>
        <v>7</v>
      </c>
      <c r="G27" s="108">
        <f t="shared" ca="1" si="5"/>
        <v>65</v>
      </c>
      <c r="H27" s="108">
        <f t="shared" ca="1" si="5"/>
        <v>98</v>
      </c>
      <c r="I27" s="108">
        <f t="shared" ca="1" si="5"/>
        <v>54</v>
      </c>
      <c r="J27" s="108">
        <f t="shared" ca="1" si="5"/>
        <v>48</v>
      </c>
      <c r="K27" s="108">
        <f t="shared" ca="1" si="5"/>
        <v>90</v>
      </c>
      <c r="L27" s="108">
        <f t="shared" ca="1" si="5"/>
        <v>89</v>
      </c>
      <c r="M27" s="108">
        <f t="shared" ca="1" si="5"/>
        <v>23</v>
      </c>
      <c r="N27" s="108">
        <f t="shared" ca="1" si="5"/>
        <v>39</v>
      </c>
      <c r="O27" s="108">
        <f t="shared" ca="1" si="5"/>
        <v>27</v>
      </c>
      <c r="P27" s="108">
        <f t="shared" ca="1" si="5"/>
        <v>27</v>
      </c>
      <c r="Q27" s="108">
        <f t="shared" ca="1" si="5"/>
        <v>76</v>
      </c>
      <c r="R27" s="108">
        <f t="shared" ca="1" si="4"/>
        <v>97</v>
      </c>
      <c r="S27" s="108">
        <f t="shared" ca="1" si="4"/>
        <v>73</v>
      </c>
      <c r="T27" s="108">
        <f t="shared" ca="1" si="4"/>
        <v>49</v>
      </c>
      <c r="U27" s="108">
        <f t="shared" ca="1" si="4"/>
        <v>57</v>
      </c>
      <c r="V27" s="108">
        <f t="shared" ca="1" si="4"/>
        <v>51</v>
      </c>
      <c r="W27" s="108">
        <f t="shared" ca="1" si="4"/>
        <v>99</v>
      </c>
      <c r="X27" s="108">
        <f t="shared" ca="1" si="4"/>
        <v>42</v>
      </c>
      <c r="Y27" s="108">
        <f t="shared" ca="1" si="4"/>
        <v>80</v>
      </c>
      <c r="Z27" s="108">
        <f t="shared" ca="1" si="4"/>
        <v>45</v>
      </c>
      <c r="AA27" s="108">
        <f t="shared" ca="1" si="4"/>
        <v>82</v>
      </c>
      <c r="AB27" s="108">
        <f t="shared" ca="1" si="4"/>
        <v>91</v>
      </c>
      <c r="AC27" s="108">
        <f t="shared" ca="1" si="4"/>
        <v>20</v>
      </c>
      <c r="AD27" s="108">
        <f t="shared" ca="1" si="4"/>
        <v>27</v>
      </c>
      <c r="AE27" s="108">
        <f t="shared" ca="1" si="2"/>
        <v>94</v>
      </c>
      <c r="AF27">
        <f t="shared" ca="1" si="3"/>
        <v>58.43333333333333</v>
      </c>
    </row>
    <row r="28" spans="1:32" x14ac:dyDescent="0.3">
      <c r="A28" s="106">
        <v>25</v>
      </c>
      <c r="B28" s="108">
        <f t="shared" ca="1" si="5"/>
        <v>93</v>
      </c>
      <c r="C28" s="108">
        <f t="shared" ca="1" si="5"/>
        <v>24</v>
      </c>
      <c r="D28" s="108">
        <f t="shared" ca="1" si="5"/>
        <v>89</v>
      </c>
      <c r="E28" s="108">
        <f t="shared" ca="1" si="5"/>
        <v>99</v>
      </c>
      <c r="F28" s="108">
        <f t="shared" ca="1" si="5"/>
        <v>54</v>
      </c>
      <c r="G28" s="108">
        <f t="shared" ca="1" si="5"/>
        <v>29</v>
      </c>
      <c r="H28" s="108">
        <f t="shared" ca="1" si="5"/>
        <v>83</v>
      </c>
      <c r="I28" s="108">
        <f t="shared" ca="1" si="5"/>
        <v>78</v>
      </c>
      <c r="J28" s="108">
        <f t="shared" ca="1" si="5"/>
        <v>21</v>
      </c>
      <c r="K28" s="108">
        <f t="shared" ca="1" si="5"/>
        <v>33</v>
      </c>
      <c r="L28" s="108">
        <f t="shared" ca="1" si="5"/>
        <v>47</v>
      </c>
      <c r="M28" s="108">
        <f t="shared" ca="1" si="5"/>
        <v>43</v>
      </c>
      <c r="N28" s="108">
        <f t="shared" ca="1" si="5"/>
        <v>77</v>
      </c>
      <c r="O28" s="108">
        <f t="shared" ca="1" si="5"/>
        <v>100</v>
      </c>
      <c r="P28" s="108">
        <f t="shared" ca="1" si="5"/>
        <v>19</v>
      </c>
      <c r="Q28" s="108">
        <f t="shared" ca="1" si="5"/>
        <v>84</v>
      </c>
      <c r="R28" s="108">
        <f t="shared" ca="1" si="4"/>
        <v>71</v>
      </c>
      <c r="S28" s="108">
        <f t="shared" ca="1" si="4"/>
        <v>14</v>
      </c>
      <c r="T28" s="108">
        <f t="shared" ca="1" si="4"/>
        <v>85</v>
      </c>
      <c r="U28" s="108">
        <f t="shared" ca="1" si="4"/>
        <v>2</v>
      </c>
      <c r="V28" s="108">
        <f t="shared" ca="1" si="4"/>
        <v>67</v>
      </c>
      <c r="W28" s="108">
        <f t="shared" ca="1" si="4"/>
        <v>75</v>
      </c>
      <c r="X28" s="108">
        <f t="shared" ca="1" si="4"/>
        <v>37</v>
      </c>
      <c r="Y28" s="108">
        <f t="shared" ca="1" si="4"/>
        <v>54</v>
      </c>
      <c r="Z28" s="108">
        <f t="shared" ca="1" si="4"/>
        <v>8</v>
      </c>
      <c r="AA28" s="108">
        <f t="shared" ca="1" si="4"/>
        <v>37</v>
      </c>
      <c r="AB28" s="108">
        <f t="shared" ca="1" si="4"/>
        <v>27</v>
      </c>
      <c r="AC28" s="108">
        <f t="shared" ca="1" si="4"/>
        <v>57</v>
      </c>
      <c r="AD28" s="108">
        <f t="shared" ca="1" si="4"/>
        <v>25</v>
      </c>
      <c r="AE28" s="108">
        <f t="shared" ca="1" si="2"/>
        <v>76</v>
      </c>
      <c r="AF28">
        <f t="shared" ca="1" si="3"/>
        <v>53.6</v>
      </c>
    </row>
    <row r="29" spans="1:32" x14ac:dyDescent="0.3">
      <c r="A29" s="106">
        <v>26</v>
      </c>
      <c r="B29" s="108">
        <f t="shared" ca="1" si="5"/>
        <v>49</v>
      </c>
      <c r="C29" s="108">
        <f t="shared" ca="1" si="5"/>
        <v>34</v>
      </c>
      <c r="D29" s="108">
        <f t="shared" ca="1" si="5"/>
        <v>76</v>
      </c>
      <c r="E29" s="108">
        <f t="shared" ca="1" si="5"/>
        <v>13</v>
      </c>
      <c r="F29" s="108">
        <f t="shared" ca="1" si="5"/>
        <v>83</v>
      </c>
      <c r="G29" s="108">
        <f t="shared" ca="1" si="5"/>
        <v>1</v>
      </c>
      <c r="H29" s="108">
        <f t="shared" ca="1" si="5"/>
        <v>85</v>
      </c>
      <c r="I29" s="108">
        <f t="shared" ca="1" si="5"/>
        <v>55</v>
      </c>
      <c r="J29" s="108">
        <f t="shared" ca="1" si="5"/>
        <v>91</v>
      </c>
      <c r="K29" s="108">
        <f t="shared" ca="1" si="5"/>
        <v>18</v>
      </c>
      <c r="L29" s="108">
        <f t="shared" ca="1" si="5"/>
        <v>33</v>
      </c>
      <c r="M29" s="108">
        <f t="shared" ca="1" si="5"/>
        <v>70</v>
      </c>
      <c r="N29" s="108">
        <f t="shared" ca="1" si="5"/>
        <v>34</v>
      </c>
      <c r="O29" s="108">
        <f t="shared" ca="1" si="5"/>
        <v>30</v>
      </c>
      <c r="P29" s="108">
        <f t="shared" ca="1" si="5"/>
        <v>97</v>
      </c>
      <c r="Q29" s="108">
        <f t="shared" ca="1" si="5"/>
        <v>33</v>
      </c>
      <c r="R29" s="108">
        <f t="shared" ca="1" si="4"/>
        <v>26</v>
      </c>
      <c r="S29" s="108">
        <f t="shared" ca="1" si="4"/>
        <v>72</v>
      </c>
      <c r="T29" s="108">
        <f t="shared" ca="1" si="4"/>
        <v>57</v>
      </c>
      <c r="U29" s="108">
        <f t="shared" ca="1" si="4"/>
        <v>32</v>
      </c>
      <c r="V29" s="108">
        <f t="shared" ca="1" si="4"/>
        <v>63</v>
      </c>
      <c r="W29" s="108">
        <f t="shared" ca="1" si="4"/>
        <v>43</v>
      </c>
      <c r="X29" s="108">
        <f t="shared" ca="1" si="4"/>
        <v>79</v>
      </c>
      <c r="Y29" s="108">
        <f t="shared" ca="1" si="4"/>
        <v>58</v>
      </c>
      <c r="Z29" s="108">
        <f t="shared" ca="1" si="4"/>
        <v>95</v>
      </c>
      <c r="AA29" s="108">
        <f t="shared" ca="1" si="4"/>
        <v>5</v>
      </c>
      <c r="AB29" s="108">
        <f t="shared" ca="1" si="4"/>
        <v>9</v>
      </c>
      <c r="AC29" s="108">
        <f t="shared" ca="1" si="4"/>
        <v>49</v>
      </c>
      <c r="AD29" s="108">
        <f t="shared" ca="1" si="4"/>
        <v>17</v>
      </c>
      <c r="AE29" s="108">
        <f t="shared" ca="1" si="2"/>
        <v>42</v>
      </c>
      <c r="AF29">
        <f t="shared" ca="1" si="3"/>
        <v>48.3</v>
      </c>
    </row>
    <row r="30" spans="1:32" x14ac:dyDescent="0.3">
      <c r="A30" s="106">
        <v>27</v>
      </c>
      <c r="B30" s="108">
        <f t="shared" ca="1" si="5"/>
        <v>29</v>
      </c>
      <c r="C30" s="108">
        <f t="shared" ca="1" si="5"/>
        <v>21</v>
      </c>
      <c r="D30" s="108">
        <f t="shared" ca="1" si="5"/>
        <v>24</v>
      </c>
      <c r="E30" s="108">
        <f t="shared" ca="1" si="5"/>
        <v>92</v>
      </c>
      <c r="F30" s="108">
        <f t="shared" ca="1" si="5"/>
        <v>99</v>
      </c>
      <c r="G30" s="108">
        <f t="shared" ca="1" si="5"/>
        <v>44</v>
      </c>
      <c r="H30" s="108">
        <f t="shared" ca="1" si="5"/>
        <v>76</v>
      </c>
      <c r="I30" s="108">
        <f t="shared" ca="1" si="5"/>
        <v>37</v>
      </c>
      <c r="J30" s="108">
        <f t="shared" ca="1" si="5"/>
        <v>26</v>
      </c>
      <c r="K30" s="108">
        <f t="shared" ca="1" si="5"/>
        <v>56</v>
      </c>
      <c r="L30" s="108">
        <f t="shared" ca="1" si="5"/>
        <v>86</v>
      </c>
      <c r="M30" s="108">
        <f t="shared" ca="1" si="5"/>
        <v>64</v>
      </c>
      <c r="N30" s="108">
        <f t="shared" ca="1" si="5"/>
        <v>100</v>
      </c>
      <c r="O30" s="108">
        <f t="shared" ca="1" si="5"/>
        <v>43</v>
      </c>
      <c r="P30" s="108">
        <f t="shared" ca="1" si="5"/>
        <v>86</v>
      </c>
      <c r="Q30" s="108">
        <f t="shared" ca="1" si="5"/>
        <v>80</v>
      </c>
      <c r="R30" s="108">
        <f t="shared" ca="1" si="4"/>
        <v>47</v>
      </c>
      <c r="S30" s="108">
        <f t="shared" ca="1" si="4"/>
        <v>40</v>
      </c>
      <c r="T30" s="108">
        <f t="shared" ca="1" si="4"/>
        <v>59</v>
      </c>
      <c r="U30" s="108">
        <f t="shared" ca="1" si="4"/>
        <v>26</v>
      </c>
      <c r="V30" s="108">
        <f t="shared" ca="1" si="4"/>
        <v>26</v>
      </c>
      <c r="W30" s="108">
        <f t="shared" ca="1" si="4"/>
        <v>86</v>
      </c>
      <c r="X30" s="108">
        <f t="shared" ca="1" si="4"/>
        <v>25</v>
      </c>
      <c r="Y30" s="108">
        <f t="shared" ca="1" si="4"/>
        <v>83</v>
      </c>
      <c r="Z30" s="108">
        <f t="shared" ca="1" si="4"/>
        <v>77</v>
      </c>
      <c r="AA30" s="108">
        <f t="shared" ca="1" si="4"/>
        <v>35</v>
      </c>
      <c r="AB30" s="108">
        <f t="shared" ca="1" si="4"/>
        <v>92</v>
      </c>
      <c r="AC30" s="108">
        <f t="shared" ca="1" si="4"/>
        <v>29</v>
      </c>
      <c r="AD30" s="108">
        <f t="shared" ca="1" si="4"/>
        <v>94</v>
      </c>
      <c r="AE30" s="108">
        <f t="shared" ca="1" si="2"/>
        <v>46</v>
      </c>
      <c r="AF30">
        <f t="shared" ca="1" si="3"/>
        <v>57.6</v>
      </c>
    </row>
    <row r="31" spans="1:32" x14ac:dyDescent="0.3">
      <c r="A31" s="106">
        <v>28</v>
      </c>
      <c r="B31" s="108">
        <f t="shared" ca="1" si="5"/>
        <v>33</v>
      </c>
      <c r="C31" s="108">
        <f t="shared" ca="1" si="5"/>
        <v>96</v>
      </c>
      <c r="D31" s="108">
        <f t="shared" ca="1" si="5"/>
        <v>87</v>
      </c>
      <c r="E31" s="108">
        <f t="shared" ca="1" si="5"/>
        <v>11</v>
      </c>
      <c r="F31" s="108">
        <f t="shared" ca="1" si="5"/>
        <v>4</v>
      </c>
      <c r="G31" s="108">
        <f t="shared" ca="1" si="5"/>
        <v>36</v>
      </c>
      <c r="H31" s="108">
        <f t="shared" ca="1" si="5"/>
        <v>68</v>
      </c>
      <c r="I31" s="108">
        <f t="shared" ca="1" si="5"/>
        <v>25</v>
      </c>
      <c r="J31" s="108">
        <f t="shared" ca="1" si="5"/>
        <v>64</v>
      </c>
      <c r="K31" s="108">
        <f t="shared" ca="1" si="5"/>
        <v>94</v>
      </c>
      <c r="L31" s="108">
        <f t="shared" ca="1" si="5"/>
        <v>9</v>
      </c>
      <c r="M31" s="108">
        <f t="shared" ca="1" si="5"/>
        <v>12</v>
      </c>
      <c r="N31" s="108">
        <f t="shared" ca="1" si="5"/>
        <v>12</v>
      </c>
      <c r="O31" s="108">
        <f t="shared" ca="1" si="5"/>
        <v>43</v>
      </c>
      <c r="P31" s="108">
        <f t="shared" ca="1" si="5"/>
        <v>4</v>
      </c>
      <c r="Q31" s="108">
        <f t="shared" ca="1" si="5"/>
        <v>74</v>
      </c>
      <c r="R31" s="108">
        <f t="shared" ca="1" si="4"/>
        <v>16</v>
      </c>
      <c r="S31" s="108">
        <f t="shared" ca="1" si="4"/>
        <v>95</v>
      </c>
      <c r="T31" s="108">
        <f t="shared" ca="1" si="4"/>
        <v>32</v>
      </c>
      <c r="U31" s="108">
        <f t="shared" ca="1" si="4"/>
        <v>40</v>
      </c>
      <c r="V31" s="108">
        <f t="shared" ca="1" si="4"/>
        <v>0</v>
      </c>
      <c r="W31" s="108">
        <f t="shared" ca="1" si="4"/>
        <v>29</v>
      </c>
      <c r="X31" s="108">
        <f t="shared" ca="1" si="4"/>
        <v>90</v>
      </c>
      <c r="Y31" s="108">
        <f t="shared" ca="1" si="4"/>
        <v>40</v>
      </c>
      <c r="Z31" s="108">
        <f t="shared" ca="1" si="4"/>
        <v>75</v>
      </c>
      <c r="AA31" s="108">
        <f t="shared" ca="1" si="4"/>
        <v>97</v>
      </c>
      <c r="AB31" s="108">
        <f t="shared" ca="1" si="4"/>
        <v>26</v>
      </c>
      <c r="AC31" s="108">
        <f t="shared" ca="1" si="4"/>
        <v>86</v>
      </c>
      <c r="AD31" s="108">
        <f t="shared" ca="1" si="4"/>
        <v>80</v>
      </c>
      <c r="AE31" s="108">
        <f t="shared" ca="1" si="2"/>
        <v>88</v>
      </c>
      <c r="AF31">
        <f t="shared" ca="1" si="3"/>
        <v>48.866666666666667</v>
      </c>
    </row>
    <row r="32" spans="1:32" x14ac:dyDescent="0.3">
      <c r="A32" s="106">
        <v>29</v>
      </c>
      <c r="B32" s="108">
        <f t="shared" ca="1" si="5"/>
        <v>62</v>
      </c>
      <c r="C32" s="108">
        <f t="shared" ca="1" si="5"/>
        <v>71</v>
      </c>
      <c r="D32" s="108">
        <f t="shared" ca="1" si="5"/>
        <v>26</v>
      </c>
      <c r="E32" s="108">
        <f t="shared" ca="1" si="5"/>
        <v>54</v>
      </c>
      <c r="F32" s="108">
        <f t="shared" ca="1" si="5"/>
        <v>42</v>
      </c>
      <c r="G32" s="108">
        <f t="shared" ca="1" si="5"/>
        <v>57</v>
      </c>
      <c r="H32" s="108">
        <f t="shared" ca="1" si="5"/>
        <v>95</v>
      </c>
      <c r="I32" s="108">
        <f t="shared" ca="1" si="5"/>
        <v>54</v>
      </c>
      <c r="J32" s="108">
        <f t="shared" ca="1" si="5"/>
        <v>21</v>
      </c>
      <c r="K32" s="108">
        <f t="shared" ca="1" si="5"/>
        <v>59</v>
      </c>
      <c r="L32" s="108">
        <f t="shared" ca="1" si="5"/>
        <v>5</v>
      </c>
      <c r="M32" s="108">
        <f t="shared" ca="1" si="5"/>
        <v>1</v>
      </c>
      <c r="N32" s="108">
        <f t="shared" ca="1" si="5"/>
        <v>90</v>
      </c>
      <c r="O32" s="108">
        <f t="shared" ca="1" si="5"/>
        <v>38</v>
      </c>
      <c r="P32" s="108">
        <f t="shared" ca="1" si="5"/>
        <v>53</v>
      </c>
      <c r="Q32" s="108">
        <f t="shared" ref="Q32:AE47" ca="1" si="6">RANDBETWEEN(0,100)</f>
        <v>30</v>
      </c>
      <c r="R32" s="108">
        <f t="shared" ca="1" si="6"/>
        <v>37</v>
      </c>
      <c r="S32" s="108">
        <f t="shared" ca="1" si="6"/>
        <v>29</v>
      </c>
      <c r="T32" s="108">
        <f t="shared" ca="1" si="6"/>
        <v>56</v>
      </c>
      <c r="U32" s="108">
        <f t="shared" ca="1" si="6"/>
        <v>8</v>
      </c>
      <c r="V32" s="108">
        <f t="shared" ca="1" si="6"/>
        <v>42</v>
      </c>
      <c r="W32" s="108">
        <f t="shared" ca="1" si="6"/>
        <v>60</v>
      </c>
      <c r="X32" s="108">
        <f t="shared" ca="1" si="6"/>
        <v>25</v>
      </c>
      <c r="Y32" s="108">
        <f t="shared" ca="1" si="6"/>
        <v>35</v>
      </c>
      <c r="Z32" s="108">
        <f t="shared" ca="1" si="6"/>
        <v>41</v>
      </c>
      <c r="AA32" s="108">
        <f t="shared" ca="1" si="6"/>
        <v>71</v>
      </c>
      <c r="AB32" s="108">
        <f t="shared" ca="1" si="6"/>
        <v>65</v>
      </c>
      <c r="AC32" s="108">
        <f t="shared" ca="1" si="6"/>
        <v>61</v>
      </c>
      <c r="AD32" s="108">
        <f t="shared" ca="1" si="6"/>
        <v>22</v>
      </c>
      <c r="AE32" s="108">
        <f t="shared" ca="1" si="6"/>
        <v>15</v>
      </c>
      <c r="AF32">
        <f t="shared" ca="1" si="3"/>
        <v>44.166666666666664</v>
      </c>
    </row>
    <row r="33" spans="1:32" x14ac:dyDescent="0.3">
      <c r="A33" s="106">
        <v>30</v>
      </c>
      <c r="B33" s="108">
        <f t="shared" ref="B33:Q48" ca="1" si="7">RANDBETWEEN(0,100)</f>
        <v>79</v>
      </c>
      <c r="C33" s="108">
        <f t="shared" ca="1" si="7"/>
        <v>51</v>
      </c>
      <c r="D33" s="108">
        <f t="shared" ca="1" si="7"/>
        <v>6</v>
      </c>
      <c r="E33" s="108">
        <f t="shared" ca="1" si="7"/>
        <v>63</v>
      </c>
      <c r="F33" s="108">
        <f t="shared" ca="1" si="7"/>
        <v>34</v>
      </c>
      <c r="G33" s="108">
        <f t="shared" ca="1" si="7"/>
        <v>99</v>
      </c>
      <c r="H33" s="108">
        <f t="shared" ca="1" si="7"/>
        <v>8</v>
      </c>
      <c r="I33" s="108">
        <f t="shared" ca="1" si="7"/>
        <v>14</v>
      </c>
      <c r="J33" s="108">
        <f t="shared" ca="1" si="7"/>
        <v>56</v>
      </c>
      <c r="K33" s="108">
        <f t="shared" ca="1" si="7"/>
        <v>41</v>
      </c>
      <c r="L33" s="108">
        <f t="shared" ca="1" si="7"/>
        <v>12</v>
      </c>
      <c r="M33" s="108">
        <f t="shared" ca="1" si="7"/>
        <v>63</v>
      </c>
      <c r="N33" s="108">
        <f t="shared" ca="1" si="7"/>
        <v>32</v>
      </c>
      <c r="O33" s="108">
        <f t="shared" ca="1" si="7"/>
        <v>52</v>
      </c>
      <c r="P33" s="108">
        <f t="shared" ca="1" si="7"/>
        <v>92</v>
      </c>
      <c r="Q33" s="108">
        <f t="shared" ca="1" si="7"/>
        <v>43</v>
      </c>
      <c r="R33" s="108">
        <f t="shared" ca="1" si="6"/>
        <v>68</v>
      </c>
      <c r="S33" s="108">
        <f t="shared" ca="1" si="6"/>
        <v>95</v>
      </c>
      <c r="T33" s="108">
        <f t="shared" ca="1" si="6"/>
        <v>64</v>
      </c>
      <c r="U33" s="108">
        <f t="shared" ca="1" si="6"/>
        <v>17</v>
      </c>
      <c r="V33" s="108">
        <f t="shared" ca="1" si="6"/>
        <v>86</v>
      </c>
      <c r="W33" s="108">
        <f t="shared" ca="1" si="6"/>
        <v>23</v>
      </c>
      <c r="X33" s="108">
        <f t="shared" ca="1" si="6"/>
        <v>28</v>
      </c>
      <c r="Y33" s="108">
        <f t="shared" ca="1" si="6"/>
        <v>45</v>
      </c>
      <c r="Z33" s="108">
        <f t="shared" ca="1" si="6"/>
        <v>41</v>
      </c>
      <c r="AA33" s="108">
        <f t="shared" ca="1" si="6"/>
        <v>23</v>
      </c>
      <c r="AB33" s="108">
        <f t="shared" ca="1" si="6"/>
        <v>7</v>
      </c>
      <c r="AC33" s="108">
        <f t="shared" ca="1" si="6"/>
        <v>11</v>
      </c>
      <c r="AD33" s="108">
        <f t="shared" ca="1" si="6"/>
        <v>70</v>
      </c>
      <c r="AE33" s="108">
        <f t="shared" ca="1" si="6"/>
        <v>77</v>
      </c>
      <c r="AF33">
        <f t="shared" ca="1" si="3"/>
        <v>46.666666666666664</v>
      </c>
    </row>
    <row r="34" spans="1:32" x14ac:dyDescent="0.3">
      <c r="A34" s="106">
        <v>31</v>
      </c>
      <c r="B34" s="108">
        <f t="shared" ca="1" si="7"/>
        <v>8</v>
      </c>
      <c r="C34" s="108">
        <f t="shared" ca="1" si="7"/>
        <v>96</v>
      </c>
      <c r="D34" s="108">
        <f t="shared" ca="1" si="7"/>
        <v>59</v>
      </c>
      <c r="E34" s="108">
        <f t="shared" ca="1" si="7"/>
        <v>47</v>
      </c>
      <c r="F34" s="108">
        <f t="shared" ca="1" si="7"/>
        <v>85</v>
      </c>
      <c r="G34" s="108">
        <f t="shared" ca="1" si="7"/>
        <v>95</v>
      </c>
      <c r="H34" s="108">
        <f t="shared" ca="1" si="7"/>
        <v>1</v>
      </c>
      <c r="I34" s="108">
        <f t="shared" ca="1" si="7"/>
        <v>98</v>
      </c>
      <c r="J34" s="108">
        <f t="shared" ca="1" si="7"/>
        <v>89</v>
      </c>
      <c r="K34" s="108">
        <f t="shared" ca="1" si="7"/>
        <v>26</v>
      </c>
      <c r="L34" s="108">
        <f t="shared" ca="1" si="7"/>
        <v>65</v>
      </c>
      <c r="M34" s="108">
        <f t="shared" ca="1" si="7"/>
        <v>24</v>
      </c>
      <c r="N34" s="108">
        <f t="shared" ca="1" si="7"/>
        <v>63</v>
      </c>
      <c r="O34" s="108">
        <f t="shared" ca="1" si="7"/>
        <v>74</v>
      </c>
      <c r="P34" s="108">
        <f t="shared" ca="1" si="7"/>
        <v>83</v>
      </c>
      <c r="Q34" s="108">
        <f t="shared" ca="1" si="7"/>
        <v>21</v>
      </c>
      <c r="R34" s="108">
        <f t="shared" ca="1" si="6"/>
        <v>64</v>
      </c>
      <c r="S34" s="108">
        <f t="shared" ca="1" si="6"/>
        <v>33</v>
      </c>
      <c r="T34" s="108">
        <f t="shared" ca="1" si="6"/>
        <v>91</v>
      </c>
      <c r="U34" s="108">
        <f t="shared" ca="1" si="6"/>
        <v>28</v>
      </c>
      <c r="V34" s="108">
        <f t="shared" ca="1" si="6"/>
        <v>23</v>
      </c>
      <c r="W34" s="108">
        <f t="shared" ca="1" si="6"/>
        <v>66</v>
      </c>
      <c r="X34" s="108">
        <f t="shared" ca="1" si="6"/>
        <v>22</v>
      </c>
      <c r="Y34" s="108">
        <f t="shared" ca="1" si="6"/>
        <v>59</v>
      </c>
      <c r="Z34" s="108">
        <f t="shared" ca="1" si="6"/>
        <v>25</v>
      </c>
      <c r="AA34" s="108">
        <f t="shared" ca="1" si="6"/>
        <v>65</v>
      </c>
      <c r="AB34" s="108">
        <f t="shared" ca="1" si="6"/>
        <v>34</v>
      </c>
      <c r="AC34" s="108">
        <f t="shared" ca="1" si="6"/>
        <v>53</v>
      </c>
      <c r="AD34" s="108">
        <f t="shared" ca="1" si="6"/>
        <v>31</v>
      </c>
      <c r="AE34" s="108">
        <f t="shared" ca="1" si="6"/>
        <v>33</v>
      </c>
      <c r="AF34">
        <f t="shared" ca="1" si="3"/>
        <v>52.033333333333331</v>
      </c>
    </row>
    <row r="35" spans="1:32" x14ac:dyDescent="0.3">
      <c r="A35" s="106">
        <v>32</v>
      </c>
      <c r="B35" s="108">
        <f t="shared" ca="1" si="7"/>
        <v>71</v>
      </c>
      <c r="C35" s="108">
        <f t="shared" ca="1" si="7"/>
        <v>57</v>
      </c>
      <c r="D35" s="108">
        <f t="shared" ca="1" si="7"/>
        <v>84</v>
      </c>
      <c r="E35" s="108">
        <f t="shared" ca="1" si="7"/>
        <v>33</v>
      </c>
      <c r="F35" s="108">
        <f t="shared" ca="1" si="7"/>
        <v>11</v>
      </c>
      <c r="G35" s="108">
        <f t="shared" ca="1" si="7"/>
        <v>34</v>
      </c>
      <c r="H35" s="108">
        <f t="shared" ca="1" si="7"/>
        <v>98</v>
      </c>
      <c r="I35" s="108">
        <f t="shared" ca="1" si="7"/>
        <v>80</v>
      </c>
      <c r="J35" s="108">
        <f t="shared" ca="1" si="7"/>
        <v>16</v>
      </c>
      <c r="K35" s="108">
        <f t="shared" ca="1" si="7"/>
        <v>22</v>
      </c>
      <c r="L35" s="108">
        <f t="shared" ca="1" si="7"/>
        <v>24</v>
      </c>
      <c r="M35" s="108">
        <f t="shared" ca="1" si="7"/>
        <v>79</v>
      </c>
      <c r="N35" s="108">
        <f t="shared" ca="1" si="7"/>
        <v>63</v>
      </c>
      <c r="O35" s="108">
        <f t="shared" ca="1" si="7"/>
        <v>63</v>
      </c>
      <c r="P35" s="108">
        <f t="shared" ca="1" si="7"/>
        <v>74</v>
      </c>
      <c r="Q35" s="108">
        <f t="shared" ca="1" si="7"/>
        <v>32</v>
      </c>
      <c r="R35" s="108">
        <f t="shared" ca="1" si="6"/>
        <v>52</v>
      </c>
      <c r="S35" s="108">
        <f t="shared" ca="1" si="6"/>
        <v>72</v>
      </c>
      <c r="T35" s="108">
        <f t="shared" ca="1" si="6"/>
        <v>84</v>
      </c>
      <c r="U35" s="108">
        <f t="shared" ca="1" si="6"/>
        <v>91</v>
      </c>
      <c r="V35" s="108">
        <f t="shared" ca="1" si="6"/>
        <v>58</v>
      </c>
      <c r="W35" s="108">
        <f t="shared" ca="1" si="6"/>
        <v>94</v>
      </c>
      <c r="X35" s="108">
        <f t="shared" ca="1" si="6"/>
        <v>15</v>
      </c>
      <c r="Y35" s="108">
        <f t="shared" ca="1" si="6"/>
        <v>8</v>
      </c>
      <c r="Z35" s="108">
        <f t="shared" ca="1" si="6"/>
        <v>2</v>
      </c>
      <c r="AA35" s="108">
        <f t="shared" ca="1" si="6"/>
        <v>57</v>
      </c>
      <c r="AB35" s="108">
        <f t="shared" ca="1" si="6"/>
        <v>75</v>
      </c>
      <c r="AC35" s="108">
        <f t="shared" ca="1" si="6"/>
        <v>78</v>
      </c>
      <c r="AD35" s="108">
        <f t="shared" ca="1" si="6"/>
        <v>100</v>
      </c>
      <c r="AE35" s="108">
        <f t="shared" ca="1" si="6"/>
        <v>43</v>
      </c>
      <c r="AF35">
        <f t="shared" ca="1" si="3"/>
        <v>55.666666666666664</v>
      </c>
    </row>
    <row r="36" spans="1:32" x14ac:dyDescent="0.3">
      <c r="A36" s="106">
        <v>33</v>
      </c>
      <c r="B36" s="108">
        <f t="shared" ca="1" si="7"/>
        <v>30</v>
      </c>
      <c r="C36" s="108">
        <f t="shared" ca="1" si="7"/>
        <v>42</v>
      </c>
      <c r="D36" s="108">
        <f t="shared" ca="1" si="7"/>
        <v>82</v>
      </c>
      <c r="E36" s="108">
        <f t="shared" ca="1" si="7"/>
        <v>53</v>
      </c>
      <c r="F36" s="108">
        <f t="shared" ca="1" si="7"/>
        <v>48</v>
      </c>
      <c r="G36" s="108">
        <f t="shared" ca="1" si="7"/>
        <v>99</v>
      </c>
      <c r="H36" s="108">
        <f t="shared" ca="1" si="7"/>
        <v>84</v>
      </c>
      <c r="I36" s="108">
        <f t="shared" ca="1" si="7"/>
        <v>62</v>
      </c>
      <c r="J36" s="108">
        <f t="shared" ca="1" si="7"/>
        <v>50</v>
      </c>
      <c r="K36" s="108">
        <f t="shared" ca="1" si="7"/>
        <v>10</v>
      </c>
      <c r="L36" s="108">
        <f t="shared" ca="1" si="7"/>
        <v>21</v>
      </c>
      <c r="M36" s="108">
        <f t="shared" ca="1" si="7"/>
        <v>89</v>
      </c>
      <c r="N36" s="108">
        <f t="shared" ca="1" si="7"/>
        <v>98</v>
      </c>
      <c r="O36" s="108">
        <f t="shared" ca="1" si="7"/>
        <v>14</v>
      </c>
      <c r="P36" s="108">
        <f t="shared" ca="1" si="7"/>
        <v>61</v>
      </c>
      <c r="Q36" s="108">
        <f t="shared" ca="1" si="7"/>
        <v>80</v>
      </c>
      <c r="R36" s="108">
        <f t="shared" ca="1" si="6"/>
        <v>58</v>
      </c>
      <c r="S36" s="108">
        <f t="shared" ca="1" si="6"/>
        <v>36</v>
      </c>
      <c r="T36" s="108">
        <f t="shared" ca="1" si="6"/>
        <v>56</v>
      </c>
      <c r="U36" s="108">
        <f t="shared" ca="1" si="6"/>
        <v>0</v>
      </c>
      <c r="V36" s="108">
        <f t="shared" ca="1" si="6"/>
        <v>23</v>
      </c>
      <c r="W36" s="108">
        <f t="shared" ca="1" si="6"/>
        <v>4</v>
      </c>
      <c r="X36" s="108">
        <f t="shared" ca="1" si="6"/>
        <v>45</v>
      </c>
      <c r="Y36" s="108">
        <f t="shared" ca="1" si="6"/>
        <v>41</v>
      </c>
      <c r="Z36" s="108">
        <f t="shared" ca="1" si="6"/>
        <v>93</v>
      </c>
      <c r="AA36" s="108">
        <f t="shared" ca="1" si="6"/>
        <v>44</v>
      </c>
      <c r="AB36" s="108">
        <f t="shared" ca="1" si="6"/>
        <v>54</v>
      </c>
      <c r="AC36" s="108">
        <f t="shared" ca="1" si="6"/>
        <v>10</v>
      </c>
      <c r="AD36" s="108">
        <f t="shared" ca="1" si="6"/>
        <v>34</v>
      </c>
      <c r="AE36" s="108">
        <f t="shared" ca="1" si="6"/>
        <v>30</v>
      </c>
      <c r="AF36">
        <f t="shared" ca="1" si="3"/>
        <v>48.366666666666667</v>
      </c>
    </row>
    <row r="37" spans="1:32" x14ac:dyDescent="0.3">
      <c r="A37" s="106">
        <v>34</v>
      </c>
      <c r="B37" s="108">
        <f t="shared" ca="1" si="7"/>
        <v>3</v>
      </c>
      <c r="C37" s="108">
        <f t="shared" ca="1" si="7"/>
        <v>11</v>
      </c>
      <c r="D37" s="108">
        <f t="shared" ca="1" si="7"/>
        <v>80</v>
      </c>
      <c r="E37" s="108">
        <f t="shared" ca="1" si="7"/>
        <v>51</v>
      </c>
      <c r="F37" s="108">
        <f t="shared" ca="1" si="7"/>
        <v>49</v>
      </c>
      <c r="G37" s="108">
        <f t="shared" ca="1" si="7"/>
        <v>33</v>
      </c>
      <c r="H37" s="108">
        <f t="shared" ca="1" si="7"/>
        <v>77</v>
      </c>
      <c r="I37" s="108">
        <f t="shared" ca="1" si="7"/>
        <v>87</v>
      </c>
      <c r="J37" s="108">
        <f t="shared" ca="1" si="7"/>
        <v>9</v>
      </c>
      <c r="K37" s="108">
        <f t="shared" ca="1" si="7"/>
        <v>9</v>
      </c>
      <c r="L37" s="108">
        <f t="shared" ca="1" si="7"/>
        <v>30</v>
      </c>
      <c r="M37" s="108">
        <f t="shared" ca="1" si="7"/>
        <v>2</v>
      </c>
      <c r="N37" s="108">
        <f t="shared" ca="1" si="7"/>
        <v>10</v>
      </c>
      <c r="O37" s="108">
        <f t="shared" ca="1" si="7"/>
        <v>28</v>
      </c>
      <c r="P37" s="108">
        <f t="shared" ca="1" si="7"/>
        <v>12</v>
      </c>
      <c r="Q37" s="108">
        <f t="shared" ca="1" si="7"/>
        <v>3</v>
      </c>
      <c r="R37" s="108">
        <f t="shared" ca="1" si="6"/>
        <v>68</v>
      </c>
      <c r="S37" s="108">
        <f t="shared" ca="1" si="6"/>
        <v>63</v>
      </c>
      <c r="T37" s="108">
        <f t="shared" ca="1" si="6"/>
        <v>73</v>
      </c>
      <c r="U37" s="108">
        <f t="shared" ca="1" si="6"/>
        <v>27</v>
      </c>
      <c r="V37" s="108">
        <f t="shared" ca="1" si="6"/>
        <v>9</v>
      </c>
      <c r="W37" s="108">
        <f t="shared" ca="1" si="6"/>
        <v>79</v>
      </c>
      <c r="X37" s="108">
        <f t="shared" ca="1" si="6"/>
        <v>74</v>
      </c>
      <c r="Y37" s="108">
        <f t="shared" ca="1" si="6"/>
        <v>66</v>
      </c>
      <c r="Z37" s="108">
        <f t="shared" ca="1" si="6"/>
        <v>91</v>
      </c>
      <c r="AA37" s="108">
        <f t="shared" ca="1" si="6"/>
        <v>85</v>
      </c>
      <c r="AB37" s="108">
        <f t="shared" ca="1" si="6"/>
        <v>82</v>
      </c>
      <c r="AC37" s="108">
        <f t="shared" ca="1" si="6"/>
        <v>57</v>
      </c>
      <c r="AD37" s="108">
        <f t="shared" ca="1" si="6"/>
        <v>64</v>
      </c>
      <c r="AE37" s="108">
        <f t="shared" ca="1" si="6"/>
        <v>93</v>
      </c>
      <c r="AF37">
        <f t="shared" ca="1" si="3"/>
        <v>47.5</v>
      </c>
    </row>
    <row r="38" spans="1:32" x14ac:dyDescent="0.3">
      <c r="A38" s="106">
        <v>35</v>
      </c>
      <c r="B38" s="108">
        <f t="shared" ca="1" si="7"/>
        <v>86</v>
      </c>
      <c r="C38" s="108">
        <f t="shared" ca="1" si="7"/>
        <v>54</v>
      </c>
      <c r="D38" s="108">
        <f t="shared" ca="1" si="7"/>
        <v>95</v>
      </c>
      <c r="E38" s="108">
        <f t="shared" ca="1" si="7"/>
        <v>24</v>
      </c>
      <c r="F38" s="108">
        <f t="shared" ca="1" si="7"/>
        <v>86</v>
      </c>
      <c r="G38" s="108">
        <f t="shared" ca="1" si="7"/>
        <v>68</v>
      </c>
      <c r="H38" s="108">
        <f t="shared" ca="1" si="7"/>
        <v>10</v>
      </c>
      <c r="I38" s="108">
        <f t="shared" ca="1" si="7"/>
        <v>8</v>
      </c>
      <c r="J38" s="108">
        <f t="shared" ca="1" si="7"/>
        <v>40</v>
      </c>
      <c r="K38" s="108">
        <f t="shared" ca="1" si="7"/>
        <v>21</v>
      </c>
      <c r="L38" s="108">
        <f t="shared" ca="1" si="7"/>
        <v>100</v>
      </c>
      <c r="M38" s="108">
        <f t="shared" ca="1" si="7"/>
        <v>33</v>
      </c>
      <c r="N38" s="108">
        <f t="shared" ca="1" si="7"/>
        <v>13</v>
      </c>
      <c r="O38" s="108">
        <f t="shared" ca="1" si="7"/>
        <v>27</v>
      </c>
      <c r="P38" s="108">
        <f t="shared" ca="1" si="7"/>
        <v>100</v>
      </c>
      <c r="Q38" s="108">
        <f t="shared" ca="1" si="7"/>
        <v>96</v>
      </c>
      <c r="R38" s="108">
        <f t="shared" ca="1" si="6"/>
        <v>87</v>
      </c>
      <c r="S38" s="108">
        <f t="shared" ca="1" si="6"/>
        <v>10</v>
      </c>
      <c r="T38" s="108">
        <f t="shared" ca="1" si="6"/>
        <v>77</v>
      </c>
      <c r="U38" s="108">
        <f t="shared" ca="1" si="6"/>
        <v>77</v>
      </c>
      <c r="V38" s="108">
        <f t="shared" ca="1" si="6"/>
        <v>42</v>
      </c>
      <c r="W38" s="108">
        <f t="shared" ca="1" si="6"/>
        <v>73</v>
      </c>
      <c r="X38" s="108">
        <f t="shared" ca="1" si="6"/>
        <v>22</v>
      </c>
      <c r="Y38" s="108">
        <f t="shared" ca="1" si="6"/>
        <v>24</v>
      </c>
      <c r="Z38" s="108">
        <f t="shared" ca="1" si="6"/>
        <v>49</v>
      </c>
      <c r="AA38" s="108">
        <f t="shared" ca="1" si="6"/>
        <v>41</v>
      </c>
      <c r="AB38" s="108">
        <f t="shared" ca="1" si="6"/>
        <v>16</v>
      </c>
      <c r="AC38" s="108">
        <f t="shared" ca="1" si="6"/>
        <v>83</v>
      </c>
      <c r="AD38" s="108">
        <f t="shared" ca="1" si="6"/>
        <v>18</v>
      </c>
      <c r="AE38" s="108">
        <f t="shared" ca="1" si="6"/>
        <v>85</v>
      </c>
      <c r="AF38">
        <f t="shared" ca="1" si="3"/>
        <v>52.166666666666664</v>
      </c>
    </row>
    <row r="39" spans="1:32" x14ac:dyDescent="0.3">
      <c r="A39" s="106">
        <v>36</v>
      </c>
      <c r="B39" s="108">
        <f t="shared" ca="1" si="7"/>
        <v>87</v>
      </c>
      <c r="C39" s="108">
        <f t="shared" ca="1" si="7"/>
        <v>62</v>
      </c>
      <c r="D39" s="108">
        <f t="shared" ca="1" si="7"/>
        <v>99</v>
      </c>
      <c r="E39" s="108">
        <f t="shared" ca="1" si="7"/>
        <v>46</v>
      </c>
      <c r="F39" s="108">
        <f t="shared" ca="1" si="7"/>
        <v>42</v>
      </c>
      <c r="G39" s="108">
        <f t="shared" ca="1" si="7"/>
        <v>82</v>
      </c>
      <c r="H39" s="108">
        <f t="shared" ca="1" si="7"/>
        <v>75</v>
      </c>
      <c r="I39" s="108">
        <f t="shared" ca="1" si="7"/>
        <v>29</v>
      </c>
      <c r="J39" s="108">
        <f t="shared" ca="1" si="7"/>
        <v>63</v>
      </c>
      <c r="K39" s="108">
        <f t="shared" ca="1" si="7"/>
        <v>6</v>
      </c>
      <c r="L39" s="108">
        <f t="shared" ca="1" si="7"/>
        <v>82</v>
      </c>
      <c r="M39" s="108">
        <f t="shared" ca="1" si="7"/>
        <v>52</v>
      </c>
      <c r="N39" s="108">
        <f t="shared" ca="1" si="7"/>
        <v>66</v>
      </c>
      <c r="O39" s="108">
        <f t="shared" ca="1" si="7"/>
        <v>87</v>
      </c>
      <c r="P39" s="108">
        <f t="shared" ca="1" si="7"/>
        <v>48</v>
      </c>
      <c r="Q39" s="108">
        <f t="shared" ca="1" si="7"/>
        <v>75</v>
      </c>
      <c r="R39" s="108">
        <f t="shared" ca="1" si="6"/>
        <v>26</v>
      </c>
      <c r="S39" s="108">
        <f t="shared" ca="1" si="6"/>
        <v>55</v>
      </c>
      <c r="T39" s="108">
        <f t="shared" ca="1" si="6"/>
        <v>19</v>
      </c>
      <c r="U39" s="108">
        <f t="shared" ca="1" si="6"/>
        <v>7</v>
      </c>
      <c r="V39" s="108">
        <f t="shared" ca="1" si="6"/>
        <v>63</v>
      </c>
      <c r="W39" s="108">
        <f t="shared" ca="1" si="6"/>
        <v>34</v>
      </c>
      <c r="X39" s="108">
        <f t="shared" ca="1" si="6"/>
        <v>93</v>
      </c>
      <c r="Y39" s="108">
        <f t="shared" ca="1" si="6"/>
        <v>43</v>
      </c>
      <c r="Z39" s="108">
        <f t="shared" ca="1" si="6"/>
        <v>86</v>
      </c>
      <c r="AA39" s="108">
        <f t="shared" ca="1" si="6"/>
        <v>9</v>
      </c>
      <c r="AB39" s="108">
        <f t="shared" ca="1" si="6"/>
        <v>26</v>
      </c>
      <c r="AC39" s="108">
        <f t="shared" ca="1" si="6"/>
        <v>89</v>
      </c>
      <c r="AD39" s="108">
        <f t="shared" ca="1" si="6"/>
        <v>21</v>
      </c>
      <c r="AE39" s="108">
        <f t="shared" ca="1" si="6"/>
        <v>33</v>
      </c>
      <c r="AF39">
        <f t="shared" ca="1" si="3"/>
        <v>53.5</v>
      </c>
    </row>
    <row r="40" spans="1:32" x14ac:dyDescent="0.3">
      <c r="A40" s="106">
        <v>37</v>
      </c>
      <c r="B40" s="108">
        <f t="shared" ca="1" si="7"/>
        <v>74</v>
      </c>
      <c r="C40" s="108">
        <f t="shared" ca="1" si="7"/>
        <v>51</v>
      </c>
      <c r="D40" s="108">
        <f t="shared" ca="1" si="7"/>
        <v>13</v>
      </c>
      <c r="E40" s="108">
        <f t="shared" ca="1" si="7"/>
        <v>8</v>
      </c>
      <c r="F40" s="108">
        <f t="shared" ca="1" si="7"/>
        <v>4</v>
      </c>
      <c r="G40" s="108">
        <f t="shared" ca="1" si="7"/>
        <v>91</v>
      </c>
      <c r="H40" s="108">
        <f t="shared" ca="1" si="7"/>
        <v>35</v>
      </c>
      <c r="I40" s="108">
        <f t="shared" ca="1" si="7"/>
        <v>50</v>
      </c>
      <c r="J40" s="108">
        <f t="shared" ca="1" si="7"/>
        <v>79</v>
      </c>
      <c r="K40" s="108">
        <f t="shared" ca="1" si="7"/>
        <v>1</v>
      </c>
      <c r="L40" s="108">
        <f t="shared" ca="1" si="7"/>
        <v>18</v>
      </c>
      <c r="M40" s="108">
        <f t="shared" ca="1" si="7"/>
        <v>81</v>
      </c>
      <c r="N40" s="108">
        <f t="shared" ca="1" si="7"/>
        <v>67</v>
      </c>
      <c r="O40" s="108">
        <f t="shared" ca="1" si="7"/>
        <v>21</v>
      </c>
      <c r="P40" s="108">
        <f t="shared" ca="1" si="7"/>
        <v>26</v>
      </c>
      <c r="Q40" s="108">
        <f t="shared" ca="1" si="7"/>
        <v>85</v>
      </c>
      <c r="R40" s="108">
        <f t="shared" ca="1" si="6"/>
        <v>29</v>
      </c>
      <c r="S40" s="108">
        <f t="shared" ca="1" si="6"/>
        <v>49</v>
      </c>
      <c r="T40" s="108">
        <f t="shared" ca="1" si="6"/>
        <v>59</v>
      </c>
      <c r="U40" s="108">
        <f t="shared" ca="1" si="6"/>
        <v>32</v>
      </c>
      <c r="V40" s="108">
        <f t="shared" ca="1" si="6"/>
        <v>78</v>
      </c>
      <c r="W40" s="108">
        <f t="shared" ca="1" si="6"/>
        <v>52</v>
      </c>
      <c r="X40" s="108">
        <f t="shared" ca="1" si="6"/>
        <v>79</v>
      </c>
      <c r="Y40" s="108">
        <f t="shared" ca="1" si="6"/>
        <v>30</v>
      </c>
      <c r="Z40" s="108">
        <f t="shared" ca="1" si="6"/>
        <v>42</v>
      </c>
      <c r="AA40" s="108">
        <f t="shared" ca="1" si="6"/>
        <v>47</v>
      </c>
      <c r="AB40" s="108">
        <f t="shared" ca="1" si="6"/>
        <v>7</v>
      </c>
      <c r="AC40" s="108">
        <f t="shared" ca="1" si="6"/>
        <v>58</v>
      </c>
      <c r="AD40" s="108">
        <f t="shared" ca="1" si="6"/>
        <v>59</v>
      </c>
      <c r="AE40" s="108">
        <f t="shared" ca="1" si="6"/>
        <v>24</v>
      </c>
      <c r="AF40">
        <f t="shared" ca="1" si="3"/>
        <v>44.966666666666669</v>
      </c>
    </row>
    <row r="41" spans="1:32" x14ac:dyDescent="0.3">
      <c r="A41" s="106">
        <v>38</v>
      </c>
      <c r="B41" s="108">
        <f t="shared" ca="1" si="7"/>
        <v>71</v>
      </c>
      <c r="C41" s="108">
        <f t="shared" ca="1" si="7"/>
        <v>60</v>
      </c>
      <c r="D41" s="108">
        <f t="shared" ca="1" si="7"/>
        <v>92</v>
      </c>
      <c r="E41" s="108">
        <f t="shared" ca="1" si="7"/>
        <v>10</v>
      </c>
      <c r="F41" s="108">
        <f t="shared" ca="1" si="7"/>
        <v>90</v>
      </c>
      <c r="G41" s="108">
        <f t="shared" ca="1" si="7"/>
        <v>30</v>
      </c>
      <c r="H41" s="108">
        <f t="shared" ca="1" si="7"/>
        <v>2</v>
      </c>
      <c r="I41" s="108">
        <f t="shared" ca="1" si="7"/>
        <v>45</v>
      </c>
      <c r="J41" s="108">
        <f t="shared" ca="1" si="7"/>
        <v>33</v>
      </c>
      <c r="K41" s="108">
        <f t="shared" ca="1" si="7"/>
        <v>97</v>
      </c>
      <c r="L41" s="108">
        <f t="shared" ca="1" si="7"/>
        <v>92</v>
      </c>
      <c r="M41" s="108">
        <f t="shared" ca="1" si="7"/>
        <v>61</v>
      </c>
      <c r="N41" s="108">
        <f t="shared" ca="1" si="7"/>
        <v>24</v>
      </c>
      <c r="O41" s="108">
        <f t="shared" ca="1" si="7"/>
        <v>64</v>
      </c>
      <c r="P41" s="108">
        <f t="shared" ca="1" si="7"/>
        <v>40</v>
      </c>
      <c r="Q41" s="108">
        <f t="shared" ca="1" si="7"/>
        <v>69</v>
      </c>
      <c r="R41" s="108">
        <f t="shared" ca="1" si="6"/>
        <v>83</v>
      </c>
      <c r="S41" s="108">
        <f t="shared" ca="1" si="6"/>
        <v>85</v>
      </c>
      <c r="T41" s="108">
        <f t="shared" ca="1" si="6"/>
        <v>20</v>
      </c>
      <c r="U41" s="108">
        <f t="shared" ca="1" si="6"/>
        <v>40</v>
      </c>
      <c r="V41" s="108">
        <f t="shared" ca="1" si="6"/>
        <v>40</v>
      </c>
      <c r="W41" s="108">
        <f t="shared" ca="1" si="6"/>
        <v>29</v>
      </c>
      <c r="X41" s="108">
        <f t="shared" ca="1" si="6"/>
        <v>91</v>
      </c>
      <c r="Y41" s="108">
        <f t="shared" ca="1" si="6"/>
        <v>89</v>
      </c>
      <c r="Z41" s="108">
        <f t="shared" ca="1" si="6"/>
        <v>71</v>
      </c>
      <c r="AA41" s="108">
        <f t="shared" ca="1" si="6"/>
        <v>74</v>
      </c>
      <c r="AB41" s="108">
        <f t="shared" ca="1" si="6"/>
        <v>16</v>
      </c>
      <c r="AC41" s="108">
        <f t="shared" ca="1" si="6"/>
        <v>43</v>
      </c>
      <c r="AD41" s="108">
        <f t="shared" ca="1" si="6"/>
        <v>10</v>
      </c>
      <c r="AE41" s="108">
        <f t="shared" ca="1" si="6"/>
        <v>87</v>
      </c>
      <c r="AF41">
        <f t="shared" ca="1" si="3"/>
        <v>55.266666666666666</v>
      </c>
    </row>
    <row r="42" spans="1:32" x14ac:dyDescent="0.3">
      <c r="A42" s="106">
        <v>39</v>
      </c>
      <c r="B42" s="108">
        <f t="shared" ca="1" si="7"/>
        <v>74</v>
      </c>
      <c r="C42" s="108">
        <f t="shared" ca="1" si="7"/>
        <v>0</v>
      </c>
      <c r="D42" s="108">
        <f t="shared" ca="1" si="7"/>
        <v>35</v>
      </c>
      <c r="E42" s="108">
        <f t="shared" ca="1" si="7"/>
        <v>93</v>
      </c>
      <c r="F42" s="108">
        <f t="shared" ca="1" si="7"/>
        <v>76</v>
      </c>
      <c r="G42" s="108">
        <f t="shared" ca="1" si="7"/>
        <v>26</v>
      </c>
      <c r="H42" s="108">
        <f t="shared" ca="1" si="7"/>
        <v>42</v>
      </c>
      <c r="I42" s="108">
        <f t="shared" ca="1" si="7"/>
        <v>37</v>
      </c>
      <c r="J42" s="108">
        <f t="shared" ca="1" si="7"/>
        <v>98</v>
      </c>
      <c r="K42" s="108">
        <f t="shared" ca="1" si="7"/>
        <v>15</v>
      </c>
      <c r="L42" s="108">
        <f t="shared" ca="1" si="7"/>
        <v>59</v>
      </c>
      <c r="M42" s="108">
        <f t="shared" ca="1" si="7"/>
        <v>94</v>
      </c>
      <c r="N42" s="108">
        <f t="shared" ca="1" si="7"/>
        <v>26</v>
      </c>
      <c r="O42" s="108">
        <f t="shared" ca="1" si="7"/>
        <v>86</v>
      </c>
      <c r="P42" s="108">
        <f t="shared" ca="1" si="7"/>
        <v>4</v>
      </c>
      <c r="Q42" s="108">
        <f t="shared" ca="1" si="7"/>
        <v>80</v>
      </c>
      <c r="R42" s="108">
        <f t="shared" ca="1" si="6"/>
        <v>18</v>
      </c>
      <c r="S42" s="108">
        <f t="shared" ca="1" si="6"/>
        <v>83</v>
      </c>
      <c r="T42" s="108">
        <f t="shared" ca="1" si="6"/>
        <v>48</v>
      </c>
      <c r="U42" s="108">
        <f t="shared" ca="1" si="6"/>
        <v>26</v>
      </c>
      <c r="V42" s="108">
        <f t="shared" ca="1" si="6"/>
        <v>56</v>
      </c>
      <c r="W42" s="108">
        <f t="shared" ca="1" si="6"/>
        <v>39</v>
      </c>
      <c r="X42" s="108">
        <f t="shared" ca="1" si="6"/>
        <v>76</v>
      </c>
      <c r="Y42" s="108">
        <f t="shared" ca="1" si="6"/>
        <v>49</v>
      </c>
      <c r="Z42" s="108">
        <f t="shared" ca="1" si="6"/>
        <v>98</v>
      </c>
      <c r="AA42" s="108">
        <f t="shared" ca="1" si="6"/>
        <v>60</v>
      </c>
      <c r="AB42" s="108">
        <f t="shared" ca="1" si="6"/>
        <v>48</v>
      </c>
      <c r="AC42" s="108">
        <f t="shared" ca="1" si="6"/>
        <v>19</v>
      </c>
      <c r="AD42" s="108">
        <f t="shared" ca="1" si="6"/>
        <v>80</v>
      </c>
      <c r="AE42" s="108">
        <f t="shared" ca="1" si="6"/>
        <v>0</v>
      </c>
      <c r="AF42">
        <f t="shared" ca="1" si="3"/>
        <v>51.5</v>
      </c>
    </row>
    <row r="43" spans="1:32" x14ac:dyDescent="0.3">
      <c r="A43" s="106">
        <v>40</v>
      </c>
      <c r="B43" s="108">
        <f t="shared" ca="1" si="7"/>
        <v>90</v>
      </c>
      <c r="C43" s="108">
        <f t="shared" ca="1" si="7"/>
        <v>75</v>
      </c>
      <c r="D43" s="108">
        <f t="shared" ca="1" si="7"/>
        <v>50</v>
      </c>
      <c r="E43" s="108">
        <f t="shared" ca="1" si="7"/>
        <v>83</v>
      </c>
      <c r="F43" s="108">
        <f t="shared" ca="1" si="7"/>
        <v>90</v>
      </c>
      <c r="G43" s="108">
        <f t="shared" ca="1" si="7"/>
        <v>89</v>
      </c>
      <c r="H43" s="108">
        <f t="shared" ca="1" si="7"/>
        <v>59</v>
      </c>
      <c r="I43" s="108">
        <f t="shared" ca="1" si="7"/>
        <v>87</v>
      </c>
      <c r="J43" s="108">
        <f t="shared" ca="1" si="7"/>
        <v>41</v>
      </c>
      <c r="K43" s="108">
        <f t="shared" ca="1" si="7"/>
        <v>86</v>
      </c>
      <c r="L43" s="108">
        <f t="shared" ca="1" si="7"/>
        <v>77</v>
      </c>
      <c r="M43" s="108">
        <f t="shared" ca="1" si="7"/>
        <v>88</v>
      </c>
      <c r="N43" s="108">
        <f t="shared" ca="1" si="7"/>
        <v>19</v>
      </c>
      <c r="O43" s="108">
        <f t="shared" ca="1" si="7"/>
        <v>35</v>
      </c>
      <c r="P43" s="108">
        <f t="shared" ca="1" si="7"/>
        <v>70</v>
      </c>
      <c r="Q43" s="108">
        <f t="shared" ca="1" si="7"/>
        <v>16</v>
      </c>
      <c r="R43" s="108">
        <f t="shared" ca="1" si="6"/>
        <v>52</v>
      </c>
      <c r="S43" s="108">
        <f t="shared" ca="1" si="6"/>
        <v>5</v>
      </c>
      <c r="T43" s="108">
        <f t="shared" ca="1" si="6"/>
        <v>91</v>
      </c>
      <c r="U43" s="108">
        <f t="shared" ca="1" si="6"/>
        <v>8</v>
      </c>
      <c r="V43" s="108">
        <f t="shared" ca="1" si="6"/>
        <v>81</v>
      </c>
      <c r="W43" s="108">
        <f t="shared" ca="1" si="6"/>
        <v>42</v>
      </c>
      <c r="X43" s="108">
        <f t="shared" ca="1" si="6"/>
        <v>67</v>
      </c>
      <c r="Y43" s="108">
        <f t="shared" ca="1" si="6"/>
        <v>8</v>
      </c>
      <c r="Z43" s="108">
        <f t="shared" ca="1" si="6"/>
        <v>16</v>
      </c>
      <c r="AA43" s="108">
        <f t="shared" ca="1" si="6"/>
        <v>18</v>
      </c>
      <c r="AB43" s="108">
        <f t="shared" ca="1" si="6"/>
        <v>69</v>
      </c>
      <c r="AC43" s="108">
        <f t="shared" ca="1" si="6"/>
        <v>8</v>
      </c>
      <c r="AD43" s="108">
        <f t="shared" ca="1" si="6"/>
        <v>35</v>
      </c>
      <c r="AE43" s="108">
        <f t="shared" ca="1" si="6"/>
        <v>23</v>
      </c>
      <c r="AF43">
        <f t="shared" ca="1" si="3"/>
        <v>52.6</v>
      </c>
    </row>
    <row r="44" spans="1:32" x14ac:dyDescent="0.3">
      <c r="A44" s="106">
        <v>41</v>
      </c>
      <c r="B44" s="108">
        <f t="shared" ca="1" si="7"/>
        <v>77</v>
      </c>
      <c r="C44" s="108">
        <f t="shared" ca="1" si="7"/>
        <v>73</v>
      </c>
      <c r="D44" s="108">
        <f t="shared" ca="1" si="7"/>
        <v>35</v>
      </c>
      <c r="E44" s="108">
        <f t="shared" ca="1" si="7"/>
        <v>93</v>
      </c>
      <c r="F44" s="108">
        <f t="shared" ca="1" si="7"/>
        <v>86</v>
      </c>
      <c r="G44" s="108">
        <f t="shared" ca="1" si="7"/>
        <v>0</v>
      </c>
      <c r="H44" s="108">
        <f t="shared" ca="1" si="7"/>
        <v>82</v>
      </c>
      <c r="I44" s="108">
        <f t="shared" ca="1" si="7"/>
        <v>47</v>
      </c>
      <c r="J44" s="108">
        <f t="shared" ca="1" si="7"/>
        <v>60</v>
      </c>
      <c r="K44" s="108">
        <f t="shared" ca="1" si="7"/>
        <v>5</v>
      </c>
      <c r="L44" s="108">
        <f t="shared" ca="1" si="7"/>
        <v>48</v>
      </c>
      <c r="M44" s="108">
        <f t="shared" ca="1" si="7"/>
        <v>48</v>
      </c>
      <c r="N44" s="108">
        <f t="shared" ca="1" si="7"/>
        <v>69</v>
      </c>
      <c r="O44" s="108">
        <f t="shared" ca="1" si="7"/>
        <v>9</v>
      </c>
      <c r="P44" s="108">
        <f t="shared" ca="1" si="7"/>
        <v>100</v>
      </c>
      <c r="Q44" s="108">
        <f t="shared" ca="1" si="7"/>
        <v>58</v>
      </c>
      <c r="R44" s="108">
        <f t="shared" ca="1" si="6"/>
        <v>42</v>
      </c>
      <c r="S44" s="108">
        <f t="shared" ca="1" si="6"/>
        <v>91</v>
      </c>
      <c r="T44" s="108">
        <f t="shared" ca="1" si="6"/>
        <v>85</v>
      </c>
      <c r="U44" s="108">
        <f t="shared" ca="1" si="6"/>
        <v>29</v>
      </c>
      <c r="V44" s="108">
        <f t="shared" ca="1" si="6"/>
        <v>52</v>
      </c>
      <c r="W44" s="108">
        <f t="shared" ca="1" si="6"/>
        <v>18</v>
      </c>
      <c r="X44" s="108">
        <f t="shared" ca="1" si="6"/>
        <v>7</v>
      </c>
      <c r="Y44" s="108">
        <f t="shared" ca="1" si="6"/>
        <v>9</v>
      </c>
      <c r="Z44" s="108">
        <f t="shared" ca="1" si="6"/>
        <v>85</v>
      </c>
      <c r="AA44" s="108">
        <f t="shared" ca="1" si="6"/>
        <v>54</v>
      </c>
      <c r="AB44" s="108">
        <f t="shared" ca="1" si="6"/>
        <v>50</v>
      </c>
      <c r="AC44" s="108">
        <f t="shared" ca="1" si="6"/>
        <v>94</v>
      </c>
      <c r="AD44" s="108">
        <f t="shared" ca="1" si="6"/>
        <v>31</v>
      </c>
      <c r="AE44" s="108">
        <f t="shared" ca="1" si="6"/>
        <v>16</v>
      </c>
      <c r="AF44">
        <f t="shared" ca="1" si="3"/>
        <v>51.766666666666666</v>
      </c>
    </row>
    <row r="45" spans="1:32" x14ac:dyDescent="0.3">
      <c r="A45" s="106">
        <v>42</v>
      </c>
      <c r="B45" s="108">
        <f t="shared" ca="1" si="7"/>
        <v>89</v>
      </c>
      <c r="C45" s="108">
        <f t="shared" ca="1" si="7"/>
        <v>63</v>
      </c>
      <c r="D45" s="108">
        <f t="shared" ca="1" si="7"/>
        <v>80</v>
      </c>
      <c r="E45" s="108">
        <f t="shared" ca="1" si="7"/>
        <v>53</v>
      </c>
      <c r="F45" s="108">
        <f t="shared" ca="1" si="7"/>
        <v>64</v>
      </c>
      <c r="G45" s="108">
        <f t="shared" ca="1" si="7"/>
        <v>43</v>
      </c>
      <c r="H45" s="108">
        <f t="shared" ca="1" si="7"/>
        <v>50</v>
      </c>
      <c r="I45" s="108">
        <f t="shared" ca="1" si="7"/>
        <v>83</v>
      </c>
      <c r="J45" s="108">
        <f t="shared" ca="1" si="7"/>
        <v>78</v>
      </c>
      <c r="K45" s="108">
        <f t="shared" ca="1" si="7"/>
        <v>18</v>
      </c>
      <c r="L45" s="108">
        <f t="shared" ca="1" si="7"/>
        <v>91</v>
      </c>
      <c r="M45" s="108">
        <f t="shared" ca="1" si="7"/>
        <v>54</v>
      </c>
      <c r="N45" s="108">
        <f t="shared" ca="1" si="7"/>
        <v>59</v>
      </c>
      <c r="O45" s="108">
        <f t="shared" ca="1" si="7"/>
        <v>42</v>
      </c>
      <c r="P45" s="108">
        <f t="shared" ca="1" si="7"/>
        <v>34</v>
      </c>
      <c r="Q45" s="108">
        <f t="shared" ca="1" si="7"/>
        <v>66</v>
      </c>
      <c r="R45" s="108">
        <f t="shared" ca="1" si="6"/>
        <v>96</v>
      </c>
      <c r="S45" s="108">
        <f t="shared" ca="1" si="6"/>
        <v>11</v>
      </c>
      <c r="T45" s="108">
        <f t="shared" ca="1" si="6"/>
        <v>43</v>
      </c>
      <c r="U45" s="108">
        <f t="shared" ca="1" si="6"/>
        <v>64</v>
      </c>
      <c r="V45" s="108">
        <f t="shared" ca="1" si="6"/>
        <v>52</v>
      </c>
      <c r="W45" s="108">
        <f t="shared" ca="1" si="6"/>
        <v>74</v>
      </c>
      <c r="X45" s="108">
        <f t="shared" ca="1" si="6"/>
        <v>85</v>
      </c>
      <c r="Y45" s="108">
        <f t="shared" ca="1" si="6"/>
        <v>21</v>
      </c>
      <c r="Z45" s="108">
        <f t="shared" ca="1" si="6"/>
        <v>53</v>
      </c>
      <c r="AA45" s="108">
        <f t="shared" ca="1" si="6"/>
        <v>21</v>
      </c>
      <c r="AB45" s="108">
        <f t="shared" ca="1" si="6"/>
        <v>38</v>
      </c>
      <c r="AC45" s="108">
        <f t="shared" ca="1" si="6"/>
        <v>49</v>
      </c>
      <c r="AD45" s="108">
        <f t="shared" ca="1" si="6"/>
        <v>5</v>
      </c>
      <c r="AE45" s="108">
        <f t="shared" ca="1" si="6"/>
        <v>39</v>
      </c>
      <c r="AF45">
        <f t="shared" ca="1" si="3"/>
        <v>53.93333333333333</v>
      </c>
    </row>
    <row r="46" spans="1:32" x14ac:dyDescent="0.3">
      <c r="A46" s="106">
        <v>43</v>
      </c>
      <c r="B46" s="108">
        <f t="shared" ca="1" si="7"/>
        <v>83</v>
      </c>
      <c r="C46" s="108">
        <f t="shared" ca="1" si="7"/>
        <v>2</v>
      </c>
      <c r="D46" s="108">
        <f t="shared" ca="1" si="7"/>
        <v>86</v>
      </c>
      <c r="E46" s="108">
        <f t="shared" ca="1" si="7"/>
        <v>43</v>
      </c>
      <c r="F46" s="108">
        <f t="shared" ca="1" si="7"/>
        <v>53</v>
      </c>
      <c r="G46" s="108">
        <f t="shared" ca="1" si="7"/>
        <v>10</v>
      </c>
      <c r="H46" s="108">
        <f t="shared" ca="1" si="7"/>
        <v>69</v>
      </c>
      <c r="I46" s="108">
        <f t="shared" ca="1" si="7"/>
        <v>65</v>
      </c>
      <c r="J46" s="108">
        <f t="shared" ca="1" si="7"/>
        <v>15</v>
      </c>
      <c r="K46" s="108">
        <f t="shared" ca="1" si="7"/>
        <v>71</v>
      </c>
      <c r="L46" s="108">
        <f t="shared" ca="1" si="7"/>
        <v>16</v>
      </c>
      <c r="M46" s="108">
        <f t="shared" ca="1" si="7"/>
        <v>41</v>
      </c>
      <c r="N46" s="108">
        <f t="shared" ca="1" si="7"/>
        <v>47</v>
      </c>
      <c r="O46" s="108">
        <f t="shared" ca="1" si="7"/>
        <v>4</v>
      </c>
      <c r="P46" s="108">
        <f t="shared" ca="1" si="7"/>
        <v>98</v>
      </c>
      <c r="Q46" s="108">
        <f t="shared" ca="1" si="7"/>
        <v>17</v>
      </c>
      <c r="R46" s="108">
        <f t="shared" ca="1" si="6"/>
        <v>19</v>
      </c>
      <c r="S46" s="108">
        <f t="shared" ca="1" si="6"/>
        <v>14</v>
      </c>
      <c r="T46" s="108">
        <f t="shared" ca="1" si="6"/>
        <v>70</v>
      </c>
      <c r="U46" s="108">
        <f t="shared" ca="1" si="6"/>
        <v>23</v>
      </c>
      <c r="V46" s="108">
        <f t="shared" ca="1" si="6"/>
        <v>90</v>
      </c>
      <c r="W46" s="108">
        <f t="shared" ca="1" si="6"/>
        <v>86</v>
      </c>
      <c r="X46" s="108">
        <f t="shared" ca="1" si="6"/>
        <v>7</v>
      </c>
      <c r="Y46" s="108">
        <f t="shared" ca="1" si="6"/>
        <v>0</v>
      </c>
      <c r="Z46" s="108">
        <f t="shared" ca="1" si="6"/>
        <v>95</v>
      </c>
      <c r="AA46" s="108">
        <f t="shared" ca="1" si="6"/>
        <v>97</v>
      </c>
      <c r="AB46" s="108">
        <f t="shared" ca="1" si="6"/>
        <v>98</v>
      </c>
      <c r="AC46" s="108">
        <f t="shared" ca="1" si="6"/>
        <v>58</v>
      </c>
      <c r="AD46" s="108">
        <f t="shared" ca="1" si="6"/>
        <v>79</v>
      </c>
      <c r="AE46" s="108">
        <f t="shared" ca="1" si="6"/>
        <v>23</v>
      </c>
      <c r="AF46">
        <f t="shared" ca="1" si="3"/>
        <v>49.3</v>
      </c>
    </row>
    <row r="47" spans="1:32" x14ac:dyDescent="0.3">
      <c r="A47" s="106">
        <v>44</v>
      </c>
      <c r="B47" s="108">
        <f t="shared" ca="1" si="7"/>
        <v>5</v>
      </c>
      <c r="C47" s="108">
        <f t="shared" ca="1" si="7"/>
        <v>38</v>
      </c>
      <c r="D47" s="108">
        <f t="shared" ca="1" si="7"/>
        <v>99</v>
      </c>
      <c r="E47" s="108">
        <f t="shared" ca="1" si="7"/>
        <v>58</v>
      </c>
      <c r="F47" s="108">
        <f t="shared" ca="1" si="7"/>
        <v>88</v>
      </c>
      <c r="G47" s="108">
        <f t="shared" ca="1" si="7"/>
        <v>51</v>
      </c>
      <c r="H47" s="108">
        <f t="shared" ca="1" si="7"/>
        <v>44</v>
      </c>
      <c r="I47" s="108">
        <f t="shared" ca="1" si="7"/>
        <v>97</v>
      </c>
      <c r="J47" s="108">
        <f t="shared" ca="1" si="7"/>
        <v>93</v>
      </c>
      <c r="K47" s="108">
        <f t="shared" ca="1" si="7"/>
        <v>24</v>
      </c>
      <c r="L47" s="108">
        <f t="shared" ca="1" si="7"/>
        <v>42</v>
      </c>
      <c r="M47" s="108">
        <f t="shared" ca="1" si="7"/>
        <v>99</v>
      </c>
      <c r="N47" s="108">
        <f t="shared" ca="1" si="7"/>
        <v>54</v>
      </c>
      <c r="O47" s="108">
        <f t="shared" ca="1" si="7"/>
        <v>27</v>
      </c>
      <c r="P47" s="108">
        <f t="shared" ca="1" si="7"/>
        <v>6</v>
      </c>
      <c r="Q47" s="108">
        <f t="shared" ca="1" si="7"/>
        <v>70</v>
      </c>
      <c r="R47" s="108">
        <f t="shared" ca="1" si="6"/>
        <v>99</v>
      </c>
      <c r="S47" s="108">
        <f t="shared" ca="1" si="6"/>
        <v>14</v>
      </c>
      <c r="T47" s="108">
        <f t="shared" ca="1" si="6"/>
        <v>47</v>
      </c>
      <c r="U47" s="108">
        <f t="shared" ca="1" si="6"/>
        <v>20</v>
      </c>
      <c r="V47" s="108">
        <f t="shared" ca="1" si="6"/>
        <v>24</v>
      </c>
      <c r="W47" s="108">
        <f t="shared" ca="1" si="6"/>
        <v>43</v>
      </c>
      <c r="X47" s="108">
        <f t="shared" ca="1" si="6"/>
        <v>87</v>
      </c>
      <c r="Y47" s="108">
        <f t="shared" ca="1" si="6"/>
        <v>35</v>
      </c>
      <c r="Z47" s="108">
        <f t="shared" ca="1" si="6"/>
        <v>2</v>
      </c>
      <c r="AA47" s="108">
        <f t="shared" ca="1" si="6"/>
        <v>71</v>
      </c>
      <c r="AB47" s="108">
        <f t="shared" ca="1" si="6"/>
        <v>34</v>
      </c>
      <c r="AC47" s="108">
        <f t="shared" ca="1" si="6"/>
        <v>97</v>
      </c>
      <c r="AD47" s="108">
        <f t="shared" ca="1" si="6"/>
        <v>42</v>
      </c>
      <c r="AE47" s="108">
        <f t="shared" ca="1" si="6"/>
        <v>43</v>
      </c>
      <c r="AF47">
        <f t="shared" ca="1" si="3"/>
        <v>51.766666666666666</v>
      </c>
    </row>
    <row r="48" spans="1:32" x14ac:dyDescent="0.3">
      <c r="A48" s="106">
        <v>45</v>
      </c>
      <c r="B48" s="108">
        <f t="shared" ca="1" si="7"/>
        <v>77</v>
      </c>
      <c r="C48" s="108">
        <f t="shared" ca="1" si="7"/>
        <v>62</v>
      </c>
      <c r="D48" s="108">
        <f t="shared" ca="1" si="7"/>
        <v>85</v>
      </c>
      <c r="E48" s="108">
        <f t="shared" ca="1" si="7"/>
        <v>44</v>
      </c>
      <c r="F48" s="108">
        <f t="shared" ca="1" si="7"/>
        <v>1</v>
      </c>
      <c r="G48" s="108">
        <f t="shared" ca="1" si="7"/>
        <v>10</v>
      </c>
      <c r="H48" s="108">
        <f t="shared" ca="1" si="7"/>
        <v>4</v>
      </c>
      <c r="I48" s="108">
        <f t="shared" ca="1" si="7"/>
        <v>88</v>
      </c>
      <c r="J48" s="108">
        <f t="shared" ca="1" si="7"/>
        <v>13</v>
      </c>
      <c r="K48" s="108">
        <f t="shared" ca="1" si="7"/>
        <v>4</v>
      </c>
      <c r="L48" s="108">
        <f t="shared" ca="1" si="7"/>
        <v>89</v>
      </c>
      <c r="M48" s="108">
        <f t="shared" ca="1" si="7"/>
        <v>98</v>
      </c>
      <c r="N48" s="108">
        <f t="shared" ca="1" si="7"/>
        <v>37</v>
      </c>
      <c r="O48" s="108">
        <f t="shared" ca="1" si="7"/>
        <v>72</v>
      </c>
      <c r="P48" s="108">
        <f t="shared" ca="1" si="7"/>
        <v>65</v>
      </c>
      <c r="Q48" s="108">
        <f t="shared" ref="Q48:AE63" ca="1" si="8">RANDBETWEEN(0,100)</f>
        <v>31</v>
      </c>
      <c r="R48" s="108">
        <f t="shared" ca="1" si="8"/>
        <v>18</v>
      </c>
      <c r="S48" s="108">
        <f t="shared" ca="1" si="8"/>
        <v>60</v>
      </c>
      <c r="T48" s="108">
        <f t="shared" ca="1" si="8"/>
        <v>6</v>
      </c>
      <c r="U48" s="108">
        <f t="shared" ca="1" si="8"/>
        <v>79</v>
      </c>
      <c r="V48" s="108">
        <f t="shared" ca="1" si="8"/>
        <v>67</v>
      </c>
      <c r="W48" s="108">
        <f t="shared" ca="1" si="8"/>
        <v>65</v>
      </c>
      <c r="X48" s="108">
        <f t="shared" ca="1" si="8"/>
        <v>71</v>
      </c>
      <c r="Y48" s="108">
        <f t="shared" ca="1" si="8"/>
        <v>15</v>
      </c>
      <c r="Z48" s="108">
        <f t="shared" ca="1" si="8"/>
        <v>39</v>
      </c>
      <c r="AA48" s="108">
        <f t="shared" ca="1" si="8"/>
        <v>22</v>
      </c>
      <c r="AB48" s="108">
        <f t="shared" ca="1" si="8"/>
        <v>46</v>
      </c>
      <c r="AC48" s="108">
        <f t="shared" ca="1" si="8"/>
        <v>12</v>
      </c>
      <c r="AD48" s="108">
        <f t="shared" ca="1" si="8"/>
        <v>47</v>
      </c>
      <c r="AE48" s="108">
        <f t="shared" ca="1" si="8"/>
        <v>73</v>
      </c>
      <c r="AF48">
        <f t="shared" ca="1" si="3"/>
        <v>46.666666666666664</v>
      </c>
    </row>
    <row r="49" spans="1:32" x14ac:dyDescent="0.3">
      <c r="A49" s="106">
        <v>46</v>
      </c>
      <c r="B49" s="108">
        <f t="shared" ref="B49:Q64" ca="1" si="9">RANDBETWEEN(0,100)</f>
        <v>78</v>
      </c>
      <c r="C49" s="108">
        <f t="shared" ca="1" si="9"/>
        <v>21</v>
      </c>
      <c r="D49" s="108">
        <f t="shared" ca="1" si="9"/>
        <v>71</v>
      </c>
      <c r="E49" s="108">
        <f t="shared" ca="1" si="9"/>
        <v>41</v>
      </c>
      <c r="F49" s="108">
        <f t="shared" ca="1" si="9"/>
        <v>22</v>
      </c>
      <c r="G49" s="108">
        <f t="shared" ca="1" si="9"/>
        <v>79</v>
      </c>
      <c r="H49" s="108">
        <f t="shared" ca="1" si="9"/>
        <v>97</v>
      </c>
      <c r="I49" s="108">
        <f t="shared" ca="1" si="9"/>
        <v>9</v>
      </c>
      <c r="J49" s="108">
        <f t="shared" ca="1" si="9"/>
        <v>27</v>
      </c>
      <c r="K49" s="108">
        <f t="shared" ca="1" si="9"/>
        <v>29</v>
      </c>
      <c r="L49" s="108">
        <f t="shared" ca="1" si="9"/>
        <v>54</v>
      </c>
      <c r="M49" s="108">
        <f t="shared" ca="1" si="9"/>
        <v>40</v>
      </c>
      <c r="N49" s="108">
        <f t="shared" ca="1" si="9"/>
        <v>45</v>
      </c>
      <c r="O49" s="108">
        <f t="shared" ca="1" si="9"/>
        <v>31</v>
      </c>
      <c r="P49" s="108">
        <f t="shared" ca="1" si="9"/>
        <v>84</v>
      </c>
      <c r="Q49" s="108">
        <f t="shared" ca="1" si="9"/>
        <v>33</v>
      </c>
      <c r="R49" s="108">
        <f t="shared" ca="1" si="8"/>
        <v>37</v>
      </c>
      <c r="S49" s="108">
        <f t="shared" ca="1" si="8"/>
        <v>8</v>
      </c>
      <c r="T49" s="108">
        <f t="shared" ca="1" si="8"/>
        <v>32</v>
      </c>
      <c r="U49" s="108">
        <f t="shared" ca="1" si="8"/>
        <v>62</v>
      </c>
      <c r="V49" s="108">
        <f t="shared" ca="1" si="8"/>
        <v>70</v>
      </c>
      <c r="W49" s="108">
        <f t="shared" ca="1" si="8"/>
        <v>70</v>
      </c>
      <c r="X49" s="108">
        <f t="shared" ca="1" si="8"/>
        <v>10</v>
      </c>
      <c r="Y49" s="108">
        <f t="shared" ca="1" si="8"/>
        <v>45</v>
      </c>
      <c r="Z49" s="108">
        <f t="shared" ca="1" si="8"/>
        <v>94</v>
      </c>
      <c r="AA49" s="108">
        <f t="shared" ca="1" si="8"/>
        <v>10</v>
      </c>
      <c r="AB49" s="108">
        <f t="shared" ca="1" si="8"/>
        <v>57</v>
      </c>
      <c r="AC49" s="108">
        <f t="shared" ca="1" si="8"/>
        <v>57</v>
      </c>
      <c r="AD49" s="108">
        <f t="shared" ca="1" si="8"/>
        <v>88</v>
      </c>
      <c r="AE49" s="108">
        <f t="shared" ca="1" si="8"/>
        <v>35</v>
      </c>
      <c r="AF49">
        <f t="shared" ca="1" si="3"/>
        <v>47.866666666666667</v>
      </c>
    </row>
    <row r="50" spans="1:32" x14ac:dyDescent="0.3">
      <c r="A50" s="106">
        <v>47</v>
      </c>
      <c r="B50" s="108">
        <f t="shared" ca="1" si="9"/>
        <v>30</v>
      </c>
      <c r="C50" s="108">
        <f t="shared" ca="1" si="9"/>
        <v>32</v>
      </c>
      <c r="D50" s="108">
        <f t="shared" ca="1" si="9"/>
        <v>98</v>
      </c>
      <c r="E50" s="108">
        <f t="shared" ca="1" si="9"/>
        <v>17</v>
      </c>
      <c r="F50" s="108">
        <f t="shared" ca="1" si="9"/>
        <v>69</v>
      </c>
      <c r="G50" s="108">
        <f t="shared" ca="1" si="9"/>
        <v>12</v>
      </c>
      <c r="H50" s="108">
        <f t="shared" ca="1" si="9"/>
        <v>80</v>
      </c>
      <c r="I50" s="108">
        <f t="shared" ca="1" si="9"/>
        <v>60</v>
      </c>
      <c r="J50" s="108">
        <f t="shared" ca="1" si="9"/>
        <v>19</v>
      </c>
      <c r="K50" s="108">
        <f t="shared" ca="1" si="9"/>
        <v>62</v>
      </c>
      <c r="L50" s="108">
        <f t="shared" ca="1" si="9"/>
        <v>44</v>
      </c>
      <c r="M50" s="108">
        <f t="shared" ca="1" si="9"/>
        <v>23</v>
      </c>
      <c r="N50" s="108">
        <f t="shared" ca="1" si="9"/>
        <v>68</v>
      </c>
      <c r="O50" s="108">
        <f t="shared" ca="1" si="9"/>
        <v>69</v>
      </c>
      <c r="P50" s="108">
        <f t="shared" ca="1" si="9"/>
        <v>44</v>
      </c>
      <c r="Q50" s="108">
        <f t="shared" ca="1" si="9"/>
        <v>7</v>
      </c>
      <c r="R50" s="108">
        <f t="shared" ca="1" si="8"/>
        <v>58</v>
      </c>
      <c r="S50" s="108">
        <f t="shared" ca="1" si="8"/>
        <v>60</v>
      </c>
      <c r="T50" s="108">
        <f t="shared" ca="1" si="8"/>
        <v>100</v>
      </c>
      <c r="U50" s="108">
        <f t="shared" ca="1" si="8"/>
        <v>4</v>
      </c>
      <c r="V50" s="108">
        <f t="shared" ca="1" si="8"/>
        <v>62</v>
      </c>
      <c r="W50" s="108">
        <f t="shared" ca="1" si="8"/>
        <v>16</v>
      </c>
      <c r="X50" s="108">
        <f t="shared" ca="1" si="8"/>
        <v>43</v>
      </c>
      <c r="Y50" s="108">
        <f t="shared" ca="1" si="8"/>
        <v>15</v>
      </c>
      <c r="Z50" s="108">
        <f t="shared" ca="1" si="8"/>
        <v>84</v>
      </c>
      <c r="AA50" s="108">
        <f t="shared" ca="1" si="8"/>
        <v>29</v>
      </c>
      <c r="AB50" s="108">
        <f t="shared" ca="1" si="8"/>
        <v>91</v>
      </c>
      <c r="AC50" s="108">
        <f t="shared" ca="1" si="8"/>
        <v>69</v>
      </c>
      <c r="AD50" s="108">
        <f t="shared" ca="1" si="8"/>
        <v>17</v>
      </c>
      <c r="AE50" s="108">
        <f t="shared" ca="1" si="8"/>
        <v>13</v>
      </c>
      <c r="AF50">
        <f t="shared" ca="1" si="3"/>
        <v>46.5</v>
      </c>
    </row>
    <row r="51" spans="1:32" x14ac:dyDescent="0.3">
      <c r="A51" s="106">
        <v>48</v>
      </c>
      <c r="B51" s="108">
        <f t="shared" ca="1" si="9"/>
        <v>45</v>
      </c>
      <c r="C51" s="108">
        <f t="shared" ca="1" si="9"/>
        <v>13</v>
      </c>
      <c r="D51" s="108">
        <f t="shared" ca="1" si="9"/>
        <v>65</v>
      </c>
      <c r="E51" s="108">
        <f t="shared" ca="1" si="9"/>
        <v>55</v>
      </c>
      <c r="F51" s="108">
        <f t="shared" ca="1" si="9"/>
        <v>95</v>
      </c>
      <c r="G51" s="108">
        <f t="shared" ca="1" si="9"/>
        <v>34</v>
      </c>
      <c r="H51" s="108">
        <f t="shared" ca="1" si="9"/>
        <v>61</v>
      </c>
      <c r="I51" s="108">
        <f t="shared" ca="1" si="9"/>
        <v>58</v>
      </c>
      <c r="J51" s="108">
        <f t="shared" ca="1" si="9"/>
        <v>74</v>
      </c>
      <c r="K51" s="108">
        <f t="shared" ca="1" si="9"/>
        <v>21</v>
      </c>
      <c r="L51" s="108">
        <f t="shared" ca="1" si="9"/>
        <v>69</v>
      </c>
      <c r="M51" s="108">
        <f t="shared" ca="1" si="9"/>
        <v>52</v>
      </c>
      <c r="N51" s="108">
        <f t="shared" ca="1" si="9"/>
        <v>94</v>
      </c>
      <c r="O51" s="108">
        <f t="shared" ca="1" si="9"/>
        <v>22</v>
      </c>
      <c r="P51" s="108">
        <f t="shared" ca="1" si="9"/>
        <v>19</v>
      </c>
      <c r="Q51" s="108">
        <f t="shared" ca="1" si="9"/>
        <v>34</v>
      </c>
      <c r="R51" s="108">
        <f t="shared" ca="1" si="8"/>
        <v>13</v>
      </c>
      <c r="S51" s="108">
        <f t="shared" ca="1" si="8"/>
        <v>66</v>
      </c>
      <c r="T51" s="108">
        <f t="shared" ca="1" si="8"/>
        <v>18</v>
      </c>
      <c r="U51" s="108">
        <f t="shared" ca="1" si="8"/>
        <v>50</v>
      </c>
      <c r="V51" s="108">
        <f t="shared" ca="1" si="8"/>
        <v>98</v>
      </c>
      <c r="W51" s="108">
        <f t="shared" ca="1" si="8"/>
        <v>9</v>
      </c>
      <c r="X51" s="108">
        <f t="shared" ca="1" si="8"/>
        <v>20</v>
      </c>
      <c r="Y51" s="108">
        <f t="shared" ca="1" si="8"/>
        <v>76</v>
      </c>
      <c r="Z51" s="108">
        <f t="shared" ca="1" si="8"/>
        <v>23</v>
      </c>
      <c r="AA51" s="108">
        <f t="shared" ca="1" si="8"/>
        <v>43</v>
      </c>
      <c r="AB51" s="108">
        <f t="shared" ca="1" si="8"/>
        <v>28</v>
      </c>
      <c r="AC51" s="108">
        <f t="shared" ca="1" si="8"/>
        <v>39</v>
      </c>
      <c r="AD51" s="108">
        <f t="shared" ca="1" si="8"/>
        <v>75</v>
      </c>
      <c r="AE51" s="108">
        <f t="shared" ca="1" si="8"/>
        <v>59</v>
      </c>
      <c r="AF51">
        <f t="shared" ca="1" si="3"/>
        <v>47.6</v>
      </c>
    </row>
    <row r="52" spans="1:32" x14ac:dyDescent="0.3">
      <c r="A52" s="106">
        <v>49</v>
      </c>
      <c r="B52" s="108">
        <f t="shared" ca="1" si="9"/>
        <v>99</v>
      </c>
      <c r="C52" s="108">
        <f t="shared" ca="1" si="9"/>
        <v>83</v>
      </c>
      <c r="D52" s="108">
        <f t="shared" ca="1" si="9"/>
        <v>55</v>
      </c>
      <c r="E52" s="108">
        <f t="shared" ca="1" si="9"/>
        <v>98</v>
      </c>
      <c r="F52" s="108">
        <f t="shared" ca="1" si="9"/>
        <v>67</v>
      </c>
      <c r="G52" s="108">
        <f t="shared" ca="1" si="9"/>
        <v>32</v>
      </c>
      <c r="H52" s="108">
        <f t="shared" ca="1" si="9"/>
        <v>90</v>
      </c>
      <c r="I52" s="108">
        <f t="shared" ca="1" si="9"/>
        <v>11</v>
      </c>
      <c r="J52" s="108">
        <f t="shared" ca="1" si="9"/>
        <v>24</v>
      </c>
      <c r="K52" s="108">
        <f t="shared" ca="1" si="9"/>
        <v>10</v>
      </c>
      <c r="L52" s="108">
        <f t="shared" ca="1" si="9"/>
        <v>20</v>
      </c>
      <c r="M52" s="108">
        <f t="shared" ca="1" si="9"/>
        <v>5</v>
      </c>
      <c r="N52" s="108">
        <f t="shared" ca="1" si="9"/>
        <v>89</v>
      </c>
      <c r="O52" s="108">
        <f t="shared" ca="1" si="9"/>
        <v>81</v>
      </c>
      <c r="P52" s="108">
        <f t="shared" ca="1" si="9"/>
        <v>33</v>
      </c>
      <c r="Q52" s="108">
        <f t="shared" ca="1" si="9"/>
        <v>2</v>
      </c>
      <c r="R52" s="108">
        <f t="shared" ca="1" si="8"/>
        <v>27</v>
      </c>
      <c r="S52" s="108">
        <f t="shared" ca="1" si="8"/>
        <v>92</v>
      </c>
      <c r="T52" s="108">
        <f t="shared" ca="1" si="8"/>
        <v>52</v>
      </c>
      <c r="U52" s="108">
        <f t="shared" ca="1" si="8"/>
        <v>26</v>
      </c>
      <c r="V52" s="108">
        <f t="shared" ca="1" si="8"/>
        <v>29</v>
      </c>
      <c r="W52" s="108">
        <f t="shared" ca="1" si="8"/>
        <v>7</v>
      </c>
      <c r="X52" s="108">
        <f t="shared" ca="1" si="8"/>
        <v>23</v>
      </c>
      <c r="Y52" s="108">
        <f t="shared" ca="1" si="8"/>
        <v>42</v>
      </c>
      <c r="Z52" s="108">
        <f t="shared" ca="1" si="8"/>
        <v>22</v>
      </c>
      <c r="AA52" s="108">
        <f t="shared" ca="1" si="8"/>
        <v>9</v>
      </c>
      <c r="AB52" s="108">
        <f t="shared" ca="1" si="8"/>
        <v>8</v>
      </c>
      <c r="AC52" s="108">
        <f t="shared" ca="1" si="8"/>
        <v>55</v>
      </c>
      <c r="AD52" s="108">
        <f t="shared" ca="1" si="8"/>
        <v>41</v>
      </c>
      <c r="AE52" s="108">
        <f t="shared" ca="1" si="8"/>
        <v>85</v>
      </c>
      <c r="AF52">
        <f t="shared" ca="1" si="3"/>
        <v>43.9</v>
      </c>
    </row>
    <row r="53" spans="1:32" x14ac:dyDescent="0.3">
      <c r="A53" s="106">
        <v>50</v>
      </c>
      <c r="B53" s="108">
        <f t="shared" ca="1" si="9"/>
        <v>92</v>
      </c>
      <c r="C53" s="108">
        <f t="shared" ca="1" si="9"/>
        <v>30</v>
      </c>
      <c r="D53" s="108">
        <f t="shared" ca="1" si="9"/>
        <v>52</v>
      </c>
      <c r="E53" s="108">
        <f t="shared" ca="1" si="9"/>
        <v>25</v>
      </c>
      <c r="F53" s="108">
        <f t="shared" ca="1" si="9"/>
        <v>92</v>
      </c>
      <c r="G53" s="108">
        <f t="shared" ca="1" si="9"/>
        <v>66</v>
      </c>
      <c r="H53" s="108">
        <f t="shared" ca="1" si="9"/>
        <v>47</v>
      </c>
      <c r="I53" s="108">
        <f t="shared" ca="1" si="9"/>
        <v>17</v>
      </c>
      <c r="J53" s="108">
        <f t="shared" ca="1" si="9"/>
        <v>86</v>
      </c>
      <c r="K53" s="108">
        <f t="shared" ca="1" si="9"/>
        <v>99</v>
      </c>
      <c r="L53" s="108">
        <f t="shared" ca="1" si="9"/>
        <v>50</v>
      </c>
      <c r="M53" s="108">
        <f t="shared" ca="1" si="9"/>
        <v>25</v>
      </c>
      <c r="N53" s="108">
        <f t="shared" ca="1" si="9"/>
        <v>85</v>
      </c>
      <c r="O53" s="108">
        <f t="shared" ca="1" si="9"/>
        <v>59</v>
      </c>
      <c r="P53" s="108">
        <f t="shared" ca="1" si="9"/>
        <v>94</v>
      </c>
      <c r="Q53" s="108">
        <f t="shared" ca="1" si="9"/>
        <v>62</v>
      </c>
      <c r="R53" s="108">
        <f t="shared" ca="1" si="8"/>
        <v>21</v>
      </c>
      <c r="S53" s="108">
        <f t="shared" ca="1" si="8"/>
        <v>81</v>
      </c>
      <c r="T53" s="108">
        <f t="shared" ca="1" si="8"/>
        <v>32</v>
      </c>
      <c r="U53" s="108">
        <f t="shared" ca="1" si="8"/>
        <v>84</v>
      </c>
      <c r="V53" s="108">
        <f t="shared" ca="1" si="8"/>
        <v>70</v>
      </c>
      <c r="W53" s="108">
        <f t="shared" ca="1" si="8"/>
        <v>42</v>
      </c>
      <c r="X53" s="108">
        <f t="shared" ca="1" si="8"/>
        <v>89</v>
      </c>
      <c r="Y53" s="108">
        <f t="shared" ca="1" si="8"/>
        <v>51</v>
      </c>
      <c r="Z53" s="108">
        <f t="shared" ca="1" si="8"/>
        <v>99</v>
      </c>
      <c r="AA53" s="108">
        <f t="shared" ca="1" si="8"/>
        <v>83</v>
      </c>
      <c r="AB53" s="108">
        <f t="shared" ca="1" si="8"/>
        <v>59</v>
      </c>
      <c r="AC53" s="108">
        <f t="shared" ca="1" si="8"/>
        <v>5</v>
      </c>
      <c r="AD53" s="108">
        <f t="shared" ca="1" si="8"/>
        <v>45</v>
      </c>
      <c r="AE53" s="108">
        <f t="shared" ca="1" si="8"/>
        <v>85</v>
      </c>
      <c r="AF53">
        <f t="shared" ca="1" si="3"/>
        <v>60.9</v>
      </c>
    </row>
    <row r="54" spans="1:32" x14ac:dyDescent="0.3">
      <c r="A54" s="106">
        <v>51</v>
      </c>
      <c r="B54" s="108">
        <f t="shared" ca="1" si="9"/>
        <v>87</v>
      </c>
      <c r="C54" s="108">
        <f t="shared" ca="1" si="9"/>
        <v>68</v>
      </c>
      <c r="D54" s="108">
        <f t="shared" ca="1" si="9"/>
        <v>97</v>
      </c>
      <c r="E54" s="108">
        <f t="shared" ca="1" si="9"/>
        <v>82</v>
      </c>
      <c r="F54" s="108">
        <f t="shared" ca="1" si="9"/>
        <v>47</v>
      </c>
      <c r="G54" s="108">
        <f t="shared" ca="1" si="9"/>
        <v>25</v>
      </c>
      <c r="H54" s="108">
        <f t="shared" ca="1" si="9"/>
        <v>80</v>
      </c>
      <c r="I54" s="108">
        <f t="shared" ca="1" si="9"/>
        <v>77</v>
      </c>
      <c r="J54" s="108">
        <f t="shared" ca="1" si="9"/>
        <v>39</v>
      </c>
      <c r="K54" s="108">
        <f t="shared" ca="1" si="9"/>
        <v>33</v>
      </c>
      <c r="L54" s="108">
        <f t="shared" ca="1" si="9"/>
        <v>9</v>
      </c>
      <c r="M54" s="108">
        <f t="shared" ca="1" si="9"/>
        <v>75</v>
      </c>
      <c r="N54" s="108">
        <f t="shared" ca="1" si="9"/>
        <v>11</v>
      </c>
      <c r="O54" s="108">
        <f t="shared" ca="1" si="9"/>
        <v>41</v>
      </c>
      <c r="P54" s="108">
        <f t="shared" ca="1" si="9"/>
        <v>11</v>
      </c>
      <c r="Q54" s="108">
        <f t="shared" ca="1" si="9"/>
        <v>22</v>
      </c>
      <c r="R54" s="108">
        <f t="shared" ca="1" si="8"/>
        <v>80</v>
      </c>
      <c r="S54" s="108">
        <f t="shared" ca="1" si="8"/>
        <v>73</v>
      </c>
      <c r="T54" s="108">
        <f t="shared" ca="1" si="8"/>
        <v>21</v>
      </c>
      <c r="U54" s="108">
        <f t="shared" ca="1" si="8"/>
        <v>6</v>
      </c>
      <c r="V54" s="108">
        <f t="shared" ca="1" si="8"/>
        <v>91</v>
      </c>
      <c r="W54" s="108">
        <f t="shared" ca="1" si="8"/>
        <v>62</v>
      </c>
      <c r="X54" s="108">
        <f t="shared" ca="1" si="8"/>
        <v>90</v>
      </c>
      <c r="Y54" s="108">
        <f t="shared" ca="1" si="8"/>
        <v>86</v>
      </c>
      <c r="Z54" s="108">
        <f t="shared" ca="1" si="8"/>
        <v>16</v>
      </c>
      <c r="AA54" s="108">
        <f t="shared" ca="1" si="8"/>
        <v>35</v>
      </c>
      <c r="AB54" s="108">
        <f t="shared" ca="1" si="8"/>
        <v>81</v>
      </c>
      <c r="AC54" s="108">
        <f t="shared" ca="1" si="8"/>
        <v>80</v>
      </c>
      <c r="AD54" s="108">
        <f t="shared" ca="1" si="8"/>
        <v>69</v>
      </c>
      <c r="AE54" s="108">
        <f t="shared" ca="1" si="8"/>
        <v>84</v>
      </c>
      <c r="AF54">
        <f t="shared" ca="1" si="3"/>
        <v>55.93333333333333</v>
      </c>
    </row>
    <row r="55" spans="1:32" x14ac:dyDescent="0.3">
      <c r="A55" s="106">
        <v>52</v>
      </c>
      <c r="B55" s="108">
        <f t="shared" ca="1" si="9"/>
        <v>98</v>
      </c>
      <c r="C55" s="108">
        <f t="shared" ca="1" si="9"/>
        <v>88</v>
      </c>
      <c r="D55" s="108">
        <f t="shared" ca="1" si="9"/>
        <v>76</v>
      </c>
      <c r="E55" s="108">
        <f t="shared" ca="1" si="9"/>
        <v>57</v>
      </c>
      <c r="F55" s="108">
        <f t="shared" ca="1" si="9"/>
        <v>90</v>
      </c>
      <c r="G55" s="108">
        <f t="shared" ca="1" si="9"/>
        <v>71</v>
      </c>
      <c r="H55" s="108">
        <f t="shared" ca="1" si="9"/>
        <v>52</v>
      </c>
      <c r="I55" s="108">
        <f t="shared" ca="1" si="9"/>
        <v>56</v>
      </c>
      <c r="J55" s="108">
        <f t="shared" ca="1" si="9"/>
        <v>25</v>
      </c>
      <c r="K55" s="108">
        <f t="shared" ca="1" si="9"/>
        <v>56</v>
      </c>
      <c r="L55" s="108">
        <f t="shared" ca="1" si="9"/>
        <v>80</v>
      </c>
      <c r="M55" s="108">
        <f t="shared" ca="1" si="9"/>
        <v>85</v>
      </c>
      <c r="N55" s="108">
        <f t="shared" ca="1" si="9"/>
        <v>60</v>
      </c>
      <c r="O55" s="108">
        <f t="shared" ca="1" si="9"/>
        <v>77</v>
      </c>
      <c r="P55" s="108">
        <f t="shared" ca="1" si="9"/>
        <v>55</v>
      </c>
      <c r="Q55" s="108">
        <f t="shared" ca="1" si="9"/>
        <v>38</v>
      </c>
      <c r="R55" s="108">
        <f t="shared" ca="1" si="8"/>
        <v>62</v>
      </c>
      <c r="S55" s="108">
        <f t="shared" ca="1" si="8"/>
        <v>45</v>
      </c>
      <c r="T55" s="108">
        <f t="shared" ca="1" si="8"/>
        <v>6</v>
      </c>
      <c r="U55" s="108">
        <f t="shared" ca="1" si="8"/>
        <v>68</v>
      </c>
      <c r="V55" s="108">
        <f t="shared" ca="1" si="8"/>
        <v>28</v>
      </c>
      <c r="W55" s="108">
        <f t="shared" ca="1" si="8"/>
        <v>46</v>
      </c>
      <c r="X55" s="108">
        <f t="shared" ca="1" si="8"/>
        <v>68</v>
      </c>
      <c r="Y55" s="108">
        <f t="shared" ca="1" si="8"/>
        <v>5</v>
      </c>
      <c r="Z55" s="108">
        <f t="shared" ca="1" si="8"/>
        <v>0</v>
      </c>
      <c r="AA55" s="108">
        <f t="shared" ca="1" si="8"/>
        <v>9</v>
      </c>
      <c r="AB55" s="108">
        <f t="shared" ca="1" si="8"/>
        <v>11</v>
      </c>
      <c r="AC55" s="108">
        <f t="shared" ca="1" si="8"/>
        <v>96</v>
      </c>
      <c r="AD55" s="108">
        <f t="shared" ca="1" si="8"/>
        <v>83</v>
      </c>
      <c r="AE55" s="108">
        <f t="shared" ca="1" si="8"/>
        <v>97</v>
      </c>
      <c r="AF55">
        <f t="shared" ca="1" si="3"/>
        <v>56.266666666666666</v>
      </c>
    </row>
    <row r="56" spans="1:32" x14ac:dyDescent="0.3">
      <c r="A56" s="106">
        <v>53</v>
      </c>
      <c r="B56" s="108">
        <f t="shared" ca="1" si="9"/>
        <v>23</v>
      </c>
      <c r="C56" s="108">
        <f t="shared" ca="1" si="9"/>
        <v>40</v>
      </c>
      <c r="D56" s="108">
        <f t="shared" ca="1" si="9"/>
        <v>30</v>
      </c>
      <c r="E56" s="108">
        <f t="shared" ca="1" si="9"/>
        <v>70</v>
      </c>
      <c r="F56" s="108">
        <f t="shared" ca="1" si="9"/>
        <v>46</v>
      </c>
      <c r="G56" s="108">
        <f t="shared" ca="1" si="9"/>
        <v>75</v>
      </c>
      <c r="H56" s="108">
        <f t="shared" ca="1" si="9"/>
        <v>38</v>
      </c>
      <c r="I56" s="108">
        <f t="shared" ca="1" si="9"/>
        <v>58</v>
      </c>
      <c r="J56" s="108">
        <f t="shared" ca="1" si="9"/>
        <v>49</v>
      </c>
      <c r="K56" s="108">
        <f t="shared" ca="1" si="9"/>
        <v>61</v>
      </c>
      <c r="L56" s="108">
        <f t="shared" ca="1" si="9"/>
        <v>88</v>
      </c>
      <c r="M56" s="108">
        <f t="shared" ca="1" si="9"/>
        <v>69</v>
      </c>
      <c r="N56" s="108">
        <f t="shared" ca="1" si="9"/>
        <v>53</v>
      </c>
      <c r="O56" s="108">
        <f t="shared" ca="1" si="9"/>
        <v>31</v>
      </c>
      <c r="P56" s="108">
        <f t="shared" ca="1" si="9"/>
        <v>9</v>
      </c>
      <c r="Q56" s="108">
        <f t="shared" ca="1" si="9"/>
        <v>81</v>
      </c>
      <c r="R56" s="108">
        <f t="shared" ca="1" si="8"/>
        <v>75</v>
      </c>
      <c r="S56" s="108">
        <f t="shared" ca="1" si="8"/>
        <v>93</v>
      </c>
      <c r="T56" s="108">
        <f t="shared" ca="1" si="8"/>
        <v>74</v>
      </c>
      <c r="U56" s="108">
        <f t="shared" ca="1" si="8"/>
        <v>79</v>
      </c>
      <c r="V56" s="108">
        <f t="shared" ca="1" si="8"/>
        <v>19</v>
      </c>
      <c r="W56" s="108">
        <f t="shared" ca="1" si="8"/>
        <v>60</v>
      </c>
      <c r="X56" s="108">
        <f t="shared" ca="1" si="8"/>
        <v>83</v>
      </c>
      <c r="Y56" s="108">
        <f t="shared" ca="1" si="8"/>
        <v>69</v>
      </c>
      <c r="Z56" s="108">
        <f t="shared" ca="1" si="8"/>
        <v>21</v>
      </c>
      <c r="AA56" s="108">
        <f t="shared" ca="1" si="8"/>
        <v>64</v>
      </c>
      <c r="AB56" s="108">
        <f t="shared" ca="1" si="8"/>
        <v>46</v>
      </c>
      <c r="AC56" s="108">
        <f t="shared" ca="1" si="8"/>
        <v>96</v>
      </c>
      <c r="AD56" s="108">
        <f t="shared" ca="1" si="8"/>
        <v>37</v>
      </c>
      <c r="AE56" s="108">
        <f t="shared" ca="1" si="8"/>
        <v>48</v>
      </c>
      <c r="AF56">
        <f t="shared" ca="1" si="3"/>
        <v>56.166666666666664</v>
      </c>
    </row>
    <row r="57" spans="1:32" x14ac:dyDescent="0.3">
      <c r="A57" s="106">
        <v>54</v>
      </c>
      <c r="B57" s="108">
        <f t="shared" ca="1" si="9"/>
        <v>31</v>
      </c>
      <c r="C57" s="108">
        <f t="shared" ca="1" si="9"/>
        <v>34</v>
      </c>
      <c r="D57" s="108">
        <f t="shared" ca="1" si="9"/>
        <v>41</v>
      </c>
      <c r="E57" s="108">
        <f t="shared" ca="1" si="9"/>
        <v>49</v>
      </c>
      <c r="F57" s="108">
        <f t="shared" ca="1" si="9"/>
        <v>1</v>
      </c>
      <c r="G57" s="108">
        <f t="shared" ca="1" si="9"/>
        <v>11</v>
      </c>
      <c r="H57" s="108">
        <f t="shared" ca="1" si="9"/>
        <v>33</v>
      </c>
      <c r="I57" s="108">
        <f t="shared" ca="1" si="9"/>
        <v>72</v>
      </c>
      <c r="J57" s="108">
        <f t="shared" ca="1" si="9"/>
        <v>1</v>
      </c>
      <c r="K57" s="108">
        <f t="shared" ca="1" si="9"/>
        <v>86</v>
      </c>
      <c r="L57" s="108">
        <f t="shared" ca="1" si="9"/>
        <v>48</v>
      </c>
      <c r="M57" s="108">
        <f t="shared" ca="1" si="9"/>
        <v>95</v>
      </c>
      <c r="N57" s="108">
        <f t="shared" ca="1" si="9"/>
        <v>24</v>
      </c>
      <c r="O57" s="108">
        <f t="shared" ca="1" si="9"/>
        <v>61</v>
      </c>
      <c r="P57" s="108">
        <f t="shared" ca="1" si="9"/>
        <v>83</v>
      </c>
      <c r="Q57" s="108">
        <f t="shared" ca="1" si="9"/>
        <v>76</v>
      </c>
      <c r="R57" s="108">
        <f t="shared" ca="1" si="8"/>
        <v>45</v>
      </c>
      <c r="S57" s="108">
        <f t="shared" ca="1" si="8"/>
        <v>42</v>
      </c>
      <c r="T57" s="108">
        <f t="shared" ca="1" si="8"/>
        <v>2</v>
      </c>
      <c r="U57" s="108">
        <f t="shared" ca="1" si="8"/>
        <v>92</v>
      </c>
      <c r="V57" s="108">
        <f t="shared" ca="1" si="8"/>
        <v>51</v>
      </c>
      <c r="W57" s="108">
        <f t="shared" ca="1" si="8"/>
        <v>38</v>
      </c>
      <c r="X57" s="108">
        <f t="shared" ca="1" si="8"/>
        <v>42</v>
      </c>
      <c r="Y57" s="108">
        <f t="shared" ca="1" si="8"/>
        <v>67</v>
      </c>
      <c r="Z57" s="108">
        <f t="shared" ca="1" si="8"/>
        <v>31</v>
      </c>
      <c r="AA57" s="108">
        <f t="shared" ca="1" si="8"/>
        <v>43</v>
      </c>
      <c r="AB57" s="108">
        <f t="shared" ca="1" si="8"/>
        <v>91</v>
      </c>
      <c r="AC57" s="108">
        <f t="shared" ca="1" si="8"/>
        <v>44</v>
      </c>
      <c r="AD57" s="108">
        <f t="shared" ca="1" si="8"/>
        <v>7</v>
      </c>
      <c r="AE57" s="108">
        <f t="shared" ca="1" si="8"/>
        <v>13</v>
      </c>
      <c r="AF57">
        <f t="shared" ca="1" si="3"/>
        <v>45.133333333333333</v>
      </c>
    </row>
    <row r="58" spans="1:32" x14ac:dyDescent="0.3">
      <c r="A58" s="106">
        <v>55</v>
      </c>
      <c r="B58" s="108">
        <f t="shared" ca="1" si="9"/>
        <v>0</v>
      </c>
      <c r="C58" s="108">
        <f t="shared" ca="1" si="9"/>
        <v>14</v>
      </c>
      <c r="D58" s="108">
        <f t="shared" ca="1" si="9"/>
        <v>34</v>
      </c>
      <c r="E58" s="108">
        <f t="shared" ca="1" si="9"/>
        <v>36</v>
      </c>
      <c r="F58" s="108">
        <f t="shared" ca="1" si="9"/>
        <v>80</v>
      </c>
      <c r="G58" s="108">
        <f t="shared" ca="1" si="9"/>
        <v>43</v>
      </c>
      <c r="H58" s="108">
        <f t="shared" ca="1" si="9"/>
        <v>50</v>
      </c>
      <c r="I58" s="108">
        <f t="shared" ca="1" si="9"/>
        <v>30</v>
      </c>
      <c r="J58" s="108">
        <f t="shared" ca="1" si="9"/>
        <v>79</v>
      </c>
      <c r="K58" s="108">
        <f t="shared" ca="1" si="9"/>
        <v>76</v>
      </c>
      <c r="L58" s="108">
        <f t="shared" ca="1" si="9"/>
        <v>4</v>
      </c>
      <c r="M58" s="108">
        <f t="shared" ca="1" si="9"/>
        <v>85</v>
      </c>
      <c r="N58" s="108">
        <f t="shared" ca="1" si="9"/>
        <v>21</v>
      </c>
      <c r="O58" s="108">
        <f t="shared" ca="1" si="9"/>
        <v>6</v>
      </c>
      <c r="P58" s="108">
        <f t="shared" ca="1" si="9"/>
        <v>64</v>
      </c>
      <c r="Q58" s="108">
        <f t="shared" ca="1" si="9"/>
        <v>52</v>
      </c>
      <c r="R58" s="108">
        <f t="shared" ca="1" si="8"/>
        <v>88</v>
      </c>
      <c r="S58" s="108">
        <f t="shared" ca="1" si="8"/>
        <v>19</v>
      </c>
      <c r="T58" s="108">
        <f t="shared" ca="1" si="8"/>
        <v>64</v>
      </c>
      <c r="U58" s="108">
        <f t="shared" ca="1" si="8"/>
        <v>83</v>
      </c>
      <c r="V58" s="108">
        <f t="shared" ca="1" si="8"/>
        <v>31</v>
      </c>
      <c r="W58" s="108">
        <f t="shared" ca="1" si="8"/>
        <v>59</v>
      </c>
      <c r="X58" s="108">
        <f t="shared" ca="1" si="8"/>
        <v>49</v>
      </c>
      <c r="Y58" s="108">
        <f t="shared" ca="1" si="8"/>
        <v>47</v>
      </c>
      <c r="Z58" s="108">
        <f t="shared" ca="1" si="8"/>
        <v>56</v>
      </c>
      <c r="AA58" s="108">
        <f t="shared" ca="1" si="8"/>
        <v>46</v>
      </c>
      <c r="AB58" s="108">
        <f t="shared" ca="1" si="8"/>
        <v>5</v>
      </c>
      <c r="AC58" s="108">
        <f t="shared" ca="1" si="8"/>
        <v>47</v>
      </c>
      <c r="AD58" s="108">
        <f t="shared" ca="1" si="8"/>
        <v>3</v>
      </c>
      <c r="AE58" s="108">
        <f t="shared" ca="1" si="8"/>
        <v>26</v>
      </c>
      <c r="AF58">
        <f t="shared" ca="1" si="3"/>
        <v>43.233333333333334</v>
      </c>
    </row>
    <row r="59" spans="1:32" x14ac:dyDescent="0.3">
      <c r="A59" s="106">
        <v>56</v>
      </c>
      <c r="B59" s="108">
        <f t="shared" ca="1" si="9"/>
        <v>42</v>
      </c>
      <c r="C59" s="108">
        <f t="shared" ca="1" si="9"/>
        <v>15</v>
      </c>
      <c r="D59" s="108">
        <f t="shared" ca="1" si="9"/>
        <v>88</v>
      </c>
      <c r="E59" s="108">
        <f t="shared" ca="1" si="9"/>
        <v>69</v>
      </c>
      <c r="F59" s="108">
        <f t="shared" ca="1" si="9"/>
        <v>70</v>
      </c>
      <c r="G59" s="108">
        <f t="shared" ca="1" si="9"/>
        <v>51</v>
      </c>
      <c r="H59" s="108">
        <f t="shared" ca="1" si="9"/>
        <v>15</v>
      </c>
      <c r="I59" s="108">
        <f t="shared" ca="1" si="9"/>
        <v>61</v>
      </c>
      <c r="J59" s="108">
        <f t="shared" ca="1" si="9"/>
        <v>0</v>
      </c>
      <c r="K59" s="108">
        <f t="shared" ca="1" si="9"/>
        <v>76</v>
      </c>
      <c r="L59" s="108">
        <f t="shared" ca="1" si="9"/>
        <v>51</v>
      </c>
      <c r="M59" s="108">
        <f t="shared" ca="1" si="9"/>
        <v>70</v>
      </c>
      <c r="N59" s="108">
        <f t="shared" ca="1" si="9"/>
        <v>22</v>
      </c>
      <c r="O59" s="108">
        <f t="shared" ca="1" si="9"/>
        <v>94</v>
      </c>
      <c r="P59" s="108">
        <f t="shared" ca="1" si="9"/>
        <v>16</v>
      </c>
      <c r="Q59" s="108">
        <f t="shared" ca="1" si="9"/>
        <v>37</v>
      </c>
      <c r="R59" s="108">
        <f t="shared" ca="1" si="8"/>
        <v>18</v>
      </c>
      <c r="S59" s="108">
        <f t="shared" ca="1" si="8"/>
        <v>89</v>
      </c>
      <c r="T59" s="108">
        <f t="shared" ca="1" si="8"/>
        <v>5</v>
      </c>
      <c r="U59" s="108">
        <f t="shared" ca="1" si="8"/>
        <v>5</v>
      </c>
      <c r="V59" s="108">
        <f t="shared" ca="1" si="8"/>
        <v>87</v>
      </c>
      <c r="W59" s="108">
        <f t="shared" ca="1" si="8"/>
        <v>41</v>
      </c>
      <c r="X59" s="108">
        <f t="shared" ca="1" si="8"/>
        <v>52</v>
      </c>
      <c r="Y59" s="108">
        <f t="shared" ca="1" si="8"/>
        <v>95</v>
      </c>
      <c r="Z59" s="108">
        <f t="shared" ca="1" si="8"/>
        <v>4</v>
      </c>
      <c r="AA59" s="108">
        <f t="shared" ca="1" si="8"/>
        <v>6</v>
      </c>
      <c r="AB59" s="108">
        <f t="shared" ca="1" si="8"/>
        <v>97</v>
      </c>
      <c r="AC59" s="108">
        <f t="shared" ca="1" si="8"/>
        <v>5</v>
      </c>
      <c r="AD59" s="108">
        <f t="shared" ca="1" si="8"/>
        <v>93</v>
      </c>
      <c r="AE59" s="108">
        <f t="shared" ca="1" si="8"/>
        <v>84</v>
      </c>
      <c r="AF59">
        <f t="shared" ca="1" si="3"/>
        <v>48.6</v>
      </c>
    </row>
    <row r="60" spans="1:32" x14ac:dyDescent="0.3">
      <c r="A60" s="106">
        <v>57</v>
      </c>
      <c r="B60" s="108">
        <f t="shared" ca="1" si="9"/>
        <v>39</v>
      </c>
      <c r="C60" s="108">
        <f t="shared" ca="1" si="9"/>
        <v>2</v>
      </c>
      <c r="D60" s="108">
        <f t="shared" ca="1" si="9"/>
        <v>40</v>
      </c>
      <c r="E60" s="108">
        <f t="shared" ca="1" si="9"/>
        <v>38</v>
      </c>
      <c r="F60" s="108">
        <f t="shared" ca="1" si="9"/>
        <v>10</v>
      </c>
      <c r="G60" s="108">
        <f t="shared" ca="1" si="9"/>
        <v>78</v>
      </c>
      <c r="H60" s="108">
        <f t="shared" ca="1" si="9"/>
        <v>30</v>
      </c>
      <c r="I60" s="108">
        <f t="shared" ca="1" si="9"/>
        <v>72</v>
      </c>
      <c r="J60" s="108">
        <f t="shared" ca="1" si="9"/>
        <v>2</v>
      </c>
      <c r="K60" s="108">
        <f t="shared" ca="1" si="9"/>
        <v>68</v>
      </c>
      <c r="L60" s="108">
        <f t="shared" ca="1" si="9"/>
        <v>69</v>
      </c>
      <c r="M60" s="108">
        <f t="shared" ca="1" si="9"/>
        <v>68</v>
      </c>
      <c r="N60" s="108">
        <f t="shared" ca="1" si="9"/>
        <v>91</v>
      </c>
      <c r="O60" s="108">
        <f t="shared" ca="1" si="9"/>
        <v>31</v>
      </c>
      <c r="P60" s="108">
        <f t="shared" ca="1" si="9"/>
        <v>28</v>
      </c>
      <c r="Q60" s="108">
        <f t="shared" ca="1" si="9"/>
        <v>29</v>
      </c>
      <c r="R60" s="108">
        <f t="shared" ca="1" si="8"/>
        <v>50</v>
      </c>
      <c r="S60" s="108">
        <f t="shared" ca="1" si="8"/>
        <v>72</v>
      </c>
      <c r="T60" s="108">
        <f t="shared" ca="1" si="8"/>
        <v>15</v>
      </c>
      <c r="U60" s="108">
        <f t="shared" ca="1" si="8"/>
        <v>47</v>
      </c>
      <c r="V60" s="108">
        <f t="shared" ca="1" si="8"/>
        <v>91</v>
      </c>
      <c r="W60" s="108">
        <f t="shared" ca="1" si="8"/>
        <v>46</v>
      </c>
      <c r="X60" s="108">
        <f t="shared" ca="1" si="8"/>
        <v>96</v>
      </c>
      <c r="Y60" s="108">
        <f t="shared" ca="1" si="8"/>
        <v>39</v>
      </c>
      <c r="Z60" s="108">
        <f t="shared" ca="1" si="8"/>
        <v>32</v>
      </c>
      <c r="AA60" s="108">
        <f t="shared" ca="1" si="8"/>
        <v>48</v>
      </c>
      <c r="AB60" s="108">
        <f t="shared" ca="1" si="8"/>
        <v>10</v>
      </c>
      <c r="AC60" s="108">
        <f t="shared" ca="1" si="8"/>
        <v>78</v>
      </c>
      <c r="AD60" s="108">
        <f t="shared" ca="1" si="8"/>
        <v>78</v>
      </c>
      <c r="AE60" s="108">
        <f t="shared" ca="1" si="8"/>
        <v>8</v>
      </c>
      <c r="AF60">
        <f t="shared" ca="1" si="3"/>
        <v>46.833333333333336</v>
      </c>
    </row>
    <row r="61" spans="1:32" x14ac:dyDescent="0.3">
      <c r="A61" s="106">
        <v>58</v>
      </c>
      <c r="B61" s="108">
        <f t="shared" ca="1" si="9"/>
        <v>8</v>
      </c>
      <c r="C61" s="108">
        <f t="shared" ca="1" si="9"/>
        <v>100</v>
      </c>
      <c r="D61" s="108">
        <f t="shared" ca="1" si="9"/>
        <v>66</v>
      </c>
      <c r="E61" s="108">
        <f t="shared" ca="1" si="9"/>
        <v>57</v>
      </c>
      <c r="F61" s="108">
        <f t="shared" ca="1" si="9"/>
        <v>22</v>
      </c>
      <c r="G61" s="108">
        <f t="shared" ca="1" si="9"/>
        <v>14</v>
      </c>
      <c r="H61" s="108">
        <f t="shared" ca="1" si="9"/>
        <v>81</v>
      </c>
      <c r="I61" s="108">
        <f t="shared" ca="1" si="9"/>
        <v>57</v>
      </c>
      <c r="J61" s="108">
        <f t="shared" ca="1" si="9"/>
        <v>32</v>
      </c>
      <c r="K61" s="108">
        <f t="shared" ca="1" si="9"/>
        <v>59</v>
      </c>
      <c r="L61" s="108">
        <f t="shared" ca="1" si="9"/>
        <v>11</v>
      </c>
      <c r="M61" s="108">
        <f t="shared" ca="1" si="9"/>
        <v>90</v>
      </c>
      <c r="N61" s="108">
        <f t="shared" ca="1" si="9"/>
        <v>60</v>
      </c>
      <c r="O61" s="108">
        <f t="shared" ca="1" si="9"/>
        <v>28</v>
      </c>
      <c r="P61" s="108">
        <f t="shared" ca="1" si="9"/>
        <v>79</v>
      </c>
      <c r="Q61" s="108">
        <f t="shared" ca="1" si="9"/>
        <v>13</v>
      </c>
      <c r="R61" s="108">
        <f t="shared" ca="1" si="8"/>
        <v>84</v>
      </c>
      <c r="S61" s="108">
        <f t="shared" ca="1" si="8"/>
        <v>13</v>
      </c>
      <c r="T61" s="108">
        <f t="shared" ca="1" si="8"/>
        <v>7</v>
      </c>
      <c r="U61" s="108">
        <f t="shared" ca="1" si="8"/>
        <v>5</v>
      </c>
      <c r="V61" s="108">
        <f t="shared" ca="1" si="8"/>
        <v>28</v>
      </c>
      <c r="W61" s="108">
        <f t="shared" ca="1" si="8"/>
        <v>76</v>
      </c>
      <c r="X61" s="108">
        <f t="shared" ca="1" si="8"/>
        <v>84</v>
      </c>
      <c r="Y61" s="108">
        <f t="shared" ca="1" si="8"/>
        <v>26</v>
      </c>
      <c r="Z61" s="108">
        <f t="shared" ca="1" si="8"/>
        <v>53</v>
      </c>
      <c r="AA61" s="108">
        <f t="shared" ca="1" si="8"/>
        <v>66</v>
      </c>
      <c r="AB61" s="108">
        <f t="shared" ca="1" si="8"/>
        <v>44</v>
      </c>
      <c r="AC61" s="108">
        <f t="shared" ca="1" si="8"/>
        <v>62</v>
      </c>
      <c r="AD61" s="108">
        <f t="shared" ca="1" si="8"/>
        <v>40</v>
      </c>
      <c r="AE61" s="108">
        <f t="shared" ca="1" si="8"/>
        <v>28</v>
      </c>
      <c r="AF61">
        <f t="shared" ca="1" si="3"/>
        <v>46.43333333333333</v>
      </c>
    </row>
    <row r="62" spans="1:32" x14ac:dyDescent="0.3">
      <c r="A62" s="106">
        <v>59</v>
      </c>
      <c r="B62" s="108">
        <f t="shared" ca="1" si="9"/>
        <v>20</v>
      </c>
      <c r="C62" s="108">
        <f t="shared" ca="1" si="9"/>
        <v>37</v>
      </c>
      <c r="D62" s="108">
        <f t="shared" ca="1" si="9"/>
        <v>82</v>
      </c>
      <c r="E62" s="108">
        <f t="shared" ca="1" si="9"/>
        <v>90</v>
      </c>
      <c r="F62" s="108">
        <f t="shared" ca="1" si="9"/>
        <v>9</v>
      </c>
      <c r="G62" s="108">
        <f t="shared" ca="1" si="9"/>
        <v>58</v>
      </c>
      <c r="H62" s="108">
        <f t="shared" ca="1" si="9"/>
        <v>15</v>
      </c>
      <c r="I62" s="108">
        <f t="shared" ca="1" si="9"/>
        <v>51</v>
      </c>
      <c r="J62" s="108">
        <f t="shared" ca="1" si="9"/>
        <v>17</v>
      </c>
      <c r="K62" s="108">
        <f t="shared" ca="1" si="9"/>
        <v>54</v>
      </c>
      <c r="L62" s="108">
        <f t="shared" ca="1" si="9"/>
        <v>93</v>
      </c>
      <c r="M62" s="108">
        <f t="shared" ca="1" si="9"/>
        <v>3</v>
      </c>
      <c r="N62" s="108">
        <f t="shared" ca="1" si="9"/>
        <v>10</v>
      </c>
      <c r="O62" s="108">
        <f t="shared" ca="1" si="9"/>
        <v>9</v>
      </c>
      <c r="P62" s="108">
        <f t="shared" ca="1" si="9"/>
        <v>41</v>
      </c>
      <c r="Q62" s="108">
        <f t="shared" ca="1" si="9"/>
        <v>10</v>
      </c>
      <c r="R62" s="108">
        <f t="shared" ca="1" si="8"/>
        <v>40</v>
      </c>
      <c r="S62" s="108">
        <f t="shared" ca="1" si="8"/>
        <v>10</v>
      </c>
      <c r="T62" s="108">
        <f t="shared" ca="1" si="8"/>
        <v>27</v>
      </c>
      <c r="U62" s="108">
        <f t="shared" ca="1" si="8"/>
        <v>16</v>
      </c>
      <c r="V62" s="108">
        <f t="shared" ca="1" si="8"/>
        <v>86</v>
      </c>
      <c r="W62" s="108">
        <f t="shared" ca="1" si="8"/>
        <v>43</v>
      </c>
      <c r="X62" s="108">
        <f t="shared" ca="1" si="8"/>
        <v>11</v>
      </c>
      <c r="Y62" s="108">
        <f t="shared" ca="1" si="8"/>
        <v>48</v>
      </c>
      <c r="Z62" s="108">
        <f t="shared" ca="1" si="8"/>
        <v>42</v>
      </c>
      <c r="AA62" s="108">
        <f t="shared" ca="1" si="8"/>
        <v>59</v>
      </c>
      <c r="AB62" s="108">
        <f t="shared" ca="1" si="8"/>
        <v>81</v>
      </c>
      <c r="AC62" s="108">
        <f t="shared" ca="1" si="8"/>
        <v>74</v>
      </c>
      <c r="AD62" s="108">
        <f t="shared" ca="1" si="8"/>
        <v>90</v>
      </c>
      <c r="AE62" s="108">
        <f t="shared" ca="1" si="8"/>
        <v>13</v>
      </c>
      <c r="AF62">
        <f t="shared" ca="1" si="3"/>
        <v>41.3</v>
      </c>
    </row>
    <row r="63" spans="1:32" x14ac:dyDescent="0.3">
      <c r="A63" s="106">
        <v>60</v>
      </c>
      <c r="B63" s="108">
        <f t="shared" ca="1" si="9"/>
        <v>70</v>
      </c>
      <c r="C63" s="108">
        <f t="shared" ca="1" si="9"/>
        <v>86</v>
      </c>
      <c r="D63" s="108">
        <f t="shared" ca="1" si="9"/>
        <v>83</v>
      </c>
      <c r="E63" s="108">
        <f t="shared" ca="1" si="9"/>
        <v>22</v>
      </c>
      <c r="F63" s="108">
        <f t="shared" ca="1" si="9"/>
        <v>12</v>
      </c>
      <c r="G63" s="108">
        <f t="shared" ca="1" si="9"/>
        <v>48</v>
      </c>
      <c r="H63" s="108">
        <f t="shared" ca="1" si="9"/>
        <v>78</v>
      </c>
      <c r="I63" s="108">
        <f t="shared" ca="1" si="9"/>
        <v>86</v>
      </c>
      <c r="J63" s="108">
        <f t="shared" ca="1" si="9"/>
        <v>65</v>
      </c>
      <c r="K63" s="108">
        <f t="shared" ca="1" si="9"/>
        <v>64</v>
      </c>
      <c r="L63" s="108">
        <f t="shared" ca="1" si="9"/>
        <v>19</v>
      </c>
      <c r="M63" s="108">
        <f t="shared" ca="1" si="9"/>
        <v>99</v>
      </c>
      <c r="N63" s="108">
        <f t="shared" ca="1" si="9"/>
        <v>37</v>
      </c>
      <c r="O63" s="108">
        <f t="shared" ca="1" si="9"/>
        <v>81</v>
      </c>
      <c r="P63" s="108">
        <f t="shared" ca="1" si="9"/>
        <v>20</v>
      </c>
      <c r="Q63" s="108">
        <f t="shared" ca="1" si="9"/>
        <v>37</v>
      </c>
      <c r="R63" s="108">
        <f t="shared" ca="1" si="8"/>
        <v>45</v>
      </c>
      <c r="S63" s="108">
        <f t="shared" ca="1" si="8"/>
        <v>7</v>
      </c>
      <c r="T63" s="108">
        <f t="shared" ca="1" si="8"/>
        <v>74</v>
      </c>
      <c r="U63" s="108">
        <f t="shared" ca="1" si="8"/>
        <v>37</v>
      </c>
      <c r="V63" s="108">
        <f t="shared" ca="1" si="8"/>
        <v>79</v>
      </c>
      <c r="W63" s="108">
        <f t="shared" ca="1" si="8"/>
        <v>71</v>
      </c>
      <c r="X63" s="108">
        <f t="shared" ca="1" si="8"/>
        <v>21</v>
      </c>
      <c r="Y63" s="108">
        <f t="shared" ca="1" si="8"/>
        <v>60</v>
      </c>
      <c r="Z63" s="108">
        <f t="shared" ca="1" si="8"/>
        <v>81</v>
      </c>
      <c r="AA63" s="108">
        <f t="shared" ca="1" si="8"/>
        <v>97</v>
      </c>
      <c r="AB63" s="108">
        <f t="shared" ca="1" si="8"/>
        <v>28</v>
      </c>
      <c r="AC63" s="108">
        <f t="shared" ca="1" si="8"/>
        <v>4</v>
      </c>
      <c r="AD63" s="108">
        <f t="shared" ca="1" si="8"/>
        <v>57</v>
      </c>
      <c r="AE63" s="108">
        <f t="shared" ca="1" si="8"/>
        <v>33</v>
      </c>
      <c r="AF63">
        <f t="shared" ca="1" si="3"/>
        <v>53.366666666666667</v>
      </c>
    </row>
    <row r="64" spans="1:32" x14ac:dyDescent="0.3">
      <c r="A64" s="106">
        <v>61</v>
      </c>
      <c r="B64" s="108">
        <f t="shared" ca="1" si="9"/>
        <v>40</v>
      </c>
      <c r="C64" s="108">
        <f t="shared" ca="1" si="9"/>
        <v>62</v>
      </c>
      <c r="D64" s="108">
        <f t="shared" ca="1" si="9"/>
        <v>29</v>
      </c>
      <c r="E64" s="108">
        <f t="shared" ca="1" si="9"/>
        <v>81</v>
      </c>
      <c r="F64" s="108">
        <f t="shared" ca="1" si="9"/>
        <v>39</v>
      </c>
      <c r="G64" s="108">
        <f t="shared" ca="1" si="9"/>
        <v>16</v>
      </c>
      <c r="H64" s="108">
        <f t="shared" ca="1" si="9"/>
        <v>88</v>
      </c>
      <c r="I64" s="108">
        <f t="shared" ca="1" si="9"/>
        <v>34</v>
      </c>
      <c r="J64" s="108">
        <f t="shared" ca="1" si="9"/>
        <v>68</v>
      </c>
      <c r="K64" s="108">
        <f t="shared" ca="1" si="9"/>
        <v>8</v>
      </c>
      <c r="L64" s="108">
        <f t="shared" ca="1" si="9"/>
        <v>58</v>
      </c>
      <c r="M64" s="108">
        <f t="shared" ca="1" si="9"/>
        <v>65</v>
      </c>
      <c r="N64" s="108">
        <f t="shared" ca="1" si="9"/>
        <v>45</v>
      </c>
      <c r="O64" s="108">
        <f t="shared" ca="1" si="9"/>
        <v>56</v>
      </c>
      <c r="P64" s="108">
        <f t="shared" ca="1" si="9"/>
        <v>78</v>
      </c>
      <c r="Q64" s="108">
        <f t="shared" ref="Q64:AE79" ca="1" si="10">RANDBETWEEN(0,100)</f>
        <v>74</v>
      </c>
      <c r="R64" s="108">
        <f t="shared" ca="1" si="10"/>
        <v>37</v>
      </c>
      <c r="S64" s="108">
        <f t="shared" ca="1" si="10"/>
        <v>95</v>
      </c>
      <c r="T64" s="108">
        <f t="shared" ca="1" si="10"/>
        <v>7</v>
      </c>
      <c r="U64" s="108">
        <f t="shared" ca="1" si="10"/>
        <v>73</v>
      </c>
      <c r="V64" s="108">
        <f t="shared" ca="1" si="10"/>
        <v>17</v>
      </c>
      <c r="W64" s="108">
        <f t="shared" ca="1" si="10"/>
        <v>11</v>
      </c>
      <c r="X64" s="108">
        <f t="shared" ca="1" si="10"/>
        <v>47</v>
      </c>
      <c r="Y64" s="108">
        <f t="shared" ca="1" si="10"/>
        <v>47</v>
      </c>
      <c r="Z64" s="108">
        <f t="shared" ca="1" si="10"/>
        <v>37</v>
      </c>
      <c r="AA64" s="108">
        <f t="shared" ca="1" si="10"/>
        <v>46</v>
      </c>
      <c r="AB64" s="108">
        <f t="shared" ca="1" si="10"/>
        <v>26</v>
      </c>
      <c r="AC64" s="108">
        <f t="shared" ca="1" si="10"/>
        <v>14</v>
      </c>
      <c r="AD64" s="108">
        <f t="shared" ca="1" si="10"/>
        <v>80</v>
      </c>
      <c r="AE64" s="108">
        <f t="shared" ca="1" si="10"/>
        <v>59</v>
      </c>
      <c r="AF64">
        <f t="shared" ca="1" si="3"/>
        <v>47.9</v>
      </c>
    </row>
    <row r="65" spans="1:32" x14ac:dyDescent="0.3">
      <c r="A65" s="106">
        <v>62</v>
      </c>
      <c r="B65" s="108">
        <f t="shared" ref="B65:Q80" ca="1" si="11">RANDBETWEEN(0,100)</f>
        <v>100</v>
      </c>
      <c r="C65" s="108">
        <f t="shared" ca="1" si="11"/>
        <v>26</v>
      </c>
      <c r="D65" s="108">
        <f t="shared" ca="1" si="11"/>
        <v>57</v>
      </c>
      <c r="E65" s="108">
        <f t="shared" ca="1" si="11"/>
        <v>89</v>
      </c>
      <c r="F65" s="108">
        <f t="shared" ca="1" si="11"/>
        <v>22</v>
      </c>
      <c r="G65" s="108">
        <f t="shared" ca="1" si="11"/>
        <v>37</v>
      </c>
      <c r="H65" s="108">
        <f t="shared" ca="1" si="11"/>
        <v>72</v>
      </c>
      <c r="I65" s="108">
        <f t="shared" ca="1" si="11"/>
        <v>88</v>
      </c>
      <c r="J65" s="108">
        <f t="shared" ca="1" si="11"/>
        <v>40</v>
      </c>
      <c r="K65" s="108">
        <f t="shared" ca="1" si="11"/>
        <v>68</v>
      </c>
      <c r="L65" s="108">
        <f t="shared" ca="1" si="11"/>
        <v>97</v>
      </c>
      <c r="M65" s="108">
        <f t="shared" ca="1" si="11"/>
        <v>85</v>
      </c>
      <c r="N65" s="108">
        <f t="shared" ca="1" si="11"/>
        <v>43</v>
      </c>
      <c r="O65" s="108">
        <f t="shared" ca="1" si="11"/>
        <v>64</v>
      </c>
      <c r="P65" s="108">
        <f t="shared" ca="1" si="11"/>
        <v>30</v>
      </c>
      <c r="Q65" s="108">
        <f t="shared" ca="1" si="11"/>
        <v>1</v>
      </c>
      <c r="R65" s="108">
        <f t="shared" ca="1" si="10"/>
        <v>69</v>
      </c>
      <c r="S65" s="108">
        <f t="shared" ca="1" si="10"/>
        <v>35</v>
      </c>
      <c r="T65" s="108">
        <f t="shared" ca="1" si="10"/>
        <v>94</v>
      </c>
      <c r="U65" s="108">
        <f t="shared" ca="1" si="10"/>
        <v>37</v>
      </c>
      <c r="V65" s="108">
        <f t="shared" ca="1" si="10"/>
        <v>28</v>
      </c>
      <c r="W65" s="108">
        <f t="shared" ca="1" si="10"/>
        <v>50</v>
      </c>
      <c r="X65" s="108">
        <f t="shared" ca="1" si="10"/>
        <v>16</v>
      </c>
      <c r="Y65" s="108">
        <f t="shared" ca="1" si="10"/>
        <v>90</v>
      </c>
      <c r="Z65" s="108">
        <f t="shared" ca="1" si="10"/>
        <v>76</v>
      </c>
      <c r="AA65" s="108">
        <f t="shared" ca="1" si="10"/>
        <v>52</v>
      </c>
      <c r="AB65" s="108">
        <f t="shared" ca="1" si="10"/>
        <v>62</v>
      </c>
      <c r="AC65" s="108">
        <f t="shared" ca="1" si="10"/>
        <v>66</v>
      </c>
      <c r="AD65" s="108">
        <f t="shared" ca="1" si="10"/>
        <v>25</v>
      </c>
      <c r="AE65" s="108">
        <f t="shared" ca="1" si="10"/>
        <v>96</v>
      </c>
      <c r="AF65">
        <f t="shared" ca="1" si="3"/>
        <v>57.166666666666664</v>
      </c>
    </row>
    <row r="66" spans="1:32" x14ac:dyDescent="0.3">
      <c r="A66" s="106">
        <v>63</v>
      </c>
      <c r="B66" s="108">
        <f t="shared" ca="1" si="11"/>
        <v>50</v>
      </c>
      <c r="C66" s="108">
        <f t="shared" ca="1" si="11"/>
        <v>60</v>
      </c>
      <c r="D66" s="108">
        <f t="shared" ca="1" si="11"/>
        <v>80</v>
      </c>
      <c r="E66" s="108">
        <f t="shared" ca="1" si="11"/>
        <v>29</v>
      </c>
      <c r="F66" s="108">
        <f t="shared" ca="1" si="11"/>
        <v>99</v>
      </c>
      <c r="G66" s="108">
        <f t="shared" ca="1" si="11"/>
        <v>54</v>
      </c>
      <c r="H66" s="108">
        <f t="shared" ca="1" si="11"/>
        <v>68</v>
      </c>
      <c r="I66" s="108">
        <f t="shared" ca="1" si="11"/>
        <v>64</v>
      </c>
      <c r="J66" s="108">
        <f t="shared" ca="1" si="11"/>
        <v>17</v>
      </c>
      <c r="K66" s="108">
        <f t="shared" ca="1" si="11"/>
        <v>33</v>
      </c>
      <c r="L66" s="108">
        <f t="shared" ca="1" si="11"/>
        <v>28</v>
      </c>
      <c r="M66" s="108">
        <f t="shared" ca="1" si="11"/>
        <v>27</v>
      </c>
      <c r="N66" s="108">
        <f t="shared" ca="1" si="11"/>
        <v>80</v>
      </c>
      <c r="O66" s="108">
        <f t="shared" ca="1" si="11"/>
        <v>31</v>
      </c>
      <c r="P66" s="108">
        <f t="shared" ca="1" si="11"/>
        <v>87</v>
      </c>
      <c r="Q66" s="108">
        <f t="shared" ca="1" si="11"/>
        <v>59</v>
      </c>
      <c r="R66" s="108">
        <f t="shared" ca="1" si="10"/>
        <v>5</v>
      </c>
      <c r="S66" s="108">
        <f t="shared" ca="1" si="10"/>
        <v>1</v>
      </c>
      <c r="T66" s="108">
        <f t="shared" ca="1" si="10"/>
        <v>11</v>
      </c>
      <c r="U66" s="108">
        <f t="shared" ca="1" si="10"/>
        <v>31</v>
      </c>
      <c r="V66" s="108">
        <f t="shared" ca="1" si="10"/>
        <v>69</v>
      </c>
      <c r="W66" s="108">
        <f t="shared" ca="1" si="10"/>
        <v>12</v>
      </c>
      <c r="X66" s="108">
        <f t="shared" ca="1" si="10"/>
        <v>28</v>
      </c>
      <c r="Y66" s="108">
        <f t="shared" ca="1" si="10"/>
        <v>14</v>
      </c>
      <c r="Z66" s="108">
        <f t="shared" ca="1" si="10"/>
        <v>64</v>
      </c>
      <c r="AA66" s="108">
        <f t="shared" ca="1" si="10"/>
        <v>67</v>
      </c>
      <c r="AB66" s="108">
        <f t="shared" ca="1" si="10"/>
        <v>87</v>
      </c>
      <c r="AC66" s="108">
        <f t="shared" ca="1" si="10"/>
        <v>49</v>
      </c>
      <c r="AD66" s="108">
        <f t="shared" ca="1" si="10"/>
        <v>37</v>
      </c>
      <c r="AE66" s="108">
        <f t="shared" ca="1" si="10"/>
        <v>26</v>
      </c>
      <c r="AF66">
        <f t="shared" ca="1" si="3"/>
        <v>45.56666666666667</v>
      </c>
    </row>
    <row r="67" spans="1:32" x14ac:dyDescent="0.3">
      <c r="A67" s="106">
        <v>64</v>
      </c>
      <c r="B67" s="108">
        <f t="shared" ca="1" si="11"/>
        <v>14</v>
      </c>
      <c r="C67" s="108">
        <f t="shared" ca="1" si="11"/>
        <v>54</v>
      </c>
      <c r="D67" s="108">
        <f t="shared" ca="1" si="11"/>
        <v>81</v>
      </c>
      <c r="E67" s="108">
        <f t="shared" ca="1" si="11"/>
        <v>62</v>
      </c>
      <c r="F67" s="108">
        <f t="shared" ca="1" si="11"/>
        <v>46</v>
      </c>
      <c r="G67" s="108">
        <f t="shared" ca="1" si="11"/>
        <v>14</v>
      </c>
      <c r="H67" s="108">
        <f t="shared" ca="1" si="11"/>
        <v>59</v>
      </c>
      <c r="I67" s="108">
        <f t="shared" ca="1" si="11"/>
        <v>50</v>
      </c>
      <c r="J67" s="108">
        <f t="shared" ca="1" si="11"/>
        <v>54</v>
      </c>
      <c r="K67" s="108">
        <f t="shared" ca="1" si="11"/>
        <v>87</v>
      </c>
      <c r="L67" s="108">
        <f t="shared" ca="1" si="11"/>
        <v>38</v>
      </c>
      <c r="M67" s="108">
        <f t="shared" ca="1" si="11"/>
        <v>75</v>
      </c>
      <c r="N67" s="108">
        <f t="shared" ca="1" si="11"/>
        <v>53</v>
      </c>
      <c r="O67" s="108">
        <f t="shared" ca="1" si="11"/>
        <v>70</v>
      </c>
      <c r="P67" s="108">
        <f t="shared" ca="1" si="11"/>
        <v>42</v>
      </c>
      <c r="Q67" s="108">
        <f t="shared" ca="1" si="11"/>
        <v>78</v>
      </c>
      <c r="R67" s="108">
        <f t="shared" ca="1" si="10"/>
        <v>54</v>
      </c>
      <c r="S67" s="108">
        <f t="shared" ca="1" si="10"/>
        <v>4</v>
      </c>
      <c r="T67" s="108">
        <f t="shared" ca="1" si="10"/>
        <v>48</v>
      </c>
      <c r="U67" s="108">
        <f t="shared" ca="1" si="10"/>
        <v>24</v>
      </c>
      <c r="V67" s="108">
        <f t="shared" ca="1" si="10"/>
        <v>68</v>
      </c>
      <c r="W67" s="108">
        <f t="shared" ca="1" si="10"/>
        <v>74</v>
      </c>
      <c r="X67" s="108">
        <f t="shared" ca="1" si="10"/>
        <v>57</v>
      </c>
      <c r="Y67" s="108">
        <f t="shared" ca="1" si="10"/>
        <v>44</v>
      </c>
      <c r="Z67" s="108">
        <f t="shared" ca="1" si="10"/>
        <v>23</v>
      </c>
      <c r="AA67" s="108">
        <f t="shared" ca="1" si="10"/>
        <v>20</v>
      </c>
      <c r="AB67" s="108">
        <f t="shared" ca="1" si="10"/>
        <v>90</v>
      </c>
      <c r="AC67" s="108">
        <f t="shared" ca="1" si="10"/>
        <v>29</v>
      </c>
      <c r="AD67" s="108">
        <f t="shared" ca="1" si="10"/>
        <v>82</v>
      </c>
      <c r="AE67" s="108">
        <f t="shared" ca="1" si="10"/>
        <v>75</v>
      </c>
      <c r="AF67">
        <f t="shared" ca="1" si="3"/>
        <v>52.3</v>
      </c>
    </row>
    <row r="68" spans="1:32" x14ac:dyDescent="0.3">
      <c r="A68" s="106">
        <v>65</v>
      </c>
      <c r="B68" s="108">
        <f t="shared" ca="1" si="11"/>
        <v>99</v>
      </c>
      <c r="C68" s="108">
        <f t="shared" ca="1" si="11"/>
        <v>13</v>
      </c>
      <c r="D68" s="108">
        <f t="shared" ca="1" si="11"/>
        <v>41</v>
      </c>
      <c r="E68" s="108">
        <f t="shared" ca="1" si="11"/>
        <v>71</v>
      </c>
      <c r="F68" s="108">
        <f t="shared" ca="1" si="11"/>
        <v>75</v>
      </c>
      <c r="G68" s="108">
        <f t="shared" ca="1" si="11"/>
        <v>93</v>
      </c>
      <c r="H68" s="108">
        <f t="shared" ca="1" si="11"/>
        <v>14</v>
      </c>
      <c r="I68" s="108">
        <f t="shared" ca="1" si="11"/>
        <v>56</v>
      </c>
      <c r="J68" s="108">
        <f t="shared" ca="1" si="11"/>
        <v>58</v>
      </c>
      <c r="K68" s="108">
        <f t="shared" ca="1" si="11"/>
        <v>30</v>
      </c>
      <c r="L68" s="108">
        <f t="shared" ca="1" si="11"/>
        <v>43</v>
      </c>
      <c r="M68" s="108">
        <f t="shared" ca="1" si="11"/>
        <v>13</v>
      </c>
      <c r="N68" s="108">
        <f t="shared" ca="1" si="11"/>
        <v>82</v>
      </c>
      <c r="O68" s="108">
        <f t="shared" ca="1" si="11"/>
        <v>6</v>
      </c>
      <c r="P68" s="108">
        <f t="shared" ca="1" si="11"/>
        <v>19</v>
      </c>
      <c r="Q68" s="108">
        <f t="shared" ca="1" si="11"/>
        <v>75</v>
      </c>
      <c r="R68" s="108">
        <f t="shared" ca="1" si="10"/>
        <v>95</v>
      </c>
      <c r="S68" s="108">
        <f t="shared" ca="1" si="10"/>
        <v>11</v>
      </c>
      <c r="T68" s="108">
        <f t="shared" ca="1" si="10"/>
        <v>44</v>
      </c>
      <c r="U68" s="108">
        <f t="shared" ca="1" si="10"/>
        <v>98</v>
      </c>
      <c r="V68" s="108">
        <f t="shared" ca="1" si="10"/>
        <v>30</v>
      </c>
      <c r="W68" s="108">
        <f t="shared" ca="1" si="10"/>
        <v>57</v>
      </c>
      <c r="X68" s="108">
        <f t="shared" ca="1" si="10"/>
        <v>21</v>
      </c>
      <c r="Y68" s="108">
        <f t="shared" ca="1" si="10"/>
        <v>68</v>
      </c>
      <c r="Z68" s="108">
        <f t="shared" ca="1" si="10"/>
        <v>1</v>
      </c>
      <c r="AA68" s="108">
        <f t="shared" ca="1" si="10"/>
        <v>85</v>
      </c>
      <c r="AB68" s="108">
        <f t="shared" ca="1" si="10"/>
        <v>83</v>
      </c>
      <c r="AC68" s="108">
        <f t="shared" ca="1" si="10"/>
        <v>84</v>
      </c>
      <c r="AD68" s="108">
        <f t="shared" ca="1" si="10"/>
        <v>83</v>
      </c>
      <c r="AE68" s="108">
        <f t="shared" ca="1" si="10"/>
        <v>61</v>
      </c>
      <c r="AF68">
        <f t="shared" ca="1" si="3"/>
        <v>53.633333333333333</v>
      </c>
    </row>
    <row r="69" spans="1:32" x14ac:dyDescent="0.3">
      <c r="A69" s="106">
        <v>66</v>
      </c>
      <c r="B69" s="108">
        <f t="shared" ca="1" si="11"/>
        <v>35</v>
      </c>
      <c r="C69" s="108">
        <f t="shared" ca="1" si="11"/>
        <v>69</v>
      </c>
      <c r="D69" s="108">
        <f t="shared" ca="1" si="11"/>
        <v>12</v>
      </c>
      <c r="E69" s="108">
        <f t="shared" ca="1" si="11"/>
        <v>85</v>
      </c>
      <c r="F69" s="108">
        <f t="shared" ca="1" si="11"/>
        <v>26</v>
      </c>
      <c r="G69" s="108">
        <f t="shared" ca="1" si="11"/>
        <v>55</v>
      </c>
      <c r="H69" s="108">
        <f t="shared" ca="1" si="11"/>
        <v>79</v>
      </c>
      <c r="I69" s="108">
        <f t="shared" ca="1" si="11"/>
        <v>54</v>
      </c>
      <c r="J69" s="108">
        <f t="shared" ca="1" si="11"/>
        <v>37</v>
      </c>
      <c r="K69" s="108">
        <f t="shared" ca="1" si="11"/>
        <v>29</v>
      </c>
      <c r="L69" s="108">
        <f t="shared" ca="1" si="11"/>
        <v>92</v>
      </c>
      <c r="M69" s="108">
        <f t="shared" ca="1" si="11"/>
        <v>83</v>
      </c>
      <c r="N69" s="108">
        <f t="shared" ca="1" si="11"/>
        <v>70</v>
      </c>
      <c r="O69" s="108">
        <f t="shared" ca="1" si="11"/>
        <v>13</v>
      </c>
      <c r="P69" s="108">
        <f t="shared" ca="1" si="11"/>
        <v>23</v>
      </c>
      <c r="Q69" s="108">
        <f t="shared" ca="1" si="11"/>
        <v>27</v>
      </c>
      <c r="R69" s="108">
        <f t="shared" ca="1" si="10"/>
        <v>59</v>
      </c>
      <c r="S69" s="108">
        <f t="shared" ca="1" si="10"/>
        <v>92</v>
      </c>
      <c r="T69" s="108">
        <f t="shared" ca="1" si="10"/>
        <v>24</v>
      </c>
      <c r="U69" s="108">
        <f t="shared" ca="1" si="10"/>
        <v>9</v>
      </c>
      <c r="V69" s="108">
        <f t="shared" ca="1" si="10"/>
        <v>26</v>
      </c>
      <c r="W69" s="108">
        <f t="shared" ca="1" si="10"/>
        <v>65</v>
      </c>
      <c r="X69" s="108">
        <f t="shared" ca="1" si="10"/>
        <v>53</v>
      </c>
      <c r="Y69" s="108">
        <f t="shared" ca="1" si="10"/>
        <v>9</v>
      </c>
      <c r="Z69" s="108">
        <f t="shared" ca="1" si="10"/>
        <v>19</v>
      </c>
      <c r="AA69" s="108">
        <f t="shared" ca="1" si="10"/>
        <v>86</v>
      </c>
      <c r="AB69" s="108">
        <f t="shared" ca="1" si="10"/>
        <v>89</v>
      </c>
      <c r="AC69" s="108">
        <f t="shared" ca="1" si="10"/>
        <v>13</v>
      </c>
      <c r="AD69" s="108">
        <f t="shared" ca="1" si="10"/>
        <v>24</v>
      </c>
      <c r="AE69" s="108">
        <f t="shared" ca="1" si="10"/>
        <v>25</v>
      </c>
      <c r="AF69">
        <f t="shared" ref="AF69:AF103" ca="1" si="12">AVERAGE(B69:AE69)</f>
        <v>46.06666666666667</v>
      </c>
    </row>
    <row r="70" spans="1:32" x14ac:dyDescent="0.3">
      <c r="A70" s="106">
        <v>67</v>
      </c>
      <c r="B70" s="108">
        <f t="shared" ca="1" si="11"/>
        <v>51</v>
      </c>
      <c r="C70" s="108">
        <f t="shared" ca="1" si="11"/>
        <v>17</v>
      </c>
      <c r="D70" s="108">
        <f t="shared" ca="1" si="11"/>
        <v>83</v>
      </c>
      <c r="E70" s="108">
        <f t="shared" ca="1" si="11"/>
        <v>14</v>
      </c>
      <c r="F70" s="108">
        <f t="shared" ca="1" si="11"/>
        <v>61</v>
      </c>
      <c r="G70" s="108">
        <f t="shared" ca="1" si="11"/>
        <v>8</v>
      </c>
      <c r="H70" s="108">
        <f t="shared" ca="1" si="11"/>
        <v>99</v>
      </c>
      <c r="I70" s="108">
        <f t="shared" ca="1" si="11"/>
        <v>85</v>
      </c>
      <c r="J70" s="108">
        <f t="shared" ca="1" si="11"/>
        <v>80</v>
      </c>
      <c r="K70" s="108">
        <f t="shared" ca="1" si="11"/>
        <v>0</v>
      </c>
      <c r="L70" s="108">
        <f t="shared" ca="1" si="11"/>
        <v>21</v>
      </c>
      <c r="M70" s="108">
        <f t="shared" ca="1" si="11"/>
        <v>33</v>
      </c>
      <c r="N70" s="108">
        <f t="shared" ca="1" si="11"/>
        <v>27</v>
      </c>
      <c r="O70" s="108">
        <f t="shared" ca="1" si="11"/>
        <v>43</v>
      </c>
      <c r="P70" s="108">
        <f t="shared" ca="1" si="11"/>
        <v>35</v>
      </c>
      <c r="Q70" s="108">
        <f t="shared" ca="1" si="11"/>
        <v>97</v>
      </c>
      <c r="R70" s="108">
        <f t="shared" ca="1" si="10"/>
        <v>12</v>
      </c>
      <c r="S70" s="108">
        <f t="shared" ca="1" si="10"/>
        <v>12</v>
      </c>
      <c r="T70" s="108">
        <f t="shared" ca="1" si="10"/>
        <v>70</v>
      </c>
      <c r="U70" s="108">
        <f t="shared" ca="1" si="10"/>
        <v>72</v>
      </c>
      <c r="V70" s="108">
        <f t="shared" ca="1" si="10"/>
        <v>47</v>
      </c>
      <c r="W70" s="108">
        <f t="shared" ca="1" si="10"/>
        <v>74</v>
      </c>
      <c r="X70" s="108">
        <f t="shared" ca="1" si="10"/>
        <v>92</v>
      </c>
      <c r="Y70" s="108">
        <f t="shared" ca="1" si="10"/>
        <v>75</v>
      </c>
      <c r="Z70" s="108">
        <f t="shared" ca="1" si="10"/>
        <v>88</v>
      </c>
      <c r="AA70" s="108">
        <f t="shared" ca="1" si="10"/>
        <v>38</v>
      </c>
      <c r="AB70" s="108">
        <f t="shared" ca="1" si="10"/>
        <v>87</v>
      </c>
      <c r="AC70" s="108">
        <f t="shared" ca="1" si="10"/>
        <v>47</v>
      </c>
      <c r="AD70" s="108">
        <f t="shared" ca="1" si="10"/>
        <v>96</v>
      </c>
      <c r="AE70" s="108">
        <f t="shared" ca="1" si="10"/>
        <v>75</v>
      </c>
      <c r="AF70">
        <f t="shared" ca="1" si="12"/>
        <v>54.633333333333333</v>
      </c>
    </row>
    <row r="71" spans="1:32" x14ac:dyDescent="0.3">
      <c r="A71" s="106">
        <v>68</v>
      </c>
      <c r="B71" s="108">
        <f t="shared" ca="1" si="11"/>
        <v>100</v>
      </c>
      <c r="C71" s="108">
        <f t="shared" ca="1" si="11"/>
        <v>88</v>
      </c>
      <c r="D71" s="108">
        <f t="shared" ca="1" si="11"/>
        <v>45</v>
      </c>
      <c r="E71" s="108">
        <f t="shared" ca="1" si="11"/>
        <v>7</v>
      </c>
      <c r="F71" s="108">
        <f t="shared" ca="1" si="11"/>
        <v>67</v>
      </c>
      <c r="G71" s="108">
        <f t="shared" ca="1" si="11"/>
        <v>16</v>
      </c>
      <c r="H71" s="108">
        <f t="shared" ca="1" si="11"/>
        <v>24</v>
      </c>
      <c r="I71" s="108">
        <f t="shared" ca="1" si="11"/>
        <v>20</v>
      </c>
      <c r="J71" s="108">
        <f t="shared" ca="1" si="11"/>
        <v>72</v>
      </c>
      <c r="K71" s="108">
        <f t="shared" ca="1" si="11"/>
        <v>98</v>
      </c>
      <c r="L71" s="108">
        <f t="shared" ca="1" si="11"/>
        <v>62</v>
      </c>
      <c r="M71" s="108">
        <f t="shared" ca="1" si="11"/>
        <v>38</v>
      </c>
      <c r="N71" s="108">
        <f t="shared" ca="1" si="11"/>
        <v>30</v>
      </c>
      <c r="O71" s="108">
        <f t="shared" ca="1" si="11"/>
        <v>0</v>
      </c>
      <c r="P71" s="108">
        <f t="shared" ca="1" si="11"/>
        <v>11</v>
      </c>
      <c r="Q71" s="108">
        <f t="shared" ca="1" si="11"/>
        <v>32</v>
      </c>
      <c r="R71" s="108">
        <f t="shared" ca="1" si="10"/>
        <v>64</v>
      </c>
      <c r="S71" s="108">
        <f t="shared" ca="1" si="10"/>
        <v>10</v>
      </c>
      <c r="T71" s="108">
        <f t="shared" ca="1" si="10"/>
        <v>60</v>
      </c>
      <c r="U71" s="108">
        <f t="shared" ca="1" si="10"/>
        <v>50</v>
      </c>
      <c r="V71" s="108">
        <f t="shared" ca="1" si="10"/>
        <v>31</v>
      </c>
      <c r="W71" s="108">
        <f t="shared" ca="1" si="10"/>
        <v>7</v>
      </c>
      <c r="X71" s="108">
        <f t="shared" ca="1" si="10"/>
        <v>92</v>
      </c>
      <c r="Y71" s="108">
        <f t="shared" ca="1" si="10"/>
        <v>3</v>
      </c>
      <c r="Z71" s="108">
        <f t="shared" ca="1" si="10"/>
        <v>11</v>
      </c>
      <c r="AA71" s="108">
        <f t="shared" ca="1" si="10"/>
        <v>16</v>
      </c>
      <c r="AB71" s="108">
        <f t="shared" ca="1" si="10"/>
        <v>97</v>
      </c>
      <c r="AC71" s="108">
        <f t="shared" ca="1" si="10"/>
        <v>33</v>
      </c>
      <c r="AD71" s="108">
        <f t="shared" ca="1" si="10"/>
        <v>32</v>
      </c>
      <c r="AE71" s="108">
        <f t="shared" ca="1" si="10"/>
        <v>15</v>
      </c>
      <c r="AF71">
        <f t="shared" ca="1" si="12"/>
        <v>41.033333333333331</v>
      </c>
    </row>
    <row r="72" spans="1:32" x14ac:dyDescent="0.3">
      <c r="A72" s="106">
        <v>69</v>
      </c>
      <c r="B72" s="108">
        <f t="shared" ca="1" si="11"/>
        <v>15</v>
      </c>
      <c r="C72" s="108">
        <f t="shared" ca="1" si="11"/>
        <v>32</v>
      </c>
      <c r="D72" s="108">
        <f t="shared" ca="1" si="11"/>
        <v>6</v>
      </c>
      <c r="E72" s="108">
        <f t="shared" ca="1" si="11"/>
        <v>37</v>
      </c>
      <c r="F72" s="108">
        <f t="shared" ca="1" si="11"/>
        <v>50</v>
      </c>
      <c r="G72" s="108">
        <f t="shared" ca="1" si="11"/>
        <v>84</v>
      </c>
      <c r="H72" s="108">
        <f t="shared" ca="1" si="11"/>
        <v>19</v>
      </c>
      <c r="I72" s="108">
        <f t="shared" ca="1" si="11"/>
        <v>7</v>
      </c>
      <c r="J72" s="108">
        <f t="shared" ca="1" si="11"/>
        <v>6</v>
      </c>
      <c r="K72" s="108">
        <f t="shared" ca="1" si="11"/>
        <v>94</v>
      </c>
      <c r="L72" s="108">
        <f t="shared" ca="1" si="11"/>
        <v>94</v>
      </c>
      <c r="M72" s="108">
        <f t="shared" ca="1" si="11"/>
        <v>22</v>
      </c>
      <c r="N72" s="108">
        <f t="shared" ca="1" si="11"/>
        <v>65</v>
      </c>
      <c r="O72" s="108">
        <f t="shared" ca="1" si="11"/>
        <v>64</v>
      </c>
      <c r="P72" s="108">
        <f t="shared" ca="1" si="11"/>
        <v>10</v>
      </c>
      <c r="Q72" s="108">
        <f t="shared" ca="1" si="11"/>
        <v>27</v>
      </c>
      <c r="R72" s="108">
        <f t="shared" ca="1" si="10"/>
        <v>73</v>
      </c>
      <c r="S72" s="108">
        <f t="shared" ca="1" si="10"/>
        <v>20</v>
      </c>
      <c r="T72" s="108">
        <f t="shared" ca="1" si="10"/>
        <v>75</v>
      </c>
      <c r="U72" s="108">
        <f t="shared" ca="1" si="10"/>
        <v>89</v>
      </c>
      <c r="V72" s="108">
        <f t="shared" ca="1" si="10"/>
        <v>62</v>
      </c>
      <c r="W72" s="108">
        <f t="shared" ca="1" si="10"/>
        <v>85</v>
      </c>
      <c r="X72" s="108">
        <f t="shared" ca="1" si="10"/>
        <v>96</v>
      </c>
      <c r="Y72" s="108">
        <f t="shared" ca="1" si="10"/>
        <v>96</v>
      </c>
      <c r="Z72" s="108">
        <f t="shared" ca="1" si="10"/>
        <v>27</v>
      </c>
      <c r="AA72" s="108">
        <f t="shared" ca="1" si="10"/>
        <v>19</v>
      </c>
      <c r="AB72" s="108">
        <f t="shared" ca="1" si="10"/>
        <v>20</v>
      </c>
      <c r="AC72" s="108">
        <f t="shared" ca="1" si="10"/>
        <v>10</v>
      </c>
      <c r="AD72" s="108">
        <f t="shared" ca="1" si="10"/>
        <v>32</v>
      </c>
      <c r="AE72" s="108">
        <f t="shared" ca="1" si="10"/>
        <v>2</v>
      </c>
      <c r="AF72">
        <f t="shared" ca="1" si="12"/>
        <v>44.6</v>
      </c>
    </row>
    <row r="73" spans="1:32" x14ac:dyDescent="0.3">
      <c r="A73" s="106">
        <v>70</v>
      </c>
      <c r="B73" s="108">
        <f t="shared" ca="1" si="11"/>
        <v>15</v>
      </c>
      <c r="C73" s="108">
        <f t="shared" ca="1" si="11"/>
        <v>63</v>
      </c>
      <c r="D73" s="108">
        <f t="shared" ca="1" si="11"/>
        <v>98</v>
      </c>
      <c r="E73" s="108">
        <f t="shared" ca="1" si="11"/>
        <v>62</v>
      </c>
      <c r="F73" s="108">
        <f t="shared" ca="1" si="11"/>
        <v>67</v>
      </c>
      <c r="G73" s="108">
        <f t="shared" ca="1" si="11"/>
        <v>63</v>
      </c>
      <c r="H73" s="108">
        <f t="shared" ca="1" si="11"/>
        <v>7</v>
      </c>
      <c r="I73" s="108">
        <f t="shared" ca="1" si="11"/>
        <v>23</v>
      </c>
      <c r="J73" s="108">
        <f t="shared" ca="1" si="11"/>
        <v>73</v>
      </c>
      <c r="K73" s="108">
        <f t="shared" ca="1" si="11"/>
        <v>99</v>
      </c>
      <c r="L73" s="108">
        <f t="shared" ca="1" si="11"/>
        <v>25</v>
      </c>
      <c r="M73" s="108">
        <f t="shared" ca="1" si="11"/>
        <v>46</v>
      </c>
      <c r="N73" s="108">
        <f t="shared" ca="1" si="11"/>
        <v>76</v>
      </c>
      <c r="O73" s="108">
        <f t="shared" ca="1" si="11"/>
        <v>100</v>
      </c>
      <c r="P73" s="108">
        <f t="shared" ca="1" si="11"/>
        <v>42</v>
      </c>
      <c r="Q73" s="108">
        <f t="shared" ca="1" si="11"/>
        <v>55</v>
      </c>
      <c r="R73" s="108">
        <f t="shared" ca="1" si="10"/>
        <v>92</v>
      </c>
      <c r="S73" s="108">
        <f t="shared" ca="1" si="10"/>
        <v>7</v>
      </c>
      <c r="T73" s="108">
        <f t="shared" ca="1" si="10"/>
        <v>63</v>
      </c>
      <c r="U73" s="108">
        <f t="shared" ca="1" si="10"/>
        <v>100</v>
      </c>
      <c r="V73" s="108">
        <f t="shared" ca="1" si="10"/>
        <v>52</v>
      </c>
      <c r="W73" s="108">
        <f t="shared" ca="1" si="10"/>
        <v>63</v>
      </c>
      <c r="X73" s="108">
        <f t="shared" ca="1" si="10"/>
        <v>83</v>
      </c>
      <c r="Y73" s="108">
        <f t="shared" ca="1" si="10"/>
        <v>23</v>
      </c>
      <c r="Z73" s="108">
        <f t="shared" ca="1" si="10"/>
        <v>44</v>
      </c>
      <c r="AA73" s="108">
        <f t="shared" ca="1" si="10"/>
        <v>38</v>
      </c>
      <c r="AB73" s="108">
        <f t="shared" ca="1" si="10"/>
        <v>9</v>
      </c>
      <c r="AC73" s="108">
        <f t="shared" ca="1" si="10"/>
        <v>62</v>
      </c>
      <c r="AD73" s="108">
        <f t="shared" ca="1" si="10"/>
        <v>50</v>
      </c>
      <c r="AE73" s="108">
        <f t="shared" ca="1" si="10"/>
        <v>41</v>
      </c>
      <c r="AF73">
        <f t="shared" ca="1" si="12"/>
        <v>54.7</v>
      </c>
    </row>
    <row r="74" spans="1:32" x14ac:dyDescent="0.3">
      <c r="A74" s="106">
        <v>71</v>
      </c>
      <c r="B74" s="108">
        <f t="shared" ca="1" si="11"/>
        <v>75</v>
      </c>
      <c r="C74" s="108">
        <f t="shared" ca="1" si="11"/>
        <v>61</v>
      </c>
      <c r="D74" s="108">
        <f t="shared" ca="1" si="11"/>
        <v>38</v>
      </c>
      <c r="E74" s="108">
        <f t="shared" ca="1" si="11"/>
        <v>64</v>
      </c>
      <c r="F74" s="108">
        <f t="shared" ca="1" si="11"/>
        <v>73</v>
      </c>
      <c r="G74" s="108">
        <f t="shared" ca="1" si="11"/>
        <v>40</v>
      </c>
      <c r="H74" s="108">
        <f t="shared" ca="1" si="11"/>
        <v>55</v>
      </c>
      <c r="I74" s="108">
        <f t="shared" ca="1" si="11"/>
        <v>100</v>
      </c>
      <c r="J74" s="108">
        <f t="shared" ca="1" si="11"/>
        <v>47</v>
      </c>
      <c r="K74" s="108">
        <f t="shared" ca="1" si="11"/>
        <v>70</v>
      </c>
      <c r="L74" s="108">
        <f t="shared" ca="1" si="11"/>
        <v>16</v>
      </c>
      <c r="M74" s="108">
        <f t="shared" ca="1" si="11"/>
        <v>25</v>
      </c>
      <c r="N74" s="108">
        <f t="shared" ca="1" si="11"/>
        <v>86</v>
      </c>
      <c r="O74" s="108">
        <f t="shared" ca="1" si="11"/>
        <v>16</v>
      </c>
      <c r="P74" s="108">
        <f t="shared" ca="1" si="11"/>
        <v>31</v>
      </c>
      <c r="Q74" s="108">
        <f t="shared" ca="1" si="11"/>
        <v>1</v>
      </c>
      <c r="R74" s="108">
        <f t="shared" ca="1" si="10"/>
        <v>69</v>
      </c>
      <c r="S74" s="108">
        <f t="shared" ca="1" si="10"/>
        <v>19</v>
      </c>
      <c r="T74" s="108">
        <f t="shared" ca="1" si="10"/>
        <v>5</v>
      </c>
      <c r="U74" s="108">
        <f t="shared" ca="1" si="10"/>
        <v>4</v>
      </c>
      <c r="V74" s="108">
        <f t="shared" ca="1" si="10"/>
        <v>35</v>
      </c>
      <c r="W74" s="108">
        <f t="shared" ca="1" si="10"/>
        <v>12</v>
      </c>
      <c r="X74" s="108">
        <f t="shared" ca="1" si="10"/>
        <v>67</v>
      </c>
      <c r="Y74" s="108">
        <f t="shared" ca="1" si="10"/>
        <v>95</v>
      </c>
      <c r="Z74" s="108">
        <f t="shared" ca="1" si="10"/>
        <v>88</v>
      </c>
      <c r="AA74" s="108">
        <f t="shared" ca="1" si="10"/>
        <v>27</v>
      </c>
      <c r="AB74" s="108">
        <f t="shared" ca="1" si="10"/>
        <v>11</v>
      </c>
      <c r="AC74" s="108">
        <f t="shared" ca="1" si="10"/>
        <v>13</v>
      </c>
      <c r="AD74" s="108">
        <f t="shared" ca="1" si="10"/>
        <v>86</v>
      </c>
      <c r="AE74" s="108">
        <f t="shared" ca="1" si="10"/>
        <v>63</v>
      </c>
      <c r="AF74">
        <f t="shared" ca="1" si="12"/>
        <v>46.4</v>
      </c>
    </row>
    <row r="75" spans="1:32" x14ac:dyDescent="0.3">
      <c r="A75" s="106">
        <v>72</v>
      </c>
      <c r="B75" s="108">
        <f t="shared" ca="1" si="11"/>
        <v>56</v>
      </c>
      <c r="C75" s="108">
        <f t="shared" ca="1" si="11"/>
        <v>84</v>
      </c>
      <c r="D75" s="108">
        <f t="shared" ca="1" si="11"/>
        <v>81</v>
      </c>
      <c r="E75" s="108">
        <f t="shared" ca="1" si="11"/>
        <v>59</v>
      </c>
      <c r="F75" s="108">
        <f t="shared" ca="1" si="11"/>
        <v>48</v>
      </c>
      <c r="G75" s="108">
        <f t="shared" ca="1" si="11"/>
        <v>97</v>
      </c>
      <c r="H75" s="108">
        <f t="shared" ca="1" si="11"/>
        <v>58</v>
      </c>
      <c r="I75" s="108">
        <f t="shared" ca="1" si="11"/>
        <v>9</v>
      </c>
      <c r="J75" s="108">
        <f t="shared" ca="1" si="11"/>
        <v>93</v>
      </c>
      <c r="K75" s="108">
        <f t="shared" ca="1" si="11"/>
        <v>66</v>
      </c>
      <c r="L75" s="108">
        <f t="shared" ca="1" si="11"/>
        <v>1</v>
      </c>
      <c r="M75" s="108">
        <f t="shared" ca="1" si="11"/>
        <v>20</v>
      </c>
      <c r="N75" s="108">
        <f t="shared" ca="1" si="11"/>
        <v>5</v>
      </c>
      <c r="O75" s="108">
        <f t="shared" ca="1" si="11"/>
        <v>19</v>
      </c>
      <c r="P75" s="108">
        <f t="shared" ca="1" si="11"/>
        <v>84</v>
      </c>
      <c r="Q75" s="108">
        <f t="shared" ca="1" si="11"/>
        <v>98</v>
      </c>
      <c r="R75" s="108">
        <f t="shared" ca="1" si="10"/>
        <v>42</v>
      </c>
      <c r="S75" s="108">
        <f t="shared" ca="1" si="10"/>
        <v>62</v>
      </c>
      <c r="T75" s="108">
        <f t="shared" ca="1" si="10"/>
        <v>22</v>
      </c>
      <c r="U75" s="108">
        <f t="shared" ca="1" si="10"/>
        <v>70</v>
      </c>
      <c r="V75" s="108">
        <f t="shared" ca="1" si="10"/>
        <v>56</v>
      </c>
      <c r="W75" s="108">
        <f t="shared" ca="1" si="10"/>
        <v>24</v>
      </c>
      <c r="X75" s="108">
        <f t="shared" ca="1" si="10"/>
        <v>15</v>
      </c>
      <c r="Y75" s="108">
        <f t="shared" ca="1" si="10"/>
        <v>94</v>
      </c>
      <c r="Z75" s="108">
        <f t="shared" ca="1" si="10"/>
        <v>28</v>
      </c>
      <c r="AA75" s="108">
        <f t="shared" ca="1" si="10"/>
        <v>59</v>
      </c>
      <c r="AB75" s="108">
        <f t="shared" ca="1" si="10"/>
        <v>52</v>
      </c>
      <c r="AC75" s="108">
        <f t="shared" ca="1" si="10"/>
        <v>65</v>
      </c>
      <c r="AD75" s="108">
        <f t="shared" ca="1" si="10"/>
        <v>90</v>
      </c>
      <c r="AE75" s="108">
        <f t="shared" ca="1" si="10"/>
        <v>85</v>
      </c>
      <c r="AF75">
        <f t="shared" ca="1" si="12"/>
        <v>54.733333333333334</v>
      </c>
    </row>
    <row r="76" spans="1:32" x14ac:dyDescent="0.3">
      <c r="A76" s="106">
        <v>73</v>
      </c>
      <c r="B76" s="108">
        <f t="shared" ca="1" si="11"/>
        <v>41</v>
      </c>
      <c r="C76" s="108">
        <f t="shared" ca="1" si="11"/>
        <v>43</v>
      </c>
      <c r="D76" s="108">
        <f t="shared" ca="1" si="11"/>
        <v>43</v>
      </c>
      <c r="E76" s="108">
        <f t="shared" ca="1" si="11"/>
        <v>95</v>
      </c>
      <c r="F76" s="108">
        <f t="shared" ca="1" si="11"/>
        <v>88</v>
      </c>
      <c r="G76" s="108">
        <f t="shared" ca="1" si="11"/>
        <v>86</v>
      </c>
      <c r="H76" s="108">
        <f t="shared" ca="1" si="11"/>
        <v>68</v>
      </c>
      <c r="I76" s="108">
        <f t="shared" ca="1" si="11"/>
        <v>49</v>
      </c>
      <c r="J76" s="108">
        <f t="shared" ca="1" si="11"/>
        <v>94</v>
      </c>
      <c r="K76" s="108">
        <f t="shared" ca="1" si="11"/>
        <v>73</v>
      </c>
      <c r="L76" s="108">
        <f t="shared" ca="1" si="11"/>
        <v>68</v>
      </c>
      <c r="M76" s="108">
        <f t="shared" ca="1" si="11"/>
        <v>98</v>
      </c>
      <c r="N76" s="108">
        <f t="shared" ca="1" si="11"/>
        <v>98</v>
      </c>
      <c r="O76" s="108">
        <f t="shared" ca="1" si="11"/>
        <v>82</v>
      </c>
      <c r="P76" s="108">
        <f t="shared" ca="1" si="11"/>
        <v>82</v>
      </c>
      <c r="Q76" s="108">
        <f t="shared" ca="1" si="11"/>
        <v>66</v>
      </c>
      <c r="R76" s="108">
        <f t="shared" ca="1" si="10"/>
        <v>80</v>
      </c>
      <c r="S76" s="108">
        <f t="shared" ca="1" si="10"/>
        <v>31</v>
      </c>
      <c r="T76" s="108">
        <f t="shared" ca="1" si="10"/>
        <v>95</v>
      </c>
      <c r="U76" s="108">
        <f t="shared" ca="1" si="10"/>
        <v>21</v>
      </c>
      <c r="V76" s="108">
        <f t="shared" ca="1" si="10"/>
        <v>20</v>
      </c>
      <c r="W76" s="108">
        <f t="shared" ca="1" si="10"/>
        <v>53</v>
      </c>
      <c r="X76" s="108">
        <f t="shared" ca="1" si="10"/>
        <v>62</v>
      </c>
      <c r="Y76" s="108">
        <f t="shared" ca="1" si="10"/>
        <v>38</v>
      </c>
      <c r="Z76" s="108">
        <f t="shared" ca="1" si="10"/>
        <v>2</v>
      </c>
      <c r="AA76" s="108">
        <f t="shared" ca="1" si="10"/>
        <v>23</v>
      </c>
      <c r="AB76" s="108">
        <f t="shared" ca="1" si="10"/>
        <v>83</v>
      </c>
      <c r="AC76" s="108">
        <f t="shared" ca="1" si="10"/>
        <v>55</v>
      </c>
      <c r="AD76" s="108">
        <f t="shared" ca="1" si="10"/>
        <v>54</v>
      </c>
      <c r="AE76" s="108">
        <f t="shared" ca="1" si="10"/>
        <v>75</v>
      </c>
      <c r="AF76">
        <f t="shared" ca="1" si="12"/>
        <v>62.2</v>
      </c>
    </row>
    <row r="77" spans="1:32" x14ac:dyDescent="0.3">
      <c r="A77" s="106">
        <v>74</v>
      </c>
      <c r="B77" s="108">
        <f t="shared" ca="1" si="11"/>
        <v>58</v>
      </c>
      <c r="C77" s="108">
        <f t="shared" ca="1" si="11"/>
        <v>84</v>
      </c>
      <c r="D77" s="108">
        <f t="shared" ca="1" si="11"/>
        <v>53</v>
      </c>
      <c r="E77" s="108">
        <f t="shared" ca="1" si="11"/>
        <v>29</v>
      </c>
      <c r="F77" s="108">
        <f t="shared" ca="1" si="11"/>
        <v>91</v>
      </c>
      <c r="G77" s="108">
        <f t="shared" ca="1" si="11"/>
        <v>11</v>
      </c>
      <c r="H77" s="108">
        <f t="shared" ca="1" si="11"/>
        <v>96</v>
      </c>
      <c r="I77" s="108">
        <f t="shared" ca="1" si="11"/>
        <v>71</v>
      </c>
      <c r="J77" s="108">
        <f t="shared" ca="1" si="11"/>
        <v>49</v>
      </c>
      <c r="K77" s="108">
        <f t="shared" ca="1" si="11"/>
        <v>35</v>
      </c>
      <c r="L77" s="108">
        <f t="shared" ca="1" si="11"/>
        <v>26</v>
      </c>
      <c r="M77" s="108">
        <f t="shared" ca="1" si="11"/>
        <v>89</v>
      </c>
      <c r="N77" s="108">
        <f t="shared" ca="1" si="11"/>
        <v>9</v>
      </c>
      <c r="O77" s="108">
        <f t="shared" ca="1" si="11"/>
        <v>67</v>
      </c>
      <c r="P77" s="108">
        <f t="shared" ca="1" si="11"/>
        <v>52</v>
      </c>
      <c r="Q77" s="108">
        <f t="shared" ca="1" si="11"/>
        <v>58</v>
      </c>
      <c r="R77" s="108">
        <f t="shared" ca="1" si="10"/>
        <v>7</v>
      </c>
      <c r="S77" s="108">
        <f t="shared" ca="1" si="10"/>
        <v>49</v>
      </c>
      <c r="T77" s="108">
        <f t="shared" ca="1" si="10"/>
        <v>54</v>
      </c>
      <c r="U77" s="108">
        <f t="shared" ca="1" si="10"/>
        <v>58</v>
      </c>
      <c r="V77" s="108">
        <f t="shared" ca="1" si="10"/>
        <v>20</v>
      </c>
      <c r="W77" s="108">
        <f t="shared" ca="1" si="10"/>
        <v>97</v>
      </c>
      <c r="X77" s="108">
        <f t="shared" ca="1" si="10"/>
        <v>31</v>
      </c>
      <c r="Y77" s="108">
        <f t="shared" ca="1" si="10"/>
        <v>78</v>
      </c>
      <c r="Z77" s="108">
        <f t="shared" ca="1" si="10"/>
        <v>40</v>
      </c>
      <c r="AA77" s="108">
        <f t="shared" ca="1" si="10"/>
        <v>67</v>
      </c>
      <c r="AB77" s="108">
        <f t="shared" ca="1" si="10"/>
        <v>65</v>
      </c>
      <c r="AC77" s="108">
        <f t="shared" ca="1" si="10"/>
        <v>72</v>
      </c>
      <c r="AD77" s="108">
        <f t="shared" ca="1" si="10"/>
        <v>88</v>
      </c>
      <c r="AE77" s="108">
        <f t="shared" ca="1" si="10"/>
        <v>38</v>
      </c>
      <c r="AF77">
        <f t="shared" ca="1" si="12"/>
        <v>54.733333333333334</v>
      </c>
    </row>
    <row r="78" spans="1:32" x14ac:dyDescent="0.3">
      <c r="A78" s="106">
        <v>75</v>
      </c>
      <c r="B78" s="108">
        <f t="shared" ca="1" si="11"/>
        <v>53</v>
      </c>
      <c r="C78" s="108">
        <f t="shared" ca="1" si="11"/>
        <v>33</v>
      </c>
      <c r="D78" s="108">
        <f t="shared" ca="1" si="11"/>
        <v>31</v>
      </c>
      <c r="E78" s="108">
        <f t="shared" ca="1" si="11"/>
        <v>43</v>
      </c>
      <c r="F78" s="108">
        <f t="shared" ca="1" si="11"/>
        <v>16</v>
      </c>
      <c r="G78" s="108">
        <f t="shared" ca="1" si="11"/>
        <v>92</v>
      </c>
      <c r="H78" s="108">
        <f t="shared" ca="1" si="11"/>
        <v>53</v>
      </c>
      <c r="I78" s="108">
        <f t="shared" ca="1" si="11"/>
        <v>75</v>
      </c>
      <c r="J78" s="108">
        <f t="shared" ca="1" si="11"/>
        <v>92</v>
      </c>
      <c r="K78" s="108">
        <f t="shared" ca="1" si="11"/>
        <v>39</v>
      </c>
      <c r="L78" s="108">
        <f t="shared" ca="1" si="11"/>
        <v>75</v>
      </c>
      <c r="M78" s="108">
        <f t="shared" ca="1" si="11"/>
        <v>37</v>
      </c>
      <c r="N78" s="108">
        <f t="shared" ca="1" si="11"/>
        <v>41</v>
      </c>
      <c r="O78" s="108">
        <f t="shared" ca="1" si="11"/>
        <v>46</v>
      </c>
      <c r="P78" s="108">
        <f t="shared" ca="1" si="11"/>
        <v>16</v>
      </c>
      <c r="Q78" s="108">
        <f t="shared" ca="1" si="11"/>
        <v>88</v>
      </c>
      <c r="R78" s="108">
        <f t="shared" ca="1" si="10"/>
        <v>23</v>
      </c>
      <c r="S78" s="108">
        <f t="shared" ca="1" si="10"/>
        <v>90</v>
      </c>
      <c r="T78" s="108">
        <f t="shared" ca="1" si="10"/>
        <v>9</v>
      </c>
      <c r="U78" s="108">
        <f t="shared" ca="1" si="10"/>
        <v>85</v>
      </c>
      <c r="V78" s="108">
        <f t="shared" ca="1" si="10"/>
        <v>57</v>
      </c>
      <c r="W78" s="108">
        <f t="shared" ca="1" si="10"/>
        <v>67</v>
      </c>
      <c r="X78" s="108">
        <f t="shared" ca="1" si="10"/>
        <v>56</v>
      </c>
      <c r="Y78" s="108">
        <f t="shared" ca="1" si="10"/>
        <v>88</v>
      </c>
      <c r="Z78" s="108">
        <f t="shared" ca="1" si="10"/>
        <v>54</v>
      </c>
      <c r="AA78" s="108">
        <f t="shared" ca="1" si="10"/>
        <v>62</v>
      </c>
      <c r="AB78" s="108">
        <f t="shared" ca="1" si="10"/>
        <v>99</v>
      </c>
      <c r="AC78" s="108">
        <f t="shared" ca="1" si="10"/>
        <v>74</v>
      </c>
      <c r="AD78" s="108">
        <f t="shared" ca="1" si="10"/>
        <v>24</v>
      </c>
      <c r="AE78" s="108">
        <f t="shared" ca="1" si="10"/>
        <v>94</v>
      </c>
      <c r="AF78">
        <f t="shared" ca="1" si="12"/>
        <v>57.06666666666667</v>
      </c>
    </row>
    <row r="79" spans="1:32" x14ac:dyDescent="0.3">
      <c r="A79" s="106">
        <v>76</v>
      </c>
      <c r="B79" s="108">
        <f t="shared" ca="1" si="11"/>
        <v>93</v>
      </c>
      <c r="C79" s="108">
        <f t="shared" ca="1" si="11"/>
        <v>83</v>
      </c>
      <c r="D79" s="108">
        <f t="shared" ca="1" si="11"/>
        <v>95</v>
      </c>
      <c r="E79" s="108">
        <f t="shared" ca="1" si="11"/>
        <v>25</v>
      </c>
      <c r="F79" s="108">
        <f t="shared" ca="1" si="11"/>
        <v>88</v>
      </c>
      <c r="G79" s="108">
        <f t="shared" ca="1" si="11"/>
        <v>41</v>
      </c>
      <c r="H79" s="108">
        <f t="shared" ca="1" si="11"/>
        <v>91</v>
      </c>
      <c r="I79" s="108">
        <f t="shared" ca="1" si="11"/>
        <v>48</v>
      </c>
      <c r="J79" s="108">
        <f t="shared" ca="1" si="11"/>
        <v>74</v>
      </c>
      <c r="K79" s="108">
        <f t="shared" ca="1" si="11"/>
        <v>91</v>
      </c>
      <c r="L79" s="108">
        <f t="shared" ca="1" si="11"/>
        <v>5</v>
      </c>
      <c r="M79" s="108">
        <f t="shared" ca="1" si="11"/>
        <v>45</v>
      </c>
      <c r="N79" s="108">
        <f t="shared" ca="1" si="11"/>
        <v>90</v>
      </c>
      <c r="O79" s="108">
        <f t="shared" ca="1" si="11"/>
        <v>45</v>
      </c>
      <c r="P79" s="108">
        <f t="shared" ca="1" si="11"/>
        <v>23</v>
      </c>
      <c r="Q79" s="108">
        <f t="shared" ca="1" si="11"/>
        <v>92</v>
      </c>
      <c r="R79" s="108">
        <f t="shared" ca="1" si="10"/>
        <v>29</v>
      </c>
      <c r="S79" s="108">
        <f t="shared" ca="1" si="10"/>
        <v>95</v>
      </c>
      <c r="T79" s="108">
        <f t="shared" ca="1" si="10"/>
        <v>79</v>
      </c>
      <c r="U79" s="108">
        <f t="shared" ca="1" si="10"/>
        <v>53</v>
      </c>
      <c r="V79" s="108">
        <f t="shared" ca="1" si="10"/>
        <v>58</v>
      </c>
      <c r="W79" s="108">
        <f t="shared" ca="1" si="10"/>
        <v>100</v>
      </c>
      <c r="X79" s="108">
        <f t="shared" ca="1" si="10"/>
        <v>45</v>
      </c>
      <c r="Y79" s="108">
        <f t="shared" ca="1" si="10"/>
        <v>1</v>
      </c>
      <c r="Z79" s="108">
        <f t="shared" ca="1" si="10"/>
        <v>36</v>
      </c>
      <c r="AA79" s="108">
        <f t="shared" ca="1" si="10"/>
        <v>71</v>
      </c>
      <c r="AB79" s="108">
        <f t="shared" ca="1" si="10"/>
        <v>45</v>
      </c>
      <c r="AC79" s="108">
        <f t="shared" ca="1" si="10"/>
        <v>91</v>
      </c>
      <c r="AD79" s="108">
        <f t="shared" ca="1" si="10"/>
        <v>63</v>
      </c>
      <c r="AE79" s="108">
        <f t="shared" ca="1" si="10"/>
        <v>18</v>
      </c>
      <c r="AF79">
        <f t="shared" ca="1" si="12"/>
        <v>60.43333333333333</v>
      </c>
    </row>
    <row r="80" spans="1:32" x14ac:dyDescent="0.3">
      <c r="A80" s="106">
        <v>77</v>
      </c>
      <c r="B80" s="108">
        <f t="shared" ca="1" si="11"/>
        <v>89</v>
      </c>
      <c r="C80" s="108">
        <f t="shared" ca="1" si="11"/>
        <v>89</v>
      </c>
      <c r="D80" s="108">
        <f t="shared" ca="1" si="11"/>
        <v>37</v>
      </c>
      <c r="E80" s="108">
        <f t="shared" ca="1" si="11"/>
        <v>83</v>
      </c>
      <c r="F80" s="108">
        <f t="shared" ca="1" si="11"/>
        <v>97</v>
      </c>
      <c r="G80" s="108">
        <f t="shared" ca="1" si="11"/>
        <v>20</v>
      </c>
      <c r="H80" s="108">
        <f t="shared" ca="1" si="11"/>
        <v>87</v>
      </c>
      <c r="I80" s="108">
        <f t="shared" ca="1" si="11"/>
        <v>67</v>
      </c>
      <c r="J80" s="108">
        <f t="shared" ca="1" si="11"/>
        <v>80</v>
      </c>
      <c r="K80" s="108">
        <f t="shared" ca="1" si="11"/>
        <v>23</v>
      </c>
      <c r="L80" s="108">
        <f t="shared" ca="1" si="11"/>
        <v>19</v>
      </c>
      <c r="M80" s="108">
        <f t="shared" ca="1" si="11"/>
        <v>86</v>
      </c>
      <c r="N80" s="108">
        <f t="shared" ca="1" si="11"/>
        <v>94</v>
      </c>
      <c r="O80" s="108">
        <f t="shared" ca="1" si="11"/>
        <v>36</v>
      </c>
      <c r="P80" s="108">
        <f t="shared" ca="1" si="11"/>
        <v>45</v>
      </c>
      <c r="Q80" s="108">
        <f t="shared" ref="Q80:AE95" ca="1" si="13">RANDBETWEEN(0,100)</f>
        <v>97</v>
      </c>
      <c r="R80" s="108">
        <f t="shared" ca="1" si="13"/>
        <v>45</v>
      </c>
      <c r="S80" s="108">
        <f t="shared" ca="1" si="13"/>
        <v>58</v>
      </c>
      <c r="T80" s="108">
        <f t="shared" ca="1" si="13"/>
        <v>91</v>
      </c>
      <c r="U80" s="108">
        <f t="shared" ca="1" si="13"/>
        <v>9</v>
      </c>
      <c r="V80" s="108">
        <f t="shared" ca="1" si="13"/>
        <v>13</v>
      </c>
      <c r="W80" s="108">
        <f t="shared" ca="1" si="13"/>
        <v>37</v>
      </c>
      <c r="X80" s="108">
        <f t="shared" ca="1" si="13"/>
        <v>30</v>
      </c>
      <c r="Y80" s="108">
        <f t="shared" ca="1" si="13"/>
        <v>98</v>
      </c>
      <c r="Z80" s="108">
        <f t="shared" ca="1" si="13"/>
        <v>60</v>
      </c>
      <c r="AA80" s="108">
        <f t="shared" ca="1" si="13"/>
        <v>33</v>
      </c>
      <c r="AB80" s="108">
        <f t="shared" ca="1" si="13"/>
        <v>52</v>
      </c>
      <c r="AC80" s="108">
        <f t="shared" ca="1" si="13"/>
        <v>12</v>
      </c>
      <c r="AD80" s="108">
        <f t="shared" ca="1" si="13"/>
        <v>0</v>
      </c>
      <c r="AE80" s="108">
        <f t="shared" ca="1" si="13"/>
        <v>19</v>
      </c>
      <c r="AF80">
        <f t="shared" ca="1" si="12"/>
        <v>53.533333333333331</v>
      </c>
    </row>
    <row r="81" spans="1:32" x14ac:dyDescent="0.3">
      <c r="A81" s="106">
        <v>78</v>
      </c>
      <c r="B81" s="108">
        <f t="shared" ref="B81:Q96" ca="1" si="14">RANDBETWEEN(0,100)</f>
        <v>26</v>
      </c>
      <c r="C81" s="108">
        <f t="shared" ca="1" si="14"/>
        <v>96</v>
      </c>
      <c r="D81" s="108">
        <f t="shared" ca="1" si="14"/>
        <v>65</v>
      </c>
      <c r="E81" s="108">
        <f t="shared" ca="1" si="14"/>
        <v>86</v>
      </c>
      <c r="F81" s="108">
        <f t="shared" ca="1" si="14"/>
        <v>44</v>
      </c>
      <c r="G81" s="108">
        <f t="shared" ca="1" si="14"/>
        <v>7</v>
      </c>
      <c r="H81" s="108">
        <f t="shared" ca="1" si="14"/>
        <v>39</v>
      </c>
      <c r="I81" s="108">
        <f t="shared" ca="1" si="14"/>
        <v>41</v>
      </c>
      <c r="J81" s="108">
        <f t="shared" ca="1" si="14"/>
        <v>11</v>
      </c>
      <c r="K81" s="108">
        <f t="shared" ca="1" si="14"/>
        <v>16</v>
      </c>
      <c r="L81" s="108">
        <f t="shared" ca="1" si="14"/>
        <v>99</v>
      </c>
      <c r="M81" s="108">
        <f t="shared" ca="1" si="14"/>
        <v>30</v>
      </c>
      <c r="N81" s="108">
        <f t="shared" ca="1" si="14"/>
        <v>79</v>
      </c>
      <c r="O81" s="108">
        <f t="shared" ca="1" si="14"/>
        <v>79</v>
      </c>
      <c r="P81" s="108">
        <f t="shared" ca="1" si="14"/>
        <v>82</v>
      </c>
      <c r="Q81" s="108">
        <f t="shared" ca="1" si="14"/>
        <v>68</v>
      </c>
      <c r="R81" s="108">
        <f t="shared" ca="1" si="13"/>
        <v>51</v>
      </c>
      <c r="S81" s="108">
        <f t="shared" ca="1" si="13"/>
        <v>9</v>
      </c>
      <c r="T81" s="108">
        <f t="shared" ca="1" si="13"/>
        <v>80</v>
      </c>
      <c r="U81" s="108">
        <f t="shared" ca="1" si="13"/>
        <v>69</v>
      </c>
      <c r="V81" s="108">
        <f t="shared" ca="1" si="13"/>
        <v>96</v>
      </c>
      <c r="W81" s="108">
        <f t="shared" ca="1" si="13"/>
        <v>56</v>
      </c>
      <c r="X81" s="108">
        <f t="shared" ca="1" si="13"/>
        <v>10</v>
      </c>
      <c r="Y81" s="108">
        <f t="shared" ca="1" si="13"/>
        <v>38</v>
      </c>
      <c r="Z81" s="108">
        <f t="shared" ca="1" si="13"/>
        <v>91</v>
      </c>
      <c r="AA81" s="108">
        <f t="shared" ca="1" si="13"/>
        <v>44</v>
      </c>
      <c r="AB81" s="108">
        <f t="shared" ca="1" si="13"/>
        <v>54</v>
      </c>
      <c r="AC81" s="108">
        <f t="shared" ca="1" si="13"/>
        <v>2</v>
      </c>
      <c r="AD81" s="108">
        <f t="shared" ca="1" si="13"/>
        <v>32</v>
      </c>
      <c r="AE81" s="108">
        <f t="shared" ca="1" si="13"/>
        <v>27</v>
      </c>
      <c r="AF81">
        <f t="shared" ca="1" si="12"/>
        <v>50.9</v>
      </c>
    </row>
    <row r="82" spans="1:32" x14ac:dyDescent="0.3">
      <c r="A82" s="106">
        <v>79</v>
      </c>
      <c r="B82" s="108">
        <f t="shared" ca="1" si="14"/>
        <v>79</v>
      </c>
      <c r="C82" s="108">
        <f t="shared" ca="1" si="14"/>
        <v>82</v>
      </c>
      <c r="D82" s="108">
        <f t="shared" ca="1" si="14"/>
        <v>44</v>
      </c>
      <c r="E82" s="108">
        <f t="shared" ca="1" si="14"/>
        <v>85</v>
      </c>
      <c r="F82" s="108">
        <f t="shared" ca="1" si="14"/>
        <v>70</v>
      </c>
      <c r="G82" s="108">
        <f t="shared" ca="1" si="14"/>
        <v>60</v>
      </c>
      <c r="H82" s="108">
        <f t="shared" ca="1" si="14"/>
        <v>16</v>
      </c>
      <c r="I82" s="108">
        <f t="shared" ca="1" si="14"/>
        <v>9</v>
      </c>
      <c r="J82" s="108">
        <f t="shared" ca="1" si="14"/>
        <v>26</v>
      </c>
      <c r="K82" s="108">
        <f t="shared" ca="1" si="14"/>
        <v>38</v>
      </c>
      <c r="L82" s="108">
        <f t="shared" ca="1" si="14"/>
        <v>23</v>
      </c>
      <c r="M82" s="108">
        <f t="shared" ca="1" si="14"/>
        <v>51</v>
      </c>
      <c r="N82" s="108">
        <f t="shared" ca="1" si="14"/>
        <v>78</v>
      </c>
      <c r="O82" s="108">
        <f t="shared" ca="1" si="14"/>
        <v>47</v>
      </c>
      <c r="P82" s="108">
        <f t="shared" ca="1" si="14"/>
        <v>44</v>
      </c>
      <c r="Q82" s="108">
        <f t="shared" ca="1" si="14"/>
        <v>7</v>
      </c>
      <c r="R82" s="108">
        <f t="shared" ca="1" si="13"/>
        <v>52</v>
      </c>
      <c r="S82" s="108">
        <f t="shared" ca="1" si="13"/>
        <v>24</v>
      </c>
      <c r="T82" s="108">
        <f t="shared" ca="1" si="13"/>
        <v>90</v>
      </c>
      <c r="U82" s="108">
        <f t="shared" ca="1" si="13"/>
        <v>2</v>
      </c>
      <c r="V82" s="108">
        <f t="shared" ca="1" si="13"/>
        <v>76</v>
      </c>
      <c r="W82" s="108">
        <f t="shared" ca="1" si="13"/>
        <v>55</v>
      </c>
      <c r="X82" s="108">
        <f t="shared" ca="1" si="13"/>
        <v>19</v>
      </c>
      <c r="Y82" s="108">
        <f t="shared" ca="1" si="13"/>
        <v>85</v>
      </c>
      <c r="Z82" s="108">
        <f t="shared" ca="1" si="13"/>
        <v>97</v>
      </c>
      <c r="AA82" s="108">
        <f t="shared" ca="1" si="13"/>
        <v>34</v>
      </c>
      <c r="AB82" s="108">
        <f t="shared" ca="1" si="13"/>
        <v>78</v>
      </c>
      <c r="AC82" s="108">
        <f t="shared" ca="1" si="13"/>
        <v>96</v>
      </c>
      <c r="AD82" s="108">
        <f t="shared" ca="1" si="13"/>
        <v>45</v>
      </c>
      <c r="AE82" s="108">
        <f t="shared" ca="1" si="13"/>
        <v>30</v>
      </c>
      <c r="AF82">
        <f t="shared" ca="1" si="12"/>
        <v>51.4</v>
      </c>
    </row>
    <row r="83" spans="1:32" x14ac:dyDescent="0.3">
      <c r="A83" s="106">
        <v>80</v>
      </c>
      <c r="B83" s="108">
        <f t="shared" ca="1" si="14"/>
        <v>64</v>
      </c>
      <c r="C83" s="108">
        <f t="shared" ca="1" si="14"/>
        <v>39</v>
      </c>
      <c r="D83" s="108">
        <f t="shared" ca="1" si="14"/>
        <v>19</v>
      </c>
      <c r="E83" s="108">
        <f t="shared" ca="1" si="14"/>
        <v>100</v>
      </c>
      <c r="F83" s="108">
        <f t="shared" ca="1" si="14"/>
        <v>10</v>
      </c>
      <c r="G83" s="108">
        <f t="shared" ca="1" si="14"/>
        <v>28</v>
      </c>
      <c r="H83" s="108">
        <f t="shared" ca="1" si="14"/>
        <v>77</v>
      </c>
      <c r="I83" s="108">
        <f t="shared" ca="1" si="14"/>
        <v>18</v>
      </c>
      <c r="J83" s="108">
        <f t="shared" ca="1" si="14"/>
        <v>65</v>
      </c>
      <c r="K83" s="108">
        <f t="shared" ca="1" si="14"/>
        <v>13</v>
      </c>
      <c r="L83" s="108">
        <f t="shared" ca="1" si="14"/>
        <v>27</v>
      </c>
      <c r="M83" s="108">
        <f t="shared" ca="1" si="14"/>
        <v>8</v>
      </c>
      <c r="N83" s="108">
        <f t="shared" ca="1" si="14"/>
        <v>72</v>
      </c>
      <c r="O83" s="108">
        <f t="shared" ca="1" si="14"/>
        <v>0</v>
      </c>
      <c r="P83" s="108">
        <f t="shared" ca="1" si="14"/>
        <v>32</v>
      </c>
      <c r="Q83" s="108">
        <f t="shared" ca="1" si="14"/>
        <v>7</v>
      </c>
      <c r="R83" s="108">
        <f t="shared" ca="1" si="13"/>
        <v>19</v>
      </c>
      <c r="S83" s="108">
        <f t="shared" ca="1" si="13"/>
        <v>15</v>
      </c>
      <c r="T83" s="108">
        <f t="shared" ca="1" si="13"/>
        <v>56</v>
      </c>
      <c r="U83" s="108">
        <f t="shared" ca="1" si="13"/>
        <v>64</v>
      </c>
      <c r="V83" s="108">
        <f t="shared" ca="1" si="13"/>
        <v>28</v>
      </c>
      <c r="W83" s="108">
        <f t="shared" ca="1" si="13"/>
        <v>69</v>
      </c>
      <c r="X83" s="108">
        <f t="shared" ca="1" si="13"/>
        <v>23</v>
      </c>
      <c r="Y83" s="108">
        <f t="shared" ca="1" si="13"/>
        <v>79</v>
      </c>
      <c r="Z83" s="108">
        <f t="shared" ca="1" si="13"/>
        <v>85</v>
      </c>
      <c r="AA83" s="108">
        <f t="shared" ca="1" si="13"/>
        <v>61</v>
      </c>
      <c r="AB83" s="108">
        <f t="shared" ca="1" si="13"/>
        <v>74</v>
      </c>
      <c r="AC83" s="108">
        <f t="shared" ca="1" si="13"/>
        <v>83</v>
      </c>
      <c r="AD83" s="108">
        <f t="shared" ca="1" si="13"/>
        <v>48</v>
      </c>
      <c r="AE83" s="108">
        <f t="shared" ca="1" si="13"/>
        <v>16</v>
      </c>
      <c r="AF83">
        <f t="shared" ca="1" si="12"/>
        <v>43.3</v>
      </c>
    </row>
    <row r="84" spans="1:32" x14ac:dyDescent="0.3">
      <c r="A84" s="106">
        <v>81</v>
      </c>
      <c r="B84" s="108">
        <f t="shared" ca="1" si="14"/>
        <v>93</v>
      </c>
      <c r="C84" s="108">
        <f t="shared" ca="1" si="14"/>
        <v>33</v>
      </c>
      <c r="D84" s="108">
        <f t="shared" ca="1" si="14"/>
        <v>44</v>
      </c>
      <c r="E84" s="108">
        <f t="shared" ca="1" si="14"/>
        <v>53</v>
      </c>
      <c r="F84" s="108">
        <f t="shared" ca="1" si="14"/>
        <v>23</v>
      </c>
      <c r="G84" s="108">
        <f t="shared" ca="1" si="14"/>
        <v>68</v>
      </c>
      <c r="H84" s="108">
        <f t="shared" ca="1" si="14"/>
        <v>30</v>
      </c>
      <c r="I84" s="108">
        <f t="shared" ca="1" si="14"/>
        <v>42</v>
      </c>
      <c r="J84" s="108">
        <f t="shared" ca="1" si="14"/>
        <v>85</v>
      </c>
      <c r="K84" s="108">
        <f t="shared" ca="1" si="14"/>
        <v>94</v>
      </c>
      <c r="L84" s="108">
        <f t="shared" ca="1" si="14"/>
        <v>34</v>
      </c>
      <c r="M84" s="108">
        <f t="shared" ca="1" si="14"/>
        <v>23</v>
      </c>
      <c r="N84" s="108">
        <f t="shared" ca="1" si="14"/>
        <v>10</v>
      </c>
      <c r="O84" s="108">
        <f t="shared" ca="1" si="14"/>
        <v>62</v>
      </c>
      <c r="P84" s="108">
        <f t="shared" ca="1" si="14"/>
        <v>16</v>
      </c>
      <c r="Q84" s="108">
        <f t="shared" ca="1" si="14"/>
        <v>40</v>
      </c>
      <c r="R84" s="108">
        <f t="shared" ca="1" si="13"/>
        <v>82</v>
      </c>
      <c r="S84" s="108">
        <f t="shared" ca="1" si="13"/>
        <v>8</v>
      </c>
      <c r="T84" s="108">
        <f t="shared" ca="1" si="13"/>
        <v>36</v>
      </c>
      <c r="U84" s="108">
        <f t="shared" ca="1" si="13"/>
        <v>98</v>
      </c>
      <c r="V84" s="108">
        <f t="shared" ca="1" si="13"/>
        <v>60</v>
      </c>
      <c r="W84" s="108">
        <f t="shared" ca="1" si="13"/>
        <v>74</v>
      </c>
      <c r="X84" s="108">
        <f t="shared" ca="1" si="13"/>
        <v>61</v>
      </c>
      <c r="Y84" s="108">
        <f t="shared" ca="1" si="13"/>
        <v>35</v>
      </c>
      <c r="Z84" s="108">
        <f t="shared" ca="1" si="13"/>
        <v>30</v>
      </c>
      <c r="AA84" s="108">
        <f t="shared" ca="1" si="13"/>
        <v>55</v>
      </c>
      <c r="AB84" s="108">
        <f t="shared" ca="1" si="13"/>
        <v>78</v>
      </c>
      <c r="AC84" s="108">
        <f t="shared" ca="1" si="13"/>
        <v>75</v>
      </c>
      <c r="AD84" s="108">
        <f t="shared" ca="1" si="13"/>
        <v>30</v>
      </c>
      <c r="AE84" s="108">
        <f t="shared" ca="1" si="13"/>
        <v>58</v>
      </c>
      <c r="AF84">
        <f t="shared" ca="1" si="12"/>
        <v>51</v>
      </c>
    </row>
    <row r="85" spans="1:32" x14ac:dyDescent="0.3">
      <c r="A85" s="106">
        <v>82</v>
      </c>
      <c r="B85" s="108">
        <f t="shared" ca="1" si="14"/>
        <v>48</v>
      </c>
      <c r="C85" s="108">
        <f t="shared" ca="1" si="14"/>
        <v>16</v>
      </c>
      <c r="D85" s="108">
        <f t="shared" ca="1" si="14"/>
        <v>59</v>
      </c>
      <c r="E85" s="108">
        <f t="shared" ca="1" si="14"/>
        <v>83</v>
      </c>
      <c r="F85" s="108">
        <f t="shared" ca="1" si="14"/>
        <v>60</v>
      </c>
      <c r="G85" s="108">
        <f t="shared" ca="1" si="14"/>
        <v>71</v>
      </c>
      <c r="H85" s="108">
        <f t="shared" ca="1" si="14"/>
        <v>33</v>
      </c>
      <c r="I85" s="108">
        <f t="shared" ca="1" si="14"/>
        <v>97</v>
      </c>
      <c r="J85" s="108">
        <f t="shared" ca="1" si="14"/>
        <v>23</v>
      </c>
      <c r="K85" s="108">
        <f t="shared" ca="1" si="14"/>
        <v>79</v>
      </c>
      <c r="L85" s="108">
        <f t="shared" ca="1" si="14"/>
        <v>94</v>
      </c>
      <c r="M85" s="108">
        <f t="shared" ca="1" si="14"/>
        <v>94</v>
      </c>
      <c r="N85" s="108">
        <f t="shared" ca="1" si="14"/>
        <v>3</v>
      </c>
      <c r="O85" s="108">
        <f t="shared" ca="1" si="14"/>
        <v>82</v>
      </c>
      <c r="P85" s="108">
        <f t="shared" ca="1" si="14"/>
        <v>29</v>
      </c>
      <c r="Q85" s="108">
        <f t="shared" ca="1" si="14"/>
        <v>21</v>
      </c>
      <c r="R85" s="108">
        <f t="shared" ca="1" si="13"/>
        <v>63</v>
      </c>
      <c r="S85" s="108">
        <f t="shared" ca="1" si="13"/>
        <v>50</v>
      </c>
      <c r="T85" s="108">
        <f t="shared" ca="1" si="13"/>
        <v>67</v>
      </c>
      <c r="U85" s="108">
        <f t="shared" ca="1" si="13"/>
        <v>90</v>
      </c>
      <c r="V85" s="108">
        <f t="shared" ca="1" si="13"/>
        <v>72</v>
      </c>
      <c r="W85" s="108">
        <f t="shared" ca="1" si="13"/>
        <v>60</v>
      </c>
      <c r="X85" s="108">
        <f t="shared" ca="1" si="13"/>
        <v>60</v>
      </c>
      <c r="Y85" s="108">
        <f t="shared" ca="1" si="13"/>
        <v>41</v>
      </c>
      <c r="Z85" s="108">
        <f t="shared" ca="1" si="13"/>
        <v>74</v>
      </c>
      <c r="AA85" s="108">
        <f t="shared" ca="1" si="13"/>
        <v>81</v>
      </c>
      <c r="AB85" s="108">
        <f t="shared" ca="1" si="13"/>
        <v>69</v>
      </c>
      <c r="AC85" s="108">
        <f t="shared" ca="1" si="13"/>
        <v>59</v>
      </c>
      <c r="AD85" s="108">
        <f t="shared" ca="1" si="13"/>
        <v>53</v>
      </c>
      <c r="AE85" s="108">
        <f t="shared" ca="1" si="13"/>
        <v>70</v>
      </c>
      <c r="AF85">
        <f t="shared" ca="1" si="12"/>
        <v>60.033333333333331</v>
      </c>
    </row>
    <row r="86" spans="1:32" x14ac:dyDescent="0.3">
      <c r="A86" s="106">
        <v>83</v>
      </c>
      <c r="B86" s="108">
        <f t="shared" ca="1" si="14"/>
        <v>41</v>
      </c>
      <c r="C86" s="108">
        <f t="shared" ca="1" si="14"/>
        <v>57</v>
      </c>
      <c r="D86" s="108">
        <f t="shared" ca="1" si="14"/>
        <v>85</v>
      </c>
      <c r="E86" s="108">
        <f t="shared" ca="1" si="14"/>
        <v>33</v>
      </c>
      <c r="F86" s="108">
        <f t="shared" ca="1" si="14"/>
        <v>100</v>
      </c>
      <c r="G86" s="108">
        <f t="shared" ca="1" si="14"/>
        <v>55</v>
      </c>
      <c r="H86" s="108">
        <f t="shared" ca="1" si="14"/>
        <v>20</v>
      </c>
      <c r="I86" s="108">
        <f t="shared" ca="1" si="14"/>
        <v>39</v>
      </c>
      <c r="J86" s="108">
        <f t="shared" ca="1" si="14"/>
        <v>87</v>
      </c>
      <c r="K86" s="108">
        <f t="shared" ca="1" si="14"/>
        <v>22</v>
      </c>
      <c r="L86" s="108">
        <f t="shared" ca="1" si="14"/>
        <v>65</v>
      </c>
      <c r="M86" s="108">
        <f t="shared" ca="1" si="14"/>
        <v>80</v>
      </c>
      <c r="N86" s="108">
        <f t="shared" ca="1" si="14"/>
        <v>47</v>
      </c>
      <c r="O86" s="108">
        <f t="shared" ca="1" si="14"/>
        <v>64</v>
      </c>
      <c r="P86" s="108">
        <f t="shared" ca="1" si="14"/>
        <v>56</v>
      </c>
      <c r="Q86" s="108">
        <f t="shared" ca="1" si="14"/>
        <v>87</v>
      </c>
      <c r="R86" s="108">
        <f t="shared" ca="1" si="13"/>
        <v>27</v>
      </c>
      <c r="S86" s="108">
        <f t="shared" ca="1" si="13"/>
        <v>25</v>
      </c>
      <c r="T86" s="108">
        <f t="shared" ca="1" si="13"/>
        <v>54</v>
      </c>
      <c r="U86" s="108">
        <f t="shared" ca="1" si="13"/>
        <v>83</v>
      </c>
      <c r="V86" s="108">
        <f t="shared" ca="1" si="13"/>
        <v>75</v>
      </c>
      <c r="W86" s="108">
        <f t="shared" ca="1" si="13"/>
        <v>23</v>
      </c>
      <c r="X86" s="108">
        <f t="shared" ca="1" si="13"/>
        <v>20</v>
      </c>
      <c r="Y86" s="108">
        <f t="shared" ca="1" si="13"/>
        <v>37</v>
      </c>
      <c r="Z86" s="108">
        <f t="shared" ca="1" si="13"/>
        <v>87</v>
      </c>
      <c r="AA86" s="108">
        <f t="shared" ca="1" si="13"/>
        <v>75</v>
      </c>
      <c r="AB86" s="108">
        <f t="shared" ca="1" si="13"/>
        <v>49</v>
      </c>
      <c r="AC86" s="108">
        <f t="shared" ca="1" si="13"/>
        <v>2</v>
      </c>
      <c r="AD86" s="108">
        <f t="shared" ca="1" si="13"/>
        <v>23</v>
      </c>
      <c r="AE86" s="108">
        <f t="shared" ca="1" si="13"/>
        <v>36</v>
      </c>
      <c r="AF86">
        <f t="shared" ca="1" si="12"/>
        <v>51.8</v>
      </c>
    </row>
    <row r="87" spans="1:32" x14ac:dyDescent="0.3">
      <c r="A87" s="106">
        <v>84</v>
      </c>
      <c r="B87" s="108">
        <f t="shared" ca="1" si="14"/>
        <v>66</v>
      </c>
      <c r="C87" s="108">
        <f t="shared" ca="1" si="14"/>
        <v>77</v>
      </c>
      <c r="D87" s="108">
        <f t="shared" ca="1" si="14"/>
        <v>35</v>
      </c>
      <c r="E87" s="108">
        <f t="shared" ca="1" si="14"/>
        <v>19</v>
      </c>
      <c r="F87" s="108">
        <f t="shared" ca="1" si="14"/>
        <v>67</v>
      </c>
      <c r="G87" s="108">
        <f t="shared" ca="1" si="14"/>
        <v>82</v>
      </c>
      <c r="H87" s="108">
        <f t="shared" ca="1" si="14"/>
        <v>14</v>
      </c>
      <c r="I87" s="108">
        <f t="shared" ca="1" si="14"/>
        <v>71</v>
      </c>
      <c r="J87" s="108">
        <f t="shared" ca="1" si="14"/>
        <v>26</v>
      </c>
      <c r="K87" s="108">
        <f t="shared" ca="1" si="14"/>
        <v>83</v>
      </c>
      <c r="L87" s="108">
        <f t="shared" ca="1" si="14"/>
        <v>1</v>
      </c>
      <c r="M87" s="108">
        <f t="shared" ca="1" si="14"/>
        <v>92</v>
      </c>
      <c r="N87" s="108">
        <f t="shared" ca="1" si="14"/>
        <v>78</v>
      </c>
      <c r="O87" s="108">
        <f t="shared" ca="1" si="14"/>
        <v>100</v>
      </c>
      <c r="P87" s="108">
        <f t="shared" ca="1" si="14"/>
        <v>40</v>
      </c>
      <c r="Q87" s="108">
        <f t="shared" ca="1" si="14"/>
        <v>28</v>
      </c>
      <c r="R87" s="108">
        <f t="shared" ca="1" si="13"/>
        <v>34</v>
      </c>
      <c r="S87" s="108">
        <f t="shared" ca="1" si="13"/>
        <v>11</v>
      </c>
      <c r="T87" s="108">
        <f t="shared" ca="1" si="13"/>
        <v>24</v>
      </c>
      <c r="U87" s="108">
        <f t="shared" ca="1" si="13"/>
        <v>54</v>
      </c>
      <c r="V87" s="108">
        <f t="shared" ca="1" si="13"/>
        <v>52</v>
      </c>
      <c r="W87" s="108">
        <f t="shared" ca="1" si="13"/>
        <v>55</v>
      </c>
      <c r="X87" s="108">
        <f t="shared" ca="1" si="13"/>
        <v>36</v>
      </c>
      <c r="Y87" s="108">
        <f t="shared" ca="1" si="13"/>
        <v>98</v>
      </c>
      <c r="Z87" s="108">
        <f t="shared" ca="1" si="13"/>
        <v>32</v>
      </c>
      <c r="AA87" s="108">
        <f t="shared" ca="1" si="13"/>
        <v>55</v>
      </c>
      <c r="AB87" s="108">
        <f t="shared" ca="1" si="13"/>
        <v>64</v>
      </c>
      <c r="AC87" s="108">
        <f t="shared" ca="1" si="13"/>
        <v>68</v>
      </c>
      <c r="AD87" s="108">
        <f t="shared" ca="1" si="13"/>
        <v>31</v>
      </c>
      <c r="AE87" s="108">
        <f t="shared" ca="1" si="13"/>
        <v>28</v>
      </c>
      <c r="AF87">
        <f t="shared" ca="1" si="12"/>
        <v>50.7</v>
      </c>
    </row>
    <row r="88" spans="1:32" x14ac:dyDescent="0.3">
      <c r="A88" s="106">
        <v>85</v>
      </c>
      <c r="B88" s="108">
        <f t="shared" ca="1" si="14"/>
        <v>71</v>
      </c>
      <c r="C88" s="108">
        <f t="shared" ca="1" si="14"/>
        <v>57</v>
      </c>
      <c r="D88" s="108">
        <f t="shared" ca="1" si="14"/>
        <v>79</v>
      </c>
      <c r="E88" s="108">
        <f t="shared" ca="1" si="14"/>
        <v>96</v>
      </c>
      <c r="F88" s="108">
        <f t="shared" ca="1" si="14"/>
        <v>78</v>
      </c>
      <c r="G88" s="108">
        <f t="shared" ca="1" si="14"/>
        <v>94</v>
      </c>
      <c r="H88" s="108">
        <f t="shared" ca="1" si="14"/>
        <v>6</v>
      </c>
      <c r="I88" s="108">
        <f t="shared" ca="1" si="14"/>
        <v>16</v>
      </c>
      <c r="J88" s="108">
        <f t="shared" ca="1" si="14"/>
        <v>7</v>
      </c>
      <c r="K88" s="108">
        <f t="shared" ca="1" si="14"/>
        <v>90</v>
      </c>
      <c r="L88" s="108">
        <f t="shared" ca="1" si="14"/>
        <v>63</v>
      </c>
      <c r="M88" s="108">
        <f t="shared" ca="1" si="14"/>
        <v>90</v>
      </c>
      <c r="N88" s="108">
        <f t="shared" ca="1" si="14"/>
        <v>16</v>
      </c>
      <c r="O88" s="108">
        <f t="shared" ca="1" si="14"/>
        <v>88</v>
      </c>
      <c r="P88" s="108">
        <f t="shared" ca="1" si="14"/>
        <v>61</v>
      </c>
      <c r="Q88" s="108">
        <f t="shared" ca="1" si="14"/>
        <v>72</v>
      </c>
      <c r="R88" s="108">
        <f t="shared" ca="1" si="13"/>
        <v>72</v>
      </c>
      <c r="S88" s="108">
        <f t="shared" ca="1" si="13"/>
        <v>33</v>
      </c>
      <c r="T88" s="108">
        <f t="shared" ca="1" si="13"/>
        <v>55</v>
      </c>
      <c r="U88" s="108">
        <f t="shared" ca="1" si="13"/>
        <v>49</v>
      </c>
      <c r="V88" s="108">
        <f t="shared" ca="1" si="13"/>
        <v>45</v>
      </c>
      <c r="W88" s="108">
        <f t="shared" ca="1" si="13"/>
        <v>53</v>
      </c>
      <c r="X88" s="108">
        <f t="shared" ca="1" si="13"/>
        <v>53</v>
      </c>
      <c r="Y88" s="108">
        <f t="shared" ca="1" si="13"/>
        <v>85</v>
      </c>
      <c r="Z88" s="108">
        <f t="shared" ca="1" si="13"/>
        <v>40</v>
      </c>
      <c r="AA88" s="108">
        <f t="shared" ca="1" si="13"/>
        <v>17</v>
      </c>
      <c r="AB88" s="108">
        <f t="shared" ca="1" si="13"/>
        <v>20</v>
      </c>
      <c r="AC88" s="108">
        <f t="shared" ca="1" si="13"/>
        <v>69</v>
      </c>
      <c r="AD88" s="108">
        <f t="shared" ca="1" si="13"/>
        <v>9</v>
      </c>
      <c r="AE88" s="108">
        <f t="shared" ca="1" si="13"/>
        <v>10</v>
      </c>
      <c r="AF88">
        <f t="shared" ca="1" si="12"/>
        <v>53.133333333333333</v>
      </c>
    </row>
    <row r="89" spans="1:32" x14ac:dyDescent="0.3">
      <c r="A89" s="106">
        <v>86</v>
      </c>
      <c r="B89" s="108">
        <f t="shared" ca="1" si="14"/>
        <v>45</v>
      </c>
      <c r="C89" s="108">
        <f t="shared" ca="1" si="14"/>
        <v>61</v>
      </c>
      <c r="D89" s="108">
        <f t="shared" ca="1" si="14"/>
        <v>16</v>
      </c>
      <c r="E89" s="108">
        <f t="shared" ca="1" si="14"/>
        <v>29</v>
      </c>
      <c r="F89" s="108">
        <f t="shared" ca="1" si="14"/>
        <v>22</v>
      </c>
      <c r="G89" s="108">
        <f t="shared" ca="1" si="14"/>
        <v>19</v>
      </c>
      <c r="H89" s="108">
        <f t="shared" ca="1" si="14"/>
        <v>12</v>
      </c>
      <c r="I89" s="108">
        <f t="shared" ca="1" si="14"/>
        <v>40</v>
      </c>
      <c r="J89" s="108">
        <f t="shared" ca="1" si="14"/>
        <v>79</v>
      </c>
      <c r="K89" s="108">
        <f t="shared" ca="1" si="14"/>
        <v>5</v>
      </c>
      <c r="L89" s="108">
        <f t="shared" ca="1" si="14"/>
        <v>67</v>
      </c>
      <c r="M89" s="108">
        <f t="shared" ca="1" si="14"/>
        <v>27</v>
      </c>
      <c r="N89" s="108">
        <f t="shared" ca="1" si="14"/>
        <v>22</v>
      </c>
      <c r="O89" s="108">
        <f t="shared" ca="1" si="14"/>
        <v>15</v>
      </c>
      <c r="P89" s="108">
        <f t="shared" ca="1" si="14"/>
        <v>2</v>
      </c>
      <c r="Q89" s="108">
        <f t="shared" ca="1" si="14"/>
        <v>77</v>
      </c>
      <c r="R89" s="108">
        <f t="shared" ca="1" si="13"/>
        <v>13</v>
      </c>
      <c r="S89" s="108">
        <f t="shared" ca="1" si="13"/>
        <v>14</v>
      </c>
      <c r="T89" s="108">
        <f t="shared" ca="1" si="13"/>
        <v>71</v>
      </c>
      <c r="U89" s="108">
        <f t="shared" ca="1" si="13"/>
        <v>68</v>
      </c>
      <c r="V89" s="108">
        <f t="shared" ca="1" si="13"/>
        <v>54</v>
      </c>
      <c r="W89" s="108">
        <f t="shared" ca="1" si="13"/>
        <v>100</v>
      </c>
      <c r="X89" s="108">
        <f t="shared" ca="1" si="13"/>
        <v>73</v>
      </c>
      <c r="Y89" s="108">
        <f t="shared" ca="1" si="13"/>
        <v>71</v>
      </c>
      <c r="Z89" s="108">
        <f t="shared" ca="1" si="13"/>
        <v>76</v>
      </c>
      <c r="AA89" s="108">
        <f t="shared" ca="1" si="13"/>
        <v>46</v>
      </c>
      <c r="AB89" s="108">
        <f t="shared" ca="1" si="13"/>
        <v>52</v>
      </c>
      <c r="AC89" s="108">
        <f t="shared" ca="1" si="13"/>
        <v>30</v>
      </c>
      <c r="AD89" s="108">
        <f t="shared" ca="1" si="13"/>
        <v>94</v>
      </c>
      <c r="AE89" s="108">
        <f t="shared" ca="1" si="13"/>
        <v>77</v>
      </c>
      <c r="AF89">
        <f t="shared" ca="1" si="12"/>
        <v>45.9</v>
      </c>
    </row>
    <row r="90" spans="1:32" x14ac:dyDescent="0.3">
      <c r="A90" s="106">
        <v>87</v>
      </c>
      <c r="B90" s="108">
        <f t="shared" ca="1" si="14"/>
        <v>100</v>
      </c>
      <c r="C90" s="108">
        <f t="shared" ca="1" si="14"/>
        <v>9</v>
      </c>
      <c r="D90" s="108">
        <f t="shared" ca="1" si="14"/>
        <v>47</v>
      </c>
      <c r="E90" s="108">
        <f t="shared" ca="1" si="14"/>
        <v>65</v>
      </c>
      <c r="F90" s="108">
        <f t="shared" ca="1" si="14"/>
        <v>53</v>
      </c>
      <c r="G90" s="108">
        <f t="shared" ca="1" si="14"/>
        <v>79</v>
      </c>
      <c r="H90" s="108">
        <f t="shared" ca="1" si="14"/>
        <v>33</v>
      </c>
      <c r="I90" s="108">
        <f t="shared" ca="1" si="14"/>
        <v>38</v>
      </c>
      <c r="J90" s="108">
        <f t="shared" ca="1" si="14"/>
        <v>22</v>
      </c>
      <c r="K90" s="108">
        <f t="shared" ca="1" si="14"/>
        <v>63</v>
      </c>
      <c r="L90" s="108">
        <f t="shared" ca="1" si="14"/>
        <v>11</v>
      </c>
      <c r="M90" s="108">
        <f t="shared" ca="1" si="14"/>
        <v>43</v>
      </c>
      <c r="N90" s="108">
        <f t="shared" ca="1" si="14"/>
        <v>18</v>
      </c>
      <c r="O90" s="108">
        <f t="shared" ca="1" si="14"/>
        <v>2</v>
      </c>
      <c r="P90" s="108">
        <f t="shared" ca="1" si="14"/>
        <v>59</v>
      </c>
      <c r="Q90" s="108">
        <f t="shared" ca="1" si="14"/>
        <v>74</v>
      </c>
      <c r="R90" s="108">
        <f t="shared" ca="1" si="13"/>
        <v>35</v>
      </c>
      <c r="S90" s="108">
        <f t="shared" ca="1" si="13"/>
        <v>50</v>
      </c>
      <c r="T90" s="108">
        <f t="shared" ca="1" si="13"/>
        <v>66</v>
      </c>
      <c r="U90" s="108">
        <f t="shared" ca="1" si="13"/>
        <v>85</v>
      </c>
      <c r="V90" s="108">
        <f t="shared" ca="1" si="13"/>
        <v>15</v>
      </c>
      <c r="W90" s="108">
        <f t="shared" ca="1" si="13"/>
        <v>52</v>
      </c>
      <c r="X90" s="108">
        <f t="shared" ca="1" si="13"/>
        <v>97</v>
      </c>
      <c r="Y90" s="108">
        <f t="shared" ca="1" si="13"/>
        <v>22</v>
      </c>
      <c r="Z90" s="108">
        <f t="shared" ca="1" si="13"/>
        <v>35</v>
      </c>
      <c r="AA90" s="108">
        <f t="shared" ca="1" si="13"/>
        <v>65</v>
      </c>
      <c r="AB90" s="108">
        <f t="shared" ca="1" si="13"/>
        <v>45</v>
      </c>
      <c r="AC90" s="108">
        <f t="shared" ca="1" si="13"/>
        <v>83</v>
      </c>
      <c r="AD90" s="108">
        <f t="shared" ca="1" si="13"/>
        <v>80</v>
      </c>
      <c r="AE90" s="108">
        <f t="shared" ca="1" si="13"/>
        <v>45</v>
      </c>
      <c r="AF90">
        <f t="shared" ca="1" si="12"/>
        <v>49.7</v>
      </c>
    </row>
    <row r="91" spans="1:32" x14ac:dyDescent="0.3">
      <c r="A91" s="106">
        <v>88</v>
      </c>
      <c r="B91" s="108">
        <f t="shared" ca="1" si="14"/>
        <v>89</v>
      </c>
      <c r="C91" s="108">
        <f t="shared" ca="1" si="14"/>
        <v>44</v>
      </c>
      <c r="D91" s="108">
        <f t="shared" ca="1" si="14"/>
        <v>9</v>
      </c>
      <c r="E91" s="108">
        <f t="shared" ca="1" si="14"/>
        <v>93</v>
      </c>
      <c r="F91" s="108">
        <f t="shared" ca="1" si="14"/>
        <v>24</v>
      </c>
      <c r="G91" s="108">
        <f t="shared" ca="1" si="14"/>
        <v>77</v>
      </c>
      <c r="H91" s="108">
        <f t="shared" ca="1" si="14"/>
        <v>87</v>
      </c>
      <c r="I91" s="108">
        <f t="shared" ca="1" si="14"/>
        <v>4</v>
      </c>
      <c r="J91" s="108">
        <f t="shared" ca="1" si="14"/>
        <v>7</v>
      </c>
      <c r="K91" s="108">
        <f t="shared" ca="1" si="14"/>
        <v>69</v>
      </c>
      <c r="L91" s="108">
        <f t="shared" ca="1" si="14"/>
        <v>49</v>
      </c>
      <c r="M91" s="108">
        <f t="shared" ca="1" si="14"/>
        <v>98</v>
      </c>
      <c r="N91" s="108">
        <f t="shared" ca="1" si="14"/>
        <v>32</v>
      </c>
      <c r="O91" s="108">
        <f t="shared" ca="1" si="14"/>
        <v>17</v>
      </c>
      <c r="P91" s="108">
        <f t="shared" ca="1" si="14"/>
        <v>24</v>
      </c>
      <c r="Q91" s="108">
        <f t="shared" ca="1" si="14"/>
        <v>63</v>
      </c>
      <c r="R91" s="108">
        <f t="shared" ca="1" si="13"/>
        <v>38</v>
      </c>
      <c r="S91" s="108">
        <f t="shared" ca="1" si="13"/>
        <v>80</v>
      </c>
      <c r="T91" s="108">
        <f t="shared" ca="1" si="13"/>
        <v>21</v>
      </c>
      <c r="U91" s="108">
        <f t="shared" ca="1" si="13"/>
        <v>84</v>
      </c>
      <c r="V91" s="108">
        <f t="shared" ca="1" si="13"/>
        <v>4</v>
      </c>
      <c r="W91" s="108">
        <f t="shared" ca="1" si="13"/>
        <v>36</v>
      </c>
      <c r="X91" s="108">
        <f t="shared" ca="1" si="13"/>
        <v>49</v>
      </c>
      <c r="Y91" s="108">
        <f t="shared" ca="1" si="13"/>
        <v>12</v>
      </c>
      <c r="Z91" s="108">
        <f t="shared" ca="1" si="13"/>
        <v>86</v>
      </c>
      <c r="AA91" s="108">
        <f t="shared" ca="1" si="13"/>
        <v>31</v>
      </c>
      <c r="AB91" s="108">
        <f t="shared" ca="1" si="13"/>
        <v>7</v>
      </c>
      <c r="AC91" s="108">
        <f t="shared" ca="1" si="13"/>
        <v>14</v>
      </c>
      <c r="AD91" s="108">
        <f t="shared" ca="1" si="13"/>
        <v>1</v>
      </c>
      <c r="AE91" s="108">
        <f t="shared" ca="1" si="13"/>
        <v>95</v>
      </c>
      <c r="AF91">
        <f t="shared" ca="1" si="12"/>
        <v>44.8</v>
      </c>
    </row>
    <row r="92" spans="1:32" x14ac:dyDescent="0.3">
      <c r="A92" s="106">
        <v>89</v>
      </c>
      <c r="B92" s="108">
        <f t="shared" ca="1" si="14"/>
        <v>3</v>
      </c>
      <c r="C92" s="108">
        <f t="shared" ca="1" si="14"/>
        <v>18</v>
      </c>
      <c r="D92" s="108">
        <f t="shared" ca="1" si="14"/>
        <v>86</v>
      </c>
      <c r="E92" s="108">
        <f t="shared" ca="1" si="14"/>
        <v>55</v>
      </c>
      <c r="F92" s="108">
        <f t="shared" ca="1" si="14"/>
        <v>11</v>
      </c>
      <c r="G92" s="108">
        <f t="shared" ca="1" si="14"/>
        <v>37</v>
      </c>
      <c r="H92" s="108">
        <f t="shared" ca="1" si="14"/>
        <v>11</v>
      </c>
      <c r="I92" s="108">
        <f t="shared" ca="1" si="14"/>
        <v>69</v>
      </c>
      <c r="J92" s="108">
        <f t="shared" ca="1" si="14"/>
        <v>97</v>
      </c>
      <c r="K92" s="108">
        <f t="shared" ca="1" si="14"/>
        <v>18</v>
      </c>
      <c r="L92" s="108">
        <f t="shared" ca="1" si="14"/>
        <v>40</v>
      </c>
      <c r="M92" s="108">
        <f t="shared" ca="1" si="14"/>
        <v>50</v>
      </c>
      <c r="N92" s="108">
        <f t="shared" ca="1" si="14"/>
        <v>92</v>
      </c>
      <c r="O92" s="108">
        <f t="shared" ca="1" si="14"/>
        <v>52</v>
      </c>
      <c r="P92" s="108">
        <f t="shared" ca="1" si="14"/>
        <v>66</v>
      </c>
      <c r="Q92" s="108">
        <f t="shared" ca="1" si="14"/>
        <v>61</v>
      </c>
      <c r="R92" s="108">
        <f t="shared" ca="1" si="13"/>
        <v>3</v>
      </c>
      <c r="S92" s="108">
        <f t="shared" ca="1" si="13"/>
        <v>24</v>
      </c>
      <c r="T92" s="108">
        <f t="shared" ca="1" si="13"/>
        <v>22</v>
      </c>
      <c r="U92" s="108">
        <f t="shared" ca="1" si="13"/>
        <v>52</v>
      </c>
      <c r="V92" s="108">
        <f t="shared" ca="1" si="13"/>
        <v>77</v>
      </c>
      <c r="W92" s="108">
        <f t="shared" ca="1" si="13"/>
        <v>89</v>
      </c>
      <c r="X92" s="108">
        <f t="shared" ca="1" si="13"/>
        <v>34</v>
      </c>
      <c r="Y92" s="108">
        <f t="shared" ca="1" si="13"/>
        <v>93</v>
      </c>
      <c r="Z92" s="108">
        <f t="shared" ca="1" si="13"/>
        <v>53</v>
      </c>
      <c r="AA92" s="108">
        <f t="shared" ca="1" si="13"/>
        <v>71</v>
      </c>
      <c r="AB92" s="108">
        <f t="shared" ca="1" si="13"/>
        <v>44</v>
      </c>
      <c r="AC92" s="108">
        <f t="shared" ca="1" si="13"/>
        <v>50</v>
      </c>
      <c r="AD92" s="108">
        <f t="shared" ca="1" si="13"/>
        <v>14</v>
      </c>
      <c r="AE92" s="108">
        <f t="shared" ca="1" si="13"/>
        <v>89</v>
      </c>
      <c r="AF92">
        <f t="shared" ca="1" si="12"/>
        <v>49.366666666666667</v>
      </c>
    </row>
    <row r="93" spans="1:32" x14ac:dyDescent="0.3">
      <c r="A93" s="106">
        <v>90</v>
      </c>
      <c r="B93" s="108">
        <f t="shared" ca="1" si="14"/>
        <v>66</v>
      </c>
      <c r="C93" s="108">
        <f t="shared" ca="1" si="14"/>
        <v>20</v>
      </c>
      <c r="D93" s="108">
        <f t="shared" ca="1" si="14"/>
        <v>16</v>
      </c>
      <c r="E93" s="108">
        <f t="shared" ca="1" si="14"/>
        <v>86</v>
      </c>
      <c r="F93" s="108">
        <f t="shared" ca="1" si="14"/>
        <v>13</v>
      </c>
      <c r="G93" s="108">
        <f t="shared" ca="1" si="14"/>
        <v>83</v>
      </c>
      <c r="H93" s="108">
        <f t="shared" ca="1" si="14"/>
        <v>56</v>
      </c>
      <c r="I93" s="108">
        <f t="shared" ca="1" si="14"/>
        <v>11</v>
      </c>
      <c r="J93" s="108">
        <f t="shared" ca="1" si="14"/>
        <v>66</v>
      </c>
      <c r="K93" s="108">
        <f t="shared" ca="1" si="14"/>
        <v>100</v>
      </c>
      <c r="L93" s="108">
        <f t="shared" ca="1" si="14"/>
        <v>9</v>
      </c>
      <c r="M93" s="108">
        <f t="shared" ca="1" si="14"/>
        <v>53</v>
      </c>
      <c r="N93" s="108">
        <f t="shared" ca="1" si="14"/>
        <v>46</v>
      </c>
      <c r="O93" s="108">
        <f t="shared" ca="1" si="14"/>
        <v>88</v>
      </c>
      <c r="P93" s="108">
        <f t="shared" ca="1" si="14"/>
        <v>99</v>
      </c>
      <c r="Q93" s="108">
        <f t="shared" ca="1" si="14"/>
        <v>29</v>
      </c>
      <c r="R93" s="108">
        <f t="shared" ca="1" si="13"/>
        <v>60</v>
      </c>
      <c r="S93" s="108">
        <f t="shared" ca="1" si="13"/>
        <v>90</v>
      </c>
      <c r="T93" s="108">
        <f t="shared" ca="1" si="13"/>
        <v>16</v>
      </c>
      <c r="U93" s="108">
        <f t="shared" ca="1" si="13"/>
        <v>73</v>
      </c>
      <c r="V93" s="108">
        <f t="shared" ca="1" si="13"/>
        <v>82</v>
      </c>
      <c r="W93" s="108">
        <f t="shared" ca="1" si="13"/>
        <v>49</v>
      </c>
      <c r="X93" s="108">
        <f t="shared" ca="1" si="13"/>
        <v>29</v>
      </c>
      <c r="Y93" s="108">
        <f t="shared" ca="1" si="13"/>
        <v>28</v>
      </c>
      <c r="Z93" s="108">
        <f t="shared" ca="1" si="13"/>
        <v>44</v>
      </c>
      <c r="AA93" s="108">
        <f t="shared" ca="1" si="13"/>
        <v>93</v>
      </c>
      <c r="AB93" s="108">
        <f t="shared" ca="1" si="13"/>
        <v>70</v>
      </c>
      <c r="AC93" s="108">
        <f t="shared" ca="1" si="13"/>
        <v>60</v>
      </c>
      <c r="AD93" s="108">
        <f t="shared" ca="1" si="13"/>
        <v>53</v>
      </c>
      <c r="AE93" s="108">
        <f t="shared" ca="1" si="13"/>
        <v>73</v>
      </c>
      <c r="AF93">
        <f t="shared" ca="1" si="12"/>
        <v>55.366666666666667</v>
      </c>
    </row>
    <row r="94" spans="1:32" x14ac:dyDescent="0.3">
      <c r="A94" s="106">
        <v>91</v>
      </c>
      <c r="B94" s="108">
        <f t="shared" ca="1" si="14"/>
        <v>1</v>
      </c>
      <c r="C94" s="108">
        <f t="shared" ca="1" si="14"/>
        <v>60</v>
      </c>
      <c r="D94" s="108">
        <f t="shared" ca="1" si="14"/>
        <v>35</v>
      </c>
      <c r="E94" s="108">
        <f t="shared" ca="1" si="14"/>
        <v>39</v>
      </c>
      <c r="F94" s="108">
        <f t="shared" ca="1" si="14"/>
        <v>63</v>
      </c>
      <c r="G94" s="108">
        <f t="shared" ca="1" si="14"/>
        <v>80</v>
      </c>
      <c r="H94" s="108">
        <f t="shared" ca="1" si="14"/>
        <v>48</v>
      </c>
      <c r="I94" s="108">
        <f t="shared" ca="1" si="14"/>
        <v>7</v>
      </c>
      <c r="J94" s="108">
        <f t="shared" ca="1" si="14"/>
        <v>64</v>
      </c>
      <c r="K94" s="108">
        <f t="shared" ca="1" si="14"/>
        <v>88</v>
      </c>
      <c r="L94" s="108">
        <f t="shared" ca="1" si="14"/>
        <v>0</v>
      </c>
      <c r="M94" s="108">
        <f t="shared" ca="1" si="14"/>
        <v>55</v>
      </c>
      <c r="N94" s="108">
        <f t="shared" ca="1" si="14"/>
        <v>50</v>
      </c>
      <c r="O94" s="108">
        <f t="shared" ca="1" si="14"/>
        <v>16</v>
      </c>
      <c r="P94" s="108">
        <f t="shared" ca="1" si="14"/>
        <v>19</v>
      </c>
      <c r="Q94" s="108">
        <f t="shared" ca="1" si="14"/>
        <v>7</v>
      </c>
      <c r="R94" s="108">
        <f t="shared" ca="1" si="13"/>
        <v>3</v>
      </c>
      <c r="S94" s="108">
        <f t="shared" ca="1" si="13"/>
        <v>55</v>
      </c>
      <c r="T94" s="108">
        <f t="shared" ca="1" si="13"/>
        <v>95</v>
      </c>
      <c r="U94" s="108">
        <f t="shared" ca="1" si="13"/>
        <v>18</v>
      </c>
      <c r="V94" s="108">
        <f t="shared" ca="1" si="13"/>
        <v>77</v>
      </c>
      <c r="W94" s="108">
        <f t="shared" ca="1" si="13"/>
        <v>66</v>
      </c>
      <c r="X94" s="108">
        <f t="shared" ca="1" si="13"/>
        <v>48</v>
      </c>
      <c r="Y94" s="108">
        <f t="shared" ca="1" si="13"/>
        <v>31</v>
      </c>
      <c r="Z94" s="108">
        <f t="shared" ca="1" si="13"/>
        <v>99</v>
      </c>
      <c r="AA94" s="108">
        <f t="shared" ca="1" si="13"/>
        <v>88</v>
      </c>
      <c r="AB94" s="108">
        <f t="shared" ca="1" si="13"/>
        <v>52</v>
      </c>
      <c r="AC94" s="108">
        <f t="shared" ca="1" si="13"/>
        <v>24</v>
      </c>
      <c r="AD94" s="108">
        <f t="shared" ca="1" si="13"/>
        <v>11</v>
      </c>
      <c r="AE94" s="108">
        <f t="shared" ca="1" si="13"/>
        <v>41</v>
      </c>
      <c r="AF94">
        <f t="shared" ca="1" si="12"/>
        <v>44.666666666666664</v>
      </c>
    </row>
    <row r="95" spans="1:32" x14ac:dyDescent="0.3">
      <c r="A95" s="106">
        <v>92</v>
      </c>
      <c r="B95" s="108">
        <f t="shared" ca="1" si="14"/>
        <v>88</v>
      </c>
      <c r="C95" s="108">
        <f t="shared" ca="1" si="14"/>
        <v>61</v>
      </c>
      <c r="D95" s="108">
        <f t="shared" ca="1" si="14"/>
        <v>76</v>
      </c>
      <c r="E95" s="108">
        <f t="shared" ca="1" si="14"/>
        <v>44</v>
      </c>
      <c r="F95" s="108">
        <f t="shared" ca="1" si="14"/>
        <v>58</v>
      </c>
      <c r="G95" s="108">
        <f t="shared" ca="1" si="14"/>
        <v>94</v>
      </c>
      <c r="H95" s="108">
        <f t="shared" ca="1" si="14"/>
        <v>5</v>
      </c>
      <c r="I95" s="108">
        <f t="shared" ca="1" si="14"/>
        <v>81</v>
      </c>
      <c r="J95" s="108">
        <f t="shared" ca="1" si="14"/>
        <v>4</v>
      </c>
      <c r="K95" s="108">
        <f t="shared" ca="1" si="14"/>
        <v>88</v>
      </c>
      <c r="L95" s="108">
        <f t="shared" ca="1" si="14"/>
        <v>100</v>
      </c>
      <c r="M95" s="108">
        <f t="shared" ca="1" si="14"/>
        <v>75</v>
      </c>
      <c r="N95" s="108">
        <f t="shared" ca="1" si="14"/>
        <v>83</v>
      </c>
      <c r="O95" s="108">
        <f t="shared" ca="1" si="14"/>
        <v>89</v>
      </c>
      <c r="P95" s="108">
        <f t="shared" ca="1" si="14"/>
        <v>94</v>
      </c>
      <c r="Q95" s="108">
        <f t="shared" ca="1" si="14"/>
        <v>89</v>
      </c>
      <c r="R95" s="108">
        <f t="shared" ca="1" si="13"/>
        <v>100</v>
      </c>
      <c r="S95" s="108">
        <f t="shared" ca="1" si="13"/>
        <v>99</v>
      </c>
      <c r="T95" s="108">
        <f t="shared" ca="1" si="13"/>
        <v>57</v>
      </c>
      <c r="U95" s="108">
        <f t="shared" ca="1" si="13"/>
        <v>71</v>
      </c>
      <c r="V95" s="108">
        <f t="shared" ca="1" si="13"/>
        <v>99</v>
      </c>
      <c r="W95" s="108">
        <f t="shared" ca="1" si="13"/>
        <v>38</v>
      </c>
      <c r="X95" s="108">
        <f t="shared" ca="1" si="13"/>
        <v>49</v>
      </c>
      <c r="Y95" s="108">
        <f t="shared" ca="1" si="13"/>
        <v>72</v>
      </c>
      <c r="Z95" s="108">
        <f t="shared" ca="1" si="13"/>
        <v>16</v>
      </c>
      <c r="AA95" s="108">
        <f t="shared" ca="1" si="13"/>
        <v>3</v>
      </c>
      <c r="AB95" s="108">
        <f t="shared" ca="1" si="13"/>
        <v>97</v>
      </c>
      <c r="AC95" s="108">
        <f t="shared" ca="1" si="13"/>
        <v>80</v>
      </c>
      <c r="AD95" s="108">
        <f t="shared" ca="1" si="13"/>
        <v>50</v>
      </c>
      <c r="AE95" s="108">
        <f t="shared" ca="1" si="13"/>
        <v>63</v>
      </c>
      <c r="AF95">
        <f t="shared" ca="1" si="12"/>
        <v>67.433333333333337</v>
      </c>
    </row>
    <row r="96" spans="1:32" x14ac:dyDescent="0.3">
      <c r="A96" s="106">
        <v>93</v>
      </c>
      <c r="B96" s="108">
        <f t="shared" ca="1" si="14"/>
        <v>74</v>
      </c>
      <c r="C96" s="108">
        <f t="shared" ca="1" si="14"/>
        <v>90</v>
      </c>
      <c r="D96" s="108">
        <f t="shared" ca="1" si="14"/>
        <v>59</v>
      </c>
      <c r="E96" s="108">
        <f t="shared" ca="1" si="14"/>
        <v>10</v>
      </c>
      <c r="F96" s="108">
        <f t="shared" ca="1" si="14"/>
        <v>59</v>
      </c>
      <c r="G96" s="108">
        <f t="shared" ca="1" si="14"/>
        <v>86</v>
      </c>
      <c r="H96" s="108">
        <f t="shared" ca="1" si="14"/>
        <v>75</v>
      </c>
      <c r="I96" s="108">
        <f t="shared" ca="1" si="14"/>
        <v>13</v>
      </c>
      <c r="J96" s="108">
        <f t="shared" ca="1" si="14"/>
        <v>52</v>
      </c>
      <c r="K96" s="108">
        <f t="shared" ca="1" si="14"/>
        <v>34</v>
      </c>
      <c r="L96" s="108">
        <f t="shared" ca="1" si="14"/>
        <v>49</v>
      </c>
      <c r="M96" s="108">
        <f t="shared" ca="1" si="14"/>
        <v>96</v>
      </c>
      <c r="N96" s="108">
        <f t="shared" ca="1" si="14"/>
        <v>87</v>
      </c>
      <c r="O96" s="108">
        <f t="shared" ca="1" si="14"/>
        <v>12</v>
      </c>
      <c r="P96" s="108">
        <f t="shared" ca="1" si="14"/>
        <v>55</v>
      </c>
      <c r="Q96" s="108">
        <f t="shared" ref="Q96:AE103" ca="1" si="15">RANDBETWEEN(0,100)</f>
        <v>36</v>
      </c>
      <c r="R96" s="108">
        <f t="shared" ca="1" si="15"/>
        <v>52</v>
      </c>
      <c r="S96" s="108">
        <f t="shared" ca="1" si="15"/>
        <v>1</v>
      </c>
      <c r="T96" s="108">
        <f t="shared" ca="1" si="15"/>
        <v>62</v>
      </c>
      <c r="U96" s="108">
        <f t="shared" ca="1" si="15"/>
        <v>7</v>
      </c>
      <c r="V96" s="108">
        <f t="shared" ca="1" si="15"/>
        <v>39</v>
      </c>
      <c r="W96" s="108">
        <f t="shared" ca="1" si="15"/>
        <v>24</v>
      </c>
      <c r="X96" s="108">
        <f t="shared" ca="1" si="15"/>
        <v>99</v>
      </c>
      <c r="Y96" s="108">
        <f t="shared" ca="1" si="15"/>
        <v>62</v>
      </c>
      <c r="Z96" s="108">
        <f t="shared" ca="1" si="15"/>
        <v>62</v>
      </c>
      <c r="AA96" s="108">
        <f t="shared" ca="1" si="15"/>
        <v>92</v>
      </c>
      <c r="AB96" s="108">
        <f t="shared" ca="1" si="15"/>
        <v>55</v>
      </c>
      <c r="AC96" s="108">
        <f t="shared" ca="1" si="15"/>
        <v>57</v>
      </c>
      <c r="AD96" s="108">
        <f t="shared" ca="1" si="15"/>
        <v>60</v>
      </c>
      <c r="AE96" s="108">
        <f t="shared" ca="1" si="15"/>
        <v>60</v>
      </c>
      <c r="AF96">
        <f t="shared" ca="1" si="12"/>
        <v>53.966666666666669</v>
      </c>
    </row>
    <row r="97" spans="1:34" x14ac:dyDescent="0.3">
      <c r="A97" s="106">
        <v>94</v>
      </c>
      <c r="B97" s="108">
        <f t="shared" ref="B97:Q103" ca="1" si="16">RANDBETWEEN(0,100)</f>
        <v>94</v>
      </c>
      <c r="C97" s="108">
        <f t="shared" ca="1" si="16"/>
        <v>79</v>
      </c>
      <c r="D97" s="108">
        <f t="shared" ca="1" si="16"/>
        <v>51</v>
      </c>
      <c r="E97" s="108">
        <f t="shared" ca="1" si="16"/>
        <v>18</v>
      </c>
      <c r="F97" s="108">
        <f t="shared" ca="1" si="16"/>
        <v>100</v>
      </c>
      <c r="G97" s="108">
        <f t="shared" ca="1" si="16"/>
        <v>15</v>
      </c>
      <c r="H97" s="108">
        <f t="shared" ca="1" si="16"/>
        <v>84</v>
      </c>
      <c r="I97" s="108">
        <f t="shared" ca="1" si="16"/>
        <v>52</v>
      </c>
      <c r="J97" s="108">
        <f t="shared" ca="1" si="16"/>
        <v>45</v>
      </c>
      <c r="K97" s="108">
        <f t="shared" ca="1" si="16"/>
        <v>57</v>
      </c>
      <c r="L97" s="108">
        <f t="shared" ca="1" si="16"/>
        <v>45</v>
      </c>
      <c r="M97" s="108">
        <f t="shared" ca="1" si="16"/>
        <v>82</v>
      </c>
      <c r="N97" s="108">
        <f t="shared" ca="1" si="16"/>
        <v>86</v>
      </c>
      <c r="O97" s="108">
        <f t="shared" ca="1" si="16"/>
        <v>72</v>
      </c>
      <c r="P97" s="108">
        <f t="shared" ca="1" si="16"/>
        <v>26</v>
      </c>
      <c r="Q97" s="108">
        <f t="shared" ca="1" si="16"/>
        <v>74</v>
      </c>
      <c r="R97" s="108">
        <f t="shared" ca="1" si="15"/>
        <v>3</v>
      </c>
      <c r="S97" s="108">
        <f t="shared" ca="1" si="15"/>
        <v>97</v>
      </c>
      <c r="T97" s="108">
        <f t="shared" ca="1" si="15"/>
        <v>35</v>
      </c>
      <c r="U97" s="108">
        <f t="shared" ca="1" si="15"/>
        <v>18</v>
      </c>
      <c r="V97" s="108">
        <f t="shared" ca="1" si="15"/>
        <v>7</v>
      </c>
      <c r="W97" s="108">
        <f t="shared" ca="1" si="15"/>
        <v>25</v>
      </c>
      <c r="X97" s="108">
        <f t="shared" ca="1" si="15"/>
        <v>91</v>
      </c>
      <c r="Y97" s="108">
        <f t="shared" ca="1" si="15"/>
        <v>84</v>
      </c>
      <c r="Z97" s="108">
        <f t="shared" ca="1" si="15"/>
        <v>10</v>
      </c>
      <c r="AA97" s="108">
        <f t="shared" ca="1" si="15"/>
        <v>51</v>
      </c>
      <c r="AB97" s="108">
        <f t="shared" ca="1" si="15"/>
        <v>70</v>
      </c>
      <c r="AC97" s="108">
        <f t="shared" ca="1" si="15"/>
        <v>71</v>
      </c>
      <c r="AD97" s="108">
        <f t="shared" ca="1" si="15"/>
        <v>15</v>
      </c>
      <c r="AE97" s="108">
        <f t="shared" ca="1" si="15"/>
        <v>35</v>
      </c>
      <c r="AF97">
        <f t="shared" ca="1" si="12"/>
        <v>53.06666666666667</v>
      </c>
    </row>
    <row r="98" spans="1:34" x14ac:dyDescent="0.3">
      <c r="A98" s="106">
        <v>95</v>
      </c>
      <c r="B98" s="108">
        <f t="shared" ca="1" si="16"/>
        <v>8</v>
      </c>
      <c r="C98" s="108">
        <f t="shared" ca="1" si="16"/>
        <v>15</v>
      </c>
      <c r="D98" s="108">
        <f t="shared" ca="1" si="16"/>
        <v>22</v>
      </c>
      <c r="E98" s="108">
        <f t="shared" ca="1" si="16"/>
        <v>38</v>
      </c>
      <c r="F98" s="108">
        <f t="shared" ca="1" si="16"/>
        <v>65</v>
      </c>
      <c r="G98" s="108">
        <f t="shared" ca="1" si="16"/>
        <v>5</v>
      </c>
      <c r="H98" s="108">
        <f t="shared" ca="1" si="16"/>
        <v>40</v>
      </c>
      <c r="I98" s="108">
        <f t="shared" ca="1" si="16"/>
        <v>72</v>
      </c>
      <c r="J98" s="108">
        <f t="shared" ca="1" si="16"/>
        <v>22</v>
      </c>
      <c r="K98" s="108">
        <f t="shared" ca="1" si="16"/>
        <v>52</v>
      </c>
      <c r="L98" s="108">
        <f t="shared" ca="1" si="16"/>
        <v>85</v>
      </c>
      <c r="M98" s="108">
        <f t="shared" ca="1" si="16"/>
        <v>57</v>
      </c>
      <c r="N98" s="108">
        <f t="shared" ca="1" si="16"/>
        <v>88</v>
      </c>
      <c r="O98" s="108">
        <f t="shared" ca="1" si="16"/>
        <v>21</v>
      </c>
      <c r="P98" s="108">
        <f t="shared" ca="1" si="16"/>
        <v>71</v>
      </c>
      <c r="Q98" s="108">
        <f t="shared" ca="1" si="16"/>
        <v>18</v>
      </c>
      <c r="R98" s="108">
        <f t="shared" ca="1" si="15"/>
        <v>68</v>
      </c>
      <c r="S98" s="108">
        <f t="shared" ca="1" si="15"/>
        <v>7</v>
      </c>
      <c r="T98" s="108">
        <f t="shared" ca="1" si="15"/>
        <v>41</v>
      </c>
      <c r="U98" s="108">
        <f t="shared" ca="1" si="15"/>
        <v>58</v>
      </c>
      <c r="V98" s="108">
        <f t="shared" ca="1" si="15"/>
        <v>12</v>
      </c>
      <c r="W98" s="108">
        <f t="shared" ca="1" si="15"/>
        <v>46</v>
      </c>
      <c r="X98" s="108">
        <f t="shared" ca="1" si="15"/>
        <v>27</v>
      </c>
      <c r="Y98" s="108">
        <f t="shared" ca="1" si="15"/>
        <v>13</v>
      </c>
      <c r="Z98" s="108">
        <f t="shared" ca="1" si="15"/>
        <v>62</v>
      </c>
      <c r="AA98" s="108">
        <f t="shared" ca="1" si="15"/>
        <v>3</v>
      </c>
      <c r="AB98" s="108">
        <f t="shared" ca="1" si="15"/>
        <v>3</v>
      </c>
      <c r="AC98" s="108">
        <f t="shared" ca="1" si="15"/>
        <v>2</v>
      </c>
      <c r="AD98" s="108">
        <f t="shared" ca="1" si="15"/>
        <v>3</v>
      </c>
      <c r="AE98" s="108">
        <f t="shared" ca="1" si="15"/>
        <v>57</v>
      </c>
      <c r="AF98">
        <f t="shared" ca="1" si="12"/>
        <v>36.033333333333331</v>
      </c>
    </row>
    <row r="99" spans="1:34" x14ac:dyDescent="0.3">
      <c r="A99" s="106">
        <v>96</v>
      </c>
      <c r="B99" s="108">
        <f t="shared" ca="1" si="16"/>
        <v>60</v>
      </c>
      <c r="C99" s="108">
        <f t="shared" ca="1" si="16"/>
        <v>7</v>
      </c>
      <c r="D99" s="108">
        <f t="shared" ca="1" si="16"/>
        <v>67</v>
      </c>
      <c r="E99" s="108">
        <f t="shared" ca="1" si="16"/>
        <v>2</v>
      </c>
      <c r="F99" s="108">
        <f t="shared" ca="1" si="16"/>
        <v>0</v>
      </c>
      <c r="G99" s="108">
        <f t="shared" ca="1" si="16"/>
        <v>96</v>
      </c>
      <c r="H99" s="108">
        <f t="shared" ca="1" si="16"/>
        <v>30</v>
      </c>
      <c r="I99" s="108">
        <f t="shared" ca="1" si="16"/>
        <v>13</v>
      </c>
      <c r="J99" s="108">
        <f t="shared" ca="1" si="16"/>
        <v>52</v>
      </c>
      <c r="K99" s="108">
        <f t="shared" ca="1" si="16"/>
        <v>56</v>
      </c>
      <c r="L99" s="108">
        <f t="shared" ca="1" si="16"/>
        <v>57</v>
      </c>
      <c r="M99" s="108">
        <f t="shared" ca="1" si="16"/>
        <v>21</v>
      </c>
      <c r="N99" s="108">
        <f t="shared" ca="1" si="16"/>
        <v>64</v>
      </c>
      <c r="O99" s="108">
        <f t="shared" ca="1" si="16"/>
        <v>75</v>
      </c>
      <c r="P99" s="108">
        <f t="shared" ca="1" si="16"/>
        <v>53</v>
      </c>
      <c r="Q99" s="108">
        <f t="shared" ca="1" si="16"/>
        <v>100</v>
      </c>
      <c r="R99" s="108">
        <f t="shared" ca="1" si="15"/>
        <v>15</v>
      </c>
      <c r="S99" s="108">
        <f t="shared" ca="1" si="15"/>
        <v>12</v>
      </c>
      <c r="T99" s="108">
        <f t="shared" ca="1" si="15"/>
        <v>69</v>
      </c>
      <c r="U99" s="108">
        <f t="shared" ca="1" si="15"/>
        <v>96</v>
      </c>
      <c r="V99" s="108">
        <f t="shared" ca="1" si="15"/>
        <v>89</v>
      </c>
      <c r="W99" s="108">
        <f t="shared" ca="1" si="15"/>
        <v>93</v>
      </c>
      <c r="X99" s="108">
        <f t="shared" ca="1" si="15"/>
        <v>28</v>
      </c>
      <c r="Y99" s="108">
        <f t="shared" ca="1" si="15"/>
        <v>88</v>
      </c>
      <c r="Z99" s="108">
        <f t="shared" ca="1" si="15"/>
        <v>48</v>
      </c>
      <c r="AA99" s="108">
        <f t="shared" ca="1" si="15"/>
        <v>56</v>
      </c>
      <c r="AB99" s="108">
        <f t="shared" ca="1" si="15"/>
        <v>32</v>
      </c>
      <c r="AC99" s="108">
        <f t="shared" ca="1" si="15"/>
        <v>45</v>
      </c>
      <c r="AD99" s="108">
        <f t="shared" ca="1" si="15"/>
        <v>57</v>
      </c>
      <c r="AE99" s="108">
        <f t="shared" ca="1" si="15"/>
        <v>91</v>
      </c>
      <c r="AF99">
        <f t="shared" ca="1" si="12"/>
        <v>52.4</v>
      </c>
    </row>
    <row r="100" spans="1:34" x14ac:dyDescent="0.3">
      <c r="A100" s="106">
        <v>97</v>
      </c>
      <c r="B100" s="108">
        <f t="shared" ca="1" si="16"/>
        <v>11</v>
      </c>
      <c r="C100" s="108">
        <f t="shared" ca="1" si="16"/>
        <v>82</v>
      </c>
      <c r="D100" s="108">
        <f t="shared" ca="1" si="16"/>
        <v>77</v>
      </c>
      <c r="E100" s="108">
        <f t="shared" ca="1" si="16"/>
        <v>59</v>
      </c>
      <c r="F100" s="108">
        <f t="shared" ca="1" si="16"/>
        <v>44</v>
      </c>
      <c r="G100" s="108">
        <f t="shared" ca="1" si="16"/>
        <v>78</v>
      </c>
      <c r="H100" s="108">
        <f t="shared" ca="1" si="16"/>
        <v>66</v>
      </c>
      <c r="I100" s="108">
        <f t="shared" ca="1" si="16"/>
        <v>59</v>
      </c>
      <c r="J100" s="108">
        <f t="shared" ca="1" si="16"/>
        <v>69</v>
      </c>
      <c r="K100" s="108">
        <f t="shared" ca="1" si="16"/>
        <v>70</v>
      </c>
      <c r="L100" s="108">
        <f t="shared" ca="1" si="16"/>
        <v>16</v>
      </c>
      <c r="M100" s="108">
        <f t="shared" ca="1" si="16"/>
        <v>49</v>
      </c>
      <c r="N100" s="108">
        <f t="shared" ca="1" si="16"/>
        <v>8</v>
      </c>
      <c r="O100" s="108">
        <f t="shared" ca="1" si="16"/>
        <v>25</v>
      </c>
      <c r="P100" s="108">
        <f t="shared" ca="1" si="16"/>
        <v>23</v>
      </c>
      <c r="Q100" s="108">
        <f t="shared" ca="1" si="16"/>
        <v>57</v>
      </c>
      <c r="R100" s="108">
        <f t="shared" ca="1" si="15"/>
        <v>10</v>
      </c>
      <c r="S100" s="108">
        <f t="shared" ca="1" si="15"/>
        <v>18</v>
      </c>
      <c r="T100" s="108">
        <f t="shared" ca="1" si="15"/>
        <v>66</v>
      </c>
      <c r="U100" s="108">
        <f t="shared" ca="1" si="15"/>
        <v>90</v>
      </c>
      <c r="V100" s="108">
        <f t="shared" ca="1" si="15"/>
        <v>21</v>
      </c>
      <c r="W100" s="108">
        <f t="shared" ca="1" si="15"/>
        <v>46</v>
      </c>
      <c r="X100" s="108">
        <f t="shared" ca="1" si="15"/>
        <v>39</v>
      </c>
      <c r="Y100" s="108">
        <f t="shared" ca="1" si="15"/>
        <v>11</v>
      </c>
      <c r="Z100" s="108">
        <f t="shared" ca="1" si="15"/>
        <v>91</v>
      </c>
      <c r="AA100" s="108">
        <f t="shared" ca="1" si="15"/>
        <v>73</v>
      </c>
      <c r="AB100" s="108">
        <f t="shared" ca="1" si="15"/>
        <v>89</v>
      </c>
      <c r="AC100" s="108">
        <f t="shared" ca="1" si="15"/>
        <v>10</v>
      </c>
      <c r="AD100" s="108">
        <f t="shared" ca="1" si="15"/>
        <v>74</v>
      </c>
      <c r="AE100" s="108">
        <f t="shared" ca="1" si="15"/>
        <v>26</v>
      </c>
      <c r="AF100">
        <f t="shared" ca="1" si="12"/>
        <v>48.56666666666667</v>
      </c>
    </row>
    <row r="101" spans="1:34" x14ac:dyDescent="0.3">
      <c r="A101" s="106">
        <v>98</v>
      </c>
      <c r="B101" s="108">
        <f t="shared" ca="1" si="16"/>
        <v>21</v>
      </c>
      <c r="C101" s="108">
        <f t="shared" ca="1" si="16"/>
        <v>30</v>
      </c>
      <c r="D101" s="108">
        <f t="shared" ca="1" si="16"/>
        <v>21</v>
      </c>
      <c r="E101" s="108">
        <f t="shared" ca="1" si="16"/>
        <v>96</v>
      </c>
      <c r="F101" s="108">
        <f t="shared" ca="1" si="16"/>
        <v>53</v>
      </c>
      <c r="G101" s="108">
        <f t="shared" ca="1" si="16"/>
        <v>95</v>
      </c>
      <c r="H101" s="108">
        <f t="shared" ca="1" si="16"/>
        <v>69</v>
      </c>
      <c r="I101" s="108">
        <f t="shared" ca="1" si="16"/>
        <v>1</v>
      </c>
      <c r="J101" s="108">
        <f t="shared" ca="1" si="16"/>
        <v>68</v>
      </c>
      <c r="K101" s="108">
        <f t="shared" ca="1" si="16"/>
        <v>17</v>
      </c>
      <c r="L101" s="108">
        <f t="shared" ca="1" si="16"/>
        <v>87</v>
      </c>
      <c r="M101" s="108">
        <f t="shared" ca="1" si="16"/>
        <v>47</v>
      </c>
      <c r="N101" s="108">
        <f t="shared" ca="1" si="16"/>
        <v>11</v>
      </c>
      <c r="O101" s="108">
        <f t="shared" ca="1" si="16"/>
        <v>3</v>
      </c>
      <c r="P101" s="108">
        <f t="shared" ca="1" si="16"/>
        <v>93</v>
      </c>
      <c r="Q101" s="108">
        <f t="shared" ca="1" si="16"/>
        <v>18</v>
      </c>
      <c r="R101" s="108">
        <f t="shared" ca="1" si="15"/>
        <v>51</v>
      </c>
      <c r="S101" s="108">
        <f t="shared" ca="1" si="15"/>
        <v>80</v>
      </c>
      <c r="T101" s="108">
        <f t="shared" ca="1" si="15"/>
        <v>2</v>
      </c>
      <c r="U101" s="108">
        <f t="shared" ca="1" si="15"/>
        <v>96</v>
      </c>
      <c r="V101" s="108">
        <f t="shared" ca="1" si="15"/>
        <v>64</v>
      </c>
      <c r="W101" s="108">
        <f t="shared" ca="1" si="15"/>
        <v>68</v>
      </c>
      <c r="X101" s="108">
        <f t="shared" ca="1" si="15"/>
        <v>28</v>
      </c>
      <c r="Y101" s="108">
        <f t="shared" ca="1" si="15"/>
        <v>12</v>
      </c>
      <c r="Z101" s="108">
        <f t="shared" ca="1" si="15"/>
        <v>73</v>
      </c>
      <c r="AA101" s="108">
        <f t="shared" ca="1" si="15"/>
        <v>21</v>
      </c>
      <c r="AB101" s="108">
        <f t="shared" ca="1" si="15"/>
        <v>27</v>
      </c>
      <c r="AC101" s="108">
        <f t="shared" ca="1" si="15"/>
        <v>58</v>
      </c>
      <c r="AD101" s="108">
        <f t="shared" ca="1" si="15"/>
        <v>59</v>
      </c>
      <c r="AE101" s="108">
        <f t="shared" ca="1" si="15"/>
        <v>56</v>
      </c>
      <c r="AF101">
        <f t="shared" ca="1" si="12"/>
        <v>47.5</v>
      </c>
    </row>
    <row r="102" spans="1:34" x14ac:dyDescent="0.3">
      <c r="A102" s="106">
        <v>99</v>
      </c>
      <c r="B102" s="108">
        <f t="shared" ca="1" si="16"/>
        <v>31</v>
      </c>
      <c r="C102" s="108">
        <f t="shared" ca="1" si="16"/>
        <v>100</v>
      </c>
      <c r="D102" s="108">
        <f t="shared" ca="1" si="16"/>
        <v>73</v>
      </c>
      <c r="E102" s="108">
        <f t="shared" ca="1" si="16"/>
        <v>76</v>
      </c>
      <c r="F102" s="108">
        <f t="shared" ca="1" si="16"/>
        <v>53</v>
      </c>
      <c r="G102" s="108">
        <f t="shared" ca="1" si="16"/>
        <v>17</v>
      </c>
      <c r="H102" s="108">
        <f t="shared" ca="1" si="16"/>
        <v>54</v>
      </c>
      <c r="I102" s="108">
        <f t="shared" ca="1" si="16"/>
        <v>29</v>
      </c>
      <c r="J102" s="108">
        <f t="shared" ca="1" si="16"/>
        <v>28</v>
      </c>
      <c r="K102" s="108">
        <f t="shared" ca="1" si="16"/>
        <v>87</v>
      </c>
      <c r="L102" s="108">
        <f t="shared" ca="1" si="16"/>
        <v>94</v>
      </c>
      <c r="M102" s="108">
        <f t="shared" ca="1" si="16"/>
        <v>78</v>
      </c>
      <c r="N102" s="108">
        <f t="shared" ca="1" si="16"/>
        <v>3</v>
      </c>
      <c r="O102" s="108">
        <f t="shared" ca="1" si="16"/>
        <v>10</v>
      </c>
      <c r="P102" s="108">
        <f t="shared" ca="1" si="16"/>
        <v>16</v>
      </c>
      <c r="Q102" s="108">
        <f t="shared" ca="1" si="16"/>
        <v>67</v>
      </c>
      <c r="R102" s="108">
        <f t="shared" ca="1" si="15"/>
        <v>87</v>
      </c>
      <c r="S102" s="108">
        <f t="shared" ca="1" si="15"/>
        <v>56</v>
      </c>
      <c r="T102" s="108">
        <f t="shared" ca="1" si="15"/>
        <v>58</v>
      </c>
      <c r="U102" s="108">
        <f t="shared" ca="1" si="15"/>
        <v>45</v>
      </c>
      <c r="V102" s="108">
        <f t="shared" ca="1" si="15"/>
        <v>62</v>
      </c>
      <c r="W102" s="108">
        <f t="shared" ca="1" si="15"/>
        <v>67</v>
      </c>
      <c r="X102" s="108">
        <f t="shared" ca="1" si="15"/>
        <v>85</v>
      </c>
      <c r="Y102" s="108">
        <f t="shared" ca="1" si="15"/>
        <v>30</v>
      </c>
      <c r="Z102" s="108">
        <f t="shared" ca="1" si="15"/>
        <v>97</v>
      </c>
      <c r="AA102" s="108">
        <f t="shared" ca="1" si="15"/>
        <v>21</v>
      </c>
      <c r="AB102" s="108">
        <f t="shared" ca="1" si="15"/>
        <v>66</v>
      </c>
      <c r="AC102" s="108">
        <f t="shared" ca="1" si="15"/>
        <v>87</v>
      </c>
      <c r="AD102" s="108">
        <f t="shared" ca="1" si="15"/>
        <v>59</v>
      </c>
      <c r="AE102" s="108">
        <f t="shared" ca="1" si="15"/>
        <v>27</v>
      </c>
      <c r="AF102">
        <f t="shared" ca="1" si="12"/>
        <v>55.43333333333333</v>
      </c>
    </row>
    <row r="103" spans="1:34" ht="15" thickBot="1" x14ac:dyDescent="0.35">
      <c r="A103" s="107">
        <v>100</v>
      </c>
      <c r="B103" s="108">
        <f t="shared" ca="1" si="16"/>
        <v>82</v>
      </c>
      <c r="C103" s="108">
        <f t="shared" ca="1" si="16"/>
        <v>63</v>
      </c>
      <c r="D103" s="108">
        <f t="shared" ca="1" si="16"/>
        <v>92</v>
      </c>
      <c r="E103" s="108">
        <f t="shared" ca="1" si="16"/>
        <v>74</v>
      </c>
      <c r="F103" s="108">
        <f t="shared" ca="1" si="16"/>
        <v>47</v>
      </c>
      <c r="G103" s="108">
        <f t="shared" ca="1" si="16"/>
        <v>34</v>
      </c>
      <c r="H103" s="108">
        <f t="shared" ca="1" si="16"/>
        <v>10</v>
      </c>
      <c r="I103" s="108">
        <f t="shared" ca="1" si="16"/>
        <v>34</v>
      </c>
      <c r="J103" s="108">
        <f t="shared" ca="1" si="16"/>
        <v>77</v>
      </c>
      <c r="K103" s="108">
        <f t="shared" ca="1" si="16"/>
        <v>12</v>
      </c>
      <c r="L103" s="108">
        <f t="shared" ca="1" si="16"/>
        <v>36</v>
      </c>
      <c r="M103" s="108">
        <f t="shared" ca="1" si="16"/>
        <v>88</v>
      </c>
      <c r="N103" s="108">
        <f t="shared" ca="1" si="16"/>
        <v>72</v>
      </c>
      <c r="O103" s="108">
        <f t="shared" ca="1" si="16"/>
        <v>73</v>
      </c>
      <c r="P103" s="108">
        <f t="shared" ca="1" si="16"/>
        <v>83</v>
      </c>
      <c r="Q103" s="108">
        <f t="shared" ca="1" si="16"/>
        <v>36</v>
      </c>
      <c r="R103" s="108">
        <f t="shared" ca="1" si="15"/>
        <v>84</v>
      </c>
      <c r="S103" s="108">
        <f t="shared" ca="1" si="15"/>
        <v>89</v>
      </c>
      <c r="T103" s="108">
        <f t="shared" ca="1" si="15"/>
        <v>73</v>
      </c>
      <c r="U103" s="108">
        <f t="shared" ca="1" si="15"/>
        <v>28</v>
      </c>
      <c r="V103" s="108">
        <f t="shared" ca="1" si="15"/>
        <v>31</v>
      </c>
      <c r="W103" s="108">
        <f t="shared" ca="1" si="15"/>
        <v>52</v>
      </c>
      <c r="X103" s="108">
        <f t="shared" ca="1" si="15"/>
        <v>38</v>
      </c>
      <c r="Y103" s="108">
        <f t="shared" ca="1" si="15"/>
        <v>62</v>
      </c>
      <c r="Z103" s="108">
        <f t="shared" ca="1" si="15"/>
        <v>6</v>
      </c>
      <c r="AA103" s="108">
        <f t="shared" ca="1" si="15"/>
        <v>60</v>
      </c>
      <c r="AB103" s="108">
        <f t="shared" ca="1" si="15"/>
        <v>86</v>
      </c>
      <c r="AC103" s="108">
        <f t="shared" ca="1" si="15"/>
        <v>30</v>
      </c>
      <c r="AD103" s="108">
        <f t="shared" ca="1" si="15"/>
        <v>93</v>
      </c>
      <c r="AE103" s="108">
        <f t="shared" ca="1" si="15"/>
        <v>60</v>
      </c>
      <c r="AF103">
        <f t="shared" ca="1" si="12"/>
        <v>56.833333333333336</v>
      </c>
    </row>
    <row r="104" spans="1:34" x14ac:dyDescent="0.3">
      <c r="AF104">
        <f ca="1">AVERAGE(AF3:AF103)</f>
        <v>50.662666666666667</v>
      </c>
      <c r="AG104" t="s">
        <v>86</v>
      </c>
    </row>
    <row r="105" spans="1:34" x14ac:dyDescent="0.3">
      <c r="AF105">
        <f ca="1">_xlfn.VAR.S(AF4:AF103)</f>
        <v>32.503979349045864</v>
      </c>
      <c r="AG105" t="s">
        <v>85</v>
      </c>
      <c r="AH105" t="s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09"/>
  <sheetViews>
    <sheetView topLeftCell="A16" workbookViewId="0">
      <selection activeCell="C4" sqref="C4:E23"/>
    </sheetView>
  </sheetViews>
  <sheetFormatPr defaultRowHeight="14.4" x14ac:dyDescent="0.3"/>
  <cols>
    <col min="2" max="2" width="14.44140625" style="111" customWidth="1"/>
    <col min="3" max="5" width="9.109375" style="1"/>
  </cols>
  <sheetData>
    <row r="3" spans="2:13" ht="15" x14ac:dyDescent="0.25">
      <c r="B3" s="112" t="s">
        <v>82</v>
      </c>
      <c r="C3" s="104" t="s">
        <v>83</v>
      </c>
      <c r="D3" s="104"/>
      <c r="E3" s="104"/>
      <c r="F3" s="104"/>
      <c r="G3" s="104"/>
      <c r="H3" s="104" t="s">
        <v>81</v>
      </c>
      <c r="I3" s="104"/>
      <c r="J3" s="104" t="s">
        <v>83</v>
      </c>
      <c r="K3" s="104"/>
      <c r="L3" s="104"/>
      <c r="M3" s="104"/>
    </row>
    <row r="4" spans="2:13" ht="15" x14ac:dyDescent="0.25">
      <c r="B4" s="111">
        <f ca="1">Central_limit!AF4</f>
        <v>55.366666666666667</v>
      </c>
      <c r="C4" s="1">
        <v>5</v>
      </c>
      <c r="D4" s="1">
        <f ca="1">COUNTIF($B$4:$B$103, "&lt;=" &amp; C4)</f>
        <v>0</v>
      </c>
      <c r="E4" s="1">
        <v>0</v>
      </c>
      <c r="H4">
        <v>0</v>
      </c>
      <c r="I4" t="s">
        <v>25</v>
      </c>
      <c r="J4">
        <v>5</v>
      </c>
      <c r="K4">
        <f>COUNTIF($H$4:$H$104, "&lt;=" &amp; J4)</f>
        <v>6</v>
      </c>
      <c r="M4" s="1">
        <v>5</v>
      </c>
    </row>
    <row r="5" spans="2:13" ht="15" x14ac:dyDescent="0.25">
      <c r="B5" s="111">
        <f ca="1">Central_limit!AF5</f>
        <v>32.299999999999997</v>
      </c>
      <c r="C5" s="1">
        <v>10</v>
      </c>
      <c r="D5" s="1">
        <f t="shared" ref="D5:D23" ca="1" si="0">COUNTIF($B$4:$B$103, "&lt;=" &amp; C5)</f>
        <v>0</v>
      </c>
      <c r="E5" s="1">
        <f ca="1">D5-D4</f>
        <v>0</v>
      </c>
      <c r="F5" s="1"/>
      <c r="H5">
        <v>1</v>
      </c>
      <c r="J5">
        <v>10</v>
      </c>
      <c r="K5">
        <f t="shared" ref="K5:K23" si="1">COUNTIF($H$4:$H$104, "&lt;=" &amp; J5)</f>
        <v>11</v>
      </c>
      <c r="M5" s="1">
        <f t="shared" ref="M5:M23" si="2">K5-K4</f>
        <v>5</v>
      </c>
    </row>
    <row r="6" spans="2:13" ht="15" x14ac:dyDescent="0.25">
      <c r="B6" s="111">
        <f ca="1">Central_limit!AF6</f>
        <v>41.666666666666664</v>
      </c>
      <c r="C6" s="1">
        <v>15</v>
      </c>
      <c r="D6" s="1">
        <f t="shared" ca="1" si="0"/>
        <v>0</v>
      </c>
      <c r="E6" s="1">
        <f t="shared" ref="E6:E23" ca="1" si="3">D6-D5</f>
        <v>0</v>
      </c>
      <c r="H6">
        <v>2</v>
      </c>
      <c r="J6">
        <v>15</v>
      </c>
      <c r="K6">
        <f t="shared" si="1"/>
        <v>16</v>
      </c>
      <c r="M6" s="1">
        <f t="shared" si="2"/>
        <v>5</v>
      </c>
    </row>
    <row r="7" spans="2:13" ht="15" x14ac:dyDescent="0.25">
      <c r="B7" s="111">
        <f ca="1">Central_limit!AF7</f>
        <v>56.8</v>
      </c>
      <c r="C7" s="1">
        <v>20</v>
      </c>
      <c r="D7" s="1">
        <f t="shared" ca="1" si="0"/>
        <v>0</v>
      </c>
      <c r="E7" s="1">
        <f t="shared" ca="1" si="3"/>
        <v>0</v>
      </c>
      <c r="H7">
        <v>3</v>
      </c>
      <c r="J7">
        <v>20</v>
      </c>
      <c r="K7">
        <f t="shared" si="1"/>
        <v>21</v>
      </c>
      <c r="M7" s="1">
        <f t="shared" si="2"/>
        <v>5</v>
      </c>
    </row>
    <row r="8" spans="2:13" ht="15" x14ac:dyDescent="0.25">
      <c r="B8" s="111">
        <f ca="1">Central_limit!AF8</f>
        <v>49.9</v>
      </c>
      <c r="C8" s="1">
        <v>25</v>
      </c>
      <c r="D8" s="1">
        <f t="shared" ca="1" si="0"/>
        <v>0</v>
      </c>
      <c r="E8" s="1">
        <f t="shared" ca="1" si="3"/>
        <v>0</v>
      </c>
      <c r="H8">
        <v>4</v>
      </c>
      <c r="J8">
        <v>25</v>
      </c>
      <c r="K8">
        <f t="shared" si="1"/>
        <v>26</v>
      </c>
      <c r="M8" s="1">
        <f t="shared" si="2"/>
        <v>5</v>
      </c>
    </row>
    <row r="9" spans="2:13" ht="15" x14ac:dyDescent="0.25">
      <c r="B9" s="111">
        <f ca="1">Central_limit!AF9</f>
        <v>50.93333333333333</v>
      </c>
      <c r="C9" s="1">
        <v>30</v>
      </c>
      <c r="D9" s="1">
        <f t="shared" ca="1" si="0"/>
        <v>0</v>
      </c>
      <c r="E9" s="1">
        <f t="shared" ca="1" si="3"/>
        <v>0</v>
      </c>
      <c r="H9">
        <v>5</v>
      </c>
      <c r="J9">
        <v>30</v>
      </c>
      <c r="K9">
        <f t="shared" si="1"/>
        <v>31</v>
      </c>
      <c r="M9" s="1">
        <f t="shared" si="2"/>
        <v>5</v>
      </c>
    </row>
    <row r="10" spans="2:13" ht="15" x14ac:dyDescent="0.25">
      <c r="B10" s="111">
        <f ca="1">Central_limit!AF10</f>
        <v>38.833333333333336</v>
      </c>
      <c r="C10" s="1">
        <v>35</v>
      </c>
      <c r="D10" s="1">
        <f t="shared" ca="1" si="0"/>
        <v>1</v>
      </c>
      <c r="E10" s="1">
        <f t="shared" ca="1" si="3"/>
        <v>1</v>
      </c>
      <c r="H10">
        <v>6</v>
      </c>
      <c r="J10">
        <v>35</v>
      </c>
      <c r="K10">
        <f t="shared" si="1"/>
        <v>36</v>
      </c>
      <c r="M10" s="1">
        <f t="shared" si="2"/>
        <v>5</v>
      </c>
    </row>
    <row r="11" spans="2:13" ht="15" x14ac:dyDescent="0.25">
      <c r="B11" s="111">
        <f ca="1">Central_limit!AF11</f>
        <v>52.2</v>
      </c>
      <c r="C11" s="1">
        <v>40</v>
      </c>
      <c r="D11" s="1">
        <f t="shared" ca="1" si="0"/>
        <v>3</v>
      </c>
      <c r="E11" s="1">
        <f t="shared" ca="1" si="3"/>
        <v>2</v>
      </c>
      <c r="H11">
        <v>7</v>
      </c>
      <c r="J11">
        <v>40</v>
      </c>
      <c r="K11">
        <f t="shared" si="1"/>
        <v>41</v>
      </c>
      <c r="M11" s="1">
        <f t="shared" si="2"/>
        <v>5</v>
      </c>
    </row>
    <row r="12" spans="2:13" ht="15" x14ac:dyDescent="0.25">
      <c r="B12" s="111">
        <f ca="1">Central_limit!AF12</f>
        <v>48.5</v>
      </c>
      <c r="C12" s="1">
        <v>45</v>
      </c>
      <c r="D12" s="1">
        <f t="shared" ca="1" si="0"/>
        <v>15</v>
      </c>
      <c r="E12" s="1">
        <f t="shared" ca="1" si="3"/>
        <v>12</v>
      </c>
      <c r="H12">
        <v>8</v>
      </c>
      <c r="J12">
        <v>45</v>
      </c>
      <c r="K12">
        <f t="shared" si="1"/>
        <v>46</v>
      </c>
      <c r="M12" s="1">
        <f t="shared" si="2"/>
        <v>5</v>
      </c>
    </row>
    <row r="13" spans="2:13" ht="15" x14ac:dyDescent="0.25">
      <c r="B13" s="111">
        <f ca="1">Central_limit!AF13</f>
        <v>47.266666666666666</v>
      </c>
      <c r="C13" s="1">
        <v>50</v>
      </c>
      <c r="D13" s="1">
        <f t="shared" ca="1" si="0"/>
        <v>44</v>
      </c>
      <c r="E13" s="1">
        <f t="shared" ca="1" si="3"/>
        <v>29</v>
      </c>
      <c r="H13">
        <v>9</v>
      </c>
      <c r="I13" t="s">
        <v>25</v>
      </c>
      <c r="J13">
        <v>50</v>
      </c>
      <c r="K13">
        <f t="shared" si="1"/>
        <v>51</v>
      </c>
      <c r="M13" s="1">
        <f t="shared" si="2"/>
        <v>5</v>
      </c>
    </row>
    <row r="14" spans="2:13" ht="15" x14ac:dyDescent="0.25">
      <c r="B14" s="111">
        <f ca="1">Central_limit!AF14</f>
        <v>55.633333333333333</v>
      </c>
      <c r="C14" s="1">
        <v>55</v>
      </c>
      <c r="D14" s="1">
        <f t="shared" ca="1" si="0"/>
        <v>77</v>
      </c>
      <c r="E14" s="1">
        <f t="shared" ca="1" si="3"/>
        <v>33</v>
      </c>
      <c r="H14">
        <v>10</v>
      </c>
      <c r="J14">
        <v>55</v>
      </c>
      <c r="K14">
        <f t="shared" si="1"/>
        <v>56</v>
      </c>
      <c r="M14" s="1">
        <f t="shared" si="2"/>
        <v>5</v>
      </c>
    </row>
    <row r="15" spans="2:13" ht="15" x14ac:dyDescent="0.25">
      <c r="B15" s="111">
        <f ca="1">Central_limit!AF15</f>
        <v>47.833333333333336</v>
      </c>
      <c r="C15" s="1">
        <v>60</v>
      </c>
      <c r="D15" s="1">
        <f t="shared" ca="1" si="0"/>
        <v>95</v>
      </c>
      <c r="E15" s="1">
        <f t="shared" ca="1" si="3"/>
        <v>18</v>
      </c>
      <c r="H15">
        <v>11</v>
      </c>
      <c r="J15">
        <v>60</v>
      </c>
      <c r="K15">
        <f t="shared" si="1"/>
        <v>61</v>
      </c>
      <c r="M15" s="1">
        <f t="shared" si="2"/>
        <v>5</v>
      </c>
    </row>
    <row r="16" spans="2:13" ht="15" x14ac:dyDescent="0.25">
      <c r="B16" s="111">
        <f ca="1">Central_limit!AF16</f>
        <v>45.866666666666667</v>
      </c>
      <c r="C16" s="1">
        <v>65</v>
      </c>
      <c r="D16" s="1">
        <f t="shared" ca="1" si="0"/>
        <v>99</v>
      </c>
      <c r="E16" s="1">
        <f t="shared" ca="1" si="3"/>
        <v>4</v>
      </c>
      <c r="H16">
        <v>12</v>
      </c>
      <c r="J16">
        <v>65</v>
      </c>
      <c r="K16">
        <f t="shared" si="1"/>
        <v>66</v>
      </c>
      <c r="M16" s="1">
        <f t="shared" si="2"/>
        <v>5</v>
      </c>
    </row>
    <row r="17" spans="2:13" ht="15" x14ac:dyDescent="0.25">
      <c r="B17" s="111">
        <f ca="1">Central_limit!AF17</f>
        <v>41.56666666666667</v>
      </c>
      <c r="C17" s="1">
        <v>70</v>
      </c>
      <c r="D17" s="1">
        <f t="shared" ca="1" si="0"/>
        <v>100</v>
      </c>
      <c r="E17" s="1">
        <f t="shared" ca="1" si="3"/>
        <v>1</v>
      </c>
      <c r="H17">
        <v>13</v>
      </c>
      <c r="J17">
        <v>70</v>
      </c>
      <c r="K17">
        <f t="shared" si="1"/>
        <v>71</v>
      </c>
      <c r="M17" s="1">
        <f t="shared" si="2"/>
        <v>5</v>
      </c>
    </row>
    <row r="18" spans="2:13" x14ac:dyDescent="0.3">
      <c r="B18" s="111">
        <f ca="1">Central_limit!AF18</f>
        <v>50.6</v>
      </c>
      <c r="C18" s="1">
        <v>75</v>
      </c>
      <c r="D18" s="1">
        <f t="shared" ca="1" si="0"/>
        <v>100</v>
      </c>
      <c r="E18" s="1">
        <f t="shared" ca="1" si="3"/>
        <v>0</v>
      </c>
      <c r="H18">
        <v>14</v>
      </c>
      <c r="J18">
        <v>75</v>
      </c>
      <c r="K18">
        <f t="shared" si="1"/>
        <v>76</v>
      </c>
      <c r="M18" s="1">
        <f t="shared" si="2"/>
        <v>5</v>
      </c>
    </row>
    <row r="19" spans="2:13" x14ac:dyDescent="0.3">
      <c r="B19" s="111">
        <f ca="1">Central_limit!AF19</f>
        <v>59.06666666666667</v>
      </c>
      <c r="C19" s="1">
        <v>80</v>
      </c>
      <c r="D19" s="1">
        <f t="shared" ca="1" si="0"/>
        <v>100</v>
      </c>
      <c r="E19" s="1">
        <f t="shared" ca="1" si="3"/>
        <v>0</v>
      </c>
      <c r="H19">
        <v>15</v>
      </c>
      <c r="J19">
        <v>80</v>
      </c>
      <c r="K19">
        <f t="shared" si="1"/>
        <v>81</v>
      </c>
      <c r="M19" s="1">
        <f t="shared" si="2"/>
        <v>5</v>
      </c>
    </row>
    <row r="20" spans="2:13" x14ac:dyDescent="0.3">
      <c r="B20" s="111">
        <f ca="1">Central_limit!AF20</f>
        <v>45.966666666666669</v>
      </c>
      <c r="C20" s="1">
        <v>85</v>
      </c>
      <c r="D20" s="1">
        <f t="shared" ca="1" si="0"/>
        <v>100</v>
      </c>
      <c r="E20" s="1">
        <f t="shared" ca="1" si="3"/>
        <v>0</v>
      </c>
      <c r="H20">
        <v>16</v>
      </c>
      <c r="J20">
        <v>85</v>
      </c>
      <c r="K20">
        <f t="shared" si="1"/>
        <v>86</v>
      </c>
      <c r="M20" s="1">
        <f t="shared" si="2"/>
        <v>5</v>
      </c>
    </row>
    <row r="21" spans="2:13" x14ac:dyDescent="0.3">
      <c r="B21" s="111">
        <f ca="1">Central_limit!AF21</f>
        <v>55.56666666666667</v>
      </c>
      <c r="C21" s="1">
        <v>90</v>
      </c>
      <c r="D21" s="1">
        <f t="shared" ca="1" si="0"/>
        <v>100</v>
      </c>
      <c r="E21" s="1">
        <f t="shared" ca="1" si="3"/>
        <v>0</v>
      </c>
      <c r="H21">
        <v>17</v>
      </c>
      <c r="J21">
        <v>90</v>
      </c>
      <c r="K21">
        <f t="shared" si="1"/>
        <v>91</v>
      </c>
      <c r="M21" s="1">
        <f t="shared" si="2"/>
        <v>5</v>
      </c>
    </row>
    <row r="22" spans="2:13" x14ac:dyDescent="0.3">
      <c r="B22" s="111">
        <f ca="1">Central_limit!AF22</f>
        <v>52.2</v>
      </c>
      <c r="C22" s="1">
        <v>95</v>
      </c>
      <c r="D22" s="1">
        <f t="shared" ca="1" si="0"/>
        <v>100</v>
      </c>
      <c r="E22" s="1">
        <f t="shared" ca="1" si="3"/>
        <v>0</v>
      </c>
      <c r="H22">
        <v>18</v>
      </c>
      <c r="J22">
        <v>95</v>
      </c>
      <c r="K22">
        <f t="shared" si="1"/>
        <v>96</v>
      </c>
      <c r="M22" s="1">
        <f t="shared" si="2"/>
        <v>5</v>
      </c>
    </row>
    <row r="23" spans="2:13" x14ac:dyDescent="0.3">
      <c r="B23" s="111">
        <f ca="1">Central_limit!AF23</f>
        <v>52.366666666666667</v>
      </c>
      <c r="C23" s="1">
        <v>100</v>
      </c>
      <c r="D23" s="1">
        <f t="shared" ca="1" si="0"/>
        <v>100</v>
      </c>
      <c r="E23" s="1">
        <f t="shared" ca="1" si="3"/>
        <v>0</v>
      </c>
      <c r="H23">
        <v>19</v>
      </c>
      <c r="J23">
        <v>100</v>
      </c>
      <c r="K23">
        <f t="shared" si="1"/>
        <v>101</v>
      </c>
      <c r="M23" s="1">
        <f t="shared" si="2"/>
        <v>5</v>
      </c>
    </row>
    <row r="24" spans="2:13" x14ac:dyDescent="0.3">
      <c r="B24" s="111">
        <f ca="1">Central_limit!AF24</f>
        <v>52.266666666666666</v>
      </c>
      <c r="H24">
        <v>20</v>
      </c>
    </row>
    <row r="25" spans="2:13" x14ac:dyDescent="0.3">
      <c r="B25" s="111">
        <f ca="1">Central_limit!AF25</f>
        <v>51.8</v>
      </c>
      <c r="H25">
        <v>21</v>
      </c>
    </row>
    <row r="26" spans="2:13" x14ac:dyDescent="0.3">
      <c r="B26" s="111">
        <f ca="1">Central_limit!AF26</f>
        <v>57.1</v>
      </c>
      <c r="H26">
        <v>22</v>
      </c>
    </row>
    <row r="27" spans="2:13" x14ac:dyDescent="0.3">
      <c r="B27" s="111">
        <f ca="1">Central_limit!AF27</f>
        <v>58.43333333333333</v>
      </c>
      <c r="H27">
        <v>23</v>
      </c>
    </row>
    <row r="28" spans="2:13" x14ac:dyDescent="0.3">
      <c r="B28" s="111">
        <f ca="1">Central_limit!AF28</f>
        <v>53.6</v>
      </c>
      <c r="H28">
        <v>24</v>
      </c>
    </row>
    <row r="29" spans="2:13" x14ac:dyDescent="0.3">
      <c r="B29" s="111">
        <f ca="1">Central_limit!AF29</f>
        <v>48.3</v>
      </c>
      <c r="H29">
        <v>25</v>
      </c>
    </row>
    <row r="30" spans="2:13" x14ac:dyDescent="0.3">
      <c r="B30" s="111">
        <f ca="1">Central_limit!AF30</f>
        <v>57.6</v>
      </c>
      <c r="H30">
        <v>26</v>
      </c>
    </row>
    <row r="31" spans="2:13" x14ac:dyDescent="0.3">
      <c r="B31" s="111">
        <f ca="1">Central_limit!AF31</f>
        <v>48.866666666666667</v>
      </c>
      <c r="H31">
        <v>27</v>
      </c>
    </row>
    <row r="32" spans="2:13" x14ac:dyDescent="0.3">
      <c r="B32" s="111">
        <f ca="1">Central_limit!AF32</f>
        <v>44.166666666666664</v>
      </c>
      <c r="H32">
        <v>28</v>
      </c>
    </row>
    <row r="33" spans="2:8" x14ac:dyDescent="0.3">
      <c r="B33" s="111">
        <f ca="1">Central_limit!AF33</f>
        <v>46.666666666666664</v>
      </c>
      <c r="H33">
        <v>29</v>
      </c>
    </row>
    <row r="34" spans="2:8" x14ac:dyDescent="0.3">
      <c r="B34" s="111">
        <f ca="1">Central_limit!AF34</f>
        <v>52.033333333333331</v>
      </c>
      <c r="H34">
        <v>30</v>
      </c>
    </row>
    <row r="35" spans="2:8" x14ac:dyDescent="0.3">
      <c r="B35" s="111">
        <f ca="1">Central_limit!AF35</f>
        <v>55.666666666666664</v>
      </c>
      <c r="H35">
        <v>31</v>
      </c>
    </row>
    <row r="36" spans="2:8" x14ac:dyDescent="0.3">
      <c r="B36" s="111">
        <f ca="1">Central_limit!AF36</f>
        <v>48.366666666666667</v>
      </c>
      <c r="H36">
        <v>32</v>
      </c>
    </row>
    <row r="37" spans="2:8" x14ac:dyDescent="0.3">
      <c r="B37" s="111">
        <f ca="1">Central_limit!AF37</f>
        <v>47.5</v>
      </c>
      <c r="H37">
        <v>33</v>
      </c>
    </row>
    <row r="38" spans="2:8" x14ac:dyDescent="0.3">
      <c r="B38" s="111">
        <f ca="1">Central_limit!AF38</f>
        <v>52.166666666666664</v>
      </c>
      <c r="H38">
        <v>34</v>
      </c>
    </row>
    <row r="39" spans="2:8" x14ac:dyDescent="0.3">
      <c r="B39" s="111">
        <f ca="1">Central_limit!AF39</f>
        <v>53.5</v>
      </c>
      <c r="H39">
        <v>35</v>
      </c>
    </row>
    <row r="40" spans="2:8" x14ac:dyDescent="0.3">
      <c r="B40" s="111">
        <f ca="1">Central_limit!AF40</f>
        <v>44.966666666666669</v>
      </c>
      <c r="H40">
        <v>36</v>
      </c>
    </row>
    <row r="41" spans="2:8" x14ac:dyDescent="0.3">
      <c r="B41" s="111">
        <f ca="1">Central_limit!AF41</f>
        <v>55.266666666666666</v>
      </c>
      <c r="H41">
        <v>37</v>
      </c>
    </row>
    <row r="42" spans="2:8" x14ac:dyDescent="0.3">
      <c r="B42" s="111">
        <f ca="1">Central_limit!AF42</f>
        <v>51.5</v>
      </c>
      <c r="H42">
        <v>38</v>
      </c>
    </row>
    <row r="43" spans="2:8" x14ac:dyDescent="0.3">
      <c r="B43" s="111">
        <f ca="1">Central_limit!AF43</f>
        <v>52.6</v>
      </c>
      <c r="H43">
        <v>39</v>
      </c>
    </row>
    <row r="44" spans="2:8" x14ac:dyDescent="0.3">
      <c r="B44" s="111">
        <f ca="1">Central_limit!AF44</f>
        <v>51.766666666666666</v>
      </c>
      <c r="H44">
        <v>40</v>
      </c>
    </row>
    <row r="45" spans="2:8" x14ac:dyDescent="0.3">
      <c r="B45" s="111">
        <f ca="1">Central_limit!AF45</f>
        <v>53.93333333333333</v>
      </c>
      <c r="H45">
        <v>41</v>
      </c>
    </row>
    <row r="46" spans="2:8" x14ac:dyDescent="0.3">
      <c r="B46" s="111">
        <f ca="1">Central_limit!AF46</f>
        <v>49.3</v>
      </c>
      <c r="H46">
        <v>42</v>
      </c>
    </row>
    <row r="47" spans="2:8" x14ac:dyDescent="0.3">
      <c r="B47" s="111">
        <f ca="1">Central_limit!AF47</f>
        <v>51.766666666666666</v>
      </c>
      <c r="H47">
        <v>43</v>
      </c>
    </row>
    <row r="48" spans="2:8" x14ac:dyDescent="0.3">
      <c r="B48" s="111">
        <f ca="1">Central_limit!AF48</f>
        <v>46.666666666666664</v>
      </c>
      <c r="H48">
        <v>44</v>
      </c>
    </row>
    <row r="49" spans="2:8" x14ac:dyDescent="0.3">
      <c r="B49" s="111">
        <f ca="1">Central_limit!AF49</f>
        <v>47.866666666666667</v>
      </c>
      <c r="H49">
        <v>45</v>
      </c>
    </row>
    <row r="50" spans="2:8" x14ac:dyDescent="0.3">
      <c r="B50" s="111">
        <f ca="1">Central_limit!AF50</f>
        <v>46.5</v>
      </c>
      <c r="H50">
        <v>46</v>
      </c>
    </row>
    <row r="51" spans="2:8" x14ac:dyDescent="0.3">
      <c r="B51" s="111">
        <f ca="1">Central_limit!AF51</f>
        <v>47.6</v>
      </c>
      <c r="H51">
        <v>47</v>
      </c>
    </row>
    <row r="52" spans="2:8" x14ac:dyDescent="0.3">
      <c r="B52" s="111">
        <f ca="1">Central_limit!AF52</f>
        <v>43.9</v>
      </c>
      <c r="H52">
        <v>48</v>
      </c>
    </row>
    <row r="53" spans="2:8" x14ac:dyDescent="0.3">
      <c r="B53" s="111">
        <f ca="1">Central_limit!AF53</f>
        <v>60.9</v>
      </c>
      <c r="H53">
        <v>49</v>
      </c>
    </row>
    <row r="54" spans="2:8" x14ac:dyDescent="0.3">
      <c r="B54" s="111">
        <f ca="1">Central_limit!AF54</f>
        <v>55.93333333333333</v>
      </c>
      <c r="H54">
        <v>50</v>
      </c>
    </row>
    <row r="55" spans="2:8" x14ac:dyDescent="0.3">
      <c r="B55" s="111">
        <f ca="1">Central_limit!AF55</f>
        <v>56.266666666666666</v>
      </c>
      <c r="H55">
        <v>51</v>
      </c>
    </row>
    <row r="56" spans="2:8" x14ac:dyDescent="0.3">
      <c r="B56" s="111">
        <f ca="1">Central_limit!AF56</f>
        <v>56.166666666666664</v>
      </c>
      <c r="H56">
        <v>52</v>
      </c>
    </row>
    <row r="57" spans="2:8" x14ac:dyDescent="0.3">
      <c r="B57" s="111">
        <f ca="1">Central_limit!AF57</f>
        <v>45.133333333333333</v>
      </c>
      <c r="H57">
        <v>53</v>
      </c>
    </row>
    <row r="58" spans="2:8" x14ac:dyDescent="0.3">
      <c r="B58" s="111">
        <f ca="1">Central_limit!AF58</f>
        <v>43.233333333333334</v>
      </c>
      <c r="H58">
        <v>54</v>
      </c>
    </row>
    <row r="59" spans="2:8" x14ac:dyDescent="0.3">
      <c r="B59" s="111">
        <f ca="1">Central_limit!AF59</f>
        <v>48.6</v>
      </c>
      <c r="H59">
        <v>55</v>
      </c>
    </row>
    <row r="60" spans="2:8" x14ac:dyDescent="0.3">
      <c r="B60" s="111">
        <f ca="1">Central_limit!AF60</f>
        <v>46.833333333333336</v>
      </c>
      <c r="H60">
        <v>56</v>
      </c>
    </row>
    <row r="61" spans="2:8" x14ac:dyDescent="0.3">
      <c r="B61" s="111">
        <f ca="1">Central_limit!AF61</f>
        <v>46.43333333333333</v>
      </c>
      <c r="H61">
        <v>57</v>
      </c>
    </row>
    <row r="62" spans="2:8" x14ac:dyDescent="0.3">
      <c r="B62" s="111">
        <f ca="1">Central_limit!AF62</f>
        <v>41.3</v>
      </c>
      <c r="H62">
        <v>58</v>
      </c>
    </row>
    <row r="63" spans="2:8" x14ac:dyDescent="0.3">
      <c r="B63" s="111">
        <f ca="1">Central_limit!AF63</f>
        <v>53.366666666666667</v>
      </c>
      <c r="H63">
        <v>59</v>
      </c>
    </row>
    <row r="64" spans="2:8" x14ac:dyDescent="0.3">
      <c r="B64" s="111">
        <f ca="1">Central_limit!AF64</f>
        <v>47.9</v>
      </c>
      <c r="H64">
        <v>60</v>
      </c>
    </row>
    <row r="65" spans="2:8" x14ac:dyDescent="0.3">
      <c r="B65" s="111">
        <f ca="1">Central_limit!AF65</f>
        <v>57.166666666666664</v>
      </c>
      <c r="H65">
        <v>61</v>
      </c>
    </row>
    <row r="66" spans="2:8" x14ac:dyDescent="0.3">
      <c r="B66" s="111">
        <f ca="1">Central_limit!AF66</f>
        <v>45.56666666666667</v>
      </c>
      <c r="H66">
        <v>62</v>
      </c>
    </row>
    <row r="67" spans="2:8" x14ac:dyDescent="0.3">
      <c r="B67" s="111">
        <f ca="1">Central_limit!AF67</f>
        <v>52.3</v>
      </c>
      <c r="H67">
        <v>63</v>
      </c>
    </row>
    <row r="68" spans="2:8" x14ac:dyDescent="0.3">
      <c r="B68" s="111">
        <f ca="1">Central_limit!AF68</f>
        <v>53.633333333333333</v>
      </c>
      <c r="H68">
        <v>64</v>
      </c>
    </row>
    <row r="69" spans="2:8" x14ac:dyDescent="0.3">
      <c r="B69" s="111">
        <f ca="1">Central_limit!AF69</f>
        <v>46.06666666666667</v>
      </c>
      <c r="H69">
        <v>65</v>
      </c>
    </row>
    <row r="70" spans="2:8" x14ac:dyDescent="0.3">
      <c r="B70" s="111">
        <f ca="1">Central_limit!AF70</f>
        <v>54.633333333333333</v>
      </c>
      <c r="H70">
        <v>66</v>
      </c>
    </row>
    <row r="71" spans="2:8" x14ac:dyDescent="0.3">
      <c r="B71" s="111">
        <f ca="1">Central_limit!AF71</f>
        <v>41.033333333333331</v>
      </c>
      <c r="H71">
        <v>67</v>
      </c>
    </row>
    <row r="72" spans="2:8" x14ac:dyDescent="0.3">
      <c r="B72" s="111">
        <f ca="1">Central_limit!AF72</f>
        <v>44.6</v>
      </c>
      <c r="H72">
        <v>68</v>
      </c>
    </row>
    <row r="73" spans="2:8" x14ac:dyDescent="0.3">
      <c r="B73" s="111">
        <f ca="1">Central_limit!AF73</f>
        <v>54.7</v>
      </c>
      <c r="H73">
        <v>69</v>
      </c>
    </row>
    <row r="74" spans="2:8" x14ac:dyDescent="0.3">
      <c r="B74" s="111">
        <f ca="1">Central_limit!AF74</f>
        <v>46.4</v>
      </c>
      <c r="H74">
        <v>70</v>
      </c>
    </row>
    <row r="75" spans="2:8" x14ac:dyDescent="0.3">
      <c r="B75" s="111">
        <f ca="1">Central_limit!AF75</f>
        <v>54.733333333333334</v>
      </c>
      <c r="H75">
        <v>71</v>
      </c>
    </row>
    <row r="76" spans="2:8" x14ac:dyDescent="0.3">
      <c r="B76" s="111">
        <f ca="1">Central_limit!AF76</f>
        <v>62.2</v>
      </c>
      <c r="H76">
        <v>72</v>
      </c>
    </row>
    <row r="77" spans="2:8" x14ac:dyDescent="0.3">
      <c r="B77" s="111">
        <f ca="1">Central_limit!AF77</f>
        <v>54.733333333333334</v>
      </c>
      <c r="H77">
        <v>73</v>
      </c>
    </row>
    <row r="78" spans="2:8" x14ac:dyDescent="0.3">
      <c r="B78" s="111">
        <f ca="1">Central_limit!AF78</f>
        <v>57.06666666666667</v>
      </c>
      <c r="H78">
        <v>74</v>
      </c>
    </row>
    <row r="79" spans="2:8" x14ac:dyDescent="0.3">
      <c r="B79" s="111">
        <f ca="1">Central_limit!AF79</f>
        <v>60.43333333333333</v>
      </c>
      <c r="H79">
        <v>75</v>
      </c>
    </row>
    <row r="80" spans="2:8" x14ac:dyDescent="0.3">
      <c r="B80" s="111">
        <f ca="1">Central_limit!AF80</f>
        <v>53.533333333333331</v>
      </c>
      <c r="H80">
        <v>76</v>
      </c>
    </row>
    <row r="81" spans="2:8" x14ac:dyDescent="0.3">
      <c r="B81" s="111">
        <f ca="1">Central_limit!AF81</f>
        <v>50.9</v>
      </c>
      <c r="H81">
        <v>77</v>
      </c>
    </row>
    <row r="82" spans="2:8" x14ac:dyDescent="0.3">
      <c r="B82" s="111">
        <f ca="1">Central_limit!AF82</f>
        <v>51.4</v>
      </c>
      <c r="H82">
        <v>78</v>
      </c>
    </row>
    <row r="83" spans="2:8" x14ac:dyDescent="0.3">
      <c r="B83" s="111">
        <f ca="1">Central_limit!AF83</f>
        <v>43.3</v>
      </c>
      <c r="H83">
        <v>79</v>
      </c>
    </row>
    <row r="84" spans="2:8" x14ac:dyDescent="0.3">
      <c r="B84" s="111">
        <f ca="1">Central_limit!AF84</f>
        <v>51</v>
      </c>
      <c r="H84">
        <v>80</v>
      </c>
    </row>
    <row r="85" spans="2:8" x14ac:dyDescent="0.3">
      <c r="B85" s="111">
        <f ca="1">Central_limit!AF85</f>
        <v>60.033333333333331</v>
      </c>
      <c r="H85">
        <v>81</v>
      </c>
    </row>
    <row r="86" spans="2:8" x14ac:dyDescent="0.3">
      <c r="B86" s="111">
        <f ca="1">Central_limit!AF86</f>
        <v>51.8</v>
      </c>
      <c r="H86">
        <v>82</v>
      </c>
    </row>
    <row r="87" spans="2:8" x14ac:dyDescent="0.3">
      <c r="B87" s="111">
        <f ca="1">Central_limit!AF87</f>
        <v>50.7</v>
      </c>
      <c r="H87">
        <v>83</v>
      </c>
    </row>
    <row r="88" spans="2:8" x14ac:dyDescent="0.3">
      <c r="B88" s="111">
        <f ca="1">Central_limit!AF88</f>
        <v>53.133333333333333</v>
      </c>
      <c r="H88">
        <v>84</v>
      </c>
    </row>
    <row r="89" spans="2:8" x14ac:dyDescent="0.3">
      <c r="B89" s="111">
        <f ca="1">Central_limit!AF89</f>
        <v>45.9</v>
      </c>
      <c r="H89">
        <v>85</v>
      </c>
    </row>
    <row r="90" spans="2:8" x14ac:dyDescent="0.3">
      <c r="B90" s="111">
        <f ca="1">Central_limit!AF90</f>
        <v>49.7</v>
      </c>
      <c r="H90">
        <v>86</v>
      </c>
    </row>
    <row r="91" spans="2:8" x14ac:dyDescent="0.3">
      <c r="B91" s="111">
        <f ca="1">Central_limit!AF91</f>
        <v>44.8</v>
      </c>
      <c r="H91">
        <v>87</v>
      </c>
    </row>
    <row r="92" spans="2:8" x14ac:dyDescent="0.3">
      <c r="B92" s="111">
        <f ca="1">Central_limit!AF92</f>
        <v>49.366666666666667</v>
      </c>
      <c r="H92">
        <v>88</v>
      </c>
    </row>
    <row r="93" spans="2:8" x14ac:dyDescent="0.3">
      <c r="B93" s="111">
        <f ca="1">Central_limit!AF93</f>
        <v>55.366666666666667</v>
      </c>
      <c r="H93">
        <v>89</v>
      </c>
    </row>
    <row r="94" spans="2:8" x14ac:dyDescent="0.3">
      <c r="B94" s="111">
        <f ca="1">Central_limit!AF94</f>
        <v>44.666666666666664</v>
      </c>
      <c r="H94">
        <v>90</v>
      </c>
    </row>
    <row r="95" spans="2:8" x14ac:dyDescent="0.3">
      <c r="B95" s="111">
        <f ca="1">Central_limit!AF95</f>
        <v>67.433333333333337</v>
      </c>
      <c r="H95">
        <v>91</v>
      </c>
    </row>
    <row r="96" spans="2:8" ht="15" thickBot="1" x14ac:dyDescent="0.35">
      <c r="B96" s="111">
        <f ca="1">Central_limit!AF96</f>
        <v>53.966666666666669</v>
      </c>
      <c r="H96">
        <v>92</v>
      </c>
    </row>
    <row r="97" spans="1:11" x14ac:dyDescent="0.3">
      <c r="B97" s="111">
        <f ca="1">Central_limit!AF97</f>
        <v>53.06666666666667</v>
      </c>
      <c r="D97" t="s">
        <v>25</v>
      </c>
      <c r="E97" s="109" t="s">
        <v>25</v>
      </c>
      <c r="H97">
        <v>93</v>
      </c>
    </row>
    <row r="98" spans="1:11" ht="15" thickBot="1" x14ac:dyDescent="0.35">
      <c r="B98" s="111">
        <f ca="1">Central_limit!AF98</f>
        <v>36.033333333333331</v>
      </c>
      <c r="D98" t="s">
        <v>25</v>
      </c>
      <c r="E98" s="110" t="s">
        <v>25</v>
      </c>
      <c r="H98">
        <v>94</v>
      </c>
    </row>
    <row r="99" spans="1:11" x14ac:dyDescent="0.3">
      <c r="B99" s="111">
        <f ca="1">Central_limit!AF99</f>
        <v>52.4</v>
      </c>
      <c r="D99" t="s">
        <v>25</v>
      </c>
      <c r="E99" t="s">
        <v>25</v>
      </c>
      <c r="H99">
        <v>95</v>
      </c>
    </row>
    <row r="100" spans="1:11" x14ac:dyDescent="0.3">
      <c r="B100" s="111">
        <f ca="1">Central_limit!AF100</f>
        <v>48.56666666666667</v>
      </c>
      <c r="H100">
        <v>96</v>
      </c>
    </row>
    <row r="101" spans="1:11" x14ac:dyDescent="0.3">
      <c r="B101" s="111">
        <f ca="1">Central_limit!AF101</f>
        <v>47.5</v>
      </c>
      <c r="H101">
        <v>97</v>
      </c>
    </row>
    <row r="102" spans="1:11" x14ac:dyDescent="0.3">
      <c r="B102" s="111">
        <f ca="1">Central_limit!AF102</f>
        <v>55.43333333333333</v>
      </c>
      <c r="E102" s="1" t="s">
        <v>25</v>
      </c>
      <c r="H102">
        <v>98</v>
      </c>
    </row>
    <row r="103" spans="1:11" ht="15" thickBot="1" x14ac:dyDescent="0.35">
      <c r="B103" s="111">
        <f ca="1">Central_limit!AF103</f>
        <v>56.833333333333336</v>
      </c>
      <c r="H103">
        <v>99</v>
      </c>
    </row>
    <row r="104" spans="1:11" ht="15" thickBot="1" x14ac:dyDescent="0.35">
      <c r="A104" t="s">
        <v>75</v>
      </c>
      <c r="B104" s="109">
        <f ca="1">AVERAGE(B3:B103)</f>
        <v>50.662666666666667</v>
      </c>
      <c r="H104">
        <v>100</v>
      </c>
    </row>
    <row r="105" spans="1:11" ht="15" thickBot="1" x14ac:dyDescent="0.35">
      <c r="A105" t="s">
        <v>84</v>
      </c>
      <c r="B105" s="110">
        <f ca="1">_xlfn.STDEV.P(B3:B103)</f>
        <v>5.6726483722821399</v>
      </c>
      <c r="G105" t="s">
        <v>75</v>
      </c>
      <c r="H105" s="109">
        <f>AVERAGE(H4:H104)</f>
        <v>50</v>
      </c>
    </row>
    <row r="106" spans="1:11" ht="15" thickBot="1" x14ac:dyDescent="0.35">
      <c r="A106" t="s">
        <v>85</v>
      </c>
      <c r="B106">
        <f ca="1">_xlfn.VAR.S(B3:B103)</f>
        <v>32.503979349045864</v>
      </c>
      <c r="G106" t="s">
        <v>84</v>
      </c>
      <c r="H106" s="110">
        <f>_xlfn.STDEV.P(H4:H104)</f>
        <v>29.154759474226502</v>
      </c>
    </row>
    <row r="107" spans="1:11" x14ac:dyDescent="0.3">
      <c r="G107" t="s">
        <v>85</v>
      </c>
      <c r="H107">
        <f>_xlfn.VAR.P(H4:H104)</f>
        <v>850</v>
      </c>
      <c r="K107">
        <f>H107/30</f>
        <v>28.333333333333332</v>
      </c>
    </row>
    <row r="109" spans="1:11" x14ac:dyDescent="0.3">
      <c r="C109" s="1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8AF4-341C-421B-A7E0-D473CE91CC3F}">
  <dimension ref="G5:J13"/>
  <sheetViews>
    <sheetView workbookViewId="0">
      <selection activeCell="J23" sqref="J23"/>
    </sheetView>
  </sheetViews>
  <sheetFormatPr defaultRowHeight="14.4" x14ac:dyDescent="0.3"/>
  <sheetData>
    <row r="5" spans="7:10" ht="25.8" x14ac:dyDescent="0.5">
      <c r="G5" s="115" t="s">
        <v>95</v>
      </c>
      <c r="H5" s="115"/>
    </row>
    <row r="7" spans="7:10" x14ac:dyDescent="0.3">
      <c r="G7" s="127" t="s">
        <v>96</v>
      </c>
      <c r="H7" s="127">
        <v>100</v>
      </c>
      <c r="J7">
        <v>225</v>
      </c>
    </row>
    <row r="8" spans="7:10" x14ac:dyDescent="0.3">
      <c r="G8" t="s">
        <v>97</v>
      </c>
      <c r="H8">
        <v>56</v>
      </c>
      <c r="J8">
        <v>130</v>
      </c>
    </row>
    <row r="9" spans="7:10" x14ac:dyDescent="0.3">
      <c r="G9" t="s">
        <v>98</v>
      </c>
      <c r="H9">
        <v>0.5</v>
      </c>
      <c r="J9">
        <v>0.5</v>
      </c>
    </row>
    <row r="12" spans="7:10" x14ac:dyDescent="0.3">
      <c r="G12" s="113"/>
      <c r="J12" s="113"/>
    </row>
    <row r="13" spans="7:10" x14ac:dyDescent="0.3">
      <c r="G13" s="113"/>
      <c r="J13" s="1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5:AP108"/>
  <sheetViews>
    <sheetView topLeftCell="U37" workbookViewId="0">
      <selection activeCell="Y42" sqref="Y42"/>
    </sheetView>
  </sheetViews>
  <sheetFormatPr defaultRowHeight="14.4" x14ac:dyDescent="0.3"/>
  <cols>
    <col min="36" max="36" width="8.88671875" style="41"/>
  </cols>
  <sheetData>
    <row r="5" spans="4:35" x14ac:dyDescent="0.3">
      <c r="D5" t="s">
        <v>93</v>
      </c>
    </row>
    <row r="7" spans="4:35" ht="15" thickBot="1" x14ac:dyDescent="0.35"/>
    <row r="8" spans="4:35" ht="15" thickBot="1" x14ac:dyDescent="0.35">
      <c r="E8" s="35"/>
      <c r="F8" s="105">
        <v>1</v>
      </c>
      <c r="G8" s="124">
        <v>2</v>
      </c>
      <c r="H8" s="124">
        <v>3</v>
      </c>
      <c r="I8" s="124">
        <v>4</v>
      </c>
      <c r="J8" s="124">
        <v>5</v>
      </c>
      <c r="K8" s="124">
        <v>6</v>
      </c>
      <c r="L8" s="124">
        <v>7</v>
      </c>
      <c r="M8" s="124">
        <v>8</v>
      </c>
      <c r="N8" s="124">
        <v>9</v>
      </c>
      <c r="O8" s="124">
        <v>10</v>
      </c>
      <c r="P8" s="124">
        <v>11</v>
      </c>
      <c r="Q8" s="124">
        <v>12</v>
      </c>
      <c r="R8" s="124">
        <v>13</v>
      </c>
      <c r="S8" s="124">
        <v>14</v>
      </c>
      <c r="T8" s="124">
        <v>15</v>
      </c>
      <c r="U8" s="124">
        <v>16</v>
      </c>
      <c r="V8" s="124">
        <v>17</v>
      </c>
      <c r="W8" s="124">
        <v>18</v>
      </c>
      <c r="X8" s="124">
        <v>19</v>
      </c>
      <c r="Y8" s="124">
        <v>20</v>
      </c>
      <c r="Z8" s="124">
        <v>21</v>
      </c>
      <c r="AA8" s="124">
        <v>22</v>
      </c>
      <c r="AB8" s="124">
        <v>23</v>
      </c>
      <c r="AC8" s="124">
        <v>24</v>
      </c>
      <c r="AD8" s="124">
        <v>25</v>
      </c>
      <c r="AE8" s="124">
        <v>26</v>
      </c>
      <c r="AF8" s="124">
        <v>27</v>
      </c>
      <c r="AG8" s="124">
        <v>28</v>
      </c>
      <c r="AH8" s="124">
        <v>29</v>
      </c>
      <c r="AI8" s="124">
        <v>30</v>
      </c>
    </row>
    <row r="9" spans="4:35" x14ac:dyDescent="0.3">
      <c r="E9" s="106">
        <v>1</v>
      </c>
      <c r="F9" s="108">
        <f ca="1">_xlfn.NORM.INV(RAND(),0,1)</f>
        <v>4.6915681880899958E-2</v>
      </c>
      <c r="G9" s="108">
        <f t="shared" ref="G9:AH18" ca="1" si="0">_xlfn.NORM.INV(RAND(),0,1)</f>
        <v>-0.38417175742591192</v>
      </c>
      <c r="H9" s="108">
        <f t="shared" ca="1" si="0"/>
        <v>-2.0712645322723722</v>
      </c>
      <c r="I9" s="108">
        <f t="shared" ca="1" si="0"/>
        <v>0.39000758148592579</v>
      </c>
      <c r="J9" s="108">
        <f t="shared" ca="1" si="0"/>
        <v>0.46532201160404507</v>
      </c>
      <c r="K9" s="108">
        <f t="shared" ca="1" si="0"/>
        <v>0.19785132019085433</v>
      </c>
      <c r="L9" s="108">
        <f t="shared" ca="1" si="0"/>
        <v>2.1056312901888989</v>
      </c>
      <c r="M9" s="108">
        <f t="shared" ca="1" si="0"/>
        <v>1.9345602556503176</v>
      </c>
      <c r="N9" s="108">
        <f t="shared" ca="1" si="0"/>
        <v>-9.6312219014756645E-2</v>
      </c>
      <c r="O9" s="108">
        <f t="shared" ca="1" si="0"/>
        <v>0.33518038033779657</v>
      </c>
      <c r="P9" s="108">
        <f t="shared" ca="1" si="0"/>
        <v>-1.4257309312824753</v>
      </c>
      <c r="Q9" s="108">
        <f t="shared" ca="1" si="0"/>
        <v>0.22632757599912651</v>
      </c>
      <c r="R9" s="108">
        <f t="shared" ca="1" si="0"/>
        <v>-2.0443731664056672</v>
      </c>
      <c r="S9" s="108">
        <f t="shared" ca="1" si="0"/>
        <v>-0.36677100961970083</v>
      </c>
      <c r="T9" s="108">
        <f t="shared" ca="1" si="0"/>
        <v>1.7419066272964452</v>
      </c>
      <c r="U9" s="108">
        <f t="shared" ca="1" si="0"/>
        <v>0.24893473598868968</v>
      </c>
      <c r="V9" s="108">
        <f t="shared" ca="1" si="0"/>
        <v>-0.55490598915272338</v>
      </c>
      <c r="W9" s="108">
        <f t="shared" ca="1" si="0"/>
        <v>0.59701778526788596</v>
      </c>
      <c r="X9" s="108">
        <f t="shared" ca="1" si="0"/>
        <v>0.50824692949339045</v>
      </c>
      <c r="Y9" s="108">
        <f t="shared" ca="1" si="0"/>
        <v>1.3459724199252558</v>
      </c>
      <c r="Z9" s="108">
        <f t="shared" ca="1" si="0"/>
        <v>-1.1956955008002248</v>
      </c>
      <c r="AA9" s="108">
        <f t="shared" ca="1" si="0"/>
        <v>2.8695853738627992</v>
      </c>
      <c r="AB9" s="108">
        <f t="shared" ca="1" si="0"/>
        <v>0.84585542800802027</v>
      </c>
      <c r="AC9" s="108">
        <f t="shared" ca="1" si="0"/>
        <v>0.23935971244510595</v>
      </c>
      <c r="AD9" s="108">
        <f t="shared" ca="1" si="0"/>
        <v>-0.58916408721712865</v>
      </c>
      <c r="AE9" s="108">
        <f t="shared" ca="1" si="0"/>
        <v>1.3410098697981816</v>
      </c>
      <c r="AF9" s="108">
        <f t="shared" ca="1" si="0"/>
        <v>0.10833500838932378</v>
      </c>
      <c r="AG9" s="108">
        <f t="shared" ca="1" si="0"/>
        <v>-0.19508566562741927</v>
      </c>
      <c r="AH9" s="108">
        <f t="shared" ca="1" si="0"/>
        <v>0.26448657970568368</v>
      </c>
      <c r="AI9" s="108">
        <f t="shared" ref="AI9:AI17" ca="1" si="1">_xlfn.NORM.INV(RAND(),0,1)</f>
        <v>-0.11443662226428201</v>
      </c>
    </row>
    <row r="10" spans="4:35" x14ac:dyDescent="0.3">
      <c r="E10" s="106">
        <v>2</v>
      </c>
      <c r="F10" s="108">
        <f t="shared" ref="F10:U34" ca="1" si="2">_xlfn.NORM.INV(RAND(),0,1)</f>
        <v>-0.81603749578267815</v>
      </c>
      <c r="G10" s="108">
        <f t="shared" ca="1" si="0"/>
        <v>2.2560206486269472</v>
      </c>
      <c r="H10" s="108">
        <f t="shared" ca="1" si="0"/>
        <v>-1.1598125061574693</v>
      </c>
      <c r="I10" s="108">
        <f t="shared" ca="1" si="0"/>
        <v>0.6795962201897201</v>
      </c>
      <c r="J10" s="108">
        <f t="shared" ca="1" si="0"/>
        <v>-0.67988365677385076</v>
      </c>
      <c r="K10" s="108">
        <f t="shared" ca="1" si="0"/>
        <v>0.27567840089403017</v>
      </c>
      <c r="L10" s="108">
        <f t="shared" ca="1" si="0"/>
        <v>-0.83184275705008615</v>
      </c>
      <c r="M10" s="108">
        <f t="shared" ca="1" si="0"/>
        <v>-0.40491438888084713</v>
      </c>
      <c r="N10" s="108">
        <f t="shared" ca="1" si="0"/>
        <v>-1.0442022252812084</v>
      </c>
      <c r="O10" s="108">
        <f t="shared" ca="1" si="0"/>
        <v>-0.29058782100986563</v>
      </c>
      <c r="P10" s="108">
        <f t="shared" ca="1" si="0"/>
        <v>1.7638009893124138</v>
      </c>
      <c r="Q10" s="108">
        <f t="shared" ca="1" si="0"/>
        <v>-0.45943118935949218</v>
      </c>
      <c r="R10" s="108">
        <f t="shared" ca="1" si="0"/>
        <v>5.4967187950332341E-2</v>
      </c>
      <c r="S10" s="108">
        <f t="shared" ca="1" si="0"/>
        <v>0.1350386585448031</v>
      </c>
      <c r="T10" s="108">
        <f t="shared" ca="1" si="0"/>
        <v>1.1091783029298672</v>
      </c>
      <c r="U10" s="108">
        <f t="shared" ca="1" si="0"/>
        <v>-2.1844506776064114</v>
      </c>
      <c r="V10" s="108">
        <f t="shared" ca="1" si="0"/>
        <v>0.50373028212332249</v>
      </c>
      <c r="W10" s="108">
        <f t="shared" ca="1" si="0"/>
        <v>0.4147794705173532</v>
      </c>
      <c r="X10" s="108">
        <f t="shared" ca="1" si="0"/>
        <v>-1.1314283846892053</v>
      </c>
      <c r="Y10" s="108">
        <f t="shared" ca="1" si="0"/>
        <v>-0.7929289125825788</v>
      </c>
      <c r="Z10" s="108">
        <f t="shared" ca="1" si="0"/>
        <v>0.76496676507920636</v>
      </c>
      <c r="AA10" s="108">
        <f t="shared" ca="1" si="0"/>
        <v>0.39169206962534364</v>
      </c>
      <c r="AB10" s="108">
        <f t="shared" ca="1" si="0"/>
        <v>-0.53762971609483212</v>
      </c>
      <c r="AC10" s="108">
        <f t="shared" ca="1" si="0"/>
        <v>-2.3543365898167123</v>
      </c>
      <c r="AD10" s="108">
        <f t="shared" ca="1" si="0"/>
        <v>8.5041183923612005E-5</v>
      </c>
      <c r="AE10" s="108">
        <f t="shared" ca="1" si="0"/>
        <v>1.3949511511150661</v>
      </c>
      <c r="AF10" s="108">
        <f t="shared" ca="1" si="0"/>
        <v>1.1412260502918929</v>
      </c>
      <c r="AG10" s="108">
        <f t="shared" ca="1" si="0"/>
        <v>1.1995222989655885</v>
      </c>
      <c r="AH10" s="108">
        <f t="shared" ca="1" si="0"/>
        <v>-3.1944883907965287E-2</v>
      </c>
      <c r="AI10" s="108">
        <f t="shared" ca="1" si="1"/>
        <v>1.0103139017983054</v>
      </c>
    </row>
    <row r="11" spans="4:35" x14ac:dyDescent="0.3">
      <c r="E11" s="106">
        <v>3</v>
      </c>
      <c r="F11" s="108">
        <f t="shared" ca="1" si="2"/>
        <v>-0.47851592350516953</v>
      </c>
      <c r="G11" s="108">
        <f t="shared" ca="1" si="0"/>
        <v>-1.0897481235408821</v>
      </c>
      <c r="H11" s="108">
        <f t="shared" ca="1" si="0"/>
        <v>1.1924543419273326</v>
      </c>
      <c r="I11" s="108">
        <f t="shared" ca="1" si="0"/>
        <v>9.6061181433295076E-2</v>
      </c>
      <c r="J11" s="108">
        <f t="shared" ca="1" si="0"/>
        <v>-2.0306033279128743</v>
      </c>
      <c r="K11" s="108">
        <f t="shared" ca="1" si="0"/>
        <v>-0.14597712075708161</v>
      </c>
      <c r="L11" s="108">
        <f t="shared" ca="1" si="0"/>
        <v>-0.4013836249941084</v>
      </c>
      <c r="M11" s="108">
        <f t="shared" ca="1" si="0"/>
        <v>0.64959322848990597</v>
      </c>
      <c r="N11" s="108">
        <f t="shared" ca="1" si="0"/>
        <v>-0.38678946365370082</v>
      </c>
      <c r="O11" s="108">
        <f t="shared" ca="1" si="0"/>
        <v>-2.0859150560050348</v>
      </c>
      <c r="P11" s="108">
        <f t="shared" ca="1" si="0"/>
        <v>-0.12400802868415839</v>
      </c>
      <c r="Q11" s="108">
        <f t="shared" ca="1" si="0"/>
        <v>-1.9035962591888513</v>
      </c>
      <c r="R11" s="108">
        <f t="shared" ca="1" si="0"/>
        <v>0.15659080501482223</v>
      </c>
      <c r="S11" s="108">
        <f t="shared" ca="1" si="0"/>
        <v>-0.22045262829363091</v>
      </c>
      <c r="T11" s="108">
        <f t="shared" ca="1" si="0"/>
        <v>0.31116501553527987</v>
      </c>
      <c r="U11" s="108">
        <f t="shared" ca="1" si="0"/>
        <v>0.62990572508738985</v>
      </c>
      <c r="V11" s="108">
        <f t="shared" ca="1" si="0"/>
        <v>-0.46850049700843854</v>
      </c>
      <c r="W11" s="108">
        <f t="shared" ca="1" si="0"/>
        <v>0.58070349249324416</v>
      </c>
      <c r="X11" s="108">
        <f t="shared" ca="1" si="0"/>
        <v>0.4492325360634935</v>
      </c>
      <c r="Y11" s="108">
        <f t="shared" ca="1" si="0"/>
        <v>-1.026173386693559</v>
      </c>
      <c r="Z11" s="108">
        <f t="shared" ca="1" si="0"/>
        <v>0.6725453659636681</v>
      </c>
      <c r="AA11" s="108">
        <f t="shared" ca="1" si="0"/>
        <v>0.64122970970514737</v>
      </c>
      <c r="AB11" s="108">
        <f t="shared" ca="1" si="0"/>
        <v>0.47309827420960099</v>
      </c>
      <c r="AC11" s="108">
        <f t="shared" ca="1" si="0"/>
        <v>-1.4218625270127478E-2</v>
      </c>
      <c r="AD11" s="108">
        <f t="shared" ca="1" si="0"/>
        <v>1.0037379891750495</v>
      </c>
      <c r="AE11" s="108">
        <f t="shared" ca="1" si="0"/>
        <v>-1.4425914230378674</v>
      </c>
      <c r="AF11" s="108">
        <f t="shared" ca="1" si="0"/>
        <v>-0.75501703795730624</v>
      </c>
      <c r="AG11" s="108">
        <f t="shared" ca="1" si="0"/>
        <v>-1.4054210334877599</v>
      </c>
      <c r="AH11" s="108">
        <f t="shared" ca="1" si="0"/>
        <v>0.9168447380270186</v>
      </c>
      <c r="AI11" s="108">
        <f t="shared" ca="1" si="1"/>
        <v>5.9589499808927041E-2</v>
      </c>
    </row>
    <row r="12" spans="4:35" x14ac:dyDescent="0.3">
      <c r="E12" s="106">
        <v>4</v>
      </c>
      <c r="F12" s="108">
        <f t="shared" ca="1" si="2"/>
        <v>7.0687323204103522E-2</v>
      </c>
      <c r="G12" s="108">
        <f t="shared" ca="1" si="0"/>
        <v>-7.1472140019776767E-2</v>
      </c>
      <c r="H12" s="108">
        <f t="shared" ca="1" si="0"/>
        <v>-0.78361686427210653</v>
      </c>
      <c r="I12" s="108">
        <f t="shared" ca="1" si="0"/>
        <v>-0.57148717253683978</v>
      </c>
      <c r="J12" s="108">
        <f t="shared" ca="1" si="0"/>
        <v>-5.3783793114262159E-2</v>
      </c>
      <c r="K12" s="108">
        <f t="shared" ca="1" si="0"/>
        <v>0.63247226653082944</v>
      </c>
      <c r="L12" s="108">
        <f t="shared" ca="1" si="0"/>
        <v>-0.92506201808799615</v>
      </c>
      <c r="M12" s="108">
        <f t="shared" ca="1" si="0"/>
        <v>-0.91786419482610027</v>
      </c>
      <c r="N12" s="108">
        <f t="shared" ca="1" si="0"/>
        <v>1.1295150665074509</v>
      </c>
      <c r="O12" s="108">
        <f t="shared" ca="1" si="0"/>
        <v>-7.1709150198599067E-2</v>
      </c>
      <c r="P12" s="108">
        <f t="shared" ca="1" si="0"/>
        <v>1.0886037973309877</v>
      </c>
      <c r="Q12" s="108">
        <f t="shared" ca="1" si="0"/>
        <v>0.95293927292400149</v>
      </c>
      <c r="R12" s="108">
        <f t="shared" ca="1" si="0"/>
        <v>-0.95937914778055378</v>
      </c>
      <c r="S12" s="108">
        <f t="shared" ca="1" si="0"/>
        <v>1.6304624767178271</v>
      </c>
      <c r="T12" s="108">
        <f t="shared" ca="1" si="0"/>
        <v>-0.60612030833691322</v>
      </c>
      <c r="U12" s="108">
        <f t="shared" ca="1" si="0"/>
        <v>-9.3374969194916072E-2</v>
      </c>
      <c r="V12" s="108">
        <f t="shared" ca="1" si="0"/>
        <v>-0.16630447611099741</v>
      </c>
      <c r="W12" s="108">
        <f t="shared" ca="1" si="0"/>
        <v>-0.81044713765360055</v>
      </c>
      <c r="X12" s="108">
        <f t="shared" ca="1" si="0"/>
        <v>-0.66537733880255479</v>
      </c>
      <c r="Y12" s="108">
        <f t="shared" ca="1" si="0"/>
        <v>-0.45821706789242345</v>
      </c>
      <c r="Z12" s="108">
        <f t="shared" ca="1" si="0"/>
        <v>0.4314307255132207</v>
      </c>
      <c r="AA12" s="108">
        <f t="shared" ca="1" si="0"/>
        <v>1.0876379594437429</v>
      </c>
      <c r="AB12" s="108">
        <f t="shared" ca="1" si="0"/>
        <v>0.93606146945438751</v>
      </c>
      <c r="AC12" s="108">
        <f t="shared" ca="1" si="0"/>
        <v>0.89164425358141719</v>
      </c>
      <c r="AD12" s="108">
        <f t="shared" ca="1" si="0"/>
        <v>-1.6324152397090486</v>
      </c>
      <c r="AE12" s="108">
        <f t="shared" ca="1" si="0"/>
        <v>0.57111492801705954</v>
      </c>
      <c r="AF12" s="108">
        <f t="shared" ca="1" si="0"/>
        <v>1.636806052942376</v>
      </c>
      <c r="AG12" s="108">
        <f t="shared" ca="1" si="0"/>
        <v>0.83458004680690412</v>
      </c>
      <c r="AH12" s="108">
        <f t="shared" ca="1" si="0"/>
        <v>-0.39237644838002139</v>
      </c>
      <c r="AI12" s="108">
        <f t="shared" ca="1" si="1"/>
        <v>-0.88240318203177093</v>
      </c>
    </row>
    <row r="13" spans="4:35" x14ac:dyDescent="0.3">
      <c r="E13" s="106">
        <v>5</v>
      </c>
      <c r="F13" s="108">
        <f t="shared" ca="1" si="2"/>
        <v>0.47386608689123233</v>
      </c>
      <c r="G13" s="108">
        <f t="shared" ca="1" si="0"/>
        <v>1.4624999556919296</v>
      </c>
      <c r="H13" s="108">
        <f t="shared" ca="1" si="0"/>
        <v>1.3287795913849083</v>
      </c>
      <c r="I13" s="108">
        <f t="shared" ca="1" si="0"/>
        <v>-0.33254089782998519</v>
      </c>
      <c r="J13" s="108">
        <f t="shared" ca="1" si="0"/>
        <v>2.3003470108689128</v>
      </c>
      <c r="K13" s="108">
        <f t="shared" ca="1" si="0"/>
        <v>-0.85450473617564671</v>
      </c>
      <c r="L13" s="108">
        <f t="shared" ca="1" si="0"/>
        <v>0.84551869233994759</v>
      </c>
      <c r="M13" s="108">
        <f t="shared" ca="1" si="0"/>
        <v>-6.8983265386781942E-2</v>
      </c>
      <c r="N13" s="108">
        <f t="shared" ca="1" si="0"/>
        <v>1.4635685880027756</v>
      </c>
      <c r="O13" s="108">
        <f t="shared" ca="1" si="0"/>
        <v>1.0040590442734323</v>
      </c>
      <c r="P13" s="108">
        <f t="shared" ca="1" si="0"/>
        <v>-2.5565877896188863E-2</v>
      </c>
      <c r="Q13" s="108">
        <f t="shared" ca="1" si="0"/>
        <v>0.15084442010982452</v>
      </c>
      <c r="R13" s="108">
        <f t="shared" ca="1" si="0"/>
        <v>-0.91714793969280994</v>
      </c>
      <c r="S13" s="108">
        <f t="shared" ca="1" si="0"/>
        <v>-0.65207700239226007</v>
      </c>
      <c r="T13" s="108">
        <f t="shared" ca="1" si="0"/>
        <v>0.36699000105670032</v>
      </c>
      <c r="U13" s="108">
        <f t="shared" ca="1" si="0"/>
        <v>0.60135711586457885</v>
      </c>
      <c r="V13" s="108">
        <f t="shared" ca="1" si="0"/>
        <v>0.60681569725903928</v>
      </c>
      <c r="W13" s="108">
        <f t="shared" ca="1" si="0"/>
        <v>-0.48084568118438209</v>
      </c>
      <c r="X13" s="108">
        <f t="shared" ca="1" si="0"/>
        <v>0.23637728478233042</v>
      </c>
      <c r="Y13" s="108">
        <f t="shared" ca="1" si="0"/>
        <v>1.423773745682658</v>
      </c>
      <c r="Z13" s="108">
        <f t="shared" ca="1" si="0"/>
        <v>-0.24286566718849173</v>
      </c>
      <c r="AA13" s="108">
        <f t="shared" ca="1" si="0"/>
        <v>0.1348008430016728</v>
      </c>
      <c r="AB13" s="108">
        <f t="shared" ca="1" si="0"/>
        <v>-0.25711091662078034</v>
      </c>
      <c r="AC13" s="108">
        <f t="shared" ca="1" si="0"/>
        <v>-0.55865951015795245</v>
      </c>
      <c r="AD13" s="108">
        <f t="shared" ca="1" si="0"/>
        <v>0.4833389085897547</v>
      </c>
      <c r="AE13" s="108">
        <f t="shared" ca="1" si="0"/>
        <v>-1.4290155133391811</v>
      </c>
      <c r="AF13" s="108">
        <f t="shared" ca="1" si="0"/>
        <v>-1.025870306395636</v>
      </c>
      <c r="AG13" s="108">
        <f t="shared" ca="1" si="0"/>
        <v>1.4771351688861816</v>
      </c>
      <c r="AH13" s="108">
        <f t="shared" ca="1" si="0"/>
        <v>0.64544000633124921</v>
      </c>
      <c r="AI13" s="108">
        <f t="shared" ca="1" si="1"/>
        <v>-0.98472526757605205</v>
      </c>
    </row>
    <row r="14" spans="4:35" x14ac:dyDescent="0.3">
      <c r="E14" s="106">
        <v>6</v>
      </c>
      <c r="F14" s="108">
        <f t="shared" ca="1" si="2"/>
        <v>5.9402296375086878E-2</v>
      </c>
      <c r="G14" s="108">
        <f t="shared" ca="1" si="0"/>
        <v>1.7707366236518702</v>
      </c>
      <c r="H14" s="108">
        <f t="shared" ca="1" si="0"/>
        <v>0.5286443225659514</v>
      </c>
      <c r="I14" s="108">
        <f t="shared" ca="1" si="0"/>
        <v>-0.40085320263446977</v>
      </c>
      <c r="J14" s="108">
        <f t="shared" ca="1" si="0"/>
        <v>-1.6019074023543258</v>
      </c>
      <c r="K14" s="108">
        <f t="shared" ca="1" si="0"/>
        <v>-0.33892494129404727</v>
      </c>
      <c r="L14" s="108">
        <f t="shared" ca="1" si="0"/>
        <v>-0.36764338893167225</v>
      </c>
      <c r="M14" s="108">
        <f t="shared" ca="1" si="0"/>
        <v>-0.9810772360997092</v>
      </c>
      <c r="N14" s="108">
        <f t="shared" ca="1" si="0"/>
        <v>-0.4324898680038301</v>
      </c>
      <c r="O14" s="108">
        <f t="shared" ca="1" si="0"/>
        <v>-0.56231809079447637</v>
      </c>
      <c r="P14" s="108">
        <f t="shared" ca="1" si="0"/>
        <v>-0.16868901374570452</v>
      </c>
      <c r="Q14" s="108">
        <f t="shared" ca="1" si="0"/>
        <v>0.33420223056582649</v>
      </c>
      <c r="R14" s="108">
        <f t="shared" ca="1" si="0"/>
        <v>0.12679736968701483</v>
      </c>
      <c r="S14" s="108">
        <f t="shared" ca="1" si="0"/>
        <v>-0.62551355200576375</v>
      </c>
      <c r="T14" s="108">
        <f t="shared" ca="1" si="0"/>
        <v>-0.82918771494044385</v>
      </c>
      <c r="U14" s="108">
        <f t="shared" ca="1" si="0"/>
        <v>0.58825026140591763</v>
      </c>
      <c r="V14" s="108">
        <f t="shared" ca="1" si="0"/>
        <v>2.2233831919576361</v>
      </c>
      <c r="W14" s="108">
        <f t="shared" ca="1" si="0"/>
        <v>-0.17945979821827582</v>
      </c>
      <c r="X14" s="108">
        <f t="shared" ca="1" si="0"/>
        <v>1.177643817749866</v>
      </c>
      <c r="Y14" s="108">
        <f t="shared" ca="1" si="0"/>
        <v>-0.60215987992635178</v>
      </c>
      <c r="Z14" s="108">
        <f t="shared" ca="1" si="0"/>
        <v>-0.47009451037247257</v>
      </c>
      <c r="AA14" s="108">
        <f t="shared" ca="1" si="0"/>
        <v>-9.7338720971005516E-2</v>
      </c>
      <c r="AB14" s="108">
        <f t="shared" ca="1" si="0"/>
        <v>0.51354515184402849</v>
      </c>
      <c r="AC14" s="108">
        <f t="shared" ca="1" si="0"/>
        <v>1.1964276407818952</v>
      </c>
      <c r="AD14" s="108">
        <f t="shared" ca="1" si="0"/>
        <v>1.1327640702344757</v>
      </c>
      <c r="AE14" s="108">
        <f t="shared" ca="1" si="0"/>
        <v>-2.4228973878137015</v>
      </c>
      <c r="AF14" s="108">
        <f t="shared" ca="1" si="0"/>
        <v>-1.7689964090222803</v>
      </c>
      <c r="AG14" s="108">
        <f t="shared" ca="1" si="0"/>
        <v>-0.88422950984641635</v>
      </c>
      <c r="AH14" s="108">
        <f t="shared" ca="1" si="0"/>
        <v>-0.71353415639794682</v>
      </c>
      <c r="AI14" s="108">
        <f t="shared" ca="1" si="1"/>
        <v>-0.13427286113575071</v>
      </c>
    </row>
    <row r="15" spans="4:35" x14ac:dyDescent="0.3">
      <c r="E15" s="106">
        <v>7</v>
      </c>
      <c r="F15" s="108">
        <f t="shared" ca="1" si="2"/>
        <v>0.31857015011608875</v>
      </c>
      <c r="G15" s="108">
        <f t="shared" ca="1" si="0"/>
        <v>0.59115632574560861</v>
      </c>
      <c r="H15" s="108">
        <f t="shared" ca="1" si="0"/>
        <v>-1.3112219199842554</v>
      </c>
      <c r="I15" s="108">
        <f t="shared" ca="1" si="0"/>
        <v>0.94634248233467821</v>
      </c>
      <c r="J15" s="108">
        <f t="shared" ca="1" si="0"/>
        <v>-2.4942660981593163</v>
      </c>
      <c r="K15" s="108">
        <f t="shared" ca="1" si="0"/>
        <v>0.24945956394358385</v>
      </c>
      <c r="L15" s="108">
        <f t="shared" ca="1" si="0"/>
        <v>0.14393092075011094</v>
      </c>
      <c r="M15" s="108">
        <f t="shared" ca="1" si="0"/>
        <v>0.99545447136982523</v>
      </c>
      <c r="N15" s="108">
        <f t="shared" ca="1" si="0"/>
        <v>-1.9007519946518314</v>
      </c>
      <c r="O15" s="108">
        <f t="shared" ca="1" si="0"/>
        <v>-0.68235763600781751</v>
      </c>
      <c r="P15" s="108">
        <f t="shared" ca="1" si="0"/>
        <v>-0.62995531673758964</v>
      </c>
      <c r="Q15" s="108">
        <f t="shared" ca="1" si="0"/>
        <v>-0.21263741558970617</v>
      </c>
      <c r="R15" s="108">
        <f t="shared" ca="1" si="0"/>
        <v>-1.0513655420489532</v>
      </c>
      <c r="S15" s="108">
        <f t="shared" ca="1" si="0"/>
        <v>0.27848892387234897</v>
      </c>
      <c r="T15" s="108">
        <f t="shared" ca="1" si="0"/>
        <v>-0.86379924547705933</v>
      </c>
      <c r="U15" s="108">
        <f t="shared" ca="1" si="0"/>
        <v>-0.83604747403643431</v>
      </c>
      <c r="V15" s="108">
        <f t="shared" ca="1" si="0"/>
        <v>0.36323818018952753</v>
      </c>
      <c r="W15" s="108">
        <f t="shared" ca="1" si="0"/>
        <v>0.64209060243490013</v>
      </c>
      <c r="X15" s="108">
        <f t="shared" ca="1" si="0"/>
        <v>1.740958501278705</v>
      </c>
      <c r="Y15" s="108">
        <f t="shared" ca="1" si="0"/>
        <v>2.6965601740698917</v>
      </c>
      <c r="Z15" s="108">
        <f t="shared" ca="1" si="0"/>
        <v>-1.6159257733350123</v>
      </c>
      <c r="AA15" s="108">
        <f t="shared" ca="1" si="0"/>
        <v>-1.0367375945115869</v>
      </c>
      <c r="AB15" s="108">
        <f t="shared" ca="1" si="0"/>
        <v>-2.8855240490128189</v>
      </c>
      <c r="AC15" s="108">
        <f t="shared" ca="1" si="0"/>
        <v>0.44265487108709078</v>
      </c>
      <c r="AD15" s="108">
        <f t="shared" ca="1" si="0"/>
        <v>0.58376287631219714</v>
      </c>
      <c r="AE15" s="108">
        <f t="shared" ca="1" si="0"/>
        <v>0.34392330446760283</v>
      </c>
      <c r="AF15" s="108">
        <f t="shared" ca="1" si="0"/>
        <v>0.28695644227490469</v>
      </c>
      <c r="AG15" s="108">
        <f t="shared" ca="1" si="0"/>
        <v>0.74700923846771317</v>
      </c>
      <c r="AH15" s="108">
        <f t="shared" ca="1" si="0"/>
        <v>0.59871683231179373</v>
      </c>
      <c r="AI15" s="108">
        <f t="shared" ca="1" si="1"/>
        <v>1.1167451709577438</v>
      </c>
    </row>
    <row r="16" spans="4:35" x14ac:dyDescent="0.3">
      <c r="E16" s="106">
        <v>8</v>
      </c>
      <c r="F16" s="108">
        <f t="shared" ca="1" si="2"/>
        <v>-1.2630851958435225</v>
      </c>
      <c r="G16" s="108">
        <f t="shared" ca="1" si="0"/>
        <v>0.46438258514462183</v>
      </c>
      <c r="H16" s="108">
        <f t="shared" ca="1" si="0"/>
        <v>-1.2191003752394638</v>
      </c>
      <c r="I16" s="108">
        <f t="shared" ca="1" si="0"/>
        <v>-0.44685252411295318</v>
      </c>
      <c r="J16" s="108">
        <f t="shared" ca="1" si="0"/>
        <v>3.6597146479564356E-3</v>
      </c>
      <c r="K16" s="108">
        <f t="shared" ca="1" si="0"/>
        <v>-1.5642732616510229</v>
      </c>
      <c r="L16" s="108">
        <f t="shared" ca="1" si="0"/>
        <v>-0.73716778167073549</v>
      </c>
      <c r="M16" s="108">
        <f t="shared" ca="1" si="0"/>
        <v>1.3795973842484524</v>
      </c>
      <c r="N16" s="108">
        <f t="shared" ca="1" si="0"/>
        <v>-0.26607628692473539</v>
      </c>
      <c r="O16" s="108">
        <f t="shared" ca="1" si="0"/>
        <v>6.374906722803185E-2</v>
      </c>
      <c r="P16" s="108">
        <f t="shared" ca="1" si="0"/>
        <v>-0.41709364728675241</v>
      </c>
      <c r="Q16" s="108">
        <f t="shared" ca="1" si="0"/>
        <v>-1.3831186472898656</v>
      </c>
      <c r="R16" s="108">
        <f t="shared" ca="1" si="0"/>
        <v>-1.384864886227603E-2</v>
      </c>
      <c r="S16" s="108">
        <f t="shared" ca="1" si="0"/>
        <v>1.3398606047427648</v>
      </c>
      <c r="T16" s="108">
        <f t="shared" ca="1" si="0"/>
        <v>0.17071353173931827</v>
      </c>
      <c r="U16" s="108">
        <f t="shared" ca="1" si="0"/>
        <v>0.25533243786927351</v>
      </c>
      <c r="V16" s="108">
        <f t="shared" ca="1" si="0"/>
        <v>0.56328520483506905</v>
      </c>
      <c r="W16" s="108">
        <f t="shared" ca="1" si="0"/>
        <v>1.0886391830957518</v>
      </c>
      <c r="X16" s="108">
        <f t="shared" ca="1" si="0"/>
        <v>-0.91842864816861736</v>
      </c>
      <c r="Y16" s="108">
        <f t="shared" ca="1" si="0"/>
        <v>0.49987563355828885</v>
      </c>
      <c r="Z16" s="108">
        <f t="shared" ca="1" si="0"/>
        <v>-1.4228733622957062</v>
      </c>
      <c r="AA16" s="108">
        <f t="shared" ca="1" si="0"/>
        <v>1.050592326622156</v>
      </c>
      <c r="AB16" s="108">
        <f t="shared" ca="1" si="0"/>
        <v>0.25783101138265135</v>
      </c>
      <c r="AC16" s="108">
        <f t="shared" ca="1" si="0"/>
        <v>-0.86592872123931719</v>
      </c>
      <c r="AD16" s="108">
        <f t="shared" ca="1" si="0"/>
        <v>-0.65781797729295466</v>
      </c>
      <c r="AE16" s="108">
        <f t="shared" ca="1" si="0"/>
        <v>-0.65764216414980148</v>
      </c>
      <c r="AF16" s="108">
        <f t="shared" ca="1" si="0"/>
        <v>-1.3884996869990571</v>
      </c>
      <c r="AG16" s="108">
        <f t="shared" ca="1" si="0"/>
        <v>0.95075169756879552</v>
      </c>
      <c r="AH16" s="108">
        <f t="shared" ca="1" si="0"/>
        <v>1.1728752490918547E-2</v>
      </c>
      <c r="AI16" s="108">
        <f t="shared" ca="1" si="1"/>
        <v>1.7499222596161861</v>
      </c>
    </row>
    <row r="17" spans="5:35" x14ac:dyDescent="0.3">
      <c r="E17" s="106">
        <v>9</v>
      </c>
      <c r="F17" s="108">
        <f t="shared" ca="1" si="2"/>
        <v>-0.99933002871680032</v>
      </c>
      <c r="G17" s="108">
        <f t="shared" ca="1" si="0"/>
        <v>-0.82397802271592091</v>
      </c>
      <c r="H17" s="108">
        <f t="shared" ca="1" si="0"/>
        <v>0.28405453785560741</v>
      </c>
      <c r="I17" s="108">
        <f t="shared" ca="1" si="0"/>
        <v>-1.9123384808454604</v>
      </c>
      <c r="J17" s="108">
        <f t="shared" ca="1" si="0"/>
        <v>-0.21087899691279524</v>
      </c>
      <c r="K17" s="108">
        <f t="shared" ca="1" si="0"/>
        <v>-0.66537468157030977</v>
      </c>
      <c r="L17" s="108">
        <f t="shared" ca="1" si="0"/>
        <v>5.0771404641308839E-2</v>
      </c>
      <c r="M17" s="108">
        <f t="shared" ca="1" si="0"/>
        <v>0.32922106249333666</v>
      </c>
      <c r="N17" s="108">
        <f t="shared" ca="1" si="0"/>
        <v>0.36417433220008272</v>
      </c>
      <c r="O17" s="108">
        <f t="shared" ca="1" si="0"/>
        <v>-1.8448277313618973</v>
      </c>
      <c r="P17" s="108">
        <f t="shared" ca="1" si="0"/>
        <v>0.22382461213432467</v>
      </c>
      <c r="Q17" s="108">
        <f t="shared" ca="1" si="0"/>
        <v>-0.60938685318638308</v>
      </c>
      <c r="R17" s="108">
        <f t="shared" ca="1" si="0"/>
        <v>-0.5220952629779797</v>
      </c>
      <c r="S17" s="108">
        <f t="shared" ca="1" si="0"/>
        <v>-0.49605590178206793</v>
      </c>
      <c r="T17" s="108">
        <f t="shared" ca="1" si="0"/>
        <v>1.0172761120010643</v>
      </c>
      <c r="U17" s="108">
        <f t="shared" ca="1" si="0"/>
        <v>-2.4672857337830902</v>
      </c>
      <c r="V17" s="108">
        <f t="shared" ca="1" si="0"/>
        <v>-1.0896508294615883</v>
      </c>
      <c r="W17" s="108">
        <f t="shared" ca="1" si="0"/>
        <v>-1.2843622568605388</v>
      </c>
      <c r="X17" s="108">
        <f t="shared" ca="1" si="0"/>
        <v>6.106163902705055E-2</v>
      </c>
      <c r="Y17" s="108">
        <f t="shared" ca="1" si="0"/>
        <v>-0.9848898434591481</v>
      </c>
      <c r="Z17" s="108">
        <f t="shared" ca="1" si="0"/>
        <v>-1.17497053377389</v>
      </c>
      <c r="AA17" s="108">
        <f t="shared" ca="1" si="0"/>
        <v>-0.73626919369071042</v>
      </c>
      <c r="AB17" s="108">
        <f t="shared" ca="1" si="0"/>
        <v>-3.103446925349159</v>
      </c>
      <c r="AC17" s="108">
        <f t="shared" ca="1" si="0"/>
        <v>-1.4431987058882407</v>
      </c>
      <c r="AD17" s="108">
        <f t="shared" ca="1" si="0"/>
        <v>0.79084343196231532</v>
      </c>
      <c r="AE17" s="108">
        <f t="shared" ca="1" si="0"/>
        <v>1.3228109478795989</v>
      </c>
      <c r="AF17" s="108">
        <f t="shared" ca="1" si="0"/>
        <v>-0.52064624392582592</v>
      </c>
      <c r="AG17" s="108">
        <f t="shared" ca="1" si="0"/>
        <v>-1.3789701818822699</v>
      </c>
      <c r="AH17" s="108">
        <f t="shared" ca="1" si="0"/>
        <v>-0.38907971283420273</v>
      </c>
      <c r="AI17" s="108">
        <f t="shared" ca="1" si="1"/>
        <v>0.51934058506047975</v>
      </c>
    </row>
    <row r="18" spans="5:35" x14ac:dyDescent="0.3">
      <c r="E18" s="106">
        <v>10</v>
      </c>
      <c r="F18" s="108">
        <f t="shared" ca="1" si="2"/>
        <v>0.73686201562740183</v>
      </c>
      <c r="G18" s="108">
        <f t="shared" ca="1" si="0"/>
        <v>0.14800239991769581</v>
      </c>
      <c r="H18" s="108">
        <f t="shared" ca="1" si="0"/>
        <v>1.2453473863687119</v>
      </c>
      <c r="I18" s="108">
        <f t="shared" ca="1" si="0"/>
        <v>-0.20629100983499934</v>
      </c>
      <c r="J18" s="108">
        <f t="shared" ref="J18:Y33" ca="1" si="3">_xlfn.NORM.INV(RAND(),0,1)</f>
        <v>-0.66134749678621207</v>
      </c>
      <c r="K18" s="108">
        <f t="shared" ca="1" si="3"/>
        <v>0.41105441519307956</v>
      </c>
      <c r="L18" s="108">
        <f t="shared" ca="1" si="3"/>
        <v>0.92425139344533069</v>
      </c>
      <c r="M18" s="108">
        <f t="shared" ca="1" si="3"/>
        <v>-0.50704926988418109</v>
      </c>
      <c r="N18" s="108">
        <f t="shared" ca="1" si="3"/>
        <v>-0.97126883299917743</v>
      </c>
      <c r="O18" s="108">
        <f t="shared" ca="1" si="3"/>
        <v>-2.0117407264382088</v>
      </c>
      <c r="P18" s="108">
        <f t="shared" ca="1" si="3"/>
        <v>-0.24317432751604184</v>
      </c>
      <c r="Q18" s="108">
        <f t="shared" ca="1" si="3"/>
        <v>0.6760608338311157</v>
      </c>
      <c r="R18" s="108">
        <f t="shared" ca="1" si="3"/>
        <v>0.94230645222291065</v>
      </c>
      <c r="S18" s="108">
        <f t="shared" ca="1" si="3"/>
        <v>0.689381746498544</v>
      </c>
      <c r="T18" s="108">
        <f t="shared" ca="1" si="3"/>
        <v>0.6462960013789808</v>
      </c>
      <c r="U18" s="108">
        <f t="shared" ca="1" si="3"/>
        <v>-0.25252329861426459</v>
      </c>
      <c r="V18" s="108">
        <f t="shared" ca="1" si="3"/>
        <v>-0.83250314222385535</v>
      </c>
      <c r="W18" s="108">
        <f t="shared" ca="1" si="3"/>
        <v>1.4462153689552752</v>
      </c>
      <c r="X18" s="108">
        <f t="shared" ca="1" si="3"/>
        <v>-6.0685300446533842E-2</v>
      </c>
      <c r="Y18" s="108">
        <f t="shared" ca="1" si="3"/>
        <v>2.366059907395536E-2</v>
      </c>
      <c r="Z18" s="108">
        <f t="shared" ref="Z18:AI38" ca="1" si="4">_xlfn.NORM.INV(RAND(),0,1)</f>
        <v>-0.7742368189847133</v>
      </c>
      <c r="AA18" s="108">
        <f t="shared" ca="1" si="4"/>
        <v>0.70342679323526225</v>
      </c>
      <c r="AB18" s="108">
        <f t="shared" ca="1" si="4"/>
        <v>-1.3221431858219002</v>
      </c>
      <c r="AC18" s="108">
        <f t="shared" ca="1" si="4"/>
        <v>-0.96100084847171352</v>
      </c>
      <c r="AD18" s="108">
        <f t="shared" ca="1" si="4"/>
        <v>0.65018230376563979</v>
      </c>
      <c r="AE18" s="108">
        <f t="shared" ca="1" si="4"/>
        <v>0.54283691704268588</v>
      </c>
      <c r="AF18" s="108">
        <f t="shared" ca="1" si="4"/>
        <v>1.0703022159860196</v>
      </c>
      <c r="AG18" s="108">
        <f t="shared" ca="1" si="4"/>
        <v>-0.99790892987363111</v>
      </c>
      <c r="AH18" s="108">
        <f t="shared" ca="1" si="4"/>
        <v>0.46866122293314549</v>
      </c>
      <c r="AI18" s="108">
        <f t="shared" ca="1" si="4"/>
        <v>-0.452704613451964</v>
      </c>
    </row>
    <row r="19" spans="5:35" x14ac:dyDescent="0.3">
      <c r="E19" s="106">
        <v>11</v>
      </c>
      <c r="F19" s="108">
        <f t="shared" ca="1" si="2"/>
        <v>-6.219408672734008E-2</v>
      </c>
      <c r="G19" s="108">
        <f t="shared" ca="1" si="2"/>
        <v>-1.2015638987961226</v>
      </c>
      <c r="H19" s="108">
        <f t="shared" ca="1" si="2"/>
        <v>1.2851589350399517</v>
      </c>
      <c r="I19" s="108">
        <f t="shared" ca="1" si="2"/>
        <v>1.314062875444004</v>
      </c>
      <c r="J19" s="108">
        <f t="shared" ca="1" si="2"/>
        <v>0.76966128088826713</v>
      </c>
      <c r="K19" s="108">
        <f t="shared" ca="1" si="2"/>
        <v>0.23360606396056527</v>
      </c>
      <c r="L19" s="108">
        <f t="shared" ca="1" si="2"/>
        <v>-0.82937659944898101</v>
      </c>
      <c r="M19" s="108">
        <f t="shared" ca="1" si="2"/>
        <v>-0.78612194319623319</v>
      </c>
      <c r="N19" s="108">
        <f t="shared" ca="1" si="2"/>
        <v>1.0432951786090188</v>
      </c>
      <c r="O19" s="108">
        <f t="shared" ca="1" si="2"/>
        <v>-0.24393272680615688</v>
      </c>
      <c r="P19" s="108">
        <f t="shared" ca="1" si="2"/>
        <v>0.57772854839211119</v>
      </c>
      <c r="Q19" s="108">
        <f t="shared" ca="1" si="2"/>
        <v>-1.050344390164115</v>
      </c>
      <c r="R19" s="108">
        <f t="shared" ca="1" si="2"/>
        <v>0.40386557859201944</v>
      </c>
      <c r="S19" s="108">
        <f t="shared" ca="1" si="2"/>
        <v>0.12786738524328947</v>
      </c>
      <c r="T19" s="108">
        <f t="shared" ca="1" si="2"/>
        <v>-0.9026683612266776</v>
      </c>
      <c r="U19" s="108">
        <f t="shared" ca="1" si="2"/>
        <v>-0.88508909947954628</v>
      </c>
      <c r="V19" s="108">
        <f t="shared" ca="1" si="3"/>
        <v>-2.0672737053570125</v>
      </c>
      <c r="W19" s="108">
        <f t="shared" ca="1" si="3"/>
        <v>-2.7429160482414814E-2</v>
      </c>
      <c r="X19" s="108">
        <f t="shared" ca="1" si="3"/>
        <v>-0.38349651113313649</v>
      </c>
      <c r="Y19" s="108">
        <f t="shared" ca="1" si="3"/>
        <v>-0.18948779551850367</v>
      </c>
      <c r="Z19" s="108">
        <f t="shared" ca="1" si="4"/>
        <v>1.2019978103375422</v>
      </c>
      <c r="AA19" s="108">
        <f t="shared" ca="1" si="4"/>
        <v>-0.27280825030288364</v>
      </c>
      <c r="AB19" s="108">
        <f t="shared" ca="1" si="4"/>
        <v>-0.9408237604020927</v>
      </c>
      <c r="AC19" s="108">
        <f t="shared" ca="1" si="4"/>
        <v>-0.81247963327912653</v>
      </c>
      <c r="AD19" s="108">
        <f t="shared" ca="1" si="4"/>
        <v>-1.6405527492422796</v>
      </c>
      <c r="AE19" s="108">
        <f t="shared" ca="1" si="4"/>
        <v>-0.32619137905372764</v>
      </c>
      <c r="AF19" s="108">
        <f t="shared" ca="1" si="4"/>
        <v>2.1609041467430847</v>
      </c>
      <c r="AG19" s="108">
        <f t="shared" ca="1" si="4"/>
        <v>-0.56779937473861231</v>
      </c>
      <c r="AH19" s="108">
        <f t="shared" ca="1" si="4"/>
        <v>-0.18596607450808542</v>
      </c>
      <c r="AI19" s="108">
        <f t="shared" ca="1" si="4"/>
        <v>1.8731289008783505</v>
      </c>
    </row>
    <row r="20" spans="5:35" x14ac:dyDescent="0.3">
      <c r="E20" s="106">
        <v>12</v>
      </c>
      <c r="F20" s="108">
        <f t="shared" ca="1" si="2"/>
        <v>-0.61648455160186533</v>
      </c>
      <c r="G20" s="108">
        <f t="shared" ca="1" si="2"/>
        <v>0.41225176439516931</v>
      </c>
      <c r="H20" s="108">
        <f t="shared" ca="1" si="2"/>
        <v>0.3569602239272866</v>
      </c>
      <c r="I20" s="108">
        <f t="shared" ca="1" si="2"/>
        <v>0.60356865927564751</v>
      </c>
      <c r="J20" s="108">
        <f t="shared" ca="1" si="2"/>
        <v>1.9538377909865641</v>
      </c>
      <c r="K20" s="108">
        <f t="shared" ca="1" si="2"/>
        <v>0.70915267210503097</v>
      </c>
      <c r="L20" s="108">
        <f t="shared" ca="1" si="2"/>
        <v>-1.1941915994806012</v>
      </c>
      <c r="M20" s="108">
        <f t="shared" ca="1" si="2"/>
        <v>0.25753797618260049</v>
      </c>
      <c r="N20" s="108">
        <f t="shared" ca="1" si="2"/>
        <v>-1.431130377740782</v>
      </c>
      <c r="O20" s="108">
        <f t="shared" ca="1" si="2"/>
        <v>1.7512313572499902</v>
      </c>
      <c r="P20" s="108">
        <f t="shared" ca="1" si="2"/>
        <v>-0.72931857288456847</v>
      </c>
      <c r="Q20" s="108">
        <f t="shared" ca="1" si="2"/>
        <v>-3.0773190172604266</v>
      </c>
      <c r="R20" s="108">
        <f t="shared" ca="1" si="2"/>
        <v>-1.8018794209451159</v>
      </c>
      <c r="S20" s="108">
        <f t="shared" ca="1" si="2"/>
        <v>1.5026928169668035</v>
      </c>
      <c r="T20" s="108">
        <f t="shared" ca="1" si="2"/>
        <v>1.7048893095597168</v>
      </c>
      <c r="U20" s="108">
        <f t="shared" ca="1" si="2"/>
        <v>-1.5576453389910596</v>
      </c>
      <c r="V20" s="108">
        <f t="shared" ca="1" si="3"/>
        <v>6.1828537930623068E-2</v>
      </c>
      <c r="W20" s="108">
        <f t="shared" ca="1" si="3"/>
        <v>1.7198615811030356</v>
      </c>
      <c r="X20" s="108">
        <f t="shared" ca="1" si="3"/>
        <v>0.67394652173494285</v>
      </c>
      <c r="Y20" s="108">
        <f t="shared" ca="1" si="3"/>
        <v>-0.12328901074099183</v>
      </c>
      <c r="Z20" s="108">
        <f t="shared" ca="1" si="4"/>
        <v>-0.29183845614936138</v>
      </c>
      <c r="AA20" s="108">
        <f t="shared" ca="1" si="4"/>
        <v>0.27635098573194067</v>
      </c>
      <c r="AB20" s="108">
        <f t="shared" ca="1" si="4"/>
        <v>5.9471971090491765E-2</v>
      </c>
      <c r="AC20" s="108">
        <f t="shared" ca="1" si="4"/>
        <v>0.32805170243936077</v>
      </c>
      <c r="AD20" s="108">
        <f t="shared" ca="1" si="4"/>
        <v>1.1909398223860896</v>
      </c>
      <c r="AE20" s="108">
        <f t="shared" ca="1" si="4"/>
        <v>-0.70154639642770911</v>
      </c>
      <c r="AF20" s="108">
        <f t="shared" ca="1" si="4"/>
        <v>0.91250688679728653</v>
      </c>
      <c r="AG20" s="108">
        <f t="shared" ca="1" si="4"/>
        <v>0.21735610059229168</v>
      </c>
      <c r="AH20" s="108">
        <f t="shared" ca="1" si="4"/>
        <v>1.2358920342190336</v>
      </c>
      <c r="AI20" s="108">
        <f t="shared" ca="1" si="4"/>
        <v>-0.4541758440220055</v>
      </c>
    </row>
    <row r="21" spans="5:35" x14ac:dyDescent="0.3">
      <c r="E21" s="106">
        <v>13</v>
      </c>
      <c r="F21" s="108">
        <f t="shared" ca="1" si="2"/>
        <v>0.15765567444516795</v>
      </c>
      <c r="G21" s="108">
        <f t="shared" ca="1" si="2"/>
        <v>0.30842811278884075</v>
      </c>
      <c r="H21" s="108">
        <f t="shared" ca="1" si="2"/>
        <v>0.76750517397437623</v>
      </c>
      <c r="I21" s="108">
        <f t="shared" ca="1" si="2"/>
        <v>0.1226820998585903</v>
      </c>
      <c r="J21" s="108">
        <f t="shared" ca="1" si="2"/>
        <v>0.33645133561492746</v>
      </c>
      <c r="K21" s="108">
        <f t="shared" ca="1" si="2"/>
        <v>0.54393958963959721</v>
      </c>
      <c r="L21" s="108">
        <f t="shared" ca="1" si="2"/>
        <v>1.6709166563357711</v>
      </c>
      <c r="M21" s="108">
        <f t="shared" ca="1" si="2"/>
        <v>0.96018660009150925</v>
      </c>
      <c r="N21" s="108">
        <f t="shared" ca="1" si="2"/>
        <v>-0.91555731978451582</v>
      </c>
      <c r="O21" s="108">
        <f t="shared" ca="1" si="2"/>
        <v>-7.944104074986455E-2</v>
      </c>
      <c r="P21" s="108">
        <f t="shared" ca="1" si="2"/>
        <v>1.1073085005055132</v>
      </c>
      <c r="Q21" s="108">
        <f t="shared" ca="1" si="2"/>
        <v>1.6667877807703848</v>
      </c>
      <c r="R21" s="108">
        <f t="shared" ca="1" si="2"/>
        <v>-1.1254231516923523</v>
      </c>
      <c r="S21" s="108">
        <f t="shared" ca="1" si="2"/>
        <v>0.8212249811421547</v>
      </c>
      <c r="T21" s="108">
        <f t="shared" ca="1" si="2"/>
        <v>0.48097996130277426</v>
      </c>
      <c r="U21" s="108">
        <f t="shared" ca="1" si="2"/>
        <v>-0.53154530965777569</v>
      </c>
      <c r="V21" s="108">
        <f t="shared" ca="1" si="3"/>
        <v>-0.99461122366189902</v>
      </c>
      <c r="W21" s="108">
        <f t="shared" ca="1" si="3"/>
        <v>1.0203929280379394</v>
      </c>
      <c r="X21" s="108">
        <f t="shared" ca="1" si="3"/>
        <v>2.5346397271043122</v>
      </c>
      <c r="Y21" s="108">
        <f t="shared" ca="1" si="3"/>
        <v>0.26884605523494609</v>
      </c>
      <c r="Z21" s="108">
        <f t="shared" ca="1" si="4"/>
        <v>-0.81524232452421863</v>
      </c>
      <c r="AA21" s="108">
        <f t="shared" ca="1" si="4"/>
        <v>1.0011719049437187</v>
      </c>
      <c r="AB21" s="108">
        <f t="shared" ca="1" si="4"/>
        <v>1.3210756502444521</v>
      </c>
      <c r="AC21" s="108">
        <f t="shared" ca="1" si="4"/>
        <v>0.16138509851771504</v>
      </c>
      <c r="AD21" s="108">
        <f t="shared" ca="1" si="4"/>
        <v>0.72426297702690712</v>
      </c>
      <c r="AE21" s="108">
        <f t="shared" ca="1" si="4"/>
        <v>-1.6283565415515617</v>
      </c>
      <c r="AF21" s="108">
        <f t="shared" ca="1" si="4"/>
        <v>0.40877083962595123</v>
      </c>
      <c r="AG21" s="108">
        <f t="shared" ca="1" si="4"/>
        <v>8.1028237933411138E-4</v>
      </c>
      <c r="AH21" s="108">
        <f t="shared" ca="1" si="4"/>
        <v>-0.22268414705792669</v>
      </c>
      <c r="AI21" s="108">
        <f t="shared" ca="1" si="4"/>
        <v>-0.23710487206097039</v>
      </c>
    </row>
    <row r="22" spans="5:35" x14ac:dyDescent="0.3">
      <c r="E22" s="106">
        <v>14</v>
      </c>
      <c r="F22" s="108">
        <f t="shared" ca="1" si="2"/>
        <v>0.3621900379222977</v>
      </c>
      <c r="G22" s="108">
        <f t="shared" ca="1" si="2"/>
        <v>-1.8219282665874834</v>
      </c>
      <c r="H22" s="108">
        <f t="shared" ca="1" si="2"/>
        <v>-1.1006892391890175</v>
      </c>
      <c r="I22" s="108">
        <f t="shared" ca="1" si="2"/>
        <v>0.85078757766229607</v>
      </c>
      <c r="J22" s="108">
        <f t="shared" ca="1" si="2"/>
        <v>-0.22271967395364137</v>
      </c>
      <c r="K22" s="108">
        <f t="shared" ca="1" si="2"/>
        <v>1.9908018916626729E-2</v>
      </c>
      <c r="L22" s="108">
        <f t="shared" ca="1" si="2"/>
        <v>0.1758518408062347</v>
      </c>
      <c r="M22" s="108">
        <f t="shared" ca="1" si="2"/>
        <v>-1.4480003066866073E-2</v>
      </c>
      <c r="N22" s="108">
        <f t="shared" ca="1" si="2"/>
        <v>-0.23827153303109549</v>
      </c>
      <c r="O22" s="108">
        <f t="shared" ca="1" si="2"/>
        <v>-0.64219778513870518</v>
      </c>
      <c r="P22" s="108">
        <f t="shared" ca="1" si="2"/>
        <v>-1.1540003663937637</v>
      </c>
      <c r="Q22" s="108">
        <f t="shared" ca="1" si="2"/>
        <v>-0.29537854789119111</v>
      </c>
      <c r="R22" s="108">
        <f t="shared" ca="1" si="2"/>
        <v>2.5129153025222855</v>
      </c>
      <c r="S22" s="108">
        <f t="shared" ca="1" si="2"/>
        <v>0.6131084261345916</v>
      </c>
      <c r="T22" s="108">
        <f t="shared" ca="1" si="2"/>
        <v>2.069016659089689E-2</v>
      </c>
      <c r="U22" s="108">
        <f t="shared" ca="1" si="2"/>
        <v>-0.58442486057188303</v>
      </c>
      <c r="V22" s="108">
        <f t="shared" ca="1" si="3"/>
        <v>-2.094841252651459</v>
      </c>
      <c r="W22" s="108">
        <f t="shared" ca="1" si="3"/>
        <v>1.1453687571931332</v>
      </c>
      <c r="X22" s="108">
        <f t="shared" ca="1" si="3"/>
        <v>1.4433982331946007</v>
      </c>
      <c r="Y22" s="108">
        <f t="shared" ca="1" si="3"/>
        <v>-0.26285211726042346</v>
      </c>
      <c r="Z22" s="108">
        <f t="shared" ca="1" si="4"/>
        <v>7.2515370664395949E-3</v>
      </c>
      <c r="AA22" s="108">
        <f t="shared" ca="1" si="4"/>
        <v>1.9233649781998907</v>
      </c>
      <c r="AB22" s="108">
        <f t="shared" ca="1" si="4"/>
        <v>-1.2847530210861142</v>
      </c>
      <c r="AC22" s="108">
        <f t="shared" ca="1" si="4"/>
        <v>0.65625470261878893</v>
      </c>
      <c r="AD22" s="108">
        <f t="shared" ca="1" si="4"/>
        <v>1.4396000755377389</v>
      </c>
      <c r="AE22" s="108">
        <f t="shared" ca="1" si="4"/>
        <v>0.2323532153930202</v>
      </c>
      <c r="AF22" s="108">
        <f t="shared" ca="1" si="4"/>
        <v>-0.40629009436713431</v>
      </c>
      <c r="AG22" s="108">
        <f t="shared" ca="1" si="4"/>
        <v>-0.16405398099216939</v>
      </c>
      <c r="AH22" s="108">
        <f t="shared" ca="1" si="4"/>
        <v>-0.75001113309096423</v>
      </c>
      <c r="AI22" s="108">
        <f t="shared" ca="1" si="4"/>
        <v>-0.72731426888983963</v>
      </c>
    </row>
    <row r="23" spans="5:35" x14ac:dyDescent="0.3">
      <c r="E23" s="106">
        <v>15</v>
      </c>
      <c r="F23" s="108">
        <f t="shared" ca="1" si="2"/>
        <v>-2.009020699873977</v>
      </c>
      <c r="G23" s="108">
        <f t="shared" ca="1" si="2"/>
        <v>-0.75580252683605231</v>
      </c>
      <c r="H23" s="108">
        <f t="shared" ca="1" si="2"/>
        <v>0.47527579749035631</v>
      </c>
      <c r="I23" s="108">
        <f t="shared" ca="1" si="2"/>
        <v>0.44864483449119813</v>
      </c>
      <c r="J23" s="108">
        <f t="shared" ca="1" si="2"/>
        <v>-0.60113955112550865</v>
      </c>
      <c r="K23" s="108">
        <f t="shared" ca="1" si="2"/>
        <v>-0.37109319410462743</v>
      </c>
      <c r="L23" s="108">
        <f t="shared" ca="1" si="2"/>
        <v>0.71406181638053556</v>
      </c>
      <c r="M23" s="108">
        <f t="shared" ca="1" si="2"/>
        <v>-0.54921766196340005</v>
      </c>
      <c r="N23" s="108">
        <f t="shared" ca="1" si="2"/>
        <v>0.99522948958076829</v>
      </c>
      <c r="O23" s="108">
        <f t="shared" ca="1" si="2"/>
        <v>0.85431016137922278</v>
      </c>
      <c r="P23" s="108">
        <f t="shared" ca="1" si="2"/>
        <v>-0.29978027232962257</v>
      </c>
      <c r="Q23" s="108">
        <f t="shared" ca="1" si="2"/>
        <v>-0.87109555222469892</v>
      </c>
      <c r="R23" s="108">
        <f t="shared" ca="1" si="2"/>
        <v>-1.7268915981662343</v>
      </c>
      <c r="S23" s="108">
        <f t="shared" ca="1" si="2"/>
        <v>-2.1050344941901051</v>
      </c>
      <c r="T23" s="108">
        <f t="shared" ca="1" si="2"/>
        <v>-0.59941360900751062</v>
      </c>
      <c r="U23" s="108">
        <f t="shared" ca="1" si="2"/>
        <v>-0.31975810542277838</v>
      </c>
      <c r="V23" s="108">
        <f t="shared" ca="1" si="3"/>
        <v>0.90096378771330832</v>
      </c>
      <c r="W23" s="108">
        <f t="shared" ca="1" si="3"/>
        <v>-0.51431006738337159</v>
      </c>
      <c r="X23" s="108">
        <f t="shared" ca="1" si="3"/>
        <v>0.79290870444082517</v>
      </c>
      <c r="Y23" s="108">
        <f t="shared" ca="1" si="3"/>
        <v>0.71594464942776603</v>
      </c>
      <c r="Z23" s="108">
        <f t="shared" ca="1" si="4"/>
        <v>0.7525241153305281</v>
      </c>
      <c r="AA23" s="108">
        <f t="shared" ca="1" si="4"/>
        <v>-0.92303797569831436</v>
      </c>
      <c r="AB23" s="108">
        <f t="shared" ca="1" si="4"/>
        <v>0.91505890034425563</v>
      </c>
      <c r="AC23" s="108">
        <f t="shared" ca="1" si="4"/>
        <v>0.3820899271554794</v>
      </c>
      <c r="AD23" s="108">
        <f t="shared" ca="1" si="4"/>
        <v>0.51003532485040426</v>
      </c>
      <c r="AE23" s="108">
        <f t="shared" ca="1" si="4"/>
        <v>-0.63979256620880465</v>
      </c>
      <c r="AF23" s="108">
        <f t="shared" ca="1" si="4"/>
        <v>0.3579631027248415</v>
      </c>
      <c r="AG23" s="108">
        <f t="shared" ca="1" si="4"/>
        <v>0.23716655920613916</v>
      </c>
      <c r="AH23" s="108">
        <f t="shared" ca="1" si="4"/>
        <v>1.08732943919881</v>
      </c>
      <c r="AI23" s="108">
        <f t="shared" ca="1" si="4"/>
        <v>-5.1166483371628737E-3</v>
      </c>
    </row>
    <row r="24" spans="5:35" x14ac:dyDescent="0.3">
      <c r="E24" s="106">
        <v>16</v>
      </c>
      <c r="F24" s="108">
        <f t="shared" ca="1" si="2"/>
        <v>-0.50930963923065253</v>
      </c>
      <c r="G24" s="108">
        <f t="shared" ca="1" si="2"/>
        <v>-3.8166195884762799</v>
      </c>
      <c r="H24" s="108">
        <f t="shared" ca="1" si="2"/>
        <v>0.82805702234379563</v>
      </c>
      <c r="I24" s="108">
        <f t="shared" ca="1" si="2"/>
        <v>-1.0413333445951591</v>
      </c>
      <c r="J24" s="108">
        <f t="shared" ca="1" si="2"/>
        <v>0.28880430546638752</v>
      </c>
      <c r="K24" s="108">
        <f t="shared" ca="1" si="2"/>
        <v>-0.61572360397657611</v>
      </c>
      <c r="L24" s="108">
        <f t="shared" ca="1" si="2"/>
        <v>1.0086969730360751</v>
      </c>
      <c r="M24" s="108">
        <f t="shared" ca="1" si="2"/>
        <v>-1.78008931614532</v>
      </c>
      <c r="N24" s="108">
        <f t="shared" ca="1" si="2"/>
        <v>0.5898770123012409</v>
      </c>
      <c r="O24" s="108">
        <f t="shared" ca="1" si="2"/>
        <v>0.11239202308887115</v>
      </c>
      <c r="P24" s="108">
        <f t="shared" ca="1" si="2"/>
        <v>1.4219492285239197</v>
      </c>
      <c r="Q24" s="108">
        <f t="shared" ca="1" si="2"/>
        <v>0.79077966687664569</v>
      </c>
      <c r="R24" s="108">
        <f t="shared" ca="1" si="2"/>
        <v>0.16380085115101442</v>
      </c>
      <c r="S24" s="108">
        <f t="shared" ca="1" si="2"/>
        <v>-1.0002231280391549</v>
      </c>
      <c r="T24" s="108">
        <f t="shared" ca="1" si="2"/>
        <v>-0.60090880269497748</v>
      </c>
      <c r="U24" s="108">
        <f t="shared" ca="1" si="2"/>
        <v>0.24463437614757844</v>
      </c>
      <c r="V24" s="108">
        <f t="shared" ca="1" si="3"/>
        <v>-1.4407057670885404</v>
      </c>
      <c r="W24" s="108">
        <f t="shared" ca="1" si="3"/>
        <v>0.3938947726264343</v>
      </c>
      <c r="X24" s="108">
        <f t="shared" ca="1" si="3"/>
        <v>0.42376146208686954</v>
      </c>
      <c r="Y24" s="108">
        <f t="shared" ca="1" si="3"/>
        <v>-1.2778882846979918</v>
      </c>
      <c r="Z24" s="108">
        <f t="shared" ca="1" si="4"/>
        <v>-0.93134313998826856</v>
      </c>
      <c r="AA24" s="108">
        <f t="shared" ca="1" si="4"/>
        <v>-0.95442028947406388</v>
      </c>
      <c r="AB24" s="108">
        <f t="shared" ca="1" si="4"/>
        <v>0.32048144100046744</v>
      </c>
      <c r="AC24" s="108">
        <f t="shared" ca="1" si="4"/>
        <v>0.29461717712413843</v>
      </c>
      <c r="AD24" s="108">
        <f t="shared" ca="1" si="4"/>
        <v>-1.4324937352537779</v>
      </c>
      <c r="AE24" s="108">
        <f t="shared" ca="1" si="4"/>
        <v>-1.2551993179723964</v>
      </c>
      <c r="AF24" s="108">
        <f t="shared" ca="1" si="4"/>
        <v>0.97412421017396256</v>
      </c>
      <c r="AG24" s="108">
        <f t="shared" ca="1" si="4"/>
        <v>0.29303434941775219</v>
      </c>
      <c r="AH24" s="108">
        <f t="shared" ca="1" si="4"/>
        <v>-0.43444827594530155</v>
      </c>
      <c r="AI24" s="108">
        <f t="shared" ca="1" si="4"/>
        <v>1.1425138775903887</v>
      </c>
    </row>
    <row r="25" spans="5:35" x14ac:dyDescent="0.3">
      <c r="E25" s="106">
        <v>17</v>
      </c>
      <c r="F25" s="108">
        <f t="shared" ca="1" si="2"/>
        <v>0.24135770858195513</v>
      </c>
      <c r="G25" s="108">
        <f t="shared" ca="1" si="2"/>
        <v>0.31889012132644817</v>
      </c>
      <c r="H25" s="108">
        <f t="shared" ca="1" si="2"/>
        <v>-1.4906364054914358</v>
      </c>
      <c r="I25" s="108">
        <f t="shared" ca="1" si="2"/>
        <v>0.33088474112532101</v>
      </c>
      <c r="J25" s="108">
        <f t="shared" ca="1" si="2"/>
        <v>0.36194964641000066</v>
      </c>
      <c r="K25" s="108">
        <f t="shared" ca="1" si="2"/>
        <v>-0.82642781809925603</v>
      </c>
      <c r="L25" s="108">
        <f t="shared" ca="1" si="2"/>
        <v>-0.45183081875116471</v>
      </c>
      <c r="M25" s="108">
        <f t="shared" ca="1" si="2"/>
        <v>-1.0037715244745409</v>
      </c>
      <c r="N25" s="108">
        <f t="shared" ca="1" si="2"/>
        <v>-1.1868970817285367</v>
      </c>
      <c r="O25" s="108">
        <f t="shared" ca="1" si="2"/>
        <v>0.65666247949454126</v>
      </c>
      <c r="P25" s="108">
        <f t="shared" ca="1" si="2"/>
        <v>0.50987417893641429</v>
      </c>
      <c r="Q25" s="108">
        <f t="shared" ca="1" si="2"/>
        <v>0.45992440208877472</v>
      </c>
      <c r="R25" s="108">
        <f t="shared" ca="1" si="2"/>
        <v>0.50843103461731154</v>
      </c>
      <c r="S25" s="108">
        <f t="shared" ca="1" si="2"/>
        <v>0.20226511669128913</v>
      </c>
      <c r="T25" s="108">
        <f t="shared" ca="1" si="2"/>
        <v>-2.7609809212256908</v>
      </c>
      <c r="U25" s="108">
        <f t="shared" ca="1" si="2"/>
        <v>-0.14799531676007818</v>
      </c>
      <c r="V25" s="108">
        <f t="shared" ca="1" si="3"/>
        <v>2.0303483246876639</v>
      </c>
      <c r="W25" s="108">
        <f t="shared" ca="1" si="3"/>
        <v>0.97161922878926221</v>
      </c>
      <c r="X25" s="108">
        <f t="shared" ca="1" si="3"/>
        <v>1.3669659512952004</v>
      </c>
      <c r="Y25" s="108">
        <f t="shared" ca="1" si="3"/>
        <v>0.68676276448683449</v>
      </c>
      <c r="Z25" s="108">
        <f t="shared" ca="1" si="4"/>
        <v>-0.41677583361140225</v>
      </c>
      <c r="AA25" s="108">
        <f t="shared" ca="1" si="4"/>
        <v>-0.22120635320695786</v>
      </c>
      <c r="AB25" s="108">
        <f t="shared" ca="1" si="4"/>
        <v>1.2058108413384019</v>
      </c>
      <c r="AC25" s="108">
        <f t="shared" ca="1" si="4"/>
        <v>0.24324232388657055</v>
      </c>
      <c r="AD25" s="108">
        <f t="shared" ca="1" si="4"/>
        <v>-0.50908553294846071</v>
      </c>
      <c r="AE25" s="108">
        <f t="shared" ca="1" si="4"/>
        <v>-0.11947429412081519</v>
      </c>
      <c r="AF25" s="108">
        <f t="shared" ca="1" si="4"/>
        <v>1.4848080154224055</v>
      </c>
      <c r="AG25" s="108">
        <f t="shared" ca="1" si="4"/>
        <v>-0.84609422812686175</v>
      </c>
      <c r="AH25" s="108">
        <f t="shared" ca="1" si="4"/>
        <v>1.0783014099149348</v>
      </c>
      <c r="AI25" s="108">
        <f t="shared" ca="1" si="4"/>
        <v>-1.8063023708324872</v>
      </c>
    </row>
    <row r="26" spans="5:35" x14ac:dyDescent="0.3">
      <c r="E26" s="106">
        <v>18</v>
      </c>
      <c r="F26" s="108">
        <f t="shared" ca="1" si="2"/>
        <v>-0.97104642053873347</v>
      </c>
      <c r="G26" s="108">
        <f t="shared" ca="1" si="2"/>
        <v>0.12967461191392859</v>
      </c>
      <c r="H26" s="108">
        <f t="shared" ca="1" si="2"/>
        <v>0.99917581903698871</v>
      </c>
      <c r="I26" s="108">
        <f t="shared" ca="1" si="2"/>
        <v>-1.0128256224997565</v>
      </c>
      <c r="J26" s="108">
        <f t="shared" ca="1" si="2"/>
        <v>2.0242748795642438</v>
      </c>
      <c r="K26" s="108">
        <f t="shared" ca="1" si="2"/>
        <v>-0.69259185508496457</v>
      </c>
      <c r="L26" s="108">
        <f t="shared" ca="1" si="2"/>
        <v>-1.6120559893922537</v>
      </c>
      <c r="M26" s="108">
        <f t="shared" ca="1" si="2"/>
        <v>-0.4096115681303365</v>
      </c>
      <c r="N26" s="108">
        <f t="shared" ca="1" si="2"/>
        <v>0.2103247303185479</v>
      </c>
      <c r="O26" s="108">
        <f t="shared" ca="1" si="2"/>
        <v>1.8339095812610069</v>
      </c>
      <c r="P26" s="108">
        <f t="shared" ca="1" si="2"/>
        <v>0.60801589322579064</v>
      </c>
      <c r="Q26" s="108">
        <f t="shared" ca="1" si="2"/>
        <v>-1.6123874741119084</v>
      </c>
      <c r="R26" s="108">
        <f t="shared" ca="1" si="2"/>
        <v>-1.0167694705438644</v>
      </c>
      <c r="S26" s="108">
        <f t="shared" ca="1" si="2"/>
        <v>0.9757608645028093</v>
      </c>
      <c r="T26" s="108">
        <f t="shared" ca="1" si="2"/>
        <v>1.4522777876934549</v>
      </c>
      <c r="U26" s="108">
        <f t="shared" ca="1" si="2"/>
        <v>0.76318333317040854</v>
      </c>
      <c r="V26" s="108">
        <f t="shared" ca="1" si="3"/>
        <v>-0.72946949061646826</v>
      </c>
      <c r="W26" s="108">
        <f t="shared" ca="1" si="3"/>
        <v>-1.8085285575038059</v>
      </c>
      <c r="X26" s="108">
        <f t="shared" ca="1" si="3"/>
        <v>1.7560524062236009</v>
      </c>
      <c r="Y26" s="108">
        <f t="shared" ca="1" si="3"/>
        <v>2.3261548224705032E-2</v>
      </c>
      <c r="Z26" s="108">
        <f t="shared" ca="1" si="4"/>
        <v>0.75162288590541881</v>
      </c>
      <c r="AA26" s="108">
        <f t="shared" ca="1" si="4"/>
        <v>-0.40637862843563022</v>
      </c>
      <c r="AB26" s="108">
        <f t="shared" ca="1" si="4"/>
        <v>-0.17126069612134878</v>
      </c>
      <c r="AC26" s="108">
        <f t="shared" ca="1" si="4"/>
        <v>0.21665554335651149</v>
      </c>
      <c r="AD26" s="108">
        <f t="shared" ca="1" si="4"/>
        <v>-0.71403773244233382</v>
      </c>
      <c r="AE26" s="108">
        <f t="shared" ca="1" si="4"/>
        <v>8.9915359068442474E-2</v>
      </c>
      <c r="AF26" s="108">
        <f t="shared" ca="1" si="4"/>
        <v>-1.3202320752900185</v>
      </c>
      <c r="AG26" s="108">
        <f t="shared" ca="1" si="4"/>
        <v>-0.19877687159735169</v>
      </c>
      <c r="AH26" s="108">
        <f t="shared" ca="1" si="4"/>
        <v>-1.0020345423912691</v>
      </c>
      <c r="AI26" s="108">
        <f t="shared" ca="1" si="4"/>
        <v>0.41665010677644476</v>
      </c>
    </row>
    <row r="27" spans="5:35" x14ac:dyDescent="0.3">
      <c r="E27" s="106">
        <v>19</v>
      </c>
      <c r="F27" s="108">
        <f t="shared" ca="1" si="2"/>
        <v>-1.1006826161684287</v>
      </c>
      <c r="G27" s="108">
        <f t="shared" ca="1" si="2"/>
        <v>1.226755377758413</v>
      </c>
      <c r="H27" s="108">
        <f t="shared" ca="1" si="2"/>
        <v>0.20683145696900646</v>
      </c>
      <c r="I27" s="108">
        <f t="shared" ca="1" si="2"/>
        <v>-0.70215930855809783</v>
      </c>
      <c r="J27" s="108">
        <f t="shared" ca="1" si="2"/>
        <v>0.48261247377404592</v>
      </c>
      <c r="K27" s="108">
        <f t="shared" ca="1" si="2"/>
        <v>0.79352303120811463</v>
      </c>
      <c r="L27" s="108">
        <f t="shared" ca="1" si="2"/>
        <v>-0.73902402677330514</v>
      </c>
      <c r="M27" s="108">
        <f t="shared" ca="1" si="2"/>
        <v>0.93597617105340025</v>
      </c>
      <c r="N27" s="108">
        <f t="shared" ca="1" si="2"/>
        <v>-0.76874488932563823</v>
      </c>
      <c r="O27" s="108">
        <f t="shared" ca="1" si="2"/>
        <v>5.6522599158712862E-2</v>
      </c>
      <c r="P27" s="108">
        <f t="shared" ca="1" si="2"/>
        <v>7.8554310808933367E-2</v>
      </c>
      <c r="Q27" s="108">
        <f t="shared" ca="1" si="2"/>
        <v>-0.28260836922485671</v>
      </c>
      <c r="R27" s="108">
        <f t="shared" ca="1" si="2"/>
        <v>-0.58639485976362637</v>
      </c>
      <c r="S27" s="108">
        <f t="shared" ca="1" si="2"/>
        <v>-2.1724886093289162</v>
      </c>
      <c r="T27" s="108">
        <f t="shared" ca="1" si="2"/>
        <v>-0.13962219754730418</v>
      </c>
      <c r="U27" s="108">
        <f t="shared" ca="1" si="2"/>
        <v>0.71102731820346643</v>
      </c>
      <c r="V27" s="108">
        <f t="shared" ca="1" si="3"/>
        <v>-0.10054155953172059</v>
      </c>
      <c r="W27" s="108">
        <f t="shared" ca="1" si="3"/>
        <v>-1.0637377706405896E-2</v>
      </c>
      <c r="X27" s="108">
        <f t="shared" ca="1" si="3"/>
        <v>7.8411327386011323E-2</v>
      </c>
      <c r="Y27" s="108">
        <f t="shared" ca="1" si="3"/>
        <v>-1.3174728208566227</v>
      </c>
      <c r="Z27" s="108">
        <f t="shared" ca="1" si="4"/>
        <v>0.27281261051073336</v>
      </c>
      <c r="AA27" s="108">
        <f t="shared" ca="1" si="4"/>
        <v>-1.7238278588064662</v>
      </c>
      <c r="AB27" s="108">
        <f t="shared" ca="1" si="4"/>
        <v>0.51868857525783851</v>
      </c>
      <c r="AC27" s="108">
        <f t="shared" ca="1" si="4"/>
        <v>-1.6440716588634048</v>
      </c>
      <c r="AD27" s="108">
        <f t="shared" ca="1" si="4"/>
        <v>-0.29282430016296324</v>
      </c>
      <c r="AE27" s="108">
        <f t="shared" ca="1" si="4"/>
        <v>-1.2689494087921265</v>
      </c>
      <c r="AF27" s="108">
        <f t="shared" ca="1" si="4"/>
        <v>-1.0364183526166975</v>
      </c>
      <c r="AG27" s="108">
        <f t="shared" ca="1" si="4"/>
        <v>-0.85507004148506849</v>
      </c>
      <c r="AH27" s="108">
        <f t="shared" ca="1" si="4"/>
        <v>-0.98695437491352966</v>
      </c>
      <c r="AI27" s="108">
        <f t="shared" ca="1" si="4"/>
        <v>-0.61154928793373442</v>
      </c>
    </row>
    <row r="28" spans="5:35" x14ac:dyDescent="0.3">
      <c r="E28" s="106">
        <v>20</v>
      </c>
      <c r="F28" s="108">
        <f t="shared" ca="1" si="2"/>
        <v>-1.6937166792447897</v>
      </c>
      <c r="G28" s="108">
        <f t="shared" ca="1" si="2"/>
        <v>0.15720009906756544</v>
      </c>
      <c r="H28" s="108">
        <f t="shared" ca="1" si="2"/>
        <v>-0.70805825174071368</v>
      </c>
      <c r="I28" s="108">
        <f t="shared" ca="1" si="2"/>
        <v>0.18322074456083029</v>
      </c>
      <c r="J28" s="108">
        <f t="shared" ca="1" si="2"/>
        <v>2.1760213809020654</v>
      </c>
      <c r="K28" s="108">
        <f t="shared" ca="1" si="2"/>
        <v>-1.0583427213651579</v>
      </c>
      <c r="L28" s="108">
        <f t="shared" ca="1" si="2"/>
        <v>2.3277057277092323</v>
      </c>
      <c r="M28" s="108">
        <f t="shared" ca="1" si="2"/>
        <v>1.4883067642592038</v>
      </c>
      <c r="N28" s="108">
        <f t="shared" ca="1" si="2"/>
        <v>1.4762517402113964</v>
      </c>
      <c r="O28" s="108">
        <f t="shared" ca="1" si="2"/>
        <v>0.67758166217735494</v>
      </c>
      <c r="P28" s="108">
        <f t="shared" ca="1" si="2"/>
        <v>-1.4665572559006625</v>
      </c>
      <c r="Q28" s="108">
        <f t="shared" ca="1" si="2"/>
        <v>-0.9347623659931894</v>
      </c>
      <c r="R28" s="108">
        <f t="shared" ca="1" si="2"/>
        <v>-1.0821853579278025</v>
      </c>
      <c r="S28" s="108">
        <f t="shared" ca="1" si="2"/>
        <v>0.39197402771241951</v>
      </c>
      <c r="T28" s="108">
        <f t="shared" ca="1" si="2"/>
        <v>0.82065974164151279</v>
      </c>
      <c r="U28" s="108">
        <f t="shared" ca="1" si="2"/>
        <v>2.2386899534720999</v>
      </c>
      <c r="V28" s="108">
        <f t="shared" ca="1" si="3"/>
        <v>0.16979610326135663</v>
      </c>
      <c r="W28" s="108">
        <f t="shared" ca="1" si="3"/>
        <v>-0.65288111310053576</v>
      </c>
      <c r="X28" s="108">
        <f t="shared" ca="1" si="3"/>
        <v>-0.82874262970980328</v>
      </c>
      <c r="Y28" s="108">
        <f t="shared" ca="1" si="3"/>
        <v>0.71761649895335589</v>
      </c>
      <c r="Z28" s="108">
        <f t="shared" ca="1" si="4"/>
        <v>-2.9936799400353774E-2</v>
      </c>
      <c r="AA28" s="108">
        <f t="shared" ca="1" si="4"/>
        <v>-0.75381809145805179</v>
      </c>
      <c r="AB28" s="108">
        <f t="shared" ca="1" si="4"/>
        <v>0.3062168785620259</v>
      </c>
      <c r="AC28" s="108">
        <f t="shared" ca="1" si="4"/>
        <v>-0.20768970778917933</v>
      </c>
      <c r="AD28" s="108">
        <f t="shared" ca="1" si="4"/>
        <v>2.0405060022868408E-2</v>
      </c>
      <c r="AE28" s="108">
        <f t="shared" ca="1" si="4"/>
        <v>1.4507722667392875</v>
      </c>
      <c r="AF28" s="108">
        <f t="shared" ca="1" si="4"/>
        <v>-0.38791174826434222</v>
      </c>
      <c r="AG28" s="108">
        <f t="shared" ca="1" si="4"/>
        <v>-0.66873321033923905</v>
      </c>
      <c r="AH28" s="108">
        <f t="shared" ca="1" si="4"/>
        <v>-1.1616969864939835</v>
      </c>
      <c r="AI28" s="108">
        <f t="shared" ca="1" si="4"/>
        <v>1.5084932953602193</v>
      </c>
    </row>
    <row r="29" spans="5:35" x14ac:dyDescent="0.3">
      <c r="E29" s="106">
        <v>21</v>
      </c>
      <c r="F29" s="108">
        <f t="shared" ca="1" si="2"/>
        <v>0.12006909906075643</v>
      </c>
      <c r="G29" s="108">
        <f t="shared" ca="1" si="2"/>
        <v>-0.19063833950925063</v>
      </c>
      <c r="H29" s="108">
        <f t="shared" ca="1" si="2"/>
        <v>-0.78167583643559335</v>
      </c>
      <c r="I29" s="108">
        <f t="shared" ca="1" si="2"/>
        <v>0.81542034325066559</v>
      </c>
      <c r="J29" s="108">
        <f t="shared" ca="1" si="2"/>
        <v>0.5223864304685305</v>
      </c>
      <c r="K29" s="108">
        <f t="shared" ca="1" si="2"/>
        <v>-1.4711753069429465</v>
      </c>
      <c r="L29" s="108">
        <f t="shared" ca="1" si="2"/>
        <v>0.15197001103843649</v>
      </c>
      <c r="M29" s="108">
        <f t="shared" ca="1" si="2"/>
        <v>-0.78470246016087375</v>
      </c>
      <c r="N29" s="108">
        <f t="shared" ca="1" si="2"/>
        <v>0.43094785114527212</v>
      </c>
      <c r="O29" s="108">
        <f t="shared" ca="1" si="2"/>
        <v>-0.78064620692435738</v>
      </c>
      <c r="P29" s="108">
        <f t="shared" ca="1" si="2"/>
        <v>-0.79353998237879608</v>
      </c>
      <c r="Q29" s="108">
        <f t="shared" ca="1" si="2"/>
        <v>0.16807116016818033</v>
      </c>
      <c r="R29" s="108">
        <f t="shared" ca="1" si="2"/>
        <v>-0.26159089739322161</v>
      </c>
      <c r="S29" s="108">
        <f t="shared" ca="1" si="2"/>
        <v>-1.2234504001510158</v>
      </c>
      <c r="T29" s="108">
        <f t="shared" ca="1" si="2"/>
        <v>-1.861267102715245</v>
      </c>
      <c r="U29" s="108">
        <f t="shared" ca="1" si="2"/>
        <v>-1.1344021359938545</v>
      </c>
      <c r="V29" s="108">
        <f t="shared" ca="1" si="3"/>
        <v>-2.0551011808949036</v>
      </c>
      <c r="W29" s="108">
        <f t="shared" ca="1" si="3"/>
        <v>-1.1647763252950876</v>
      </c>
      <c r="X29" s="108">
        <f t="shared" ca="1" si="3"/>
        <v>-0.30378564878511488</v>
      </c>
      <c r="Y29" s="108">
        <f t="shared" ca="1" si="3"/>
        <v>0.21353481906753835</v>
      </c>
      <c r="Z29" s="108">
        <f t="shared" ca="1" si="4"/>
        <v>-0.9182980768290594</v>
      </c>
      <c r="AA29" s="108">
        <f t="shared" ca="1" si="4"/>
        <v>0.51599733492133015</v>
      </c>
      <c r="AB29" s="108">
        <f t="shared" ca="1" si="4"/>
        <v>-0.6541964326612657</v>
      </c>
      <c r="AC29" s="108">
        <f t="shared" ca="1" si="4"/>
        <v>1.0482676185440707</v>
      </c>
      <c r="AD29" s="108">
        <f t="shared" ca="1" si="4"/>
        <v>0.96399720257725996</v>
      </c>
      <c r="AE29" s="108">
        <f t="shared" ca="1" si="4"/>
        <v>0.42634178330368344</v>
      </c>
      <c r="AF29" s="108">
        <f t="shared" ca="1" si="4"/>
        <v>-0.96704595916853242</v>
      </c>
      <c r="AG29" s="108">
        <f t="shared" ca="1" si="4"/>
        <v>8.8575728099008044E-2</v>
      </c>
      <c r="AH29" s="108">
        <f t="shared" ca="1" si="4"/>
        <v>-1.4880424701143833</v>
      </c>
      <c r="AI29" s="108">
        <f t="shared" ca="1" si="4"/>
        <v>-0.95203634215735089</v>
      </c>
    </row>
    <row r="30" spans="5:35" x14ac:dyDescent="0.3">
      <c r="E30" s="106">
        <v>22</v>
      </c>
      <c r="F30" s="108">
        <f t="shared" ca="1" si="2"/>
        <v>0.90152360670554188</v>
      </c>
      <c r="G30" s="108">
        <f t="shared" ca="1" si="2"/>
        <v>-2.9806173989650256E-3</v>
      </c>
      <c r="H30" s="108">
        <f t="shared" ca="1" si="2"/>
        <v>0.41095502423756736</v>
      </c>
      <c r="I30" s="108">
        <f t="shared" ca="1" si="2"/>
        <v>1.0885121603504249</v>
      </c>
      <c r="J30" s="108">
        <f t="shared" ca="1" si="2"/>
        <v>-0.18559931627963749</v>
      </c>
      <c r="K30" s="108">
        <f t="shared" ca="1" si="2"/>
        <v>-0.52551834097172723</v>
      </c>
      <c r="L30" s="108">
        <f t="shared" ca="1" si="2"/>
        <v>-0.92360784410037611</v>
      </c>
      <c r="M30" s="108">
        <f t="shared" ca="1" si="2"/>
        <v>0.50806962012321955</v>
      </c>
      <c r="N30" s="108">
        <f t="shared" ca="1" si="2"/>
        <v>-0.8917509435491866</v>
      </c>
      <c r="O30" s="108">
        <f t="shared" ca="1" si="2"/>
        <v>1.225574797623272</v>
      </c>
      <c r="P30" s="108">
        <f t="shared" ca="1" si="2"/>
        <v>-0.37200579731049577</v>
      </c>
      <c r="Q30" s="108">
        <f t="shared" ca="1" si="2"/>
        <v>0.47313928933548594</v>
      </c>
      <c r="R30" s="108">
        <f t="shared" ca="1" si="2"/>
        <v>-0.52963412030427093</v>
      </c>
      <c r="S30" s="108">
        <f t="shared" ca="1" si="2"/>
        <v>-1.7406605502060228</v>
      </c>
      <c r="T30" s="108">
        <f t="shared" ca="1" si="2"/>
        <v>1.6638335850106896</v>
      </c>
      <c r="U30" s="108">
        <f t="shared" ca="1" si="2"/>
        <v>1.1090338717429262</v>
      </c>
      <c r="V30" s="108">
        <f t="shared" ca="1" si="3"/>
        <v>-0.22480555282929854</v>
      </c>
      <c r="W30" s="108">
        <f t="shared" ca="1" si="3"/>
        <v>1.5306977206120169</v>
      </c>
      <c r="X30" s="108">
        <f t="shared" ca="1" si="3"/>
        <v>2.0819409788549859</v>
      </c>
      <c r="Y30" s="108">
        <f t="shared" ca="1" si="3"/>
        <v>1.2804667948666284</v>
      </c>
      <c r="Z30" s="108">
        <f t="shared" ca="1" si="4"/>
        <v>-0.56546430165957196</v>
      </c>
      <c r="AA30" s="108">
        <f t="shared" ca="1" si="4"/>
        <v>-0.42935869208883742</v>
      </c>
      <c r="AB30" s="108">
        <f t="shared" ca="1" si="4"/>
        <v>-1.1911150913352535E-2</v>
      </c>
      <c r="AC30" s="108">
        <f t="shared" ca="1" si="4"/>
        <v>1.2435707228361821</v>
      </c>
      <c r="AD30" s="108">
        <f t="shared" ca="1" si="4"/>
        <v>-0.28337363200053717</v>
      </c>
      <c r="AE30" s="108">
        <f t="shared" ca="1" si="4"/>
        <v>-0.64139548995043305</v>
      </c>
      <c r="AF30" s="108">
        <f t="shared" ca="1" si="4"/>
        <v>-4.5154013334460515E-2</v>
      </c>
      <c r="AG30" s="108">
        <f t="shared" ca="1" si="4"/>
        <v>1.2285397222469494</v>
      </c>
      <c r="AH30" s="108">
        <f t="shared" ca="1" si="4"/>
        <v>-0.35835871274884318</v>
      </c>
      <c r="AI30" s="108">
        <f t="shared" ca="1" si="4"/>
        <v>-7.3147738269613932E-2</v>
      </c>
    </row>
    <row r="31" spans="5:35" x14ac:dyDescent="0.3">
      <c r="E31" s="106">
        <v>23</v>
      </c>
      <c r="F31" s="108">
        <f t="shared" ca="1" si="2"/>
        <v>-0.47246155012687319</v>
      </c>
      <c r="G31" s="108">
        <f t="shared" ca="1" si="2"/>
        <v>-1.2632689023420833</v>
      </c>
      <c r="H31" s="108">
        <f t="shared" ca="1" si="2"/>
        <v>0.4873945024322775</v>
      </c>
      <c r="I31" s="108">
        <f t="shared" ca="1" si="2"/>
        <v>0.44902149374117589</v>
      </c>
      <c r="J31" s="108">
        <f t="shared" ca="1" si="2"/>
        <v>-0.78811612732786551</v>
      </c>
      <c r="K31" s="108">
        <f t="shared" ca="1" si="2"/>
        <v>9.7353690891083797E-2</v>
      </c>
      <c r="L31" s="108">
        <f t="shared" ca="1" si="2"/>
        <v>0.18359609855965536</v>
      </c>
      <c r="M31" s="108">
        <f t="shared" ca="1" si="2"/>
        <v>-0.67326817730688571</v>
      </c>
      <c r="N31" s="108">
        <f t="shared" ca="1" si="2"/>
        <v>-2.3817961652855</v>
      </c>
      <c r="O31" s="108">
        <f t="shared" ca="1" si="2"/>
        <v>-1.2825773586270721</v>
      </c>
      <c r="P31" s="108">
        <f t="shared" ca="1" si="2"/>
        <v>1.1705226177237888</v>
      </c>
      <c r="Q31" s="108">
        <f t="shared" ca="1" si="2"/>
        <v>-0.54691445661621452</v>
      </c>
      <c r="R31" s="108">
        <f t="shared" ca="1" si="2"/>
        <v>-4.3879292757343293E-2</v>
      </c>
      <c r="S31" s="108">
        <f t="shared" ca="1" si="2"/>
        <v>0.67869317910553517</v>
      </c>
      <c r="T31" s="108">
        <f t="shared" ca="1" si="2"/>
        <v>-0.14336783826022378</v>
      </c>
      <c r="U31" s="108">
        <f t="shared" ca="1" si="2"/>
        <v>-0.51579234655946038</v>
      </c>
      <c r="V31" s="108">
        <f t="shared" ca="1" si="3"/>
        <v>-0.98655624669785258</v>
      </c>
      <c r="W31" s="108">
        <f t="shared" ca="1" si="3"/>
        <v>0.68842095466774045</v>
      </c>
      <c r="X31" s="108">
        <f t="shared" ca="1" si="3"/>
        <v>0.8133862791351355</v>
      </c>
      <c r="Y31" s="108">
        <f t="shared" ca="1" si="3"/>
        <v>-1.1341291283441726</v>
      </c>
      <c r="Z31" s="108">
        <f t="shared" ca="1" si="4"/>
        <v>0.16411849568448938</v>
      </c>
      <c r="AA31" s="108">
        <f t="shared" ca="1" si="4"/>
        <v>0.39095485240499644</v>
      </c>
      <c r="AB31" s="108">
        <f t="shared" ca="1" si="4"/>
        <v>-2.856222142513221</v>
      </c>
      <c r="AC31" s="108">
        <f t="shared" ca="1" si="4"/>
        <v>0.65268219693072249</v>
      </c>
      <c r="AD31" s="108">
        <f t="shared" ca="1" si="4"/>
        <v>0.32999386992372493</v>
      </c>
      <c r="AE31" s="108">
        <f t="shared" ca="1" si="4"/>
        <v>0.32080219348521</v>
      </c>
      <c r="AF31" s="108">
        <f t="shared" ca="1" si="4"/>
        <v>0.63318029069060155</v>
      </c>
      <c r="AG31" s="108">
        <f t="shared" ca="1" si="4"/>
        <v>-0.94983924367639072</v>
      </c>
      <c r="AH31" s="108">
        <f t="shared" ca="1" si="4"/>
        <v>0.57747186994312616</v>
      </c>
      <c r="AI31" s="108">
        <f t="shared" ca="1" si="4"/>
        <v>-3.9004933283966925E-2</v>
      </c>
    </row>
    <row r="32" spans="5:35" x14ac:dyDescent="0.3">
      <c r="E32" s="106">
        <v>24</v>
      </c>
      <c r="F32" s="108">
        <f t="shared" ca="1" si="2"/>
        <v>-0.14914584395982391</v>
      </c>
      <c r="G32" s="108">
        <f t="shared" ca="1" si="2"/>
        <v>8.6566729522667252E-2</v>
      </c>
      <c r="H32" s="108">
        <f t="shared" ca="1" si="2"/>
        <v>-0.61078729843995028</v>
      </c>
      <c r="I32" s="108">
        <f t="shared" ca="1" si="2"/>
        <v>-0.81603768300649482</v>
      </c>
      <c r="J32" s="108">
        <f t="shared" ca="1" si="2"/>
        <v>-1.9138358244985527</v>
      </c>
      <c r="K32" s="108">
        <f t="shared" ca="1" si="2"/>
        <v>-1.1074369500442771</v>
      </c>
      <c r="L32" s="108">
        <f t="shared" ca="1" si="2"/>
        <v>-0.65899177574538559</v>
      </c>
      <c r="M32" s="108">
        <f t="shared" ca="1" si="2"/>
        <v>-0.43799066365251649</v>
      </c>
      <c r="N32" s="108">
        <f t="shared" ca="1" si="2"/>
        <v>0.3664405677684639</v>
      </c>
      <c r="O32" s="108">
        <f t="shared" ca="1" si="2"/>
        <v>-0.4764952637797063</v>
      </c>
      <c r="P32" s="108">
        <f t="shared" ca="1" si="2"/>
        <v>-1.3811693865643642</v>
      </c>
      <c r="Q32" s="108">
        <f t="shared" ca="1" si="2"/>
        <v>1.5868083634456891</v>
      </c>
      <c r="R32" s="108">
        <f t="shared" ca="1" si="2"/>
        <v>1.1446087722683764</v>
      </c>
      <c r="S32" s="108">
        <f t="shared" ca="1" si="2"/>
        <v>0.37783656075612571</v>
      </c>
      <c r="T32" s="108">
        <f t="shared" ca="1" si="2"/>
        <v>-1.9104431136625792</v>
      </c>
      <c r="U32" s="108">
        <f t="shared" ca="1" si="2"/>
        <v>1.8147041093888829</v>
      </c>
      <c r="V32" s="108">
        <f t="shared" ca="1" si="3"/>
        <v>-0.57035982175318878</v>
      </c>
      <c r="W32" s="108">
        <f t="shared" ca="1" si="3"/>
        <v>0.22862572895955369</v>
      </c>
      <c r="X32" s="108">
        <f t="shared" ca="1" si="3"/>
        <v>-0.86998253837678763</v>
      </c>
      <c r="Y32" s="108">
        <f t="shared" ca="1" si="3"/>
        <v>-0.78264151347441113</v>
      </c>
      <c r="Z32" s="108">
        <f t="shared" ca="1" si="4"/>
        <v>0.93138583803294084</v>
      </c>
      <c r="AA32" s="108">
        <f t="shared" ca="1" si="4"/>
        <v>0.29228919700508216</v>
      </c>
      <c r="AB32" s="108">
        <f t="shared" ca="1" si="4"/>
        <v>1.634714012582088</v>
      </c>
      <c r="AC32" s="108">
        <f t="shared" ca="1" si="4"/>
        <v>-1.1723936976930152</v>
      </c>
      <c r="AD32" s="108">
        <f t="shared" ca="1" si="4"/>
        <v>-1.1885566920151316</v>
      </c>
      <c r="AE32" s="108">
        <f t="shared" ca="1" si="4"/>
        <v>-1.0908364948354814</v>
      </c>
      <c r="AF32" s="108">
        <f t="shared" ca="1" si="4"/>
        <v>0.20088310178713381</v>
      </c>
      <c r="AG32" s="108">
        <f t="shared" ca="1" si="4"/>
        <v>7.2064189564666342E-2</v>
      </c>
      <c r="AH32" s="108">
        <f t="shared" ca="1" si="4"/>
        <v>-0.91742266036907083</v>
      </c>
      <c r="AI32" s="108">
        <f t="shared" ca="1" si="4"/>
        <v>-1.1223002825953303</v>
      </c>
    </row>
    <row r="33" spans="5:42" x14ac:dyDescent="0.3">
      <c r="E33" s="106">
        <v>25</v>
      </c>
      <c r="F33" s="108">
        <f t="shared" ca="1" si="2"/>
        <v>1.3586728687794691</v>
      </c>
      <c r="G33" s="108">
        <f t="shared" ca="1" si="2"/>
        <v>1.0947741955418278</v>
      </c>
      <c r="H33" s="108">
        <f t="shared" ca="1" si="2"/>
        <v>0.34094458045104925</v>
      </c>
      <c r="I33" s="108">
        <f t="shared" ca="1" si="2"/>
        <v>-0.1240097615796147</v>
      </c>
      <c r="J33" s="108">
        <f t="shared" ca="1" si="2"/>
        <v>0.38215609028757591</v>
      </c>
      <c r="K33" s="108">
        <f t="shared" ca="1" si="2"/>
        <v>1.6381115196304061</v>
      </c>
      <c r="L33" s="108">
        <f t="shared" ca="1" si="2"/>
        <v>4.2947564493903141E-2</v>
      </c>
      <c r="M33" s="108">
        <f t="shared" ca="1" si="2"/>
        <v>-0.48114878750395629</v>
      </c>
      <c r="N33" s="108">
        <f t="shared" ca="1" si="2"/>
        <v>-0.70433207322273306</v>
      </c>
      <c r="O33" s="108">
        <f t="shared" ca="1" si="2"/>
        <v>1.2156999542192692</v>
      </c>
      <c r="P33" s="108">
        <f t="shared" ca="1" si="2"/>
        <v>-0.24176940514429335</v>
      </c>
      <c r="Q33" s="108">
        <f t="shared" ca="1" si="2"/>
        <v>-7.1059322025354796E-2</v>
      </c>
      <c r="R33" s="108">
        <f t="shared" ca="1" si="2"/>
        <v>6.658437726148045E-3</v>
      </c>
      <c r="S33" s="108">
        <f t="shared" ca="1" si="2"/>
        <v>-1.026502770749854</v>
      </c>
      <c r="T33" s="108">
        <f t="shared" ca="1" si="2"/>
        <v>1.3145683963100445</v>
      </c>
      <c r="U33" s="108">
        <f t="shared" ca="1" si="2"/>
        <v>-4.5807123769015586E-2</v>
      </c>
      <c r="V33" s="108">
        <f t="shared" ca="1" si="3"/>
        <v>-6.6112860101404991E-2</v>
      </c>
      <c r="W33" s="108">
        <f t="shared" ca="1" si="3"/>
        <v>-2.6279499254373818E-2</v>
      </c>
      <c r="X33" s="108">
        <f t="shared" ca="1" si="3"/>
        <v>1.2185589340547034</v>
      </c>
      <c r="Y33" s="108">
        <f t="shared" ca="1" si="3"/>
        <v>0.8466351280813369</v>
      </c>
      <c r="Z33" s="108">
        <f t="shared" ca="1" si="4"/>
        <v>0.2855121856826654</v>
      </c>
      <c r="AA33" s="108">
        <f t="shared" ca="1" si="4"/>
        <v>-0.66681166117315682</v>
      </c>
      <c r="AB33" s="108">
        <f t="shared" ca="1" si="4"/>
        <v>-1.1277567602570577</v>
      </c>
      <c r="AC33" s="108">
        <f t="shared" ca="1" si="4"/>
        <v>-0.12446067669249739</v>
      </c>
      <c r="AD33" s="108">
        <f t="shared" ca="1" si="4"/>
        <v>0.41169910709777258</v>
      </c>
      <c r="AE33" s="108">
        <f t="shared" ca="1" si="4"/>
        <v>1.4558055421630776</v>
      </c>
      <c r="AF33" s="108">
        <f t="shared" ca="1" si="4"/>
        <v>-0.32270663277453027</v>
      </c>
      <c r="AG33" s="108">
        <f t="shared" ca="1" si="4"/>
        <v>0.83374276669800773</v>
      </c>
      <c r="AH33" s="108">
        <f t="shared" ca="1" si="4"/>
        <v>-3.9378691099885538E-2</v>
      </c>
      <c r="AI33" s="108">
        <f t="shared" ca="1" si="4"/>
        <v>0.13632415674881618</v>
      </c>
    </row>
    <row r="34" spans="5:42" x14ac:dyDescent="0.3">
      <c r="E34" s="106">
        <v>26</v>
      </c>
      <c r="F34" s="108">
        <f t="shared" ca="1" si="2"/>
        <v>-0.86471478868686069</v>
      </c>
      <c r="G34" s="108">
        <f t="shared" ca="1" si="2"/>
        <v>1.0999283887197873</v>
      </c>
      <c r="H34" s="108">
        <f t="shared" ca="1" si="2"/>
        <v>0.76195686995553513</v>
      </c>
      <c r="I34" s="108">
        <f t="shared" ca="1" si="2"/>
        <v>1.2556480035295103</v>
      </c>
      <c r="J34" s="108">
        <f t="shared" ca="1" si="2"/>
        <v>0.39048169646116959</v>
      </c>
      <c r="K34" s="108">
        <f t="shared" ca="1" si="2"/>
        <v>2.062432210053108E-2</v>
      </c>
      <c r="L34" s="108">
        <f t="shared" ref="L34:AA38" ca="1" si="5">_xlfn.NORM.INV(RAND(),0,1)</f>
        <v>0.67059546117969937</v>
      </c>
      <c r="M34" s="108">
        <f t="shared" ca="1" si="5"/>
        <v>1.7732862869925043</v>
      </c>
      <c r="N34" s="108">
        <f t="shared" ca="1" si="5"/>
        <v>-1.2839034252611929</v>
      </c>
      <c r="O34" s="108">
        <f t="shared" ca="1" si="5"/>
        <v>-0.77878028433140367</v>
      </c>
      <c r="P34" s="108">
        <f t="shared" ca="1" si="5"/>
        <v>7.9399326708651574E-2</v>
      </c>
      <c r="Q34" s="108">
        <f t="shared" ca="1" si="5"/>
        <v>-9.6909544667381692E-2</v>
      </c>
      <c r="R34" s="108">
        <f t="shared" ca="1" si="5"/>
        <v>0.34177781566021714</v>
      </c>
      <c r="S34" s="108">
        <f t="shared" ca="1" si="5"/>
        <v>1.399211657583769</v>
      </c>
      <c r="T34" s="108">
        <f t="shared" ca="1" si="5"/>
        <v>0.51355297166693592</v>
      </c>
      <c r="U34" s="108">
        <f t="shared" ca="1" si="5"/>
        <v>0.99555321255665941</v>
      </c>
      <c r="V34" s="108">
        <f t="shared" ca="1" si="5"/>
        <v>-0.4638565858752921</v>
      </c>
      <c r="W34" s="108">
        <f t="shared" ca="1" si="5"/>
        <v>0.49400139145531724</v>
      </c>
      <c r="X34" s="108">
        <f t="shared" ca="1" si="5"/>
        <v>-1.8439026543301813</v>
      </c>
      <c r="Y34" s="108">
        <f t="shared" ca="1" si="5"/>
        <v>-1.5278063268733244</v>
      </c>
      <c r="Z34" s="108">
        <f t="shared" ca="1" si="5"/>
        <v>-0.55883480399430652</v>
      </c>
      <c r="AA34" s="108">
        <f t="shared" ca="1" si="5"/>
        <v>-1.7969470615608842</v>
      </c>
      <c r="AB34" s="108">
        <f t="shared" ca="1" si="4"/>
        <v>0.48637620199023196</v>
      </c>
      <c r="AC34" s="108">
        <f t="shared" ca="1" si="4"/>
        <v>0.52749421202318947</v>
      </c>
      <c r="AD34" s="108">
        <f t="shared" ca="1" si="4"/>
        <v>-0.31687399264858845</v>
      </c>
      <c r="AE34" s="108">
        <f t="shared" ca="1" si="4"/>
        <v>-1.367831186620414</v>
      </c>
      <c r="AF34" s="108">
        <f t="shared" ca="1" si="4"/>
        <v>0.44998388736615963</v>
      </c>
      <c r="AG34" s="108">
        <f t="shared" ca="1" si="4"/>
        <v>-1.3526480066063438</v>
      </c>
      <c r="AH34" s="108">
        <f t="shared" ca="1" si="4"/>
        <v>-1.4924204478666918</v>
      </c>
      <c r="AI34" s="108">
        <f t="shared" ca="1" si="4"/>
        <v>-0.3569928769439033</v>
      </c>
    </row>
    <row r="35" spans="5:42" x14ac:dyDescent="0.3">
      <c r="E35" s="106">
        <v>27</v>
      </c>
      <c r="F35" s="108">
        <f t="shared" ref="F35:U38" ca="1" si="6">_xlfn.NORM.INV(RAND(),0,1)</f>
        <v>-1.5311421183340197</v>
      </c>
      <c r="G35" s="108">
        <f t="shared" ca="1" si="6"/>
        <v>1.2854569870100223</v>
      </c>
      <c r="H35" s="108">
        <f t="shared" ca="1" si="6"/>
        <v>0.96206722722425631</v>
      </c>
      <c r="I35" s="108">
        <f t="shared" ca="1" si="6"/>
        <v>0.19292546309770903</v>
      </c>
      <c r="J35" s="108">
        <f t="shared" ca="1" si="6"/>
        <v>-0.52652446882908377</v>
      </c>
      <c r="K35" s="108">
        <f t="shared" ca="1" si="6"/>
        <v>-0.72031898858441046</v>
      </c>
      <c r="L35" s="108">
        <f t="shared" ca="1" si="6"/>
        <v>-1.1146051376789199</v>
      </c>
      <c r="M35" s="108">
        <f t="shared" ca="1" si="6"/>
        <v>-0.50696319101014009</v>
      </c>
      <c r="N35" s="108">
        <f t="shared" ca="1" si="6"/>
        <v>0.49624471714928281</v>
      </c>
      <c r="O35" s="108">
        <f t="shared" ca="1" si="6"/>
        <v>-1.3859126441548821</v>
      </c>
      <c r="P35" s="108">
        <f t="shared" ca="1" si="6"/>
        <v>1.365849680519102</v>
      </c>
      <c r="Q35" s="108">
        <f t="shared" ca="1" si="6"/>
        <v>-1.1928150870136802</v>
      </c>
      <c r="R35" s="108">
        <f t="shared" ca="1" si="6"/>
        <v>-0.53415885213140002</v>
      </c>
      <c r="S35" s="108">
        <f t="shared" ca="1" si="6"/>
        <v>0.25798919452464525</v>
      </c>
      <c r="T35" s="108">
        <f t="shared" ca="1" si="6"/>
        <v>2.6508949357590712</v>
      </c>
      <c r="U35" s="108">
        <f t="shared" ca="1" si="6"/>
        <v>-0.6809546989206261</v>
      </c>
      <c r="V35" s="108">
        <f t="shared" ca="1" si="5"/>
        <v>1.2105737940192081</v>
      </c>
      <c r="W35" s="108">
        <f t="shared" ca="1" si="5"/>
        <v>0.78707166934941031</v>
      </c>
      <c r="X35" s="108">
        <f t="shared" ca="1" si="5"/>
        <v>-1.8998469482758313</v>
      </c>
      <c r="Y35" s="108">
        <f t="shared" ca="1" si="5"/>
        <v>1.4513930318145944</v>
      </c>
      <c r="Z35" s="108">
        <f t="shared" ca="1" si="5"/>
        <v>-1.2325580824539493</v>
      </c>
      <c r="AA35" s="108">
        <f t="shared" ca="1" si="5"/>
        <v>-0.55786092984773339</v>
      </c>
      <c r="AB35" s="108">
        <f t="shared" ca="1" si="4"/>
        <v>1.3045457111397394</v>
      </c>
      <c r="AC35" s="108">
        <f t="shared" ca="1" si="4"/>
        <v>1.2793507499821383E-2</v>
      </c>
      <c r="AD35" s="108">
        <f t="shared" ca="1" si="4"/>
        <v>-0.41313962882546712</v>
      </c>
      <c r="AE35" s="108">
        <f t="shared" ca="1" si="4"/>
        <v>-1.846103883889477</v>
      </c>
      <c r="AF35" s="108">
        <f t="shared" ca="1" si="4"/>
        <v>-1.0162837603669296E-2</v>
      </c>
      <c r="AG35" s="108">
        <f t="shared" ca="1" si="4"/>
        <v>0.58941409710927151</v>
      </c>
      <c r="AH35" s="108">
        <f t="shared" ca="1" si="4"/>
        <v>-0.37894624868633536</v>
      </c>
      <c r="AI35" s="108">
        <f t="shared" ca="1" si="4"/>
        <v>-0.13104636753953816</v>
      </c>
    </row>
    <row r="36" spans="5:42" x14ac:dyDescent="0.3">
      <c r="E36" s="106">
        <v>28</v>
      </c>
      <c r="F36" s="108">
        <f t="shared" ca="1" si="6"/>
        <v>-0.31121124315366716</v>
      </c>
      <c r="G36" s="108">
        <f t="shared" ca="1" si="6"/>
        <v>2.0742253658800127</v>
      </c>
      <c r="H36" s="108">
        <f t="shared" ca="1" si="6"/>
        <v>-0.3067450920777991</v>
      </c>
      <c r="I36" s="108">
        <f t="shared" ca="1" si="6"/>
        <v>1.1780704696686881</v>
      </c>
      <c r="J36" s="108">
        <f t="shared" ca="1" si="6"/>
        <v>0.85229397436306742</v>
      </c>
      <c r="K36" s="108">
        <f t="shared" ca="1" si="6"/>
        <v>-1.4521978794775232</v>
      </c>
      <c r="L36" s="108">
        <f t="shared" ca="1" si="6"/>
        <v>1.9059535989050223</v>
      </c>
      <c r="M36" s="108">
        <f t="shared" ca="1" si="6"/>
        <v>-0.56107458521425746</v>
      </c>
      <c r="N36" s="108">
        <f t="shared" ca="1" si="6"/>
        <v>0.18353875241079637</v>
      </c>
      <c r="O36" s="108">
        <f t="shared" ca="1" si="6"/>
        <v>-0.9521985826082755</v>
      </c>
      <c r="P36" s="108">
        <f t="shared" ca="1" si="6"/>
        <v>0.35508555145957599</v>
      </c>
      <c r="Q36" s="108">
        <f t="shared" ca="1" si="6"/>
        <v>3.7535995205090558E-2</v>
      </c>
      <c r="R36" s="108">
        <f t="shared" ca="1" si="6"/>
        <v>0.48991892241531165</v>
      </c>
      <c r="S36" s="108">
        <f t="shared" ca="1" si="6"/>
        <v>-0.63984226957516632</v>
      </c>
      <c r="T36" s="108">
        <f t="shared" ca="1" si="6"/>
        <v>0.33338288883047001</v>
      </c>
      <c r="U36" s="108">
        <f t="shared" ca="1" si="6"/>
        <v>-0.60795586420644521</v>
      </c>
      <c r="V36" s="108">
        <f t="shared" ca="1" si="5"/>
        <v>-0.67464637312631515</v>
      </c>
      <c r="W36" s="108">
        <f t="shared" ca="1" si="5"/>
        <v>-0.78245339333628505</v>
      </c>
      <c r="X36" s="108">
        <f t="shared" ca="1" si="5"/>
        <v>1.6925256306213192</v>
      </c>
      <c r="Y36" s="108">
        <f t="shared" ca="1" si="5"/>
        <v>0.51564748443835384</v>
      </c>
      <c r="Z36" s="108">
        <f t="shared" ca="1" si="5"/>
        <v>-1.4210027626504147</v>
      </c>
      <c r="AA36" s="108">
        <f t="shared" ca="1" si="5"/>
        <v>1.1997134113587073</v>
      </c>
      <c r="AB36" s="108">
        <f t="shared" ca="1" si="4"/>
        <v>0.33394572001122874</v>
      </c>
      <c r="AC36" s="108">
        <f t="shared" ca="1" si="4"/>
        <v>-1.0768519810225723</v>
      </c>
      <c r="AD36" s="108">
        <f t="shared" ca="1" si="4"/>
        <v>0.9832634151612244</v>
      </c>
      <c r="AE36" s="108">
        <f t="shared" ca="1" si="4"/>
        <v>1.4630597115453849</v>
      </c>
      <c r="AF36" s="108">
        <f t="shared" ca="1" si="4"/>
        <v>0.6217877341837863</v>
      </c>
      <c r="AG36" s="108">
        <f t="shared" ca="1" si="4"/>
        <v>-0.75054244723759134</v>
      </c>
      <c r="AH36" s="108">
        <f t="shared" ca="1" si="4"/>
        <v>-1.2025755416818336</v>
      </c>
      <c r="AI36" s="108">
        <f t="shared" ca="1" si="4"/>
        <v>-0.14728206325180376</v>
      </c>
    </row>
    <row r="37" spans="5:42" x14ac:dyDescent="0.3">
      <c r="E37" s="106">
        <v>29</v>
      </c>
      <c r="F37" s="108">
        <f t="shared" ca="1" si="6"/>
        <v>2.3305816085579367E-2</v>
      </c>
      <c r="G37" s="108">
        <f t="shared" ca="1" si="6"/>
        <v>0.15853512266822309</v>
      </c>
      <c r="H37" s="108">
        <f t="shared" ca="1" si="6"/>
        <v>-0.98071488303013588</v>
      </c>
      <c r="I37" s="108">
        <f t="shared" ca="1" si="6"/>
        <v>-6.3151176750805907E-2</v>
      </c>
      <c r="J37" s="108">
        <f t="shared" ca="1" si="6"/>
        <v>-0.87194230423124897</v>
      </c>
      <c r="K37" s="108">
        <f t="shared" ca="1" si="6"/>
        <v>1.2123614388109765</v>
      </c>
      <c r="L37" s="108">
        <f t="shared" ca="1" si="6"/>
        <v>-9.4900580101629717E-2</v>
      </c>
      <c r="M37" s="108">
        <f t="shared" ca="1" si="6"/>
        <v>-0.4588059520905578</v>
      </c>
      <c r="N37" s="108">
        <f t="shared" ca="1" si="6"/>
        <v>0.96578688647265742</v>
      </c>
      <c r="O37" s="108">
        <f t="shared" ca="1" si="6"/>
        <v>-5.3274139189314375E-2</v>
      </c>
      <c r="P37" s="108">
        <f t="shared" ca="1" si="6"/>
        <v>-0.12555000261060451</v>
      </c>
      <c r="Q37" s="108">
        <f t="shared" ca="1" si="6"/>
        <v>0.73826542428701336</v>
      </c>
      <c r="R37" s="108">
        <f t="shared" ca="1" si="6"/>
        <v>-1.8605509051278746</v>
      </c>
      <c r="S37" s="108">
        <f t="shared" ca="1" si="6"/>
        <v>0.17686060385199226</v>
      </c>
      <c r="T37" s="108">
        <f t="shared" ca="1" si="6"/>
        <v>-0.53784642949178052</v>
      </c>
      <c r="U37" s="108">
        <f t="shared" ca="1" si="6"/>
        <v>-1.7587731107845093</v>
      </c>
      <c r="V37" s="108">
        <f t="shared" ca="1" si="5"/>
        <v>0.7650893025926363</v>
      </c>
      <c r="W37" s="108">
        <f t="shared" ca="1" si="5"/>
        <v>-0.63234474705414412</v>
      </c>
      <c r="X37" s="108">
        <f t="shared" ca="1" si="5"/>
        <v>4.2853303266877259E-2</v>
      </c>
      <c r="Y37" s="108">
        <f t="shared" ca="1" si="5"/>
        <v>-1.4583959549834031</v>
      </c>
      <c r="Z37" s="108">
        <f t="shared" ca="1" si="5"/>
        <v>0.60173154938042683</v>
      </c>
      <c r="AA37" s="108">
        <f t="shared" ca="1" si="5"/>
        <v>-0.44521767856069894</v>
      </c>
      <c r="AB37" s="108">
        <f t="shared" ca="1" si="4"/>
        <v>-0.35377882176238529</v>
      </c>
      <c r="AC37" s="108">
        <f t="shared" ca="1" si="4"/>
        <v>0.68232868910514</v>
      </c>
      <c r="AD37" s="108">
        <f t="shared" ca="1" si="4"/>
        <v>0.28136163361436234</v>
      </c>
      <c r="AE37" s="108">
        <f t="shared" ca="1" si="4"/>
        <v>1.1659398646317918</v>
      </c>
      <c r="AF37" s="108">
        <f t="shared" ca="1" si="4"/>
        <v>-0.29856457405469083</v>
      </c>
      <c r="AG37" s="108">
        <f t="shared" ca="1" si="4"/>
        <v>0.32955426401161853</v>
      </c>
      <c r="AH37" s="108">
        <f t="shared" ca="1" si="4"/>
        <v>1.516403376748787</v>
      </c>
      <c r="AI37" s="108">
        <f t="shared" ca="1" si="4"/>
        <v>0.11714567319560996</v>
      </c>
    </row>
    <row r="38" spans="5:42" x14ac:dyDescent="0.3">
      <c r="E38" s="106">
        <v>30</v>
      </c>
      <c r="F38" s="108">
        <f t="shared" ca="1" si="6"/>
        <v>-0.36331311464560095</v>
      </c>
      <c r="G38" s="108">
        <f t="shared" ca="1" si="6"/>
        <v>-0.72879486223959089</v>
      </c>
      <c r="H38" s="108">
        <f t="shared" ca="1" si="6"/>
        <v>-1.2359464822971202</v>
      </c>
      <c r="I38" s="108">
        <f t="shared" ca="1" si="6"/>
        <v>1.2179862195547739</v>
      </c>
      <c r="J38" s="108">
        <f t="shared" ca="1" si="6"/>
        <v>-1.2186421659215523</v>
      </c>
      <c r="K38" s="108">
        <f t="shared" ca="1" si="6"/>
        <v>-1.0408886449507653</v>
      </c>
      <c r="L38" s="108">
        <f t="shared" ca="1" si="6"/>
        <v>0.68569620261946129</v>
      </c>
      <c r="M38" s="108">
        <f t="shared" ca="1" si="6"/>
        <v>-0.47513121583290419</v>
      </c>
      <c r="N38" s="108">
        <f t="shared" ca="1" si="6"/>
        <v>-1.3894575787796282</v>
      </c>
      <c r="O38" s="108">
        <f t="shared" ca="1" si="6"/>
        <v>1.1142469282128165</v>
      </c>
      <c r="P38" s="108">
        <f t="shared" ca="1" si="6"/>
        <v>0.44579609142624765</v>
      </c>
      <c r="Q38" s="108">
        <f t="shared" ca="1" si="6"/>
        <v>0.7234373513481176</v>
      </c>
      <c r="R38" s="108">
        <f t="shared" ca="1" si="6"/>
        <v>0.1106987583090915</v>
      </c>
      <c r="S38" s="108">
        <f t="shared" ca="1" si="6"/>
        <v>-0.4138808494941264</v>
      </c>
      <c r="T38" s="108">
        <f t="shared" ca="1" si="6"/>
        <v>1.4410586789776965</v>
      </c>
      <c r="U38" s="108">
        <f t="shared" ca="1" si="6"/>
        <v>0.97563978132804308</v>
      </c>
      <c r="V38" s="108">
        <f t="shared" ca="1" si="5"/>
        <v>-5.134390978448302E-2</v>
      </c>
      <c r="W38" s="108">
        <f t="shared" ca="1" si="5"/>
        <v>1.0738583047630874</v>
      </c>
      <c r="X38" s="108">
        <f t="shared" ca="1" si="5"/>
        <v>0.38964944904952897</v>
      </c>
      <c r="Y38" s="108">
        <f t="shared" ca="1" si="5"/>
        <v>1.4692233949276687</v>
      </c>
      <c r="Z38" s="108">
        <f t="shared" ca="1" si="5"/>
        <v>0.53707287255208946</v>
      </c>
      <c r="AA38" s="108">
        <f t="shared" ca="1" si="5"/>
        <v>0.41855775707706233</v>
      </c>
      <c r="AB38" s="108">
        <f t="shared" ca="1" si="4"/>
        <v>-1.2671645872713384</v>
      </c>
      <c r="AC38" s="108">
        <f t="shared" ca="1" si="4"/>
        <v>-0.95654541877885879</v>
      </c>
      <c r="AD38" s="108">
        <f t="shared" ca="1" si="4"/>
        <v>0.86279789880260405</v>
      </c>
      <c r="AE38" s="108">
        <f t="shared" ca="1" si="4"/>
        <v>0.52397395803581626</v>
      </c>
      <c r="AF38" s="108">
        <f t="shared" ca="1" si="4"/>
        <v>0.64065085387858145</v>
      </c>
      <c r="AG38" s="108">
        <f t="shared" ca="1" si="4"/>
        <v>5.2617598111572149E-2</v>
      </c>
      <c r="AH38" s="108">
        <f t="shared" ca="1" si="4"/>
        <v>-0.58228665764539023</v>
      </c>
      <c r="AI38" s="108">
        <f t="shared" ca="1" si="4"/>
        <v>0.40675207815986564</v>
      </c>
    </row>
    <row r="39" spans="5:42" x14ac:dyDescent="0.3">
      <c r="E39" s="106" t="s">
        <v>25</v>
      </c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</row>
    <row r="40" spans="5:42" x14ac:dyDescent="0.3">
      <c r="E40" s="106" t="s">
        <v>25</v>
      </c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</row>
    <row r="41" spans="5:42" x14ac:dyDescent="0.3">
      <c r="E41" s="106">
        <v>1</v>
      </c>
      <c r="F41" s="108">
        <f ca="1">F9^2</f>
        <v>2.2010812063498046E-3</v>
      </c>
      <c r="G41" s="108">
        <f t="shared" ref="G41:AI41" ca="1" si="7">G9^2</f>
        <v>0.14758793920371371</v>
      </c>
      <c r="H41" s="108">
        <f t="shared" ca="1" si="7"/>
        <v>4.2901367626494888</v>
      </c>
      <c r="I41" s="108">
        <f t="shared" ca="1" si="7"/>
        <v>0.15210591361650105</v>
      </c>
      <c r="J41" s="108">
        <f t="shared" ca="1" si="7"/>
        <v>0.21652457448323506</v>
      </c>
      <c r="K41" s="108">
        <f t="shared" ca="1" si="7"/>
        <v>3.9145144901263959E-2</v>
      </c>
      <c r="L41" s="108">
        <f t="shared" ca="1" si="7"/>
        <v>4.4336831302225672</v>
      </c>
      <c r="M41" s="108">
        <f t="shared" ca="1" si="7"/>
        <v>3.7425233827418225</v>
      </c>
      <c r="N41" s="108">
        <f t="shared" ca="1" si="7"/>
        <v>9.2760435315464521E-3</v>
      </c>
      <c r="O41" s="108">
        <f t="shared" ca="1" si="7"/>
        <v>0.11234588736338996</v>
      </c>
      <c r="P41" s="108">
        <f t="shared" ca="1" si="7"/>
        <v>2.0327086884155943</v>
      </c>
      <c r="Q41" s="108">
        <f t="shared" ca="1" si="7"/>
        <v>5.1224171657640385E-2</v>
      </c>
      <c r="R41" s="108">
        <f t="shared" ca="1" si="7"/>
        <v>4.1794616435195344</v>
      </c>
      <c r="S41" s="108">
        <f t="shared" ca="1" si="7"/>
        <v>0.13452097349745468</v>
      </c>
      <c r="T41" s="108">
        <f t="shared" ca="1" si="7"/>
        <v>3.0342386982192768</v>
      </c>
      <c r="U41" s="108">
        <f t="shared" ca="1" si="7"/>
        <v>6.1968502781758632E-2</v>
      </c>
      <c r="V41" s="108">
        <f t="shared" ca="1" si="7"/>
        <v>0.30792065679756236</v>
      </c>
      <c r="W41" s="108">
        <f t="shared" ca="1" si="7"/>
        <v>0.35643023592617157</v>
      </c>
      <c r="X41" s="108">
        <f t="shared" ca="1" si="7"/>
        <v>0.25831494133945943</v>
      </c>
      <c r="Y41" s="108">
        <f t="shared" ca="1" si="7"/>
        <v>1.8116417551994493</v>
      </c>
      <c r="Z41" s="108">
        <f t="shared" ca="1" si="7"/>
        <v>1.4296877306339004</v>
      </c>
      <c r="AA41" s="108">
        <f t="shared" ca="1" si="7"/>
        <v>8.2345202178873009</v>
      </c>
      <c r="AB41" s="108">
        <f t="shared" ca="1" si="7"/>
        <v>0.71547140509063112</v>
      </c>
      <c r="AC41" s="108">
        <f t="shared" ca="1" si="7"/>
        <v>5.729307194180381E-2</v>
      </c>
      <c r="AD41" s="108">
        <f t="shared" ca="1" si="7"/>
        <v>0.34711432166639239</v>
      </c>
      <c r="AE41" s="108">
        <f t="shared" ca="1" si="7"/>
        <v>1.798307470896136</v>
      </c>
      <c r="AF41" s="108">
        <f t="shared" ca="1" si="7"/>
        <v>1.1736474042714853E-2</v>
      </c>
      <c r="AG41" s="108">
        <f t="shared" ca="1" si="7"/>
        <v>3.8058416933293239E-2</v>
      </c>
      <c r="AH41" s="108">
        <f t="shared" ca="1" si="7"/>
        <v>6.9953150844410963E-2</v>
      </c>
      <c r="AI41" s="108">
        <f t="shared" ca="1" si="7"/>
        <v>1.3095740515257966E-2</v>
      </c>
      <c r="AJ41" s="126">
        <f ca="1">SUM(F41:AI41)</f>
        <v>38.089198127725631</v>
      </c>
      <c r="AL41">
        <v>30.63070869880665</v>
      </c>
      <c r="AN41" s="1">
        <v>10</v>
      </c>
      <c r="AO41" s="1">
        <f>COUNTIF($AL$41:$AL$70, "&lt;=" &amp; AN41)</f>
        <v>0</v>
      </c>
      <c r="AP41" s="1">
        <v>0</v>
      </c>
    </row>
    <row r="42" spans="5:42" x14ac:dyDescent="0.3">
      <c r="E42" s="106">
        <v>2</v>
      </c>
      <c r="F42" s="108">
        <f t="shared" ref="F42:AI42" ca="1" si="8">F10^2</f>
        <v>0.66591719452326448</v>
      </c>
      <c r="G42" s="108">
        <f t="shared" ca="1" si="8"/>
        <v>5.0896291670311511</v>
      </c>
      <c r="H42" s="108">
        <f t="shared" ca="1" si="8"/>
        <v>1.34516504943927</v>
      </c>
      <c r="I42" s="108">
        <f t="shared" ca="1" si="8"/>
        <v>0.46185102249615451</v>
      </c>
      <c r="J42" s="108">
        <f t="shared" ca="1" si="8"/>
        <v>0.46224178674818334</v>
      </c>
      <c r="K42" s="108">
        <f t="shared" ca="1" si="8"/>
        <v>7.5998580719489617E-2</v>
      </c>
      <c r="L42" s="108">
        <f t="shared" ca="1" si="8"/>
        <v>0.69196237245668868</v>
      </c>
      <c r="M42" s="108">
        <f t="shared" ca="1" si="8"/>
        <v>0.16395566232274991</v>
      </c>
      <c r="N42" s="108">
        <f t="shared" ca="1" si="8"/>
        <v>1.0903582872822275</v>
      </c>
      <c r="O42" s="108">
        <f t="shared" ca="1" si="8"/>
        <v>8.4441281719261713E-2</v>
      </c>
      <c r="P42" s="108">
        <f t="shared" ca="1" si="8"/>
        <v>3.1109939298994496</v>
      </c>
      <c r="Q42" s="108">
        <f t="shared" ca="1" si="8"/>
        <v>0.21107701775627755</v>
      </c>
      <c r="R42" s="108">
        <f t="shared" ca="1" si="8"/>
        <v>3.021391751167161E-3</v>
      </c>
      <c r="S42" s="108">
        <f t="shared" ca="1" si="8"/>
        <v>1.8235439301579923E-2</v>
      </c>
      <c r="T42" s="108">
        <f t="shared" ca="1" si="8"/>
        <v>1.2302765076903803</v>
      </c>
      <c r="U42" s="108">
        <f t="shared" ca="1" si="8"/>
        <v>4.7718247628951103</v>
      </c>
      <c r="V42" s="108">
        <f t="shared" ca="1" si="8"/>
        <v>0.25374419712804208</v>
      </c>
      <c r="W42" s="108">
        <f t="shared" ca="1" si="8"/>
        <v>0.17204200916265588</v>
      </c>
      <c r="X42" s="108">
        <f t="shared" ca="1" si="8"/>
        <v>1.2801301896804242</v>
      </c>
      <c r="Y42" s="108">
        <f t="shared" ca="1" si="8"/>
        <v>0.6287362604093909</v>
      </c>
      <c r="Z42" s="108">
        <f t="shared" ca="1" si="8"/>
        <v>0.58517415167574571</v>
      </c>
      <c r="AA42" s="108">
        <f t="shared" ca="1" si="8"/>
        <v>0.15342267740738505</v>
      </c>
      <c r="AB42" s="108">
        <f t="shared" ca="1" si="8"/>
        <v>0.2890457116282098</v>
      </c>
      <c r="AC42" s="108">
        <f t="shared" ca="1" si="8"/>
        <v>5.5429007781497868</v>
      </c>
      <c r="AD42" s="108">
        <f t="shared" ca="1" si="8"/>
        <v>7.2320029631296046E-9</v>
      </c>
      <c r="AE42" s="108">
        <f t="shared" ca="1" si="8"/>
        <v>1.9458887139972478</v>
      </c>
      <c r="AF42" s="108">
        <f t="shared" ca="1" si="8"/>
        <v>1.3023968978648341</v>
      </c>
      <c r="AG42" s="108">
        <f t="shared" ca="1" si="8"/>
        <v>1.4388537457156907</v>
      </c>
      <c r="AH42" s="108">
        <f t="shared" ca="1" si="8"/>
        <v>1.0204756078933796E-3</v>
      </c>
      <c r="AI42" s="108">
        <f t="shared" ca="1" si="8"/>
        <v>1.0207341801669159</v>
      </c>
      <c r="AJ42" s="126">
        <f t="shared" ref="AJ42:AJ70" ca="1" si="9">SUM(F42:AI42)</f>
        <v>34.091039449858634</v>
      </c>
      <c r="AL42">
        <v>15.60249059217962</v>
      </c>
      <c r="AN42" s="1">
        <v>15</v>
      </c>
      <c r="AO42" s="1">
        <f t="shared" ref="AO42:AO49" si="10">COUNTIF($AL$41:$AL$70, "&lt;=" &amp; AN42)</f>
        <v>0</v>
      </c>
      <c r="AP42" s="1">
        <f>AO42-AO41</f>
        <v>0</v>
      </c>
    </row>
    <row r="43" spans="5:42" x14ac:dyDescent="0.3">
      <c r="E43" s="106">
        <v>3</v>
      </c>
      <c r="F43" s="108">
        <f t="shared" ref="F43:AI43" ca="1" si="11">F11^2</f>
        <v>0.22897748904800524</v>
      </c>
      <c r="G43" s="108">
        <f t="shared" ca="1" si="11"/>
        <v>1.1875509727608737</v>
      </c>
      <c r="H43" s="108">
        <f t="shared" ca="1" si="11"/>
        <v>1.4219473575813477</v>
      </c>
      <c r="I43" s="108">
        <f t="shared" ca="1" si="11"/>
        <v>9.227750578360434E-3</v>
      </c>
      <c r="J43" s="108">
        <f t="shared" ca="1" si="11"/>
        <v>4.12334987533084</v>
      </c>
      <c r="K43" s="108">
        <f t="shared" ca="1" si="11"/>
        <v>2.1309319784527585E-2</v>
      </c>
      <c r="L43" s="108">
        <f t="shared" ca="1" si="11"/>
        <v>0.16110881441341104</v>
      </c>
      <c r="M43" s="108">
        <f t="shared" ca="1" si="11"/>
        <v>0.42197136249993916</v>
      </c>
      <c r="N43" s="108">
        <f t="shared" ca="1" si="11"/>
        <v>0.14960608919351753</v>
      </c>
      <c r="O43" s="108">
        <f t="shared" ca="1" si="11"/>
        <v>4.3510416208684877</v>
      </c>
      <c r="P43" s="108">
        <f t="shared" ca="1" si="11"/>
        <v>1.537799117813105E-2</v>
      </c>
      <c r="Q43" s="108">
        <f t="shared" ca="1" si="11"/>
        <v>3.6236787179977883</v>
      </c>
      <c r="R43" s="108">
        <f t="shared" ca="1" si="11"/>
        <v>2.4520680215190074E-2</v>
      </c>
      <c r="S43" s="108">
        <f t="shared" ca="1" si="11"/>
        <v>4.8599361321569792E-2</v>
      </c>
      <c r="T43" s="108">
        <f t="shared" ca="1" si="11"/>
        <v>9.6823666893070953E-2</v>
      </c>
      <c r="U43" s="108">
        <f t="shared" ca="1" si="11"/>
        <v>0.39678122249787035</v>
      </c>
      <c r="V43" s="108">
        <f t="shared" ca="1" si="11"/>
        <v>0.21949271569715392</v>
      </c>
      <c r="W43" s="108">
        <f t="shared" ca="1" si="11"/>
        <v>0.33721654619385127</v>
      </c>
      <c r="X43" s="108">
        <f t="shared" ca="1" si="11"/>
        <v>0.201809871458038</v>
      </c>
      <c r="Y43" s="108">
        <f t="shared" ca="1" si="11"/>
        <v>1.0530318195581285</v>
      </c>
      <c r="Z43" s="108">
        <f t="shared" ca="1" si="11"/>
        <v>0.45231726927920424</v>
      </c>
      <c r="AA43" s="108">
        <f t="shared" ca="1" si="11"/>
        <v>0.41117554060854755</v>
      </c>
      <c r="AB43" s="108">
        <f t="shared" ca="1" si="11"/>
        <v>0.22382197706010282</v>
      </c>
      <c r="AC43" s="108">
        <f t="shared" ca="1" si="11"/>
        <v>2.021693045723077E-4</v>
      </c>
      <c r="AD43" s="108">
        <f t="shared" ca="1" si="11"/>
        <v>1.0074899509131718</v>
      </c>
      <c r="AE43" s="108">
        <f t="shared" ca="1" si="11"/>
        <v>2.0810700138224192</v>
      </c>
      <c r="AF43" s="108">
        <f t="shared" ca="1" si="11"/>
        <v>0.57005072760582443</v>
      </c>
      <c r="AG43" s="108">
        <f t="shared" ca="1" si="11"/>
        <v>1.9752082813698033</v>
      </c>
      <c r="AH43" s="108">
        <f t="shared" ca="1" si="11"/>
        <v>0.84060427364783241</v>
      </c>
      <c r="AI43" s="108">
        <f t="shared" ca="1" si="11"/>
        <v>3.5509084874781158E-3</v>
      </c>
      <c r="AJ43" s="126">
        <f t="shared" ca="1" si="9"/>
        <v>25.65891435716906</v>
      </c>
      <c r="AL43">
        <v>40.041513885081081</v>
      </c>
      <c r="AN43" s="1">
        <v>20</v>
      </c>
      <c r="AO43" s="1">
        <f t="shared" si="10"/>
        <v>2</v>
      </c>
      <c r="AP43" s="1">
        <f t="shared" ref="AP43:AP49" si="12">AO43-AO42</f>
        <v>2</v>
      </c>
    </row>
    <row r="44" spans="5:42" x14ac:dyDescent="0.3">
      <c r="E44" s="106">
        <v>4</v>
      </c>
      <c r="F44" s="108">
        <f t="shared" ref="F44:AI44" ca="1" si="13">F12^2</f>
        <v>4.9966976617613918E-3</v>
      </c>
      <c r="G44" s="108">
        <f t="shared" ca="1" si="13"/>
        <v>5.1082667990065755E-3</v>
      </c>
      <c r="H44" s="108">
        <f t="shared" ca="1" si="13"/>
        <v>0.61405538997164899</v>
      </c>
      <c r="I44" s="108">
        <f t="shared" ca="1" si="13"/>
        <v>0.3265975883741517</v>
      </c>
      <c r="J44" s="108">
        <f t="shared" ca="1" si="13"/>
        <v>2.8926964017577535E-3</v>
      </c>
      <c r="K44" s="108">
        <f t="shared" ca="1" si="13"/>
        <v>0.40002116793064457</v>
      </c>
      <c r="L44" s="108">
        <f t="shared" ca="1" si="13"/>
        <v>0.85573973730903607</v>
      </c>
      <c r="M44" s="108">
        <f t="shared" ca="1" si="13"/>
        <v>0.84247468014376536</v>
      </c>
      <c r="N44" s="108">
        <f t="shared" ca="1" si="13"/>
        <v>1.2758042854673313</v>
      </c>
      <c r="O44" s="108">
        <f t="shared" ca="1" si="13"/>
        <v>5.1422022222052405E-3</v>
      </c>
      <c r="P44" s="108">
        <f t="shared" ca="1" si="13"/>
        <v>1.185058227563446</v>
      </c>
      <c r="Q44" s="108">
        <f t="shared" ca="1" si="13"/>
        <v>0.90809325788092465</v>
      </c>
      <c r="R44" s="108">
        <f t="shared" ca="1" si="13"/>
        <v>0.92040834919614167</v>
      </c>
      <c r="S44" s="108">
        <f t="shared" ca="1" si="13"/>
        <v>2.658407887984831</v>
      </c>
      <c r="T44" s="108">
        <f t="shared" ca="1" si="13"/>
        <v>0.36738182817843473</v>
      </c>
      <c r="U44" s="108">
        <f t="shared" ca="1" si="13"/>
        <v>8.718884872151526E-3</v>
      </c>
      <c r="V44" s="108">
        <f t="shared" ca="1" si="13"/>
        <v>2.7657178774553308E-2</v>
      </c>
      <c r="W44" s="108">
        <f t="shared" ca="1" si="13"/>
        <v>0.65682456293091418</v>
      </c>
      <c r="X44" s="108">
        <f t="shared" ca="1" si="13"/>
        <v>0.44272700299196976</v>
      </c>
      <c r="Y44" s="108">
        <f t="shared" ca="1" si="13"/>
        <v>0.20996288130792981</v>
      </c>
      <c r="Z44" s="108">
        <f t="shared" ca="1" si="13"/>
        <v>0.186132470916864</v>
      </c>
      <c r="AA44" s="108">
        <f t="shared" ca="1" si="13"/>
        <v>1.1829563308229489</v>
      </c>
      <c r="AB44" s="108">
        <f t="shared" ca="1" si="13"/>
        <v>0.87621107459710723</v>
      </c>
      <c r="AC44" s="108">
        <f t="shared" ca="1" si="13"/>
        <v>0.79502947494476262</v>
      </c>
      <c r="AD44" s="108">
        <f t="shared" ca="1" si="13"/>
        <v>2.6647795148343505</v>
      </c>
      <c r="AE44" s="108">
        <f t="shared" ca="1" si="13"/>
        <v>0.3261722610039311</v>
      </c>
      <c r="AF44" s="108">
        <f t="shared" ca="1" si="13"/>
        <v>2.6791340549488001</v>
      </c>
      <c r="AG44" s="108">
        <f t="shared" ca="1" si="13"/>
        <v>0.6965238545282143</v>
      </c>
      <c r="AH44" s="108">
        <f t="shared" ca="1" si="13"/>
        <v>0.15395927724331959</v>
      </c>
      <c r="AI44" s="108">
        <f t="shared" ca="1" si="13"/>
        <v>0.77863537565979468</v>
      </c>
      <c r="AJ44" s="126">
        <f t="shared" ca="1" si="9"/>
        <v>22.057606463462701</v>
      </c>
      <c r="AL44">
        <v>23.104034784375106</v>
      </c>
      <c r="AN44" s="1">
        <v>25</v>
      </c>
      <c r="AO44" s="1">
        <f t="shared" si="10"/>
        <v>12</v>
      </c>
      <c r="AP44" s="1">
        <f t="shared" si="12"/>
        <v>10</v>
      </c>
    </row>
    <row r="45" spans="5:42" x14ac:dyDescent="0.3">
      <c r="E45" s="106">
        <v>5</v>
      </c>
      <c r="F45" s="108">
        <f t="shared" ref="F45:AI45" ca="1" si="14">F13^2</f>
        <v>0.22454906830560895</v>
      </c>
      <c r="G45" s="108">
        <f t="shared" ca="1" si="14"/>
        <v>2.1389061203988962</v>
      </c>
      <c r="H45" s="108">
        <f t="shared" ca="1" si="14"/>
        <v>1.7656552024810439</v>
      </c>
      <c r="I45" s="108">
        <f t="shared" ca="1" si="14"/>
        <v>0.11058344872957265</v>
      </c>
      <c r="J45" s="108">
        <f t="shared" ca="1" si="14"/>
        <v>5.2915963704135418</v>
      </c>
      <c r="K45" s="108">
        <f t="shared" ca="1" si="14"/>
        <v>0.73017834414661154</v>
      </c>
      <c r="L45" s="108">
        <f t="shared" ca="1" si="14"/>
        <v>0.71490185909625492</v>
      </c>
      <c r="M45" s="108">
        <f t="shared" ca="1" si="14"/>
        <v>4.7586909034231873E-3</v>
      </c>
      <c r="N45" s="108">
        <f t="shared" ca="1" si="14"/>
        <v>2.1420330117884383</v>
      </c>
      <c r="O45" s="108">
        <f t="shared" ca="1" si="14"/>
        <v>1.0081345643872783</v>
      </c>
      <c r="P45" s="108">
        <f t="shared" ca="1" si="14"/>
        <v>6.5361411260283836E-4</v>
      </c>
      <c r="Q45" s="108">
        <f t="shared" ca="1" si="14"/>
        <v>2.2754039078269232E-2</v>
      </c>
      <c r="R45" s="108">
        <f t="shared" ca="1" si="14"/>
        <v>0.84116034328276612</v>
      </c>
      <c r="S45" s="108">
        <f t="shared" ca="1" si="14"/>
        <v>0.42520441704887557</v>
      </c>
      <c r="T45" s="108">
        <f t="shared" ca="1" si="14"/>
        <v>0.13468166087559691</v>
      </c>
      <c r="U45" s="108">
        <f t="shared" ca="1" si="14"/>
        <v>0.36163038080096449</v>
      </c>
      <c r="V45" s="108">
        <f t="shared" ca="1" si="14"/>
        <v>0.36822529043997398</v>
      </c>
      <c r="W45" s="108">
        <f t="shared" ca="1" si="14"/>
        <v>0.23121256911367241</v>
      </c>
      <c r="X45" s="108">
        <f t="shared" ca="1" si="14"/>
        <v>5.5874220761066934E-2</v>
      </c>
      <c r="Y45" s="108">
        <f t="shared" ca="1" si="14"/>
        <v>2.0271316788952261</v>
      </c>
      <c r="Z45" s="108">
        <f t="shared" ca="1" si="14"/>
        <v>5.8983732298911226E-2</v>
      </c>
      <c r="AA45" s="108">
        <f t="shared" ca="1" si="14"/>
        <v>1.8171267273961639E-2</v>
      </c>
      <c r="AB45" s="108">
        <f t="shared" ca="1" si="14"/>
        <v>6.6106023445577866E-2</v>
      </c>
      <c r="AC45" s="108">
        <f t="shared" ca="1" si="14"/>
        <v>0.31210044828992339</v>
      </c>
      <c r="AD45" s="108">
        <f t="shared" ca="1" si="14"/>
        <v>0.23361650055673525</v>
      </c>
      <c r="AE45" s="108">
        <f t="shared" ca="1" si="14"/>
        <v>2.0420853373640431</v>
      </c>
      <c r="AF45" s="108">
        <f t="shared" ca="1" si="14"/>
        <v>1.0524098855442761</v>
      </c>
      <c r="AG45" s="108">
        <f t="shared" ca="1" si="14"/>
        <v>2.1819283071604083</v>
      </c>
      <c r="AH45" s="108">
        <f t="shared" ca="1" si="14"/>
        <v>0.41659280177288299</v>
      </c>
      <c r="AI45" s="108">
        <f t="shared" ca="1" si="14"/>
        <v>0.96968385260272727</v>
      </c>
      <c r="AJ45" s="126">
        <f t="shared" ca="1" si="9"/>
        <v>25.951503051369126</v>
      </c>
      <c r="AL45">
        <v>29.563726388254914</v>
      </c>
      <c r="AN45" s="1">
        <v>30</v>
      </c>
      <c r="AO45" s="1">
        <f t="shared" si="10"/>
        <v>20</v>
      </c>
      <c r="AP45" s="1">
        <f t="shared" si="12"/>
        <v>8</v>
      </c>
    </row>
    <row r="46" spans="5:42" x14ac:dyDescent="0.3">
      <c r="E46" s="106">
        <v>6</v>
      </c>
      <c r="F46" s="108">
        <f t="shared" ref="F46:AI46" ca="1" si="15">F14^2</f>
        <v>3.5286328146336599E-3</v>
      </c>
      <c r="G46" s="108">
        <f t="shared" ca="1" si="15"/>
        <v>3.135508190342025</v>
      </c>
      <c r="H46" s="108">
        <f t="shared" ca="1" si="15"/>
        <v>0.27946481978121368</v>
      </c>
      <c r="I46" s="108">
        <f t="shared" ca="1" si="15"/>
        <v>0.16068329006231127</v>
      </c>
      <c r="J46" s="108">
        <f t="shared" ca="1" si="15"/>
        <v>2.5661073257175842</v>
      </c>
      <c r="K46" s="108">
        <f t="shared" ca="1" si="15"/>
        <v>0.11487011583117339</v>
      </c>
      <c r="L46" s="108">
        <f t="shared" ca="1" si="15"/>
        <v>0.13516166142516484</v>
      </c>
      <c r="M46" s="108">
        <f t="shared" ca="1" si="15"/>
        <v>0.96251254319304458</v>
      </c>
      <c r="N46" s="108">
        <f t="shared" ca="1" si="15"/>
        <v>0.1870474859259704</v>
      </c>
      <c r="O46" s="108">
        <f t="shared" ca="1" si="15"/>
        <v>0.31620163523474498</v>
      </c>
      <c r="P46" s="108">
        <f t="shared" ca="1" si="15"/>
        <v>2.8455983358498489E-2</v>
      </c>
      <c r="Q46" s="108">
        <f t="shared" ca="1" si="15"/>
        <v>0.11169113091517385</v>
      </c>
      <c r="R46" s="108">
        <f t="shared" ca="1" si="15"/>
        <v>1.6077572959545507E-2</v>
      </c>
      <c r="S46" s="108">
        <f t="shared" ca="1" si="15"/>
        <v>0.39126720374286733</v>
      </c>
      <c r="T46" s="108">
        <f t="shared" ca="1" si="15"/>
        <v>0.68755226660815483</v>
      </c>
      <c r="U46" s="108">
        <f t="shared" ca="1" si="15"/>
        <v>0.34603837004413041</v>
      </c>
      <c r="V46" s="108">
        <f t="shared" ca="1" si="15"/>
        <v>4.9434328182797262</v>
      </c>
      <c r="W46" s="108">
        <f t="shared" ca="1" si="15"/>
        <v>3.2205819176544276E-2</v>
      </c>
      <c r="X46" s="108">
        <f t="shared" ca="1" si="15"/>
        <v>1.3868449614844798</v>
      </c>
      <c r="Y46" s="108">
        <f t="shared" ca="1" si="15"/>
        <v>0.36259652099291839</v>
      </c>
      <c r="Z46" s="108">
        <f t="shared" ca="1" si="15"/>
        <v>0.22098884868233473</v>
      </c>
      <c r="AA46" s="108">
        <f t="shared" ca="1" si="15"/>
        <v>9.4748266002712689E-3</v>
      </c>
      <c r="AB46" s="108">
        <f t="shared" ca="1" si="15"/>
        <v>0.26372862298250627</v>
      </c>
      <c r="AC46" s="108">
        <f t="shared" ca="1" si="15"/>
        <v>1.4314390996269317</v>
      </c>
      <c r="AD46" s="108">
        <f t="shared" ca="1" si="15"/>
        <v>1.2831544388141762</v>
      </c>
      <c r="AE46" s="108">
        <f t="shared" ca="1" si="15"/>
        <v>5.8704317518744578</v>
      </c>
      <c r="AF46" s="108">
        <f t="shared" ca="1" si="15"/>
        <v>3.1293482951337226</v>
      </c>
      <c r="AG46" s="108">
        <f t="shared" ca="1" si="15"/>
        <v>0.78186182608323374</v>
      </c>
      <c r="AH46" s="108">
        <f t="shared" ca="1" si="15"/>
        <v>0.50913099234652959</v>
      </c>
      <c r="AI46" s="108">
        <f t="shared" ca="1" si="15"/>
        <v>1.8029201237580592E-2</v>
      </c>
      <c r="AJ46" s="126">
        <f t="shared" ca="1" si="9"/>
        <v>29.684836251271655</v>
      </c>
      <c r="AL46">
        <v>34.461431961790716</v>
      </c>
      <c r="AN46" s="1">
        <v>35</v>
      </c>
      <c r="AO46" s="1">
        <f t="shared" si="10"/>
        <v>26</v>
      </c>
      <c r="AP46" s="1">
        <f t="shared" si="12"/>
        <v>6</v>
      </c>
    </row>
    <row r="47" spans="5:42" x14ac:dyDescent="0.3">
      <c r="E47" s="106">
        <v>7</v>
      </c>
      <c r="F47" s="108">
        <f t="shared" ref="F47:AI47" ca="1" si="16">F15^2</f>
        <v>0.10148694054498732</v>
      </c>
      <c r="G47" s="108">
        <f t="shared" ca="1" si="16"/>
        <v>0.3494658014690481</v>
      </c>
      <c r="H47" s="108">
        <f t="shared" ca="1" si="16"/>
        <v>1.719302923447197</v>
      </c>
      <c r="I47" s="108">
        <f t="shared" ca="1" si="16"/>
        <v>0.89556409387136071</v>
      </c>
      <c r="J47" s="108">
        <f t="shared" ca="1" si="16"/>
        <v>6.2213633684268999</v>
      </c>
      <c r="K47" s="108">
        <f t="shared" ca="1" si="16"/>
        <v>6.2230074042922995E-2</v>
      </c>
      <c r="L47" s="108">
        <f t="shared" ca="1" si="16"/>
        <v>2.0716109947974716E-2</v>
      </c>
      <c r="M47" s="108">
        <f t="shared" ca="1" si="16"/>
        <v>0.9909296045701782</v>
      </c>
      <c r="N47" s="108">
        <f t="shared" ca="1" si="16"/>
        <v>3.6128581451729156</v>
      </c>
      <c r="O47" s="108">
        <f t="shared" ca="1" si="16"/>
        <v>0.46561194341817719</v>
      </c>
      <c r="P47" s="108">
        <f t="shared" ca="1" si="16"/>
        <v>0.3968437010859569</v>
      </c>
      <c r="Q47" s="108">
        <f t="shared" ca="1" si="16"/>
        <v>4.5214670508669418E-2</v>
      </c>
      <c r="R47" s="108">
        <f t="shared" ca="1" si="16"/>
        <v>1.1053695030078892</v>
      </c>
      <c r="S47" s="108">
        <f t="shared" ca="1" si="16"/>
        <v>7.7556080719578979E-2</v>
      </c>
      <c r="T47" s="108">
        <f t="shared" ca="1" si="16"/>
        <v>0.74614913648673697</v>
      </c>
      <c r="U47" s="108">
        <f t="shared" ca="1" si="16"/>
        <v>0.69897537884270233</v>
      </c>
      <c r="V47" s="108">
        <f t="shared" ca="1" si="16"/>
        <v>0.13194197554739967</v>
      </c>
      <c r="W47" s="108">
        <f t="shared" ca="1" si="16"/>
        <v>0.412280341735213</v>
      </c>
      <c r="X47" s="108">
        <f t="shared" ca="1" si="16"/>
        <v>3.0309365031745945</v>
      </c>
      <c r="Y47" s="108">
        <f t="shared" ca="1" si="16"/>
        <v>7.2714367723798441</v>
      </c>
      <c r="Z47" s="108">
        <f t="shared" ca="1" si="16"/>
        <v>2.6112161049283578</v>
      </c>
      <c r="AA47" s="108">
        <f t="shared" ca="1" si="16"/>
        <v>1.0748248398736715</v>
      </c>
      <c r="AB47" s="108">
        <f t="shared" ca="1" si="16"/>
        <v>8.3262490374313334</v>
      </c>
      <c r="AC47" s="108">
        <f t="shared" ca="1" si="16"/>
        <v>0.19594333489712895</v>
      </c>
      <c r="AD47" s="108">
        <f t="shared" ca="1" si="16"/>
        <v>0.34077909576028959</v>
      </c>
      <c r="AE47" s="108">
        <f t="shared" ca="1" si="16"/>
        <v>0.11828323935591543</v>
      </c>
      <c r="AF47" s="108">
        <f t="shared" ca="1" si="16"/>
        <v>8.2343999763070705E-2</v>
      </c>
      <c r="AG47" s="108">
        <f t="shared" ca="1" si="16"/>
        <v>0.55802280235611279</v>
      </c>
      <c r="AH47" s="108">
        <f t="shared" ca="1" si="16"/>
        <v>0.35846184529346853</v>
      </c>
      <c r="AI47" s="108">
        <f t="shared" ca="1" si="16"/>
        <v>1.2471197768574405</v>
      </c>
      <c r="AJ47" s="126">
        <f t="shared" ca="1" si="9"/>
        <v>43.269477144917033</v>
      </c>
      <c r="AL47">
        <v>29.498836035200998</v>
      </c>
      <c r="AN47" s="1">
        <v>40</v>
      </c>
      <c r="AO47" s="1">
        <f t="shared" si="10"/>
        <v>29</v>
      </c>
      <c r="AP47" s="1">
        <f t="shared" si="12"/>
        <v>3</v>
      </c>
    </row>
    <row r="48" spans="5:42" x14ac:dyDescent="0.3">
      <c r="E48" s="106">
        <v>8</v>
      </c>
      <c r="F48" s="108">
        <f t="shared" ref="F48:AI48" ca="1" si="17">F16^2</f>
        <v>1.5953842119590695</v>
      </c>
      <c r="G48" s="108">
        <f t="shared" ca="1" si="17"/>
        <v>0.21565118538560193</v>
      </c>
      <c r="H48" s="108">
        <f t="shared" ca="1" si="17"/>
        <v>1.4862057249090015</v>
      </c>
      <c r="I48" s="108">
        <f t="shared" ca="1" si="17"/>
        <v>0.19967717830611739</v>
      </c>
      <c r="J48" s="108">
        <f t="shared" ca="1" si="17"/>
        <v>1.3393511304466897E-5</v>
      </c>
      <c r="K48" s="108">
        <f t="shared" ca="1" si="17"/>
        <v>2.4469508371163293</v>
      </c>
      <c r="L48" s="108">
        <f t="shared" ca="1" si="17"/>
        <v>0.54341633833335312</v>
      </c>
      <c r="M48" s="108">
        <f t="shared" ca="1" si="17"/>
        <v>1.9032889426251718</v>
      </c>
      <c r="N48" s="108">
        <f t="shared" ca="1" si="17"/>
        <v>7.0796590463654122E-2</v>
      </c>
      <c r="O48" s="108">
        <f t="shared" ca="1" si="17"/>
        <v>4.0639435724441246E-3</v>
      </c>
      <c r="P48" s="108">
        <f t="shared" ca="1" si="17"/>
        <v>0.17396711060696582</v>
      </c>
      <c r="Q48" s="108">
        <f t="shared" ca="1" si="17"/>
        <v>1.9130171924809476</v>
      </c>
      <c r="R48" s="108">
        <f t="shared" ca="1" si="17"/>
        <v>1.9178507531061919E-4</v>
      </c>
      <c r="S48" s="108">
        <f t="shared" ca="1" si="17"/>
        <v>1.7952264401416473</v>
      </c>
      <c r="T48" s="108">
        <f t="shared" ca="1" si="17"/>
        <v>2.9143109918911229E-2</v>
      </c>
      <c r="U48" s="108">
        <f t="shared" ca="1" si="17"/>
        <v>6.5194653828266419E-2</v>
      </c>
      <c r="V48" s="108">
        <f t="shared" ca="1" si="17"/>
        <v>0.3172902219860857</v>
      </c>
      <c r="W48" s="108">
        <f t="shared" ca="1" si="17"/>
        <v>1.1851352709713858</v>
      </c>
      <c r="X48" s="108">
        <f t="shared" ca="1" si="17"/>
        <v>0.84351118177683393</v>
      </c>
      <c r="Y48" s="108">
        <f t="shared" ca="1" si="17"/>
        <v>0.24987564902530066</v>
      </c>
      <c r="Z48" s="108">
        <f t="shared" ca="1" si="17"/>
        <v>2.0245686051306877</v>
      </c>
      <c r="AA48" s="108">
        <f t="shared" ca="1" si="17"/>
        <v>1.1037442367573549</v>
      </c>
      <c r="AB48" s="108">
        <f t="shared" ca="1" si="17"/>
        <v>6.6476830430600889E-2</v>
      </c>
      <c r="AC48" s="108">
        <f t="shared" ca="1" si="17"/>
        <v>0.74983255026715911</v>
      </c>
      <c r="AD48" s="108">
        <f t="shared" ca="1" si="17"/>
        <v>0.43272449124979423</v>
      </c>
      <c r="AE48" s="108">
        <f t="shared" ca="1" si="17"/>
        <v>0.43249321606763441</v>
      </c>
      <c r="AF48" s="108">
        <f t="shared" ca="1" si="17"/>
        <v>1.9279313807964795</v>
      </c>
      <c r="AG48" s="108">
        <f t="shared" ca="1" si="17"/>
        <v>0.90392879042994645</v>
      </c>
      <c r="AH48" s="108">
        <f t="shared" ca="1" si="17"/>
        <v>1.3756363499322803E-4</v>
      </c>
      <c r="AI48" s="108">
        <f t="shared" ca="1" si="17"/>
        <v>3.0622279147002187</v>
      </c>
      <c r="AJ48" s="126">
        <f t="shared" ca="1" si="9"/>
        <v>25.74206654145857</v>
      </c>
      <c r="AL48">
        <v>32.613450866877969</v>
      </c>
      <c r="AN48" s="1">
        <v>45</v>
      </c>
      <c r="AO48" s="1">
        <f t="shared" si="10"/>
        <v>30</v>
      </c>
      <c r="AP48" s="1">
        <f t="shared" si="12"/>
        <v>1</v>
      </c>
    </row>
    <row r="49" spans="5:42" x14ac:dyDescent="0.3">
      <c r="E49" s="106">
        <v>9</v>
      </c>
      <c r="F49" s="108">
        <f t="shared" ref="F49:AI49" ca="1" si="18">F17^2</f>
        <v>0.99866050629512093</v>
      </c>
      <c r="G49" s="108">
        <f t="shared" ca="1" si="18"/>
        <v>0.67893978191883864</v>
      </c>
      <c r="H49" s="108">
        <f t="shared" ca="1" si="18"/>
        <v>8.0686980476362705E-2</v>
      </c>
      <c r="I49" s="108">
        <f t="shared" ca="1" si="18"/>
        <v>3.6570384653223234</v>
      </c>
      <c r="J49" s="108">
        <f t="shared" ca="1" si="18"/>
        <v>4.4469951338946705E-2</v>
      </c>
      <c r="K49" s="108">
        <f t="shared" ca="1" si="18"/>
        <v>0.44272346687479114</v>
      </c>
      <c r="L49" s="108">
        <f t="shared" ca="1" si="18"/>
        <v>2.5777355292515166E-3</v>
      </c>
      <c r="M49" s="108">
        <f t="shared" ca="1" si="18"/>
        <v>0.10838650798924149</v>
      </c>
      <c r="N49" s="108">
        <f t="shared" ca="1" si="18"/>
        <v>0.1326229442333762</v>
      </c>
      <c r="O49" s="108">
        <f t="shared" ca="1" si="18"/>
        <v>3.4033893584018844</v>
      </c>
      <c r="P49" s="108">
        <f t="shared" ca="1" si="18"/>
        <v>5.0097456997080875E-2</v>
      </c>
      <c r="Q49" s="108">
        <f t="shared" ca="1" si="18"/>
        <v>0.3713523368364024</v>
      </c>
      <c r="R49" s="108">
        <f t="shared" ca="1" si="18"/>
        <v>0.27258346362404579</v>
      </c>
      <c r="S49" s="108">
        <f t="shared" ca="1" si="18"/>
        <v>0.24607145769282063</v>
      </c>
      <c r="T49" s="108">
        <f t="shared" ca="1" si="18"/>
        <v>1.034850688048002</v>
      </c>
      <c r="U49" s="108">
        <f t="shared" ca="1" si="18"/>
        <v>6.0874988921295623</v>
      </c>
      <c r="V49" s="108">
        <f t="shared" ca="1" si="18"/>
        <v>1.1873389301463275</v>
      </c>
      <c r="W49" s="108">
        <f t="shared" ca="1" si="18"/>
        <v>1.6495864068478967</v>
      </c>
      <c r="X49" s="108">
        <f t="shared" ca="1" si="18"/>
        <v>3.7285237606698228E-3</v>
      </c>
      <c r="Y49" s="108">
        <f t="shared" ca="1" si="18"/>
        <v>0.97000800374898521</v>
      </c>
      <c r="Z49" s="108">
        <f t="shared" ca="1" si="18"/>
        <v>1.3805557552369001</v>
      </c>
      <c r="AA49" s="108">
        <f t="shared" ca="1" si="18"/>
        <v>0.54209232557796883</v>
      </c>
      <c r="AB49" s="108">
        <f t="shared" ca="1" si="18"/>
        <v>9.6313828184591479</v>
      </c>
      <c r="AC49" s="108">
        <f t="shared" ca="1" si="18"/>
        <v>2.0828225046774929</v>
      </c>
      <c r="AD49" s="108">
        <f t="shared" ca="1" si="18"/>
        <v>0.62543333387793332</v>
      </c>
      <c r="AE49" s="108">
        <f t="shared" ca="1" si="18"/>
        <v>1.7498288038301228</v>
      </c>
      <c r="AF49" s="108">
        <f t="shared" ca="1" si="18"/>
        <v>0.27107251131407062</v>
      </c>
      <c r="AG49" s="108">
        <f t="shared" ca="1" si="18"/>
        <v>1.9015587625204207</v>
      </c>
      <c r="AH49" s="108">
        <f t="shared" ca="1" si="18"/>
        <v>0.15138302293914566</v>
      </c>
      <c r="AI49" s="108">
        <f t="shared" ca="1" si="18"/>
        <v>0.2697146432909614</v>
      </c>
      <c r="AJ49" s="126">
        <f t="shared" ca="1" si="9"/>
        <v>40.028456339936099</v>
      </c>
      <c r="AL49">
        <v>27.946779381841974</v>
      </c>
      <c r="AN49" s="1">
        <v>50</v>
      </c>
      <c r="AO49" s="1">
        <f t="shared" si="10"/>
        <v>30</v>
      </c>
      <c r="AP49" s="1">
        <f t="shared" si="12"/>
        <v>0</v>
      </c>
    </row>
    <row r="50" spans="5:42" x14ac:dyDescent="0.3">
      <c r="E50" s="106">
        <v>10</v>
      </c>
      <c r="F50" s="108">
        <f t="shared" ref="F50:AI50" ca="1" si="19">F18^2</f>
        <v>0.5429656300744774</v>
      </c>
      <c r="G50" s="108">
        <f t="shared" ca="1" si="19"/>
        <v>2.1904710381397567E-2</v>
      </c>
      <c r="H50" s="108">
        <f t="shared" ca="1" si="19"/>
        <v>1.5508901127353818</v>
      </c>
      <c r="I50" s="108">
        <f t="shared" ca="1" si="19"/>
        <v>4.2555980738743795E-2</v>
      </c>
      <c r="J50" s="108">
        <f t="shared" ca="1" si="19"/>
        <v>0.43738051150538881</v>
      </c>
      <c r="K50" s="108">
        <f t="shared" ca="1" si="19"/>
        <v>0.16896573224972464</v>
      </c>
      <c r="L50" s="108">
        <f t="shared" ca="1" si="19"/>
        <v>0.85424063828563546</v>
      </c>
      <c r="M50" s="108">
        <f t="shared" ca="1" si="19"/>
        <v>0.2570989620900811</v>
      </c>
      <c r="N50" s="108">
        <f t="shared" ca="1" si="19"/>
        <v>0.94336314595558401</v>
      </c>
      <c r="O50" s="108">
        <f t="shared" ca="1" si="19"/>
        <v>4.0471007504101317</v>
      </c>
      <c r="P50" s="108">
        <f t="shared" ca="1" si="19"/>
        <v>5.9133753562879185E-2</v>
      </c>
      <c r="Q50" s="108">
        <f t="shared" ca="1" si="19"/>
        <v>0.45705825104042341</v>
      </c>
      <c r="R50" s="108">
        <f t="shared" ca="1" si="19"/>
        <v>0.8879414499009286</v>
      </c>
      <c r="S50" s="108">
        <f t="shared" ca="1" si="19"/>
        <v>0.47524719240538277</v>
      </c>
      <c r="T50" s="108">
        <f t="shared" ca="1" si="19"/>
        <v>0.41769852139845953</v>
      </c>
      <c r="U50" s="108">
        <f t="shared" ca="1" si="19"/>
        <v>6.3768016343029046E-2</v>
      </c>
      <c r="V50" s="108">
        <f t="shared" ca="1" si="19"/>
        <v>0.69306148181259275</v>
      </c>
      <c r="W50" s="108">
        <f t="shared" ca="1" si="19"/>
        <v>2.091538893402443</v>
      </c>
      <c r="X50" s="108">
        <f t="shared" ca="1" si="19"/>
        <v>3.6827056902860806E-3</v>
      </c>
      <c r="Y50" s="108">
        <f t="shared" ca="1" si="19"/>
        <v>5.5982394853845729E-4</v>
      </c>
      <c r="Z50" s="108">
        <f t="shared" ca="1" si="19"/>
        <v>0.59944265187156776</v>
      </c>
      <c r="AA50" s="108">
        <f t="shared" ca="1" si="19"/>
        <v>0.49480925344124438</v>
      </c>
      <c r="AB50" s="108">
        <f t="shared" ca="1" si="19"/>
        <v>1.7480626038152836</v>
      </c>
      <c r="AC50" s="108">
        <f t="shared" ca="1" si="19"/>
        <v>0.92352263076335328</v>
      </c>
      <c r="AD50" s="108">
        <f t="shared" ca="1" si="19"/>
        <v>0.4227370281299947</v>
      </c>
      <c r="AE50" s="108">
        <f t="shared" ca="1" si="19"/>
        <v>0.29467191850440783</v>
      </c>
      <c r="AF50" s="108">
        <f t="shared" ca="1" si="19"/>
        <v>1.1455468335445842</v>
      </c>
      <c r="AG50" s="108">
        <f t="shared" ca="1" si="19"/>
        <v>0.99582223232153566</v>
      </c>
      <c r="AH50" s="108">
        <f t="shared" ca="1" si="19"/>
        <v>0.2196433418811915</v>
      </c>
      <c r="AI50" s="108">
        <f t="shared" ca="1" si="19"/>
        <v>0.20494146704069213</v>
      </c>
      <c r="AJ50" s="126">
        <f t="shared" ca="1" si="9"/>
        <v>21.06535622524537</v>
      </c>
      <c r="AL50">
        <v>25.413980083761764</v>
      </c>
      <c r="AN50" s="1"/>
      <c r="AO50" s="1"/>
      <c r="AP50" s="1"/>
    </row>
    <row r="51" spans="5:42" x14ac:dyDescent="0.3">
      <c r="E51" s="106">
        <v>11</v>
      </c>
      <c r="F51" s="108">
        <f t="shared" ref="F51:AI51" ca="1" si="20">F19^2</f>
        <v>3.8681044238478993E-3</v>
      </c>
      <c r="G51" s="108">
        <f t="shared" ca="1" si="20"/>
        <v>1.4437558028901387</v>
      </c>
      <c r="H51" s="108">
        <f t="shared" ca="1" si="20"/>
        <v>1.6516334883130228</v>
      </c>
      <c r="I51" s="108">
        <f t="shared" ca="1" si="20"/>
        <v>1.726761240620164</v>
      </c>
      <c r="J51" s="108">
        <f t="shared" ca="1" si="20"/>
        <v>0.59237848729856801</v>
      </c>
      <c r="K51" s="108">
        <f t="shared" ca="1" si="20"/>
        <v>5.4571793119147713E-2</v>
      </c>
      <c r="L51" s="108">
        <f t="shared" ca="1" si="20"/>
        <v>0.68786554371355546</v>
      </c>
      <c r="M51" s="108">
        <f t="shared" ca="1" si="20"/>
        <v>0.61798770957462168</v>
      </c>
      <c r="N51" s="108">
        <f t="shared" ca="1" si="20"/>
        <v>1.0884648297088244</v>
      </c>
      <c r="O51" s="108">
        <f t="shared" ca="1" si="20"/>
        <v>5.9503175207087165E-2</v>
      </c>
      <c r="P51" s="108">
        <f t="shared" ca="1" si="20"/>
        <v>0.33377027562725597</v>
      </c>
      <c r="Q51" s="108">
        <f t="shared" ca="1" si="20"/>
        <v>1.1032233379492264</v>
      </c>
      <c r="R51" s="108">
        <f t="shared" ca="1" si="20"/>
        <v>0.16310740557146663</v>
      </c>
      <c r="S51" s="108">
        <f t="shared" ca="1" si="20"/>
        <v>1.6350068208955803E-2</v>
      </c>
      <c r="T51" s="108">
        <f t="shared" ca="1" si="20"/>
        <v>0.81481017035965575</v>
      </c>
      <c r="U51" s="108">
        <f t="shared" ca="1" si="20"/>
        <v>0.78338271401751414</v>
      </c>
      <c r="V51" s="108">
        <f t="shared" ca="1" si="20"/>
        <v>4.2736205728605121</v>
      </c>
      <c r="W51" s="108">
        <f t="shared" ca="1" si="20"/>
        <v>7.5235884477006646E-4</v>
      </c>
      <c r="X51" s="108">
        <f t="shared" ca="1" si="20"/>
        <v>0.14706957405128787</v>
      </c>
      <c r="Y51" s="108">
        <f t="shared" ca="1" si="20"/>
        <v>3.5905624650462258E-2</v>
      </c>
      <c r="Z51" s="108">
        <f t="shared" ca="1" si="20"/>
        <v>1.444798736056246</v>
      </c>
      <c r="AA51" s="108">
        <f t="shared" ca="1" si="20"/>
        <v>7.4424341433320815E-2</v>
      </c>
      <c r="AB51" s="108">
        <f t="shared" ca="1" si="20"/>
        <v>0.88514934813713431</v>
      </c>
      <c r="AC51" s="108">
        <f t="shared" ca="1" si="20"/>
        <v>0.66012315449338399</v>
      </c>
      <c r="AD51" s="108">
        <f t="shared" ca="1" si="20"/>
        <v>2.6914133230464019</v>
      </c>
      <c r="AE51" s="108">
        <f t="shared" ca="1" si="20"/>
        <v>0.10640081576897263</v>
      </c>
      <c r="AF51" s="108">
        <f t="shared" ca="1" si="20"/>
        <v>4.6695067314114587</v>
      </c>
      <c r="AG51" s="108">
        <f t="shared" ca="1" si="20"/>
        <v>0.3223961299535591</v>
      </c>
      <c r="AH51" s="108">
        <f t="shared" ca="1" si="20"/>
        <v>3.4583380867946774E-2</v>
      </c>
      <c r="AI51" s="108">
        <f t="shared" ca="1" si="20"/>
        <v>3.5086118793057373</v>
      </c>
      <c r="AJ51" s="126">
        <f t="shared" ca="1" si="9"/>
        <v>29.996190117484243</v>
      </c>
      <c r="AL51">
        <v>22.88912240555236</v>
      </c>
      <c r="AN51" s="1"/>
      <c r="AO51" s="1"/>
      <c r="AP51" s="1"/>
    </row>
    <row r="52" spans="5:42" x14ac:dyDescent="0.3">
      <c r="E52" s="106">
        <v>12</v>
      </c>
      <c r="F52" s="108">
        <f t="shared" ref="F52:AI52" ca="1" si="21">F20^2</f>
        <v>0.38005320236375295</v>
      </c>
      <c r="G52" s="108">
        <f t="shared" ca="1" si="21"/>
        <v>0.16995151724693019</v>
      </c>
      <c r="H52" s="108">
        <f t="shared" ca="1" si="21"/>
        <v>0.12742060146621859</v>
      </c>
      <c r="I52" s="108">
        <f t="shared" ca="1" si="21"/>
        <v>0.36429512645980267</v>
      </c>
      <c r="J52" s="108">
        <f t="shared" ca="1" si="21"/>
        <v>3.8174821134872565</v>
      </c>
      <c r="K52" s="108">
        <f t="shared" ca="1" si="21"/>
        <v>0.50289751235370561</v>
      </c>
      <c r="L52" s="108">
        <f t="shared" ca="1" si="21"/>
        <v>1.4260935762700366</v>
      </c>
      <c r="M52" s="108">
        <f t="shared" ca="1" si="21"/>
        <v>6.6325809176229697E-2</v>
      </c>
      <c r="N52" s="108">
        <f t="shared" ca="1" si="21"/>
        <v>2.0481341580924735</v>
      </c>
      <c r="O52" s="108">
        <f t="shared" ca="1" si="21"/>
        <v>3.0668112666156429</v>
      </c>
      <c r="P52" s="108">
        <f t="shared" ca="1" si="21"/>
        <v>0.53190558075438366</v>
      </c>
      <c r="Q52" s="108">
        <f t="shared" ca="1" si="21"/>
        <v>9.4698923339926768</v>
      </c>
      <c r="R52" s="108">
        <f t="shared" ca="1" si="21"/>
        <v>3.246769447625506</v>
      </c>
      <c r="S52" s="108">
        <f t="shared" ca="1" si="21"/>
        <v>2.2580857021636271</v>
      </c>
      <c r="T52" s="108">
        <f t="shared" ca="1" si="21"/>
        <v>2.906647557851008</v>
      </c>
      <c r="U52" s="108">
        <f t="shared" ca="1" si="21"/>
        <v>2.426259002080573</v>
      </c>
      <c r="V52" s="108">
        <f t="shared" ca="1" si="21"/>
        <v>3.8227681026384952E-3</v>
      </c>
      <c r="W52" s="108">
        <f t="shared" ca="1" si="21"/>
        <v>2.9579238581542335</v>
      </c>
      <c r="X52" s="108">
        <f t="shared" ca="1" si="21"/>
        <v>0.45420391415862782</v>
      </c>
      <c r="Y52" s="108">
        <f t="shared" ca="1" si="21"/>
        <v>1.5200180169492398E-2</v>
      </c>
      <c r="Z52" s="108">
        <f t="shared" ca="1" si="21"/>
        <v>8.5169684487642727E-2</v>
      </c>
      <c r="AA52" s="108">
        <f t="shared" ca="1" si="21"/>
        <v>7.6369867315015272E-2</v>
      </c>
      <c r="AB52" s="108">
        <f t="shared" ca="1" si="21"/>
        <v>3.5369153453882881E-3</v>
      </c>
      <c r="AC52" s="108">
        <f t="shared" ca="1" si="21"/>
        <v>0.1076179194733629</v>
      </c>
      <c r="AD52" s="108">
        <f t="shared" ca="1" si="21"/>
        <v>1.4183376605450106</v>
      </c>
      <c r="AE52" s="108">
        <f t="shared" ca="1" si="21"/>
        <v>0.49216734634070436</v>
      </c>
      <c r="AF52" s="108">
        <f t="shared" ca="1" si="21"/>
        <v>0.83266881845247587</v>
      </c>
      <c r="AG52" s="108">
        <f t="shared" ca="1" si="21"/>
        <v>4.7243674464686421E-2</v>
      </c>
      <c r="AH52" s="108">
        <f t="shared" ca="1" si="21"/>
        <v>1.5274291202460608</v>
      </c>
      <c r="AI52" s="108">
        <f t="shared" ca="1" si="21"/>
        <v>0.20627569729310108</v>
      </c>
      <c r="AJ52" s="126">
        <f t="shared" ca="1" si="9"/>
        <v>41.036991932548268</v>
      </c>
      <c r="AL52">
        <v>28.463450030376762</v>
      </c>
      <c r="AN52" s="1"/>
      <c r="AO52" s="1"/>
      <c r="AP52" s="1"/>
    </row>
    <row r="53" spans="5:42" x14ac:dyDescent="0.3">
      <c r="E53" s="106">
        <v>13</v>
      </c>
      <c r="F53" s="108">
        <f t="shared" ref="F53:AI53" ca="1" si="22">F21^2</f>
        <v>2.4855311684760784E-2</v>
      </c>
      <c r="G53" s="108">
        <f t="shared" ca="1" si="22"/>
        <v>9.5127900758485873E-2</v>
      </c>
      <c r="H53" s="108">
        <f t="shared" ca="1" si="22"/>
        <v>0.58906419207743754</v>
      </c>
      <c r="I53" s="108">
        <f t="shared" ca="1" si="22"/>
        <v>1.5050897625713123E-2</v>
      </c>
      <c r="J53" s="108">
        <f t="shared" ca="1" si="22"/>
        <v>0.11319950123706855</v>
      </c>
      <c r="K53" s="108">
        <f t="shared" ca="1" si="22"/>
        <v>0.29587027717729342</v>
      </c>
      <c r="L53" s="108">
        <f t="shared" ca="1" si="22"/>
        <v>2.7919624724203134</v>
      </c>
      <c r="M53" s="108">
        <f t="shared" ca="1" si="22"/>
        <v>0.92195830699529191</v>
      </c>
      <c r="N53" s="108">
        <f t="shared" ca="1" si="22"/>
        <v>0.83824520581100614</v>
      </c>
      <c r="O53" s="108">
        <f t="shared" ca="1" si="22"/>
        <v>6.31087895542164E-3</v>
      </c>
      <c r="P53" s="108">
        <f t="shared" ca="1" si="22"/>
        <v>1.2261321152917681</v>
      </c>
      <c r="Q53" s="108">
        <f t="shared" ca="1" si="22"/>
        <v>2.7781815061254642</v>
      </c>
      <c r="R53" s="108">
        <f t="shared" ca="1" si="22"/>
        <v>1.2665772703651474</v>
      </c>
      <c r="S53" s="108">
        <f t="shared" ca="1" si="22"/>
        <v>0.6744104696519323</v>
      </c>
      <c r="T53" s="108">
        <f t="shared" ca="1" si="22"/>
        <v>0.23134172317481821</v>
      </c>
      <c r="U53" s="108">
        <f t="shared" ca="1" si="22"/>
        <v>0.28254041621918063</v>
      </c>
      <c r="V53" s="108">
        <f t="shared" ca="1" si="22"/>
        <v>0.9892514862342201</v>
      </c>
      <c r="W53" s="108">
        <f t="shared" ca="1" si="22"/>
        <v>1.0412017275898393</v>
      </c>
      <c r="X53" s="108">
        <f t="shared" ca="1" si="22"/>
        <v>6.4243985462154223</v>
      </c>
      <c r="Y53" s="108">
        <f t="shared" ca="1" si="22"/>
        <v>7.227820141539168E-2</v>
      </c>
      <c r="Z53" s="108">
        <f t="shared" ca="1" si="22"/>
        <v>0.66462004769565142</v>
      </c>
      <c r="AA53" s="108">
        <f t="shared" ca="1" si="22"/>
        <v>1.0023451832486345</v>
      </c>
      <c r="AB53" s="108">
        <f t="shared" ca="1" si="22"/>
        <v>1.7452408736688019</v>
      </c>
      <c r="AC53" s="108">
        <f t="shared" ca="1" si="22"/>
        <v>2.6045150023572591E-2</v>
      </c>
      <c r="AD53" s="108">
        <f t="shared" ca="1" si="22"/>
        <v>0.52455685989187817</v>
      </c>
      <c r="AE53" s="108">
        <f t="shared" ca="1" si="22"/>
        <v>2.6515450264137628</v>
      </c>
      <c r="AF53" s="108">
        <f t="shared" ca="1" si="22"/>
        <v>0.16709359932850515</v>
      </c>
      <c r="AG53" s="108">
        <f t="shared" ca="1" si="22"/>
        <v>6.5655753425934878E-7</v>
      </c>
      <c r="AH53" s="108">
        <f t="shared" ca="1" si="22"/>
        <v>4.9588229350916321E-2</v>
      </c>
      <c r="AI53" s="108">
        <f t="shared" ca="1" si="22"/>
        <v>5.6218720355049136E-2</v>
      </c>
      <c r="AJ53" s="126">
        <f t="shared" ca="1" si="9"/>
        <v>27.565212753560289</v>
      </c>
      <c r="AL53">
        <v>23.453081158612289</v>
      </c>
      <c r="AN53" s="1"/>
      <c r="AO53" s="1"/>
      <c r="AP53" s="1"/>
    </row>
    <row r="54" spans="5:42" x14ac:dyDescent="0.3">
      <c r="E54" s="106">
        <v>14</v>
      </c>
      <c r="F54" s="108">
        <f t="shared" ref="F54:AI54" ca="1" si="23">F22^2</f>
        <v>0.13118162357015545</v>
      </c>
      <c r="G54" s="108">
        <f t="shared" ca="1" si="23"/>
        <v>3.3194226085904721</v>
      </c>
      <c r="H54" s="108">
        <f t="shared" ca="1" si="23"/>
        <v>1.2115168012664983</v>
      </c>
      <c r="I54" s="108">
        <f t="shared" ca="1" si="23"/>
        <v>0.72383950230447747</v>
      </c>
      <c r="J54" s="108">
        <f t="shared" ca="1" si="23"/>
        <v>4.9604053166016314E-2</v>
      </c>
      <c r="K54" s="108">
        <f t="shared" ca="1" si="23"/>
        <v>3.9632921718476768E-4</v>
      </c>
      <c r="L54" s="108">
        <f t="shared" ca="1" si="23"/>
        <v>3.092386991494131E-2</v>
      </c>
      <c r="M54" s="108">
        <f t="shared" ca="1" si="23"/>
        <v>2.096704888164509E-4</v>
      </c>
      <c r="N54" s="108">
        <f t="shared" ca="1" si="23"/>
        <v>5.6773323452988432E-2</v>
      </c>
      <c r="O54" s="108">
        <f t="shared" ca="1" si="23"/>
        <v>0.41241799523705852</v>
      </c>
      <c r="P54" s="108">
        <f t="shared" ca="1" si="23"/>
        <v>1.3317168456369408</v>
      </c>
      <c r="Q54" s="108">
        <f t="shared" ca="1" si="23"/>
        <v>8.7248486554308682E-2</v>
      </c>
      <c r="R54" s="108">
        <f t="shared" ca="1" si="23"/>
        <v>6.3147433176506693</v>
      </c>
      <c r="S54" s="108">
        <f t="shared" ca="1" si="23"/>
        <v>0.37590194219723594</v>
      </c>
      <c r="T54" s="108">
        <f t="shared" ca="1" si="23"/>
        <v>4.2808299355906584E-4</v>
      </c>
      <c r="U54" s="108">
        <f t="shared" ca="1" si="23"/>
        <v>0.34155241765446492</v>
      </c>
      <c r="V54" s="108">
        <f t="shared" ca="1" si="23"/>
        <v>4.3883598738103338</v>
      </c>
      <c r="W54" s="108">
        <f t="shared" ca="1" si="23"/>
        <v>1.3118695899541426</v>
      </c>
      <c r="X54" s="108">
        <f t="shared" ca="1" si="23"/>
        <v>2.0833984595892949</v>
      </c>
      <c r="Y54" s="108">
        <f t="shared" ca="1" si="23"/>
        <v>6.9091235548287402E-2</v>
      </c>
      <c r="Z54" s="108">
        <f t="shared" ca="1" si="23"/>
        <v>5.2584789825947365E-5</v>
      </c>
      <c r="AA54" s="108">
        <f t="shared" ca="1" si="23"/>
        <v>3.6993328393658662</v>
      </c>
      <c r="AB54" s="108">
        <f t="shared" ca="1" si="23"/>
        <v>1.6505903251898975</v>
      </c>
      <c r="AC54" s="108">
        <f t="shared" ca="1" si="23"/>
        <v>0.43067023470927512</v>
      </c>
      <c r="AD54" s="108">
        <f t="shared" ca="1" si="23"/>
        <v>2.0724483774882638</v>
      </c>
      <c r="AE54" s="108">
        <f t="shared" ca="1" si="23"/>
        <v>5.3988016703475243E-2</v>
      </c>
      <c r="AF54" s="108">
        <f t="shared" ca="1" si="23"/>
        <v>0.1650716407808549</v>
      </c>
      <c r="AG54" s="108">
        <f t="shared" ca="1" si="23"/>
        <v>2.6913708679379075E-2</v>
      </c>
      <c r="AH54" s="108">
        <f t="shared" ca="1" si="23"/>
        <v>0.56251669976039209</v>
      </c>
      <c r="AI54" s="108">
        <f t="shared" ca="1" si="23"/>
        <v>0.52898604573076191</v>
      </c>
      <c r="AJ54" s="126">
        <f t="shared" ca="1" si="9"/>
        <v>31.431166501995843</v>
      </c>
      <c r="AL54">
        <v>26.65819736453464</v>
      </c>
      <c r="AN54" s="1"/>
      <c r="AO54" s="1"/>
      <c r="AP54" s="1"/>
    </row>
    <row r="55" spans="5:42" x14ac:dyDescent="0.3">
      <c r="E55" s="106">
        <v>15</v>
      </c>
      <c r="F55" s="108">
        <f t="shared" ref="F55:AI55" ca="1" si="24">F23^2</f>
        <v>4.0361641725221249</v>
      </c>
      <c r="G55" s="108">
        <f t="shared" ca="1" si="24"/>
        <v>0.57123745957176153</v>
      </c>
      <c r="H55" s="108">
        <f t="shared" ca="1" si="24"/>
        <v>0.22588708368009419</v>
      </c>
      <c r="I55" s="108">
        <f t="shared" ca="1" si="24"/>
        <v>0.20128218751563456</v>
      </c>
      <c r="J55" s="108">
        <f t="shared" ca="1" si="24"/>
        <v>0.36136875992737805</v>
      </c>
      <c r="K55" s="108">
        <f t="shared" ca="1" si="24"/>
        <v>0.13771015871077469</v>
      </c>
      <c r="L55" s="108">
        <f t="shared" ca="1" si="24"/>
        <v>0.50988427761266963</v>
      </c>
      <c r="M55" s="108">
        <f t="shared" ca="1" si="24"/>
        <v>0.30164004021254359</v>
      </c>
      <c r="N55" s="108">
        <f t="shared" ca="1" si="24"/>
        <v>0.99048173693119657</v>
      </c>
      <c r="O55" s="108">
        <f t="shared" ca="1" si="24"/>
        <v>0.72984585183579365</v>
      </c>
      <c r="P55" s="108">
        <f t="shared" ca="1" si="24"/>
        <v>8.9868211678022669E-2</v>
      </c>
      <c r="Q55" s="108">
        <f t="shared" ca="1" si="24"/>
        <v>0.75880746110565311</v>
      </c>
      <c r="R55" s="108">
        <f t="shared" ca="1" si="24"/>
        <v>2.9821545918171308</v>
      </c>
      <c r="S55" s="108">
        <f t="shared" ca="1" si="24"/>
        <v>4.4311702217301914</v>
      </c>
      <c r="T55" s="108">
        <f t="shared" ca="1" si="24"/>
        <v>0.35929667466340881</v>
      </c>
      <c r="U55" s="108">
        <f t="shared" ca="1" si="24"/>
        <v>0.10224524598356466</v>
      </c>
      <c r="V55" s="108">
        <f t="shared" ca="1" si="24"/>
        <v>0.81173574677071125</v>
      </c>
      <c r="W55" s="108">
        <f t="shared" ca="1" si="24"/>
        <v>0.26451484541188824</v>
      </c>
      <c r="X55" s="108">
        <f t="shared" ca="1" si="24"/>
        <v>0.62870421357802786</v>
      </c>
      <c r="Y55" s="108">
        <f t="shared" ca="1" si="24"/>
        <v>0.51257674104424678</v>
      </c>
      <c r="Z55" s="108">
        <f t="shared" ca="1" si="24"/>
        <v>0.56629254415399399</v>
      </c>
      <c r="AA55" s="108">
        <f t="shared" ca="1" si="24"/>
        <v>0.85199910458124195</v>
      </c>
      <c r="AB55" s="108">
        <f t="shared" ca="1" si="24"/>
        <v>0.83733279109923842</v>
      </c>
      <c r="AC55" s="108">
        <f t="shared" ca="1" si="24"/>
        <v>0.14599271243367956</v>
      </c>
      <c r="AD55" s="108">
        <f t="shared" ca="1" si="24"/>
        <v>0.26013603259525742</v>
      </c>
      <c r="AE55" s="108">
        <f t="shared" ca="1" si="24"/>
        <v>0.40933452777604767</v>
      </c>
      <c r="AF55" s="108">
        <f t="shared" ca="1" si="24"/>
        <v>0.12813758291239544</v>
      </c>
      <c r="AG55" s="108">
        <f t="shared" ca="1" si="24"/>
        <v>5.6247976805679112E-2</v>
      </c>
      <c r="AH55" s="108">
        <f t="shared" ca="1" si="24"/>
        <v>1.1822853093483987</v>
      </c>
      <c r="AI55" s="108">
        <f t="shared" ca="1" si="24"/>
        <v>2.61800902061916E-5</v>
      </c>
      <c r="AJ55" s="126">
        <f t="shared" ca="1" si="9"/>
        <v>23.444360444098951</v>
      </c>
      <c r="AL55">
        <v>30.757402360449653</v>
      </c>
      <c r="AN55" s="1"/>
      <c r="AO55" s="1"/>
      <c r="AP55" s="1"/>
    </row>
    <row r="56" spans="5:42" x14ac:dyDescent="0.3">
      <c r="E56" s="106">
        <v>16</v>
      </c>
      <c r="F56" s="108">
        <f t="shared" ref="F56:AI56" ca="1" si="25">F24^2</f>
        <v>0.25939630861325746</v>
      </c>
      <c r="G56" s="108">
        <f t="shared" ca="1" si="25"/>
        <v>14.566585083140849</v>
      </c>
      <c r="H56" s="108">
        <f t="shared" ca="1" si="25"/>
        <v>0.68567843225287328</v>
      </c>
      <c r="I56" s="108">
        <f t="shared" ca="1" si="25"/>
        <v>1.0843751345657404</v>
      </c>
      <c r="J56" s="108">
        <f t="shared" ca="1" si="25"/>
        <v>8.3407926855922479E-2</v>
      </c>
      <c r="K56" s="108">
        <f t="shared" ca="1" si="25"/>
        <v>0.37911555649390355</v>
      </c>
      <c r="L56" s="108">
        <f t="shared" ca="1" si="25"/>
        <v>1.0174695834121403</v>
      </c>
      <c r="M56" s="108">
        <f t="shared" ca="1" si="25"/>
        <v>3.1687179734547128</v>
      </c>
      <c r="N56" s="108">
        <f t="shared" ca="1" si="25"/>
        <v>0.34795488964143828</v>
      </c>
      <c r="O56" s="108">
        <f t="shared" ca="1" si="25"/>
        <v>1.2631966854009347E-2</v>
      </c>
      <c r="P56" s="108">
        <f t="shared" ca="1" si="25"/>
        <v>2.0219396084997703</v>
      </c>
      <c r="Q56" s="108">
        <f t="shared" ca="1" si="25"/>
        <v>0.62533248154553878</v>
      </c>
      <c r="R56" s="108">
        <f t="shared" ca="1" si="25"/>
        <v>2.6830718837796783E-2</v>
      </c>
      <c r="S56" s="108">
        <f t="shared" ca="1" si="25"/>
        <v>1.0004463058644317</v>
      </c>
      <c r="T56" s="108">
        <f t="shared" ca="1" si="25"/>
        <v>0.36109138915631139</v>
      </c>
      <c r="U56" s="108">
        <f t="shared" ca="1" si="25"/>
        <v>5.9845977993114891E-2</v>
      </c>
      <c r="V56" s="108">
        <f t="shared" ca="1" si="25"/>
        <v>2.0756331073221794</v>
      </c>
      <c r="W56" s="108">
        <f t="shared" ca="1" si="25"/>
        <v>0.15515309190243037</v>
      </c>
      <c r="X56" s="108">
        <f t="shared" ca="1" si="25"/>
        <v>0.17957377675000138</v>
      </c>
      <c r="Y56" s="108">
        <f t="shared" ca="1" si="25"/>
        <v>1.6329984681683756</v>
      </c>
      <c r="Z56" s="108">
        <f t="shared" ca="1" si="25"/>
        <v>0.86740004440320762</v>
      </c>
      <c r="AA56" s="108">
        <f t="shared" ca="1" si="25"/>
        <v>0.9109180889597559</v>
      </c>
      <c r="AB56" s="108">
        <f t="shared" ca="1" si="25"/>
        <v>0.1027083540257361</v>
      </c>
      <c r="AC56" s="108">
        <f t="shared" ca="1" si="25"/>
        <v>8.6799281056595956E-2</v>
      </c>
      <c r="AD56" s="108">
        <f t="shared" ca="1" si="25"/>
        <v>2.0520383015413208</v>
      </c>
      <c r="AE56" s="108">
        <f t="shared" ca="1" si="25"/>
        <v>1.575525327838369</v>
      </c>
      <c r="AF56" s="108">
        <f t="shared" ca="1" si="25"/>
        <v>0.94891797684704637</v>
      </c>
      <c r="AG56" s="108">
        <f t="shared" ca="1" si="25"/>
        <v>8.5869129938685285E-2</v>
      </c>
      <c r="AH56" s="108">
        <f t="shared" ca="1" si="25"/>
        <v>0.18874530447184487</v>
      </c>
      <c r="AI56" s="108">
        <f t="shared" ca="1" si="25"/>
        <v>1.3053379604866258</v>
      </c>
      <c r="AJ56" s="126">
        <f t="shared" ca="1" si="9"/>
        <v>37.868437550893987</v>
      </c>
      <c r="AL56">
        <v>27.977866398888722</v>
      </c>
      <c r="AN56" s="1"/>
      <c r="AO56" s="1"/>
      <c r="AP56" s="1"/>
    </row>
    <row r="57" spans="5:42" x14ac:dyDescent="0.3">
      <c r="E57" s="106">
        <v>17</v>
      </c>
      <c r="F57" s="108">
        <f t="shared" ref="F57:AI57" ca="1" si="26">F25^2</f>
        <v>5.8253543491931972E-2</v>
      </c>
      <c r="G57" s="108">
        <f t="shared" ca="1" si="26"/>
        <v>0.10169090947959683</v>
      </c>
      <c r="H57" s="108">
        <f t="shared" ca="1" si="26"/>
        <v>2.2219968933764283</v>
      </c>
      <c r="I57" s="108">
        <f t="shared" ca="1" si="26"/>
        <v>0.10948471190957071</v>
      </c>
      <c r="J57" s="108">
        <f t="shared" ca="1" si="26"/>
        <v>0.13100754653632452</v>
      </c>
      <c r="K57" s="108">
        <f t="shared" ca="1" si="26"/>
        <v>0.68298293852829706</v>
      </c>
      <c r="L57" s="108">
        <f t="shared" ca="1" si="26"/>
        <v>0.20415108877334787</v>
      </c>
      <c r="M57" s="108">
        <f t="shared" ca="1" si="26"/>
        <v>1.0075572733459439</v>
      </c>
      <c r="N57" s="108">
        <f t="shared" ca="1" si="26"/>
        <v>1.4087246826157167</v>
      </c>
      <c r="O57" s="108">
        <f t="shared" ca="1" si="26"/>
        <v>0.43120561197591883</v>
      </c>
      <c r="P57" s="108">
        <f t="shared" ca="1" si="26"/>
        <v>0.25997167834608259</v>
      </c>
      <c r="Q57" s="108">
        <f t="shared" ca="1" si="26"/>
        <v>0.21153045563671694</v>
      </c>
      <c r="R57" s="108">
        <f t="shared" ca="1" si="26"/>
        <v>0.25850211696202985</v>
      </c>
      <c r="S57" s="108">
        <f t="shared" ca="1" si="26"/>
        <v>4.0911177430140812E-2</v>
      </c>
      <c r="T57" s="108">
        <f t="shared" ca="1" si="26"/>
        <v>7.6230156473722648</v>
      </c>
      <c r="U57" s="108">
        <f t="shared" ca="1" si="26"/>
        <v>2.1902613782915879E-2</v>
      </c>
      <c r="V57" s="108">
        <f t="shared" ca="1" si="26"/>
        <v>4.1223143195620038</v>
      </c>
      <c r="W57" s="108">
        <f t="shared" ca="1" si="26"/>
        <v>0.94404392575304064</v>
      </c>
      <c r="X57" s="108">
        <f t="shared" ca="1" si="26"/>
        <v>1.8685959120003921</v>
      </c>
      <c r="Y57" s="108">
        <f t="shared" ca="1" si="26"/>
        <v>0.47164309468559928</v>
      </c>
      <c r="Z57" s="108">
        <f t="shared" ca="1" si="26"/>
        <v>0.17370209548247925</v>
      </c>
      <c r="AA57" s="108">
        <f t="shared" ca="1" si="26"/>
        <v>4.8932250699121396E-2</v>
      </c>
      <c r="AB57" s="108">
        <f t="shared" ca="1" si="26"/>
        <v>1.4539797850892247</v>
      </c>
      <c r="AC57" s="108">
        <f t="shared" ca="1" si="26"/>
        <v>5.9166828129739286E-2</v>
      </c>
      <c r="AD57" s="108">
        <f t="shared" ca="1" si="26"/>
        <v>0.2591680798574183</v>
      </c>
      <c r="AE57" s="108">
        <f t="shared" ca="1" si="26"/>
        <v>1.4274106955667054E-2</v>
      </c>
      <c r="AF57" s="108">
        <f t="shared" ca="1" si="26"/>
        <v>2.2046548426626225</v>
      </c>
      <c r="AG57" s="108">
        <f t="shared" ca="1" si="26"/>
        <v>0.71587544286958993</v>
      </c>
      <c r="AH57" s="108">
        <f t="shared" ca="1" si="26"/>
        <v>1.1627339306245363</v>
      </c>
      <c r="AI57" s="108">
        <f t="shared" ca="1" si="26"/>
        <v>3.2627282548750642</v>
      </c>
      <c r="AJ57" s="126">
        <f t="shared" ca="1" si="9"/>
        <v>31.534701758809724</v>
      </c>
      <c r="AL57">
        <v>21.689680568556017</v>
      </c>
      <c r="AN57" s="1"/>
      <c r="AO57" s="1"/>
      <c r="AP57" s="1"/>
    </row>
    <row r="58" spans="5:42" x14ac:dyDescent="0.3">
      <c r="E58" s="106">
        <v>18</v>
      </c>
      <c r="F58" s="108">
        <f t="shared" ref="F58:AI58" ca="1" si="27">F26^2</f>
        <v>0.94293115084108681</v>
      </c>
      <c r="G58" s="108">
        <f t="shared" ca="1" si="27"/>
        <v>1.6815504975027991E-2</v>
      </c>
      <c r="H58" s="108">
        <f t="shared" ca="1" si="27"/>
        <v>0.99835231734823726</v>
      </c>
      <c r="I58" s="108">
        <f t="shared" ca="1" si="27"/>
        <v>1.0258157415920193</v>
      </c>
      <c r="J58" s="108">
        <f t="shared" ca="1" si="27"/>
        <v>4.0976887880348336</v>
      </c>
      <c r="K58" s="108">
        <f t="shared" ca="1" si="27"/>
        <v>0.47968347773003256</v>
      </c>
      <c r="L58" s="108">
        <f t="shared" ca="1" si="27"/>
        <v>2.5987245129354379</v>
      </c>
      <c r="M58" s="108">
        <f t="shared" ca="1" si="27"/>
        <v>0.16778163674619331</v>
      </c>
      <c r="N58" s="108">
        <f t="shared" ca="1" si="27"/>
        <v>4.4236492183569905E-2</v>
      </c>
      <c r="O58" s="108">
        <f t="shared" ca="1" si="27"/>
        <v>3.3632243522409215</v>
      </c>
      <c r="P58" s="108">
        <f t="shared" ca="1" si="27"/>
        <v>0.36968332641515605</v>
      </c>
      <c r="Q58" s="108">
        <f t="shared" ca="1" si="27"/>
        <v>2.59979336667298</v>
      </c>
      <c r="R58" s="108">
        <f t="shared" ca="1" si="27"/>
        <v>1.0338201562300502</v>
      </c>
      <c r="S58" s="108">
        <f t="shared" ca="1" si="27"/>
        <v>0.9521092646952698</v>
      </c>
      <c r="T58" s="108">
        <f t="shared" ca="1" si="27"/>
        <v>2.1091107726277958</v>
      </c>
      <c r="U58" s="108">
        <f t="shared" ca="1" si="27"/>
        <v>0.58244880002909483</v>
      </c>
      <c r="V58" s="108">
        <f t="shared" ca="1" si="27"/>
        <v>0.53212573774024963</v>
      </c>
      <c r="W58" s="108">
        <f t="shared" ca="1" si="27"/>
        <v>3.2707755433067969</v>
      </c>
      <c r="X58" s="108">
        <f t="shared" ca="1" si="27"/>
        <v>3.0837200534036988</v>
      </c>
      <c r="Y58" s="108">
        <f t="shared" ca="1" si="27"/>
        <v>5.410996258102778E-4</v>
      </c>
      <c r="Z58" s="108">
        <f t="shared" ca="1" si="27"/>
        <v>0.56493696261679027</v>
      </c>
      <c r="AA58" s="108">
        <f t="shared" ca="1" si="27"/>
        <v>0.16514358964922402</v>
      </c>
      <c r="AB58" s="108">
        <f t="shared" ca="1" si="27"/>
        <v>2.9330226035968968E-2</v>
      </c>
      <c r="AC58" s="108">
        <f t="shared" ca="1" si="27"/>
        <v>4.6939624467105229E-2</v>
      </c>
      <c r="AD58" s="108">
        <f t="shared" ca="1" si="27"/>
        <v>0.50984988335138992</v>
      </c>
      <c r="AE58" s="108">
        <f t="shared" ca="1" si="27"/>
        <v>8.0847717964069397E-3</v>
      </c>
      <c r="AF58" s="108">
        <f t="shared" ca="1" si="27"/>
        <v>1.7430127326245892</v>
      </c>
      <c r="AG58" s="108">
        <f t="shared" ca="1" si="27"/>
        <v>3.9512244682030039E-2</v>
      </c>
      <c r="AH58" s="108">
        <f t="shared" ca="1" si="27"/>
        <v>1.0040732241452801</v>
      </c>
      <c r="AI58" s="108">
        <f t="shared" ca="1" si="27"/>
        <v>0.17359731147682281</v>
      </c>
      <c r="AJ58" s="126">
        <f t="shared" ca="1" si="9"/>
        <v>32.553862666219871</v>
      </c>
      <c r="AL58">
        <v>22.223062952001563</v>
      </c>
      <c r="AN58" s="1"/>
      <c r="AO58" s="1"/>
      <c r="AP58" s="1"/>
    </row>
    <row r="59" spans="5:42" x14ac:dyDescent="0.3">
      <c r="E59" s="106">
        <v>19</v>
      </c>
      <c r="F59" s="108">
        <f t="shared" ref="F59:AI59" ca="1" si="28">F27^2</f>
        <v>1.2115022215353766</v>
      </c>
      <c r="G59" s="108">
        <f t="shared" ca="1" si="28"/>
        <v>1.5049287568591867</v>
      </c>
      <c r="H59" s="108">
        <f t="shared" ca="1" si="28"/>
        <v>4.2779251591921967E-2</v>
      </c>
      <c r="I59" s="108">
        <f t="shared" ca="1" si="28"/>
        <v>0.49302769459478601</v>
      </c>
      <c r="J59" s="108">
        <f t="shared" ca="1" si="28"/>
        <v>0.23291479984230418</v>
      </c>
      <c r="K59" s="108">
        <f t="shared" ca="1" si="28"/>
        <v>0.62967880105771445</v>
      </c>
      <c r="L59" s="108">
        <f t="shared" ca="1" si="28"/>
        <v>0.5461565121482308</v>
      </c>
      <c r="M59" s="108">
        <f t="shared" ca="1" si="28"/>
        <v>0.87605139277978394</v>
      </c>
      <c r="N59" s="108">
        <f t="shared" ca="1" si="28"/>
        <v>0.59096870486428776</v>
      </c>
      <c r="O59" s="108">
        <f t="shared" ca="1" si="28"/>
        <v>3.1948042156565281E-3</v>
      </c>
      <c r="P59" s="108">
        <f t="shared" ca="1" si="28"/>
        <v>6.1707797466665059E-3</v>
      </c>
      <c r="Q59" s="108">
        <f t="shared" ca="1" si="28"/>
        <v>7.9867490355932935E-2</v>
      </c>
      <c r="R59" s="108">
        <f t="shared" ca="1" si="28"/>
        <v>0.34385893155720304</v>
      </c>
      <c r="S59" s="108">
        <f t="shared" ca="1" si="28"/>
        <v>4.7197067576638885</v>
      </c>
      <c r="T59" s="108">
        <f t="shared" ca="1" si="28"/>
        <v>1.9494358047938434E-2</v>
      </c>
      <c r="U59" s="108">
        <f t="shared" ca="1" si="28"/>
        <v>0.50555984723161351</v>
      </c>
      <c r="V59" s="108">
        <f t="shared" ca="1" si="28"/>
        <v>1.0108605193070514E-2</v>
      </c>
      <c r="W59" s="108">
        <f t="shared" ca="1" si="28"/>
        <v>1.1315380446874115E-4</v>
      </c>
      <c r="X59" s="108">
        <f t="shared" ca="1" si="28"/>
        <v>6.1483362624362497E-3</v>
      </c>
      <c r="Y59" s="108">
        <f t="shared" ca="1" si="28"/>
        <v>1.7357346336959065</v>
      </c>
      <c r="Z59" s="108">
        <f t="shared" ca="1" si="28"/>
        <v>7.4426720453681094E-2</v>
      </c>
      <c r="AA59" s="108">
        <f t="shared" ca="1" si="28"/>
        <v>2.9715824867972858</v>
      </c>
      <c r="AB59" s="108">
        <f t="shared" ca="1" si="28"/>
        <v>0.26903783810300641</v>
      </c>
      <c r="AC59" s="108">
        <f t="shared" ca="1" si="28"/>
        <v>2.7029716194778675</v>
      </c>
      <c r="AD59" s="108">
        <f t="shared" ca="1" si="28"/>
        <v>8.5746070765929189E-2</v>
      </c>
      <c r="AE59" s="108">
        <f t="shared" ca="1" si="28"/>
        <v>1.6102326020738873</v>
      </c>
      <c r="AF59" s="108">
        <f t="shared" ca="1" si="28"/>
        <v>1.0741630016407091</v>
      </c>
      <c r="AG59" s="108">
        <f t="shared" ca="1" si="28"/>
        <v>0.73114477584527671</v>
      </c>
      <c r="AH59" s="108">
        <f t="shared" ca="1" si="28"/>
        <v>0.97407893816095603</v>
      </c>
      <c r="AI59" s="108">
        <f t="shared" ca="1" si="28"/>
        <v>0.37399253157225759</v>
      </c>
      <c r="AJ59" s="126">
        <f t="shared" ca="1" si="9"/>
        <v>24.425342417939227</v>
      </c>
      <c r="AL59">
        <v>35.480731218648536</v>
      </c>
      <c r="AN59" s="1"/>
      <c r="AO59" s="1"/>
      <c r="AP59" s="1"/>
    </row>
    <row r="60" spans="5:42" x14ac:dyDescent="0.3">
      <c r="E60" s="106">
        <v>20</v>
      </c>
      <c r="F60" s="108">
        <f t="shared" ref="F60:AI60" ca="1" si="29">F28^2</f>
        <v>2.8686761895519979</v>
      </c>
      <c r="G60" s="108">
        <f t="shared" ca="1" si="29"/>
        <v>2.4711871146852388E-2</v>
      </c>
      <c r="H60" s="108">
        <f t="shared" ca="1" si="29"/>
        <v>0.50134648785811586</v>
      </c>
      <c r="I60" s="108">
        <f t="shared" ca="1" si="29"/>
        <v>3.356984123742502E-2</v>
      </c>
      <c r="J60" s="108">
        <f t="shared" ca="1" si="29"/>
        <v>4.7350690501429318</v>
      </c>
      <c r="K60" s="108">
        <f t="shared" ca="1" si="29"/>
        <v>1.1200893158666083</v>
      </c>
      <c r="L60" s="108">
        <f t="shared" ca="1" si="29"/>
        <v>5.4182139548103665</v>
      </c>
      <c r="M60" s="108">
        <f t="shared" ca="1" si="29"/>
        <v>2.2150570245397012</v>
      </c>
      <c r="N60" s="108">
        <f t="shared" ca="1" si="29"/>
        <v>2.1793192004771762</v>
      </c>
      <c r="O60" s="108">
        <f t="shared" ca="1" si="29"/>
        <v>0.45911690891902718</v>
      </c>
      <c r="P60" s="108">
        <f t="shared" ca="1" si="29"/>
        <v>2.1507901848348814</v>
      </c>
      <c r="Q60" s="108">
        <f t="shared" ca="1" si="29"/>
        <v>0.87378068087718541</v>
      </c>
      <c r="R60" s="108">
        <f t="shared" ca="1" si="29"/>
        <v>1.1711251489133259</v>
      </c>
      <c r="S60" s="108">
        <f t="shared" ca="1" si="29"/>
        <v>0.15364363840109663</v>
      </c>
      <c r="T60" s="108">
        <f t="shared" ca="1" si="29"/>
        <v>0.67348241155111455</v>
      </c>
      <c r="U60" s="108">
        <f t="shared" ca="1" si="29"/>
        <v>5.0117327077769129</v>
      </c>
      <c r="V60" s="108">
        <f t="shared" ca="1" si="29"/>
        <v>2.8830716682741286E-2</v>
      </c>
      <c r="W60" s="108">
        <f t="shared" ca="1" si="29"/>
        <v>0.42625374784339459</v>
      </c>
      <c r="X60" s="108">
        <f t="shared" ca="1" si="29"/>
        <v>0.68681434629832017</v>
      </c>
      <c r="Y60" s="108">
        <f t="shared" ca="1" si="29"/>
        <v>0.5149734395700718</v>
      </c>
      <c r="Z60" s="108">
        <f t="shared" ca="1" si="29"/>
        <v>8.962119583370221E-4</v>
      </c>
      <c r="AA60" s="108">
        <f t="shared" ca="1" si="29"/>
        <v>0.56824171500945975</v>
      </c>
      <c r="AB60" s="108">
        <f t="shared" ca="1" si="29"/>
        <v>9.3768776716270513E-2</v>
      </c>
      <c r="AC60" s="108">
        <f t="shared" ca="1" si="29"/>
        <v>4.3135014721554697E-2</v>
      </c>
      <c r="AD60" s="108">
        <f t="shared" ca="1" si="29"/>
        <v>4.1636647453686249E-4</v>
      </c>
      <c r="AE60" s="108">
        <f t="shared" ca="1" si="29"/>
        <v>2.1047401699398502</v>
      </c>
      <c r="AF60" s="108">
        <f t="shared" ca="1" si="29"/>
        <v>0.15047552444149839</v>
      </c>
      <c r="AG60" s="108">
        <f t="shared" ca="1" si="29"/>
        <v>0.44720410661062493</v>
      </c>
      <c r="AH60" s="108">
        <f t="shared" ca="1" si="29"/>
        <v>1.3495398884292025</v>
      </c>
      <c r="AI60" s="108">
        <f t="shared" ca="1" si="29"/>
        <v>2.2755520221467336</v>
      </c>
      <c r="AJ60" s="126">
        <f t="shared" ca="1" si="9"/>
        <v>38.280566663747315</v>
      </c>
      <c r="AL60">
        <v>35.963294306990733</v>
      </c>
      <c r="AN60" s="1"/>
      <c r="AO60" s="1"/>
      <c r="AP60" s="1"/>
    </row>
    <row r="61" spans="5:42" x14ac:dyDescent="0.3">
      <c r="E61" s="106">
        <v>21</v>
      </c>
      <c r="F61" s="108">
        <f t="shared" ref="F61:AI61" ca="1" si="30">F29^2</f>
        <v>1.441658854926174E-2</v>
      </c>
      <c r="G61" s="108">
        <f t="shared" ca="1" si="30"/>
        <v>3.6342976490844309E-2</v>
      </c>
      <c r="H61" s="108">
        <f t="shared" ca="1" si="30"/>
        <v>0.61101711326728447</v>
      </c>
      <c r="I61" s="108">
        <f t="shared" ca="1" si="30"/>
        <v>0.66491033618703332</v>
      </c>
      <c r="J61" s="108">
        <f t="shared" ca="1" si="30"/>
        <v>0.27288758273765285</v>
      </c>
      <c r="K61" s="108">
        <f t="shared" ca="1" si="30"/>
        <v>2.1643567837586728</v>
      </c>
      <c r="L61" s="108">
        <f t="shared" ca="1" si="30"/>
        <v>2.309488425502251E-2</v>
      </c>
      <c r="M61" s="108">
        <f t="shared" ca="1" si="30"/>
        <v>0.61575795098252761</v>
      </c>
      <c r="N61" s="108">
        <f t="shared" ca="1" si="30"/>
        <v>0.18571605040672762</v>
      </c>
      <c r="O61" s="108">
        <f t="shared" ca="1" si="30"/>
        <v>0.60940850038538663</v>
      </c>
      <c r="P61" s="108">
        <f t="shared" ca="1" si="30"/>
        <v>0.62970570363374001</v>
      </c>
      <c r="Q61" s="108">
        <f t="shared" ca="1" si="30"/>
        <v>2.8247914880278127E-2</v>
      </c>
      <c r="R61" s="108">
        <f t="shared" ca="1" si="30"/>
        <v>6.8429797598990996E-2</v>
      </c>
      <c r="S61" s="108">
        <f t="shared" ca="1" si="30"/>
        <v>1.4968308816296807</v>
      </c>
      <c r="T61" s="108">
        <f t="shared" ca="1" si="30"/>
        <v>3.4643152276500024</v>
      </c>
      <c r="U61" s="108">
        <f t="shared" ca="1" si="30"/>
        <v>1.2868682061474197</v>
      </c>
      <c r="V61" s="108">
        <f t="shared" ca="1" si="30"/>
        <v>4.2234408637156271</v>
      </c>
      <c r="W61" s="108">
        <f t="shared" ca="1" si="30"/>
        <v>1.3567038879679276</v>
      </c>
      <c r="X61" s="108">
        <f t="shared" ca="1" si="30"/>
        <v>9.2285720407793176E-2</v>
      </c>
      <c r="Y61" s="108">
        <f t="shared" ca="1" si="30"/>
        <v>4.5597118954206338E-2</v>
      </c>
      <c r="Z61" s="108">
        <f t="shared" ca="1" si="30"/>
        <v>0.84327135790794905</v>
      </c>
      <c r="AA61" s="108">
        <f t="shared" ca="1" si="30"/>
        <v>0.26625324964591535</v>
      </c>
      <c r="AB61" s="108">
        <f t="shared" ca="1" si="30"/>
        <v>0.42797297250672595</v>
      </c>
      <c r="AC61" s="108">
        <f t="shared" ca="1" si="30"/>
        <v>1.0988650000880573</v>
      </c>
      <c r="AD61" s="108">
        <f t="shared" ca="1" si="30"/>
        <v>0.92929060657678275</v>
      </c>
      <c r="AE61" s="108">
        <f t="shared" ca="1" si="30"/>
        <v>0.18176731619056496</v>
      </c>
      <c r="AF61" s="108">
        <f t="shared" ca="1" si="30"/>
        <v>0.93517788714418693</v>
      </c>
      <c r="AG61" s="108">
        <f t="shared" ca="1" si="30"/>
        <v>7.8456596082694032E-3</v>
      </c>
      <c r="AH61" s="108">
        <f t="shared" ca="1" si="30"/>
        <v>2.2142703928641154</v>
      </c>
      <c r="AI61" s="108">
        <f t="shared" ca="1" si="30"/>
        <v>0.90637319678834849</v>
      </c>
      <c r="AJ61" s="126">
        <f t="shared" ca="1" si="9"/>
        <v>25.701421728926995</v>
      </c>
      <c r="AL61">
        <v>31.190101096160141</v>
      </c>
      <c r="AN61" s="1"/>
    </row>
    <row r="62" spans="5:42" x14ac:dyDescent="0.3">
      <c r="E62" s="106">
        <v>22</v>
      </c>
      <c r="F62" s="108">
        <f t="shared" ref="F62:AI62" ca="1" si="31">F30^2</f>
        <v>0.8127448134473686</v>
      </c>
      <c r="G62" s="108">
        <f t="shared" ca="1" si="31"/>
        <v>8.8840800790130346E-6</v>
      </c>
      <c r="H62" s="108">
        <f t="shared" ca="1" si="31"/>
        <v>0.16888403194609958</v>
      </c>
      <c r="I62" s="108">
        <f t="shared" ca="1" si="31"/>
        <v>1.184858723230749</v>
      </c>
      <c r="J62" s="108">
        <f t="shared" ca="1" si="31"/>
        <v>3.4447106203468913E-2</v>
      </c>
      <c r="K62" s="108">
        <f t="shared" ca="1" si="31"/>
        <v>0.27616952669767658</v>
      </c>
      <c r="L62" s="108">
        <f t="shared" ca="1" si="31"/>
        <v>0.85305144968374469</v>
      </c>
      <c r="M62" s="108">
        <f t="shared" ca="1" si="31"/>
        <v>0.2581347388921526</v>
      </c>
      <c r="N62" s="108">
        <f t="shared" ca="1" si="31"/>
        <v>0.79521974532086459</v>
      </c>
      <c r="O62" s="108">
        <f t="shared" ca="1" si="31"/>
        <v>1.5020335845693242</v>
      </c>
      <c r="P62" s="108">
        <f t="shared" ca="1" si="31"/>
        <v>0.13838831323261766</v>
      </c>
      <c r="Q62" s="108">
        <f t="shared" ca="1" si="31"/>
        <v>0.22386078711288868</v>
      </c>
      <c r="R62" s="108">
        <f t="shared" ca="1" si="31"/>
        <v>0.28051230139047895</v>
      </c>
      <c r="S62" s="108">
        <f t="shared" ca="1" si="31"/>
        <v>3.029899151043534</v>
      </c>
      <c r="T62" s="108">
        <f t="shared" ca="1" si="31"/>
        <v>2.7683421986095236</v>
      </c>
      <c r="U62" s="108">
        <f t="shared" ca="1" si="31"/>
        <v>1.2299561286731053</v>
      </c>
      <c r="V62" s="108">
        <f t="shared" ca="1" si="31"/>
        <v>5.0537536582886539E-2</v>
      </c>
      <c r="W62" s="108">
        <f t="shared" ca="1" si="31"/>
        <v>2.343035511886824</v>
      </c>
      <c r="X62" s="108">
        <f t="shared" ca="1" si="31"/>
        <v>4.3344782394356569</v>
      </c>
      <c r="Y62" s="108">
        <f t="shared" ca="1" si="31"/>
        <v>1.6395952127560163</v>
      </c>
      <c r="Z62" s="108">
        <f t="shared" ca="1" si="31"/>
        <v>0.31974987645134739</v>
      </c>
      <c r="AA62" s="108">
        <f t="shared" ca="1" si="31"/>
        <v>0.1843488864722371</v>
      </c>
      <c r="AB62" s="108">
        <f t="shared" ca="1" si="31"/>
        <v>1.4187551608065891E-4</v>
      </c>
      <c r="AC62" s="108">
        <f t="shared" ca="1" si="31"/>
        <v>1.5464681426953044</v>
      </c>
      <c r="AD62" s="108">
        <f t="shared" ca="1" si="31"/>
        <v>8.0300615313175866E-2</v>
      </c>
      <c r="AE62" s="108">
        <f t="shared" ca="1" si="31"/>
        <v>0.41138817452875609</v>
      </c>
      <c r="AF62" s="108">
        <f t="shared" ca="1" si="31"/>
        <v>2.0388849202086379E-3</v>
      </c>
      <c r="AG62" s="108">
        <f t="shared" ca="1" si="31"/>
        <v>1.5093098491386117</v>
      </c>
      <c r="AH62" s="108">
        <f t="shared" ca="1" si="31"/>
        <v>0.1284209670030079</v>
      </c>
      <c r="AI62" s="108">
        <f t="shared" ca="1" si="31"/>
        <v>5.3505916139599428E-3</v>
      </c>
      <c r="AJ62" s="126">
        <f t="shared" ca="1" si="9"/>
        <v>26.111675848447753</v>
      </c>
      <c r="AL62">
        <v>23.239132921111107</v>
      </c>
      <c r="AN62" s="1"/>
    </row>
    <row r="63" spans="5:42" x14ac:dyDescent="0.3">
      <c r="E63" s="106">
        <v>23</v>
      </c>
      <c r="F63" s="108">
        <f t="shared" ref="F63:AI63" ca="1" si="32">F31^2</f>
        <v>0.22321991634828792</v>
      </c>
      <c r="G63" s="108">
        <f t="shared" ca="1" si="32"/>
        <v>1.5958483196245721</v>
      </c>
      <c r="H63" s="108">
        <f t="shared" ca="1" si="32"/>
        <v>0.23755340100120736</v>
      </c>
      <c r="I63" s="108">
        <f t="shared" ca="1" si="32"/>
        <v>0.20162030184155685</v>
      </c>
      <c r="J63" s="108">
        <f t="shared" ca="1" si="32"/>
        <v>0.62112703015427229</v>
      </c>
      <c r="K63" s="108">
        <f t="shared" ca="1" si="32"/>
        <v>9.4777411301166931E-3</v>
      </c>
      <c r="L63" s="108">
        <f t="shared" ca="1" si="32"/>
        <v>3.3707527406326689E-2</v>
      </c>
      <c r="M63" s="108">
        <f t="shared" ca="1" si="32"/>
        <v>0.45329003857413608</v>
      </c>
      <c r="N63" s="108">
        <f t="shared" ca="1" si="32"/>
        <v>5.6729529729687131</v>
      </c>
      <c r="O63" s="108">
        <f t="shared" ca="1" si="32"/>
        <v>1.6450046808627972</v>
      </c>
      <c r="P63" s="108">
        <f t="shared" ca="1" si="32"/>
        <v>1.3701231986029512</v>
      </c>
      <c r="Q63" s="108">
        <f t="shared" ca="1" si="32"/>
        <v>0.29911542285580917</v>
      </c>
      <c r="R63" s="108">
        <f t="shared" ca="1" si="32"/>
        <v>1.9253923328846395E-3</v>
      </c>
      <c r="S63" s="108">
        <f t="shared" ca="1" si="32"/>
        <v>0.46062443136437803</v>
      </c>
      <c r="T63" s="108">
        <f t="shared" ca="1" si="32"/>
        <v>2.0554337047409686E-2</v>
      </c>
      <c r="U63" s="108">
        <f t="shared" ca="1" si="32"/>
        <v>0.26604174476931447</v>
      </c>
      <c r="V63" s="108">
        <f t="shared" ca="1" si="32"/>
        <v>0.9732932278985541</v>
      </c>
      <c r="W63" s="108">
        <f t="shared" ca="1" si="32"/>
        <v>0.47392341082564315</v>
      </c>
      <c r="X63" s="108">
        <f t="shared" ca="1" si="32"/>
        <v>0.66159723908530055</v>
      </c>
      <c r="Y63" s="108">
        <f t="shared" ca="1" si="32"/>
        <v>1.2862488797587126</v>
      </c>
      <c r="Z63" s="108">
        <f t="shared" ca="1" si="32"/>
        <v>2.693488062573976E-2</v>
      </c>
      <c r="AA63" s="108">
        <f t="shared" ca="1" si="32"/>
        <v>0.15284569661901257</v>
      </c>
      <c r="AB63" s="108">
        <f t="shared" ca="1" si="32"/>
        <v>8.1580049273828141</v>
      </c>
      <c r="AC63" s="108">
        <f t="shared" ca="1" si="32"/>
        <v>0.42599405019031439</v>
      </c>
      <c r="AD63" s="108">
        <f t="shared" ca="1" si="32"/>
        <v>0.10889595418723629</v>
      </c>
      <c r="AE63" s="108">
        <f t="shared" ca="1" si="32"/>
        <v>0.10291404734492211</v>
      </c>
      <c r="AF63" s="108">
        <f t="shared" ca="1" si="32"/>
        <v>0.40091728051903469</v>
      </c>
      <c r="AG63" s="108">
        <f t="shared" ca="1" si="32"/>
        <v>0.90219458882773795</v>
      </c>
      <c r="AH63" s="108">
        <f t="shared" ca="1" si="32"/>
        <v>0.33347376057561079</v>
      </c>
      <c r="AI63" s="108">
        <f t="shared" ca="1" si="32"/>
        <v>1.5213848204867109E-3</v>
      </c>
      <c r="AJ63" s="126">
        <f t="shared" ca="1" si="9"/>
        <v>27.12094578554585</v>
      </c>
      <c r="AL63">
        <v>24.421576354677182</v>
      </c>
      <c r="AN63" s="1"/>
    </row>
    <row r="64" spans="5:42" x14ac:dyDescent="0.3">
      <c r="E64" s="106">
        <v>24</v>
      </c>
      <c r="F64" s="108">
        <f t="shared" ref="F64:AI64" ca="1" si="33">F32^2</f>
        <v>2.2244482770488145E-2</v>
      </c>
      <c r="G64" s="108">
        <f t="shared" ca="1" si="33"/>
        <v>7.4937986602506296E-3</v>
      </c>
      <c r="H64" s="108">
        <f t="shared" ca="1" si="33"/>
        <v>0.37306112393557289</v>
      </c>
      <c r="I64" s="108">
        <f t="shared" ca="1" si="33"/>
        <v>0.66591750008660855</v>
      </c>
      <c r="J64" s="108">
        <f t="shared" ca="1" si="33"/>
        <v>3.662767563134055</v>
      </c>
      <c r="K64" s="108">
        <f t="shared" ca="1" si="33"/>
        <v>1.2264165983233708</v>
      </c>
      <c r="L64" s="108">
        <f t="shared" ca="1" si="33"/>
        <v>0.43427016050005657</v>
      </c>
      <c r="M64" s="108">
        <f t="shared" ca="1" si="33"/>
        <v>0.19183582144677183</v>
      </c>
      <c r="N64" s="108">
        <f t="shared" ca="1" si="33"/>
        <v>0.13427868970647419</v>
      </c>
      <c r="O64" s="108">
        <f t="shared" ca="1" si="33"/>
        <v>0.22704773640449188</v>
      </c>
      <c r="P64" s="108">
        <f t="shared" ca="1" si="33"/>
        <v>1.907628874382582</v>
      </c>
      <c r="Q64" s="108">
        <f t="shared" ca="1" si="33"/>
        <v>2.517960782301186</v>
      </c>
      <c r="R64" s="108">
        <f t="shared" ca="1" si="33"/>
        <v>1.31012924155372</v>
      </c>
      <c r="S64" s="108">
        <f t="shared" ca="1" si="33"/>
        <v>0.14276046664401748</v>
      </c>
      <c r="T64" s="108">
        <f t="shared" ca="1" si="33"/>
        <v>3.6497928905407706</v>
      </c>
      <c r="U64" s="108">
        <f t="shared" ca="1" si="33"/>
        <v>3.2931510046328989</v>
      </c>
      <c r="V64" s="108">
        <f t="shared" ca="1" si="33"/>
        <v>0.3253103262703293</v>
      </c>
      <c r="W64" s="108">
        <f t="shared" ca="1" si="33"/>
        <v>5.2269723942287308E-2</v>
      </c>
      <c r="X64" s="108">
        <f t="shared" ca="1" si="33"/>
        <v>0.75686961708051881</v>
      </c>
      <c r="Y64" s="108">
        <f t="shared" ca="1" si="33"/>
        <v>0.61252773861351684</v>
      </c>
      <c r="Z64" s="108">
        <f t="shared" ca="1" si="33"/>
        <v>0.86747957928832353</v>
      </c>
      <c r="AA64" s="108">
        <f t="shared" ca="1" si="33"/>
        <v>8.5432974685875726E-2</v>
      </c>
      <c r="AB64" s="108">
        <f t="shared" ca="1" si="33"/>
        <v>2.6722899029322309</v>
      </c>
      <c r="AC64" s="108">
        <f t="shared" ca="1" si="33"/>
        <v>1.3745069823903011</v>
      </c>
      <c r="AD64" s="108">
        <f t="shared" ca="1" si="33"/>
        <v>1.4126670101339525</v>
      </c>
      <c r="AE64" s="108">
        <f t="shared" ca="1" si="33"/>
        <v>1.1899242584649592</v>
      </c>
      <c r="AF64" s="108">
        <f t="shared" ca="1" si="33"/>
        <v>4.0354020583619962E-2</v>
      </c>
      <c r="AG64" s="108">
        <f t="shared" ca="1" si="33"/>
        <v>5.1932474176121651E-3</v>
      </c>
      <c r="AH64" s="108">
        <f t="shared" ca="1" si="33"/>
        <v>0.84166433775866345</v>
      </c>
      <c r="AI64" s="108">
        <f t="shared" ca="1" si="33"/>
        <v>1.2595579243135584</v>
      </c>
      <c r="AJ64" s="126">
        <f t="shared" ca="1" si="9"/>
        <v>31.262804378899066</v>
      </c>
      <c r="AL64">
        <v>19.157439761825806</v>
      </c>
      <c r="AN64" s="1"/>
    </row>
    <row r="65" spans="5:40" x14ac:dyDescent="0.3">
      <c r="E65" s="106">
        <v>25</v>
      </c>
      <c r="F65" s="108">
        <f t="shared" ref="F65:AI65" ca="1" si="34">F33^2</f>
        <v>1.8459919643574325</v>
      </c>
      <c r="G65" s="108">
        <f t="shared" ca="1" si="34"/>
        <v>1.198530539224256</v>
      </c>
      <c r="H65" s="108">
        <f t="shared" ca="1" si="34"/>
        <v>0.116243206938942</v>
      </c>
      <c r="I65" s="108">
        <f t="shared" ca="1" si="34"/>
        <v>1.5378420967032883E-2</v>
      </c>
      <c r="J65" s="108">
        <f t="shared" ca="1" si="34"/>
        <v>0.14604327734388586</v>
      </c>
      <c r="K65" s="108">
        <f t="shared" ca="1" si="34"/>
        <v>2.6834093507458383</v>
      </c>
      <c r="L65" s="108">
        <f t="shared" ca="1" si="34"/>
        <v>1.8444932959579697E-3</v>
      </c>
      <c r="M65" s="108">
        <f t="shared" ca="1" si="34"/>
        <v>0.23150415571652727</v>
      </c>
      <c r="N65" s="108">
        <f t="shared" ca="1" si="34"/>
        <v>0.4960836693702334</v>
      </c>
      <c r="O65" s="108">
        <f t="shared" ca="1" si="34"/>
        <v>1.4779263786887333</v>
      </c>
      <c r="P65" s="108">
        <f t="shared" ca="1" si="34"/>
        <v>5.845244526382546E-2</v>
      </c>
      <c r="Q65" s="108">
        <f t="shared" ca="1" si="34"/>
        <v>5.0494272467030733E-3</v>
      </c>
      <c r="R65" s="108">
        <f t="shared" ca="1" si="34"/>
        <v>4.433479295299155E-5</v>
      </c>
      <c r="S65" s="108">
        <f t="shared" ca="1" si="34"/>
        <v>1.0537079383571273</v>
      </c>
      <c r="T65" s="108">
        <f t="shared" ca="1" si="34"/>
        <v>1.7280900685771623</v>
      </c>
      <c r="U65" s="108">
        <f t="shared" ca="1" si="34"/>
        <v>2.0982925879899127E-3</v>
      </c>
      <c r="V65" s="108">
        <f t="shared" ca="1" si="34"/>
        <v>4.370910270787948E-3</v>
      </c>
      <c r="W65" s="108">
        <f t="shared" ca="1" si="34"/>
        <v>6.9061208106063407E-4</v>
      </c>
      <c r="X65" s="108">
        <f t="shared" ca="1" si="34"/>
        <v>1.4848858757645349</v>
      </c>
      <c r="Y65" s="108">
        <f t="shared" ca="1" si="34"/>
        <v>0.71679104010130168</v>
      </c>
      <c r="Z65" s="108">
        <f t="shared" ca="1" si="34"/>
        <v>8.1517208173292804E-2</v>
      </c>
      <c r="AA65" s="108">
        <f t="shared" ca="1" si="34"/>
        <v>0.4446377914765049</v>
      </c>
      <c r="AB65" s="108">
        <f t="shared" ca="1" si="34"/>
        <v>1.2718353103054947</v>
      </c>
      <c r="AC65" s="108">
        <f t="shared" ca="1" si="34"/>
        <v>1.5490460042754362E-2</v>
      </c>
      <c r="AD65" s="108">
        <f t="shared" ca="1" si="34"/>
        <v>0.16949615478510321</v>
      </c>
      <c r="AE65" s="108">
        <f t="shared" ca="1" si="34"/>
        <v>2.1193697765927322</v>
      </c>
      <c r="AF65" s="108">
        <f t="shared" ca="1" si="34"/>
        <v>0.10413957083667554</v>
      </c>
      <c r="AG65" s="108">
        <f t="shared" ca="1" si="34"/>
        <v>0.69512700102124858</v>
      </c>
      <c r="AH65" s="108">
        <f t="shared" ca="1" si="34"/>
        <v>1.5506813127402045E-3</v>
      </c>
      <c r="AI65" s="108">
        <f t="shared" ca="1" si="34"/>
        <v>1.8584275713275804E-2</v>
      </c>
      <c r="AJ65" s="126">
        <f t="shared" ca="1" si="9"/>
        <v>18.188884631952106</v>
      </c>
      <c r="AL65">
        <v>28.035308740618721</v>
      </c>
      <c r="AN65" s="1"/>
    </row>
    <row r="66" spans="5:40" x14ac:dyDescent="0.3">
      <c r="E66" s="106">
        <v>26</v>
      </c>
      <c r="F66" s="108">
        <f t="shared" ref="F66:AI66" ca="1" si="35">F34^2</f>
        <v>0.74773166577376216</v>
      </c>
      <c r="G66" s="108">
        <f t="shared" ca="1" si="35"/>
        <v>1.2098424603117075</v>
      </c>
      <c r="H66" s="108">
        <f t="shared" ca="1" si="35"/>
        <v>0.58057827167243625</v>
      </c>
      <c r="I66" s="108">
        <f t="shared" ca="1" si="35"/>
        <v>1.5766519087676452</v>
      </c>
      <c r="J66" s="108">
        <f t="shared" ca="1" si="35"/>
        <v>0.15247595527119298</v>
      </c>
      <c r="K66" s="108">
        <f t="shared" ca="1" si="35"/>
        <v>4.2536266210645477E-4</v>
      </c>
      <c r="L66" s="108">
        <f t="shared" ca="1" si="35"/>
        <v>0.4496982725548137</v>
      </c>
      <c r="M66" s="108">
        <f t="shared" ca="1" si="35"/>
        <v>3.1445442556356626</v>
      </c>
      <c r="N66" s="108">
        <f t="shared" ca="1" si="35"/>
        <v>1.6484080053974237</v>
      </c>
      <c r="O66" s="108">
        <f t="shared" ca="1" si="35"/>
        <v>0.60649873126330189</v>
      </c>
      <c r="P66" s="108">
        <f t="shared" ca="1" si="35"/>
        <v>6.3042530817871908E-3</v>
      </c>
      <c r="Q66" s="108">
        <f t="shared" ca="1" si="35"/>
        <v>9.3914598476392466E-3</v>
      </c>
      <c r="R66" s="108">
        <f t="shared" ca="1" si="35"/>
        <v>0.11681207527746937</v>
      </c>
      <c r="S66" s="108">
        <f t="shared" ca="1" si="35"/>
        <v>1.9577932627183183</v>
      </c>
      <c r="T66" s="108">
        <f t="shared" ca="1" si="35"/>
        <v>0.26373665470794067</v>
      </c>
      <c r="U66" s="108">
        <f t="shared" ca="1" si="35"/>
        <v>0.99112619903188504</v>
      </c>
      <c r="V66" s="108">
        <f t="shared" ca="1" si="35"/>
        <v>0.21516293225988223</v>
      </c>
      <c r="W66" s="108">
        <f t="shared" ca="1" si="35"/>
        <v>0.24403737475978959</v>
      </c>
      <c r="X66" s="108">
        <f t="shared" ca="1" si="35"/>
        <v>3.3999769986458879</v>
      </c>
      <c r="Y66" s="108">
        <f t="shared" ca="1" si="35"/>
        <v>2.3341921724341592</v>
      </c>
      <c r="Z66" s="108">
        <f t="shared" ca="1" si="35"/>
        <v>0.31229633815535496</v>
      </c>
      <c r="AA66" s="108">
        <f t="shared" ca="1" si="35"/>
        <v>3.2290187420522964</v>
      </c>
      <c r="AB66" s="108">
        <f t="shared" ca="1" si="35"/>
        <v>0.23656180986244291</v>
      </c>
      <c r="AC66" s="108">
        <f t="shared" ca="1" si="35"/>
        <v>0.27825014371796558</v>
      </c>
      <c r="AD66" s="108">
        <f t="shared" ca="1" si="35"/>
        <v>0.10040912721705769</v>
      </c>
      <c r="AE66" s="108">
        <f t="shared" ca="1" si="35"/>
        <v>1.87096215509141</v>
      </c>
      <c r="AF66" s="108">
        <f t="shared" ca="1" si="35"/>
        <v>0.20248549888916065</v>
      </c>
      <c r="AG66" s="108">
        <f t="shared" ca="1" si="35"/>
        <v>1.8296566297761154</v>
      </c>
      <c r="AH66" s="108">
        <f t="shared" ca="1" si="35"/>
        <v>2.2273187932106171</v>
      </c>
      <c r="AI66" s="108">
        <f t="shared" ca="1" si="35"/>
        <v>0.12744391418868489</v>
      </c>
      <c r="AJ66" s="126">
        <f t="shared" ca="1" si="9"/>
        <v>30.069791424235923</v>
      </c>
      <c r="AL66">
        <v>35.487434785593372</v>
      </c>
      <c r="AN66" s="1"/>
    </row>
    <row r="67" spans="5:40" x14ac:dyDescent="0.3">
      <c r="E67" s="106">
        <v>27</v>
      </c>
      <c r="F67" s="108">
        <f t="shared" ref="F67:AI67" ca="1" si="36">F35^2</f>
        <v>2.3443961865363891</v>
      </c>
      <c r="G67" s="108">
        <f t="shared" ca="1" si="36"/>
        <v>1.6523996654528847</v>
      </c>
      <c r="H67" s="108">
        <f t="shared" ca="1" si="36"/>
        <v>0.92557334969896876</v>
      </c>
      <c r="I67" s="108">
        <f t="shared" ca="1" si="36"/>
        <v>3.722023431146549E-2</v>
      </c>
      <c r="J67" s="108">
        <f t="shared" ca="1" si="36"/>
        <v>0.27722801627574878</v>
      </c>
      <c r="K67" s="108">
        <f t="shared" ca="1" si="36"/>
        <v>0.51885944531526806</v>
      </c>
      <c r="L67" s="108">
        <f t="shared" ca="1" si="36"/>
        <v>1.242344612940244</v>
      </c>
      <c r="M67" s="108">
        <f t="shared" ca="1" si="36"/>
        <v>0.25701167703918376</v>
      </c>
      <c r="N67" s="108">
        <f t="shared" ca="1" si="36"/>
        <v>0.24625881929857171</v>
      </c>
      <c r="O67" s="108">
        <f t="shared" ca="1" si="36"/>
        <v>1.9207538572283769</v>
      </c>
      <c r="P67" s="108">
        <f t="shared" ca="1" si="36"/>
        <v>1.8655453497741332</v>
      </c>
      <c r="Q67" s="108">
        <f t="shared" ca="1" si="36"/>
        <v>1.4228078318074535</v>
      </c>
      <c r="R67" s="108">
        <f t="shared" ca="1" si="36"/>
        <v>0.28532567931033487</v>
      </c>
      <c r="S67" s="108">
        <f t="shared" ca="1" si="36"/>
        <v>6.655842449147524E-2</v>
      </c>
      <c r="T67" s="108">
        <f t="shared" ca="1" si="36"/>
        <v>7.0272439604330899</v>
      </c>
      <c r="U67" s="108">
        <f t="shared" ca="1" si="36"/>
        <v>0.46369930198208054</v>
      </c>
      <c r="V67" s="108">
        <f t="shared" ca="1" si="36"/>
        <v>1.46548891076606</v>
      </c>
      <c r="W67" s="108">
        <f t="shared" ca="1" si="36"/>
        <v>0.61948181269246749</v>
      </c>
      <c r="X67" s="108">
        <f t="shared" ca="1" si="36"/>
        <v>3.6094184268729892</v>
      </c>
      <c r="Y67" s="108">
        <f t="shared" ca="1" si="36"/>
        <v>2.1065417327999603</v>
      </c>
      <c r="Z67" s="108">
        <f t="shared" ca="1" si="36"/>
        <v>1.5191994266225564</v>
      </c>
      <c r="AA67" s="108">
        <f t="shared" ca="1" si="36"/>
        <v>0.31120881705057774</v>
      </c>
      <c r="AB67" s="108">
        <f t="shared" ca="1" si="36"/>
        <v>1.7018395124530883</v>
      </c>
      <c r="AC67" s="108">
        <f t="shared" ca="1" si="36"/>
        <v>1.6367383414798598E-4</v>
      </c>
      <c r="AD67" s="108">
        <f t="shared" ca="1" si="36"/>
        <v>0.17068435290604475</v>
      </c>
      <c r="AE67" s="108">
        <f t="shared" ca="1" si="36"/>
        <v>3.4080995501118116</v>
      </c>
      <c r="AF67" s="108">
        <f t="shared" ca="1" si="36"/>
        <v>1.0328326815855468E-4</v>
      </c>
      <c r="AG67" s="108">
        <f t="shared" ca="1" si="36"/>
        <v>0.34740897787113773</v>
      </c>
      <c r="AH67" s="108">
        <f t="shared" ca="1" si="36"/>
        <v>0.14360025939344592</v>
      </c>
      <c r="AI67" s="108">
        <f t="shared" ca="1" si="36"/>
        <v>1.7173150445307719E-2</v>
      </c>
      <c r="AJ67" s="126">
        <f t="shared" ca="1" si="9"/>
        <v>35.973638298983431</v>
      </c>
      <c r="AL67">
        <v>22.516495195409686</v>
      </c>
    </row>
    <row r="68" spans="5:40" x14ac:dyDescent="0.3">
      <c r="E68" s="106">
        <v>28</v>
      </c>
      <c r="F68" s="108">
        <f t="shared" ref="F68:AI68" ca="1" si="37">F36^2</f>
        <v>9.685243786525094E-2</v>
      </c>
      <c r="G68" s="108">
        <f t="shared" ca="1" si="37"/>
        <v>4.3024108684600728</v>
      </c>
      <c r="H68" s="108">
        <f t="shared" ca="1" si="37"/>
        <v>9.4092551513817443E-2</v>
      </c>
      <c r="I68" s="108">
        <f t="shared" ca="1" si="37"/>
        <v>1.3878500315054034</v>
      </c>
      <c r="J68" s="108">
        <f t="shared" ca="1" si="37"/>
        <v>0.72640501873559304</v>
      </c>
      <c r="K68" s="108">
        <f t="shared" ca="1" si="37"/>
        <v>2.1088786811590152</v>
      </c>
      <c r="L68" s="108">
        <f t="shared" ca="1" si="37"/>
        <v>3.6326591211790062</v>
      </c>
      <c r="M68" s="108">
        <f t="shared" ca="1" si="37"/>
        <v>0.31480469017335105</v>
      </c>
      <c r="N68" s="108">
        <f t="shared" ca="1" si="37"/>
        <v>3.3686473636511609E-2</v>
      </c>
      <c r="O68" s="108">
        <f t="shared" ca="1" si="37"/>
        <v>0.9066821407212089</v>
      </c>
      <c r="P68" s="108">
        <f t="shared" ca="1" si="37"/>
        <v>0.12608574885535118</v>
      </c>
      <c r="Q68" s="108">
        <f t="shared" ca="1" si="37"/>
        <v>1.4089509360365813E-3</v>
      </c>
      <c r="R68" s="108">
        <f t="shared" ca="1" si="37"/>
        <v>0.24002055054058016</v>
      </c>
      <c r="S68" s="108">
        <f t="shared" ca="1" si="37"/>
        <v>0.40939812993509983</v>
      </c>
      <c r="T68" s="108">
        <f t="shared" ca="1" si="37"/>
        <v>0.11114415056494953</v>
      </c>
      <c r="U68" s="108">
        <f t="shared" ca="1" si="37"/>
        <v>0.36961033282300565</v>
      </c>
      <c r="V68" s="108">
        <f t="shared" ca="1" si="37"/>
        <v>0.45514772877249127</v>
      </c>
      <c r="W68" s="108">
        <f t="shared" ca="1" si="37"/>
        <v>0.61223331274346726</v>
      </c>
      <c r="X68" s="108">
        <f t="shared" ca="1" si="37"/>
        <v>2.8646430103100942</v>
      </c>
      <c r="Y68" s="108">
        <f t="shared" ca="1" si="37"/>
        <v>0.26589232820760239</v>
      </c>
      <c r="Z68" s="108">
        <f t="shared" ca="1" si="37"/>
        <v>2.019248851460111</v>
      </c>
      <c r="AA68" s="108">
        <f t="shared" ca="1" si="37"/>
        <v>1.4393122693939469</v>
      </c>
      <c r="AB68" s="108">
        <f t="shared" ca="1" si="37"/>
        <v>0.11151974391381798</v>
      </c>
      <c r="AC68" s="108">
        <f t="shared" ca="1" si="37"/>
        <v>1.1596101890322383</v>
      </c>
      <c r="AD68" s="108">
        <f t="shared" ca="1" si="37"/>
        <v>0.96680694359451436</v>
      </c>
      <c r="AE68" s="108">
        <f t="shared" ca="1" si="37"/>
        <v>2.140543719547265</v>
      </c>
      <c r="AF68" s="108">
        <f t="shared" ca="1" si="37"/>
        <v>0.38661998638140688</v>
      </c>
      <c r="AG68" s="108">
        <f t="shared" ca="1" si="37"/>
        <v>0.56331396510539256</v>
      </c>
      <c r="AH68" s="108">
        <f t="shared" ca="1" si="37"/>
        <v>1.4461879334513554</v>
      </c>
      <c r="AI68" s="108">
        <f t="shared" ca="1" si="37"/>
        <v>2.1692006155708324E-2</v>
      </c>
      <c r="AJ68" s="126">
        <f t="shared" ca="1" si="9"/>
        <v>29.314761866673667</v>
      </c>
      <c r="AL68">
        <v>20.97418146324874</v>
      </c>
    </row>
    <row r="69" spans="5:40" x14ac:dyDescent="0.3">
      <c r="E69" s="106">
        <v>29</v>
      </c>
      <c r="F69" s="108">
        <f t="shared" ref="F69:AI70" ca="1" si="38">F37^2</f>
        <v>5.4316106341484999E-4</v>
      </c>
      <c r="G69" s="108">
        <f t="shared" ca="1" si="38"/>
        <v>2.5133385119428541E-2</v>
      </c>
      <c r="H69" s="108">
        <f t="shared" ca="1" si="38"/>
        <v>0.96180168179681313</v>
      </c>
      <c r="I69" s="108">
        <f t="shared" ca="1" si="38"/>
        <v>3.9880711250115282E-3</v>
      </c>
      <c r="J69" s="108">
        <f t="shared" ca="1" si="38"/>
        <v>0.76028338190809996</v>
      </c>
      <c r="K69" s="108">
        <f t="shared" ca="1" si="38"/>
        <v>1.4698202583158211</v>
      </c>
      <c r="L69" s="108">
        <f t="shared" ca="1" si="38"/>
        <v>9.0061201036258382E-3</v>
      </c>
      <c r="M69" s="108">
        <f t="shared" ca="1" si="38"/>
        <v>0.21050290167372321</v>
      </c>
      <c r="N69" s="108">
        <f t="shared" ca="1" si="38"/>
        <v>0.93274431008254965</v>
      </c>
      <c r="O69" s="108">
        <f t="shared" ca="1" si="38"/>
        <v>2.8381339063624418E-3</v>
      </c>
      <c r="P69" s="108">
        <f t="shared" ca="1" si="38"/>
        <v>1.5762803155522798E-2</v>
      </c>
      <c r="Q69" s="108">
        <f t="shared" ca="1" si="38"/>
        <v>0.54503583669768385</v>
      </c>
      <c r="R69" s="108">
        <f t="shared" ca="1" si="38"/>
        <v>3.4616496705721533</v>
      </c>
      <c r="S69" s="108">
        <f t="shared" ca="1" si="38"/>
        <v>3.127967319489134E-2</v>
      </c>
      <c r="T69" s="108">
        <f t="shared" ca="1" si="38"/>
        <v>0.28927878171705684</v>
      </c>
      <c r="U69" s="108">
        <f t="shared" ca="1" si="38"/>
        <v>3.0932828552186198</v>
      </c>
      <c r="V69" s="108">
        <f t="shared" ca="1" si="38"/>
        <v>0.58536164094168663</v>
      </c>
      <c r="W69" s="108">
        <f t="shared" ca="1" si="38"/>
        <v>0.39985987912696952</v>
      </c>
      <c r="X69" s="108">
        <f t="shared" ca="1" si="38"/>
        <v>1.8364056008829531E-3</v>
      </c>
      <c r="Y69" s="108">
        <f t="shared" ca="1" si="38"/>
        <v>2.1269187615119525</v>
      </c>
      <c r="Z69" s="108">
        <f t="shared" ca="1" si="38"/>
        <v>0.36208085751976904</v>
      </c>
      <c r="AA69" s="108">
        <f t="shared" ca="1" si="38"/>
        <v>0.19821878130297785</v>
      </c>
      <c r="AB69" s="108">
        <f t="shared" ca="1" si="38"/>
        <v>0.12515945472758158</v>
      </c>
      <c r="AC69" s="108">
        <f t="shared" ca="1" si="38"/>
        <v>0.46557243997593878</v>
      </c>
      <c r="AD69" s="108">
        <f t="shared" ca="1" si="38"/>
        <v>7.9164368870142665E-2</v>
      </c>
      <c r="AE69" s="108">
        <f t="shared" ca="1" si="38"/>
        <v>1.3594157679376009</v>
      </c>
      <c r="AF69" s="108">
        <f t="shared" ca="1" si="38"/>
        <v>8.9140804880458974E-2</v>
      </c>
      <c r="AG69" s="108">
        <f t="shared" ca="1" si="38"/>
        <v>0.10860601292823957</v>
      </c>
      <c r="AH69" s="108">
        <f t="shared" ca="1" si="38"/>
        <v>2.2994792010151235</v>
      </c>
      <c r="AI69" s="108">
        <f t="shared" ca="1" si="38"/>
        <v>1.3723108748452652E-2</v>
      </c>
      <c r="AJ69" s="126">
        <f t="shared" ca="1" si="9"/>
        <v>20.027488510738557</v>
      </c>
      <c r="AL69">
        <v>22.010116769348677</v>
      </c>
    </row>
    <row r="70" spans="5:40" x14ac:dyDescent="0.3">
      <c r="E70" s="106">
        <v>30</v>
      </c>
      <c r="F70" s="108">
        <f t="shared" ca="1" si="38"/>
        <v>0.13199641927348757</v>
      </c>
      <c r="G70" s="108">
        <f t="shared" ca="1" si="38"/>
        <v>0.53114195122682428</v>
      </c>
      <c r="H70" s="108">
        <f t="shared" ca="1" si="38"/>
        <v>1.5275637071026258</v>
      </c>
      <c r="I70" s="108">
        <f t="shared" ca="1" si="38"/>
        <v>1.4834904310253301</v>
      </c>
      <c r="J70" s="108">
        <f t="shared" ca="1" si="38"/>
        <v>1.485088728561972</v>
      </c>
      <c r="K70" s="108">
        <f t="shared" ca="1" si="38"/>
        <v>1.0834491711874403</v>
      </c>
      <c r="L70" s="108">
        <f t="shared" ca="1" si="38"/>
        <v>0.47017928228674932</v>
      </c>
      <c r="M70" s="108">
        <f t="shared" ca="1" si="38"/>
        <v>0.22574967225885378</v>
      </c>
      <c r="N70" s="108">
        <f t="shared" ca="1" si="38"/>
        <v>1.9305923632281465</v>
      </c>
      <c r="O70" s="108">
        <f t="shared" ca="1" si="38"/>
        <v>1.2415462170316973</v>
      </c>
      <c r="P70" s="108">
        <f t="shared" ca="1" si="38"/>
        <v>0.19873415513091935</v>
      </c>
      <c r="Q70" s="108">
        <f t="shared" ca="1" si="38"/>
        <v>0.52336160132557974</v>
      </c>
      <c r="R70" s="108">
        <f t="shared" ca="1" si="38"/>
        <v>1.2254215091174653E-2</v>
      </c>
      <c r="S70" s="108">
        <f t="shared" ca="1" si="38"/>
        <v>0.1712973575779797</v>
      </c>
      <c r="T70" s="108">
        <f t="shared" ca="1" si="38"/>
        <v>2.0766501162569435</v>
      </c>
      <c r="U70" s="108">
        <f t="shared" ca="1" si="38"/>
        <v>0.95187298290983169</v>
      </c>
      <c r="V70" s="108">
        <f t="shared" ca="1" si="38"/>
        <v>2.6361970719571311E-3</v>
      </c>
      <c r="W70" s="108">
        <f t="shared" ca="1" si="38"/>
        <v>1.153171658708652</v>
      </c>
      <c r="X70" s="108">
        <f t="shared" ca="1" si="38"/>
        <v>0.15182669314460148</v>
      </c>
      <c r="Y70" s="108">
        <f t="shared" ca="1" si="38"/>
        <v>2.1586173842027843</v>
      </c>
      <c r="Z70" s="108">
        <f t="shared" ca="1" si="38"/>
        <v>0.28844727043135293</v>
      </c>
      <c r="AA70" s="108">
        <f t="shared" ca="1" si="38"/>
        <v>0.17519059600938111</v>
      </c>
      <c r="AB70" s="108">
        <f t="shared" ca="1" si="38"/>
        <v>1.6057060912345413</v>
      </c>
      <c r="AC70" s="108">
        <f t="shared" ca="1" si="38"/>
        <v>0.91497913818682231</v>
      </c>
      <c r="AD70" s="108">
        <f t="shared" ca="1" si="38"/>
        <v>0.7444202141781886</v>
      </c>
      <c r="AE70" s="108">
        <f t="shared" ca="1" si="38"/>
        <v>0.27454870869971931</v>
      </c>
      <c r="AF70" s="108">
        <f t="shared" ca="1" si="38"/>
        <v>0.41043351657535554</v>
      </c>
      <c r="AG70" s="108">
        <f t="shared" ca="1" si="38"/>
        <v>2.7686116310309209E-3</v>
      </c>
      <c r="AH70" s="108">
        <f t="shared" ca="1" si="38"/>
        <v>0.33905775167183988</v>
      </c>
      <c r="AI70" s="108">
        <f t="shared" ca="1" si="38"/>
        <v>0.16544725308736943</v>
      </c>
      <c r="AJ70" s="126">
        <f t="shared" ca="1" si="9"/>
        <v>22.432219456309145</v>
      </c>
      <c r="AL70">
        <v>32.803180692411082</v>
      </c>
    </row>
    <row r="71" spans="5:40" x14ac:dyDescent="0.3">
      <c r="E71" s="106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L71" t="s">
        <v>25</v>
      </c>
    </row>
    <row r="72" spans="5:40" x14ac:dyDescent="0.3">
      <c r="E72" s="106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L72">
        <f>MAX(AL41:AL70)</f>
        <v>40.041513885081081</v>
      </c>
    </row>
    <row r="73" spans="5:40" x14ac:dyDescent="0.3">
      <c r="E73" s="106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L73">
        <f>MIN(AL41:AL70)</f>
        <v>15.60249059217962</v>
      </c>
    </row>
    <row r="74" spans="5:40" x14ac:dyDescent="0.3">
      <c r="E74" s="106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</row>
    <row r="75" spans="5:40" x14ac:dyDescent="0.3">
      <c r="E75" s="106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</row>
    <row r="76" spans="5:40" x14ac:dyDescent="0.3">
      <c r="E76" s="106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</row>
    <row r="77" spans="5:40" x14ac:dyDescent="0.3">
      <c r="E77" s="106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</row>
    <row r="78" spans="5:40" x14ac:dyDescent="0.3">
      <c r="E78" s="106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</row>
    <row r="79" spans="5:40" x14ac:dyDescent="0.3">
      <c r="E79" s="106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</row>
    <row r="80" spans="5:40" x14ac:dyDescent="0.3">
      <c r="E80" s="106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</row>
    <row r="81" spans="5:34" x14ac:dyDescent="0.3">
      <c r="E81" s="106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</row>
    <row r="82" spans="5:34" x14ac:dyDescent="0.3">
      <c r="E82" s="106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</row>
    <row r="83" spans="5:34" x14ac:dyDescent="0.3">
      <c r="E83" s="106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</row>
    <row r="84" spans="5:34" x14ac:dyDescent="0.3">
      <c r="E84" s="106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</row>
    <row r="85" spans="5:34" x14ac:dyDescent="0.3">
      <c r="E85" s="106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</row>
    <row r="86" spans="5:34" x14ac:dyDescent="0.3">
      <c r="E86" s="106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</row>
    <row r="87" spans="5:34" x14ac:dyDescent="0.3">
      <c r="E87" s="106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</row>
    <row r="88" spans="5:34" x14ac:dyDescent="0.3">
      <c r="E88" s="106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</row>
    <row r="89" spans="5:34" x14ac:dyDescent="0.3">
      <c r="E89" s="106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</row>
    <row r="90" spans="5:34" x14ac:dyDescent="0.3">
      <c r="E90" s="106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</row>
    <row r="91" spans="5:34" x14ac:dyDescent="0.3">
      <c r="E91" s="106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</row>
    <row r="92" spans="5:34" x14ac:dyDescent="0.3">
      <c r="E92" s="106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</row>
    <row r="93" spans="5:34" x14ac:dyDescent="0.3">
      <c r="E93" s="106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</row>
    <row r="94" spans="5:34" x14ac:dyDescent="0.3">
      <c r="E94" s="106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</row>
    <row r="95" spans="5:34" x14ac:dyDescent="0.3">
      <c r="E95" s="106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</row>
    <row r="96" spans="5:34" x14ac:dyDescent="0.3">
      <c r="E96" s="106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</row>
    <row r="97" spans="5:34" x14ac:dyDescent="0.3">
      <c r="E97" s="106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</row>
    <row r="98" spans="5:34" x14ac:dyDescent="0.3">
      <c r="E98" s="106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</row>
    <row r="99" spans="5:34" x14ac:dyDescent="0.3">
      <c r="E99" s="106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</row>
    <row r="100" spans="5:34" x14ac:dyDescent="0.3">
      <c r="E100" s="106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</row>
    <row r="101" spans="5:34" x14ac:dyDescent="0.3">
      <c r="E101" s="106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</row>
    <row r="102" spans="5:34" x14ac:dyDescent="0.3">
      <c r="E102" s="106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</row>
    <row r="103" spans="5:34" x14ac:dyDescent="0.3">
      <c r="E103" s="106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</row>
    <row r="104" spans="5:34" x14ac:dyDescent="0.3">
      <c r="E104" s="106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</row>
    <row r="105" spans="5:34" x14ac:dyDescent="0.3">
      <c r="E105" s="106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</row>
    <row r="106" spans="5:34" x14ac:dyDescent="0.3">
      <c r="E106" s="106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</row>
    <row r="107" spans="5:34" x14ac:dyDescent="0.3">
      <c r="E107" s="106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</row>
    <row r="108" spans="5:34" ht="15" thickBot="1" x14ac:dyDescent="0.35">
      <c r="E108" s="107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92"/>
  <sheetViews>
    <sheetView topLeftCell="A73" zoomScale="154" zoomScaleNormal="154" workbookViewId="0">
      <selection activeCell="F26" sqref="F26"/>
    </sheetView>
  </sheetViews>
  <sheetFormatPr defaultRowHeight="14.4" x14ac:dyDescent="0.3"/>
  <cols>
    <col min="3" max="5" width="10.5546875" bestFit="1" customWidth="1"/>
    <col min="6" max="7" width="11.5546875" bestFit="1" customWidth="1"/>
    <col min="10" max="10" width="12" bestFit="1" customWidth="1"/>
    <col min="12" max="12" width="12" bestFit="1" customWidth="1"/>
  </cols>
  <sheetData>
    <row r="2" spans="2:9" ht="15.75" thickBot="1" x14ac:dyDescent="0.3"/>
    <row r="3" spans="2:9" ht="15.75" thickBot="1" x14ac:dyDescent="0.3">
      <c r="B3" s="2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</row>
    <row r="4" spans="2:9" ht="15" x14ac:dyDescent="0.25">
      <c r="B4" s="10" t="s">
        <v>5</v>
      </c>
      <c r="C4" s="3">
        <v>85</v>
      </c>
      <c r="D4" s="3">
        <v>15</v>
      </c>
      <c r="E4" s="3">
        <v>22</v>
      </c>
      <c r="F4" s="3">
        <v>120</v>
      </c>
      <c r="G4" s="4">
        <v>189</v>
      </c>
      <c r="H4" s="13">
        <f>SUM(C4:G4)</f>
        <v>431</v>
      </c>
      <c r="I4">
        <f>H4/$H$8</f>
        <v>0.46847826086956523</v>
      </c>
    </row>
    <row r="5" spans="2:9" ht="15" x14ac:dyDescent="0.25">
      <c r="B5" s="11">
        <v>1</v>
      </c>
      <c r="C5" s="3">
        <v>43</v>
      </c>
      <c r="D5" s="3">
        <v>20</v>
      </c>
      <c r="E5" s="3">
        <v>22</v>
      </c>
      <c r="F5" s="3">
        <v>33</v>
      </c>
      <c r="G5" s="4">
        <v>68</v>
      </c>
      <c r="H5" s="13">
        <f>SUM(C5:G5)</f>
        <v>186</v>
      </c>
      <c r="I5">
        <f>H5/$H$8</f>
        <v>0.20217391304347826</v>
      </c>
    </row>
    <row r="6" spans="2:9" ht="15" x14ac:dyDescent="0.25">
      <c r="B6" s="11">
        <v>2</v>
      </c>
      <c r="C6" s="3">
        <v>31</v>
      </c>
      <c r="D6" s="3">
        <v>31</v>
      </c>
      <c r="E6" s="3">
        <v>34</v>
      </c>
      <c r="F6" s="3">
        <v>43</v>
      </c>
      <c r="G6" s="4">
        <v>75</v>
      </c>
      <c r="H6" s="13">
        <f>SUM(C6:G6)</f>
        <v>214</v>
      </c>
      <c r="I6">
        <f>H6/$H$8</f>
        <v>0.2326086956521739</v>
      </c>
    </row>
    <row r="7" spans="2:9" ht="15.75" thickBot="1" x14ac:dyDescent="0.3">
      <c r="B7" s="12" t="s">
        <v>6</v>
      </c>
      <c r="C7" s="5">
        <v>3</v>
      </c>
      <c r="D7" s="5">
        <v>28</v>
      </c>
      <c r="E7" s="5">
        <v>30</v>
      </c>
      <c r="F7" s="5">
        <v>18</v>
      </c>
      <c r="G7" s="6">
        <v>10</v>
      </c>
      <c r="H7" s="13">
        <f>SUM(C7:G7)</f>
        <v>89</v>
      </c>
      <c r="I7">
        <f>H7/$H$8</f>
        <v>9.6739130434782605E-2</v>
      </c>
    </row>
    <row r="8" spans="2:9" ht="15" x14ac:dyDescent="0.25">
      <c r="C8" s="13">
        <f t="shared" ref="C8:H8" si="0">SUM(C4:C7)</f>
        <v>162</v>
      </c>
      <c r="D8" s="13">
        <f t="shared" si="0"/>
        <v>94</v>
      </c>
      <c r="E8" s="13">
        <f t="shared" si="0"/>
        <v>108</v>
      </c>
      <c r="F8" s="13">
        <f t="shared" si="0"/>
        <v>214</v>
      </c>
      <c r="G8" s="13">
        <f t="shared" si="0"/>
        <v>342</v>
      </c>
      <c r="H8" s="13">
        <f t="shared" si="0"/>
        <v>920</v>
      </c>
    </row>
    <row r="12" spans="2:9" ht="15" thickBot="1" x14ac:dyDescent="0.35">
      <c r="I12">
        <f>(85-75.9)^2/C14</f>
        <v>1.0911345994099266</v>
      </c>
    </row>
    <row r="13" spans="2:9" ht="15" thickBot="1" x14ac:dyDescent="0.35">
      <c r="B13" s="2"/>
      <c r="C13" s="7" t="s">
        <v>0</v>
      </c>
      <c r="D13" s="8" t="s">
        <v>1</v>
      </c>
      <c r="E13" s="8" t="s">
        <v>2</v>
      </c>
      <c r="F13" s="8" t="s">
        <v>3</v>
      </c>
      <c r="G13" s="9" t="s">
        <v>4</v>
      </c>
    </row>
    <row r="14" spans="2:9" x14ac:dyDescent="0.3">
      <c r="B14" s="10" t="s">
        <v>5</v>
      </c>
      <c r="C14" s="15">
        <f>C$8*$I4</f>
        <v>75.893478260869571</v>
      </c>
      <c r="D14" s="16">
        <f>D8*$I4</f>
        <v>44.036956521739128</v>
      </c>
      <c r="E14" s="16">
        <f>E8*$I4</f>
        <v>50.595652173913045</v>
      </c>
      <c r="F14" s="16">
        <f>F8*$I4</f>
        <v>100.25434782608696</v>
      </c>
      <c r="G14" s="17">
        <f>G8*$I4</f>
        <v>160.21956521739131</v>
      </c>
    </row>
    <row r="15" spans="2:9" x14ac:dyDescent="0.3">
      <c r="B15" s="11">
        <v>1</v>
      </c>
      <c r="C15" s="18">
        <f>C$8*$I5</f>
        <v>32.752173913043478</v>
      </c>
      <c r="D15" s="19">
        <f>D$8*$I5</f>
        <v>19.004347826086956</v>
      </c>
      <c r="E15" s="19">
        <f>E$8*$I5</f>
        <v>21.834782608695651</v>
      </c>
      <c r="F15" s="19">
        <f>F$8*$I5</f>
        <v>43.265217391304347</v>
      </c>
      <c r="G15" s="20">
        <f>G$8*$I5</f>
        <v>69.143478260869571</v>
      </c>
    </row>
    <row r="16" spans="2:9" x14ac:dyDescent="0.3">
      <c r="B16" s="11">
        <v>2</v>
      </c>
      <c r="C16" s="18">
        <f t="shared" ref="C16:G17" si="1">C$8*$I6</f>
        <v>37.682608695652171</v>
      </c>
      <c r="D16" s="19">
        <f t="shared" si="1"/>
        <v>21.865217391304348</v>
      </c>
      <c r="E16" s="19">
        <f t="shared" si="1"/>
        <v>25.121739130434783</v>
      </c>
      <c r="F16" s="19">
        <f t="shared" si="1"/>
        <v>49.778260869565216</v>
      </c>
      <c r="G16" s="20">
        <f t="shared" si="1"/>
        <v>79.552173913043475</v>
      </c>
    </row>
    <row r="17" spans="2:12" ht="15" thickBot="1" x14ac:dyDescent="0.35">
      <c r="B17" s="12" t="s">
        <v>6</v>
      </c>
      <c r="C17" s="21">
        <f t="shared" si="1"/>
        <v>15.671739130434782</v>
      </c>
      <c r="D17" s="22">
        <f t="shared" si="1"/>
        <v>9.0934782608695652</v>
      </c>
      <c r="E17" s="22">
        <f t="shared" si="1"/>
        <v>10.447826086956521</v>
      </c>
      <c r="F17" s="22">
        <f t="shared" si="1"/>
        <v>20.702173913043477</v>
      </c>
      <c r="G17" s="23">
        <f t="shared" si="1"/>
        <v>33.084782608695654</v>
      </c>
    </row>
    <row r="20" spans="2:12" ht="15" thickBot="1" x14ac:dyDescent="0.35"/>
    <row r="21" spans="2:12" x14ac:dyDescent="0.3">
      <c r="C21" s="24">
        <f t="shared" ref="C21:G24" si="2">(C4-C14)^2/(C14)</f>
        <v>1.092699136811244</v>
      </c>
      <c r="D21" s="25">
        <f t="shared" si="2"/>
        <v>19.146301439545319</v>
      </c>
      <c r="E21" s="25">
        <f t="shared" si="2"/>
        <v>16.161691531135698</v>
      </c>
      <c r="F21" s="25">
        <f t="shared" si="2"/>
        <v>3.8890161696478995</v>
      </c>
      <c r="G21" s="26">
        <f t="shared" si="2"/>
        <v>5.1698643992205868</v>
      </c>
      <c r="H21" s="33">
        <f>SUM(C21:G21)</f>
        <v>45.45957267636075</v>
      </c>
      <c r="J21" t="s">
        <v>7</v>
      </c>
      <c r="K21">
        <v>12</v>
      </c>
    </row>
    <row r="22" spans="2:12" x14ac:dyDescent="0.3">
      <c r="C22" s="27">
        <f t="shared" si="2"/>
        <v>3.2064418010031224</v>
      </c>
      <c r="D22" s="28">
        <f t="shared" si="2"/>
        <v>5.2162971362637173E-2</v>
      </c>
      <c r="E22" s="28">
        <f t="shared" si="2"/>
        <v>1.2501515072810263E-3</v>
      </c>
      <c r="F22" s="28">
        <f t="shared" si="2"/>
        <v>2.4355520310390477</v>
      </c>
      <c r="G22" s="29">
        <f t="shared" si="2"/>
        <v>1.8910569239055451E-2</v>
      </c>
      <c r="H22" s="33">
        <f>SUM(C22:G22)</f>
        <v>5.7143175241511441</v>
      </c>
    </row>
    <row r="23" spans="2:12" x14ac:dyDescent="0.3">
      <c r="C23" s="27">
        <f t="shared" si="2"/>
        <v>1.1850893694724105</v>
      </c>
      <c r="D23" s="28">
        <f t="shared" si="2"/>
        <v>3.8163011057605019</v>
      </c>
      <c r="E23" s="28">
        <f t="shared" si="2"/>
        <v>3.1376615949553779</v>
      </c>
      <c r="F23" s="28">
        <f t="shared" si="2"/>
        <v>0.9229896668400881</v>
      </c>
      <c r="G23" s="29">
        <f t="shared" si="2"/>
        <v>0.26048675121366976</v>
      </c>
      <c r="H23" s="33">
        <f>SUM(C23:G23)</f>
        <v>9.3225284882420478</v>
      </c>
      <c r="J23" s="14">
        <f>_xlfn.CHISQ.DIST.RT(H25,12)</f>
        <v>1.2245874628499735E-28</v>
      </c>
    </row>
    <row r="24" spans="2:12" ht="15" thickBot="1" x14ac:dyDescent="0.35">
      <c r="C24" s="30">
        <f t="shared" si="2"/>
        <v>10.246021277750637</v>
      </c>
      <c r="D24" s="31">
        <f t="shared" si="2"/>
        <v>39.309112972798793</v>
      </c>
      <c r="E24" s="31">
        <f t="shared" si="2"/>
        <v>36.590148184334801</v>
      </c>
      <c r="F24" s="31">
        <f t="shared" si="2"/>
        <v>0.35270420811855946</v>
      </c>
      <c r="G24" s="32">
        <f t="shared" si="2"/>
        <v>16.107320226147525</v>
      </c>
      <c r="H24" s="33">
        <f>SUM(C24:G24)</f>
        <v>102.6053068691503</v>
      </c>
      <c r="J24">
        <f>_xlfn.CHISQ.INV.RT(0.01,12)</f>
        <v>26.216967305535849</v>
      </c>
      <c r="L24">
        <f>_xlfn.CHISQ.DIST.RT(H25,12)</f>
        <v>1.2245874628499735E-28</v>
      </c>
    </row>
    <row r="25" spans="2:12" ht="15" thickBot="1" x14ac:dyDescent="0.35">
      <c r="H25" s="34">
        <f>SUM(H21:H24)</f>
        <v>163.10172555790425</v>
      </c>
      <c r="J25">
        <f>_xlfn.CHISQ.INV.RT(0.05,12)</f>
        <v>21.026069817483066</v>
      </c>
    </row>
    <row r="26" spans="2:12" x14ac:dyDescent="0.3">
      <c r="J26">
        <f>_xlfn.CHISQ.INV.RT(0.01,12)</f>
        <v>26.216967305535849</v>
      </c>
    </row>
    <row r="30" spans="2:12" x14ac:dyDescent="0.3">
      <c r="D30" t="s">
        <v>25</v>
      </c>
    </row>
    <row r="31" spans="2:12" x14ac:dyDescent="0.3">
      <c r="C31" t="s">
        <v>26</v>
      </c>
    </row>
    <row r="32" spans="2:12" x14ac:dyDescent="0.3">
      <c r="C32" t="s">
        <v>27</v>
      </c>
      <c r="D32" t="s">
        <v>28</v>
      </c>
    </row>
    <row r="33" spans="3:4" x14ac:dyDescent="0.3">
      <c r="C33">
        <v>0</v>
      </c>
      <c r="D33">
        <f>_xlfn.CHISQ.DIST(C33,12,FALSE)</f>
        <v>0</v>
      </c>
    </row>
    <row r="34" spans="3:4" x14ac:dyDescent="0.3">
      <c r="C34">
        <v>1</v>
      </c>
      <c r="D34">
        <f t="shared" ref="D34:D73" si="3">_xlfn.CHISQ.DIST(C34,12,FALSE)</f>
        <v>7.8975346316749158E-5</v>
      </c>
    </row>
    <row r="35" spans="3:4" x14ac:dyDescent="0.3">
      <c r="C35">
        <v>2</v>
      </c>
      <c r="D35">
        <f t="shared" si="3"/>
        <v>1.5328310048810093E-3</v>
      </c>
    </row>
    <row r="36" spans="3:4" x14ac:dyDescent="0.3">
      <c r="C36">
        <v>3</v>
      </c>
      <c r="D36">
        <f t="shared" si="3"/>
        <v>7.0599777234464176E-3</v>
      </c>
    </row>
    <row r="37" spans="3:4" x14ac:dyDescent="0.3">
      <c r="C37">
        <v>4</v>
      </c>
      <c r="D37">
        <f t="shared" si="3"/>
        <v>1.8044704431548358E-2</v>
      </c>
    </row>
    <row r="38" spans="3:4" x14ac:dyDescent="0.3">
      <c r="C38">
        <v>5</v>
      </c>
      <c r="D38">
        <f t="shared" si="3"/>
        <v>3.3400471445271335E-2</v>
      </c>
    </row>
    <row r="39" spans="3:4" x14ac:dyDescent="0.3">
      <c r="C39">
        <v>6</v>
      </c>
      <c r="D39">
        <f t="shared" si="3"/>
        <v>5.0409406722462261E-2</v>
      </c>
    </row>
    <row r="40" spans="3:4" x14ac:dyDescent="0.3">
      <c r="C40">
        <v>7</v>
      </c>
      <c r="D40">
        <f t="shared" si="3"/>
        <v>6.6084299893086895E-2</v>
      </c>
    </row>
    <row r="41" spans="3:4" x14ac:dyDescent="0.3">
      <c r="C41">
        <v>8</v>
      </c>
      <c r="D41">
        <f t="shared" si="3"/>
        <v>7.8146725925265864E-2</v>
      </c>
    </row>
    <row r="42" spans="3:4" x14ac:dyDescent="0.3">
      <c r="C42">
        <v>9</v>
      </c>
      <c r="D42">
        <f t="shared" si="3"/>
        <v>8.5413429243056005E-2</v>
      </c>
    </row>
    <row r="43" spans="3:4" x14ac:dyDescent="0.3">
      <c r="C43">
        <v>10</v>
      </c>
      <c r="D43">
        <f t="shared" si="3"/>
        <v>8.7733684883925356E-2</v>
      </c>
    </row>
    <row r="44" spans="3:4" x14ac:dyDescent="0.3">
      <c r="C44">
        <v>11</v>
      </c>
      <c r="D44">
        <f t="shared" si="3"/>
        <v>8.5700342048968287E-2</v>
      </c>
    </row>
    <row r="45" spans="3:4" x14ac:dyDescent="0.3">
      <c r="C45">
        <v>12</v>
      </c>
      <c r="D45">
        <f t="shared" si="3"/>
        <v>8.0311570523990017E-2</v>
      </c>
    </row>
    <row r="46" spans="3:4" x14ac:dyDescent="0.3">
      <c r="C46">
        <v>13</v>
      </c>
      <c r="D46">
        <f t="shared" si="3"/>
        <v>7.2684433369560139E-2</v>
      </c>
    </row>
    <row r="47" spans="3:4" x14ac:dyDescent="0.3">
      <c r="C47">
        <v>14</v>
      </c>
      <c r="D47">
        <f t="shared" si="3"/>
        <v>6.3858334146144807E-2</v>
      </c>
    </row>
    <row r="48" spans="3:4" x14ac:dyDescent="0.3">
      <c r="C48">
        <v>15</v>
      </c>
      <c r="D48">
        <f t="shared" si="3"/>
        <v>5.4687297341277502E-2</v>
      </c>
    </row>
    <row r="49" spans="3:4" x14ac:dyDescent="0.3">
      <c r="C49">
        <v>16</v>
      </c>
      <c r="D49">
        <f t="shared" si="3"/>
        <v>4.5801830796289619E-2</v>
      </c>
    </row>
    <row r="50" spans="3:4" x14ac:dyDescent="0.3">
      <c r="C50">
        <v>17</v>
      </c>
      <c r="D50">
        <f t="shared" si="3"/>
        <v>3.7616665106555501E-2</v>
      </c>
    </row>
    <row r="51" spans="3:4" x14ac:dyDescent="0.3">
      <c r="C51">
        <v>18</v>
      </c>
      <c r="D51">
        <f t="shared" si="3"/>
        <v>3.036343967297641E-2</v>
      </c>
    </row>
    <row r="52" spans="3:4" x14ac:dyDescent="0.3">
      <c r="C52">
        <v>19</v>
      </c>
      <c r="D52">
        <f t="shared" si="3"/>
        <v>2.4132882960039796E-2</v>
      </c>
    </row>
    <row r="53" spans="3:4" x14ac:dyDescent="0.3">
      <c r="C53">
        <v>20</v>
      </c>
      <c r="D53">
        <f t="shared" si="3"/>
        <v>1.8916637401035358E-2</v>
      </c>
    </row>
    <row r="54" spans="3:4" x14ac:dyDescent="0.3">
      <c r="C54">
        <v>21</v>
      </c>
      <c r="D54">
        <f t="shared" si="3"/>
        <v>1.4643442750748933E-2</v>
      </c>
    </row>
    <row r="55" spans="3:4" x14ac:dyDescent="0.3">
      <c r="C55">
        <v>22</v>
      </c>
      <c r="D55">
        <f t="shared" si="3"/>
        <v>1.1207606724874392E-2</v>
      </c>
    </row>
    <row r="56" spans="3:4" x14ac:dyDescent="0.3">
      <c r="C56">
        <v>23</v>
      </c>
      <c r="D56">
        <f t="shared" si="3"/>
        <v>8.4896819040223472E-3</v>
      </c>
    </row>
    <row r="57" spans="3:4" x14ac:dyDescent="0.3">
      <c r="C57">
        <v>24</v>
      </c>
      <c r="D57">
        <f t="shared" si="3"/>
        <v>6.3703193679306861E-3</v>
      </c>
    </row>
    <row r="58" spans="3:4" x14ac:dyDescent="0.3">
      <c r="C58">
        <v>25</v>
      </c>
      <c r="D58">
        <f t="shared" si="3"/>
        <v>4.7386845551537484E-3</v>
      </c>
    </row>
    <row r="59" spans="3:4" x14ac:dyDescent="0.3">
      <c r="C59">
        <v>26</v>
      </c>
      <c r="D59">
        <f t="shared" si="3"/>
        <v>3.4968520271092345E-3</v>
      </c>
    </row>
    <row r="60" spans="3:4" x14ac:dyDescent="0.3">
      <c r="C60">
        <v>27</v>
      </c>
      <c r="D60">
        <f t="shared" si="3"/>
        <v>2.5614276603294528E-3</v>
      </c>
    </row>
    <row r="61" spans="3:4" x14ac:dyDescent="0.3">
      <c r="C61">
        <v>28</v>
      </c>
      <c r="D61">
        <f t="shared" si="3"/>
        <v>1.8634004242631572E-3</v>
      </c>
    </row>
    <row r="62" spans="3:4" x14ac:dyDescent="0.3">
      <c r="C62">
        <v>29</v>
      </c>
      <c r="D62">
        <f t="shared" si="3"/>
        <v>1.3469726633765198E-3</v>
      </c>
    </row>
    <row r="63" spans="3:4" x14ac:dyDescent="0.3">
      <c r="C63">
        <v>30</v>
      </c>
      <c r="D63">
        <f t="shared" si="3"/>
        <v>9.6789406096280768E-4</v>
      </c>
    </row>
    <row r="64" spans="3:4" x14ac:dyDescent="0.3">
      <c r="C64">
        <v>31</v>
      </c>
      <c r="D64">
        <f t="shared" si="3"/>
        <v>6.9164426412016394E-4</v>
      </c>
    </row>
    <row r="65" spans="3:13" x14ac:dyDescent="0.3">
      <c r="C65">
        <v>32</v>
      </c>
      <c r="D65">
        <f t="shared" si="3"/>
        <v>4.9167368069342402E-4</v>
      </c>
    </row>
    <row r="66" spans="3:13" x14ac:dyDescent="0.3">
      <c r="C66">
        <v>33</v>
      </c>
      <c r="D66">
        <f t="shared" si="3"/>
        <v>3.4781597733722896E-4</v>
      </c>
    </row>
    <row r="67" spans="3:13" x14ac:dyDescent="0.3">
      <c r="C67">
        <v>34</v>
      </c>
      <c r="D67">
        <f t="shared" si="3"/>
        <v>2.4492164789921453E-4</v>
      </c>
    </row>
    <row r="68" spans="3:13" x14ac:dyDescent="0.3">
      <c r="C68">
        <v>35</v>
      </c>
      <c r="D68">
        <f t="shared" si="3"/>
        <v>1.7172185388423302E-4</v>
      </c>
    </row>
    <row r="69" spans="3:13" x14ac:dyDescent="0.3">
      <c r="C69">
        <v>36</v>
      </c>
      <c r="D69">
        <f t="shared" si="3"/>
        <v>1.1990867652607142E-4</v>
      </c>
    </row>
    <row r="70" spans="3:13" x14ac:dyDescent="0.3">
      <c r="C70">
        <v>37</v>
      </c>
      <c r="D70">
        <f t="shared" si="3"/>
        <v>8.3406420852780299E-5</v>
      </c>
    </row>
    <row r="71" spans="3:13" x14ac:dyDescent="0.3">
      <c r="C71">
        <v>38</v>
      </c>
      <c r="D71">
        <f t="shared" si="3"/>
        <v>5.7804494400789931E-5</v>
      </c>
    </row>
    <row r="72" spans="3:13" x14ac:dyDescent="0.3">
      <c r="C72">
        <v>39</v>
      </c>
      <c r="D72">
        <f t="shared" si="3"/>
        <v>3.9922655208518133E-5</v>
      </c>
    </row>
    <row r="73" spans="3:13" x14ac:dyDescent="0.3">
      <c r="C73">
        <v>40</v>
      </c>
      <c r="D73">
        <f t="shared" si="3"/>
        <v>2.7482048299180792E-5</v>
      </c>
    </row>
    <row r="75" spans="3:13" x14ac:dyDescent="0.3">
      <c r="G75" t="s">
        <v>59</v>
      </c>
      <c r="H75">
        <v>0.5</v>
      </c>
    </row>
    <row r="77" spans="3:13" x14ac:dyDescent="0.3">
      <c r="G77" t="s">
        <v>52</v>
      </c>
      <c r="H77">
        <v>100</v>
      </c>
      <c r="L77" t="s">
        <v>54</v>
      </c>
      <c r="M77">
        <v>225</v>
      </c>
    </row>
    <row r="78" spans="3:13" x14ac:dyDescent="0.3">
      <c r="G78" t="s">
        <v>53</v>
      </c>
      <c r="H78">
        <v>56</v>
      </c>
      <c r="L78" t="s">
        <v>62</v>
      </c>
      <c r="M78">
        <v>130</v>
      </c>
    </row>
    <row r="81" spans="7:14" x14ac:dyDescent="0.3">
      <c r="G81" t="s">
        <v>55</v>
      </c>
      <c r="H81" t="s">
        <v>58</v>
      </c>
      <c r="I81">
        <v>50</v>
      </c>
      <c r="L81" t="s">
        <v>55</v>
      </c>
      <c r="M81" t="s">
        <v>60</v>
      </c>
      <c r="N81">
        <f>225*0.5</f>
        <v>112.5</v>
      </c>
    </row>
    <row r="82" spans="7:14" x14ac:dyDescent="0.3">
      <c r="G82" t="s">
        <v>57</v>
      </c>
      <c r="H82" t="s">
        <v>56</v>
      </c>
      <c r="I82">
        <f>100*0.5*0.5</f>
        <v>25</v>
      </c>
      <c r="L82" t="s">
        <v>57</v>
      </c>
      <c r="M82" t="s">
        <v>61</v>
      </c>
      <c r="N82">
        <f>225*0.5*0.5</f>
        <v>56.25</v>
      </c>
    </row>
    <row r="83" spans="7:14" x14ac:dyDescent="0.3">
      <c r="G83" t="s">
        <v>49</v>
      </c>
      <c r="I83">
        <f>SQRT(I82)</f>
        <v>5</v>
      </c>
      <c r="L83" t="s">
        <v>49</v>
      </c>
      <c r="N83">
        <f>SQRT(N82)</f>
        <v>7.5</v>
      </c>
    </row>
    <row r="84" spans="7:14" ht="15" thickBot="1" x14ac:dyDescent="0.35">
      <c r="G84" t="s">
        <v>63</v>
      </c>
      <c r="I84">
        <f>(H78-I81)/I83</f>
        <v>1.2</v>
      </c>
      <c r="L84" t="s">
        <v>65</v>
      </c>
      <c r="N84">
        <f>(M78-N81)/N83</f>
        <v>2.3333333333333335</v>
      </c>
    </row>
    <row r="85" spans="7:14" ht="15" thickBot="1" x14ac:dyDescent="0.35">
      <c r="G85" t="s">
        <v>64</v>
      </c>
      <c r="I85" s="86">
        <f>I84^2</f>
        <v>1.44</v>
      </c>
      <c r="L85" t="s">
        <v>66</v>
      </c>
      <c r="N85" s="86">
        <f>N84^2</f>
        <v>5.4444444444444455</v>
      </c>
    </row>
    <row r="88" spans="7:14" x14ac:dyDescent="0.3">
      <c r="H88" t="s">
        <v>67</v>
      </c>
      <c r="I88">
        <f>I85+N85</f>
        <v>6.8844444444444459</v>
      </c>
    </row>
    <row r="90" spans="7:14" x14ac:dyDescent="0.3">
      <c r="I90">
        <f>_xlfn.CHISQ.DIST(I88,2,1)</f>
        <v>0.96800649041497422</v>
      </c>
      <c r="J90">
        <f>1-I90</f>
        <v>3.1993509585025781E-2</v>
      </c>
    </row>
    <row r="91" spans="7:14" x14ac:dyDescent="0.3">
      <c r="I91" t="s">
        <v>25</v>
      </c>
    </row>
    <row r="92" spans="7:14" x14ac:dyDescent="0.3">
      <c r="H92">
        <v>6</v>
      </c>
      <c r="I92">
        <f>_xlfn.CHISQ.DIST(H92,2,1)</f>
        <v>0.95021293163213605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6BA0-BA1B-40B3-BE74-5FE094661EED}">
  <dimension ref="A1"/>
  <sheetViews>
    <sheetView workbookViewId="0"/>
  </sheetViews>
  <sheetFormatPr defaultRowHeight="14.4" x14ac:dyDescent="0.3"/>
  <sheetData>
    <row r="1" spans="1:1" x14ac:dyDescent="0.3">
      <c r="A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Uniform</vt:lpstr>
      <vt:lpstr>Binomial</vt:lpstr>
      <vt:lpstr>Normal_Dist</vt:lpstr>
      <vt:lpstr>Central_limit</vt:lpstr>
      <vt:lpstr>Central_limit_graph</vt:lpstr>
      <vt:lpstr>Chi_square</vt:lpstr>
      <vt:lpstr>Chi_Square_1</vt:lpstr>
      <vt:lpstr> </vt:lpstr>
      <vt:lpstr>Chi_square_2</vt:lpstr>
      <vt:lpstr>F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 Dehnad</cp:lastModifiedBy>
  <dcterms:created xsi:type="dcterms:W3CDTF">2016-05-04T14:34:35Z</dcterms:created>
  <dcterms:modified xsi:type="dcterms:W3CDTF">2021-02-16T23:21:04Z</dcterms:modified>
</cp:coreProperties>
</file>