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23"/>
  <workbookPr/>
  <mc:AlternateContent xmlns:mc="http://schemas.openxmlformats.org/markup-compatibility/2006">
    <mc:Choice Requires="x15">
      <x15ac:absPath xmlns:x15ac="http://schemas.microsoft.com/office/spreadsheetml/2010/11/ac" url="/Volumes/2ndDrive/School/Senior Stuff/Senior Project/"/>
    </mc:Choice>
  </mc:AlternateContent>
  <xr:revisionPtr revIDLastSave="0" documentId="13_ncr:1_{9B3BE279-2CF4-9540-B227-7D88BF3FD496}" xr6:coauthVersionLast="33" xr6:coauthVersionMax="33" xr10:uidLastSave="{00000000-0000-0000-0000-000000000000}"/>
  <bookViews>
    <workbookView xWindow="0" yWindow="440" windowWidth="28800" windowHeight="17560" tabRatio="500" xr2:uid="{00000000-000D-0000-FFFF-FFFF00000000}"/>
  </bookViews>
  <sheets>
    <sheet name="Sheet1" sheetId="1" r:id="rId1"/>
  </sheet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C4" i="1"/>
  <c r="C5" i="1"/>
  <c r="C8" i="1"/>
  <c r="C9" i="1"/>
  <c r="C10" i="1"/>
  <c r="C11" i="1"/>
  <c r="F1" i="1"/>
  <c r="C3" i="1" s="1"/>
  <c r="A7" i="1"/>
  <c r="C7" i="1" s="1"/>
  <c r="A6" i="1"/>
  <c r="C6" i="1" s="1"/>
  <c r="D3" i="1"/>
  <c r="B3" i="1"/>
</calcChain>
</file>

<file path=xl/sharedStrings.xml><?xml version="1.0" encoding="utf-8"?>
<sst xmlns="http://schemas.openxmlformats.org/spreadsheetml/2006/main" count="11" uniqueCount="11">
  <si>
    <t>Read Current (mA)</t>
  </si>
  <si>
    <t>Input V P-P (V)</t>
  </si>
  <si>
    <t>Current Transformer (mVAC)</t>
  </si>
  <si>
    <t>Resistor (Ohms):</t>
  </si>
  <si>
    <t>Calculated Current (mA)</t>
  </si>
  <si>
    <t>Calculated relationship</t>
  </si>
  <si>
    <t>A = 10.29V_A+6.9635</t>
  </si>
  <si>
    <t>R^2  = .99531</t>
  </si>
  <si>
    <t>Data from current transformer:</t>
  </si>
  <si>
    <t>CTYRZCH SCT-013-000 Non-invasive AC Current Sensor Split Core Transformer 100A</t>
  </si>
  <si>
    <t xml:space="preserve">CT Model: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</si>
</sst>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Current Transformer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Current Transformer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Sheet1!$A$3:$A$11</c:f>
              <c:numCache>
                <c:formatCode>General</c:formatCode>
                <c:ptCount val="9"/>
                <c:pt idx="0">
                  <c:v>1.19</c:v>
                </c:pt>
                <c:pt idx="1">
                  <c:v>3.07</c:v>
                </c:pt>
                <c:pt idx="2">
                  <c:v>5.07</c:v>
                </c:pt>
                <c:pt idx="3">
                  <c:v>7.56</c:v>
                </c:pt>
                <c:pt idx="4">
                  <c:v>10.28</c:v>
                </c:pt>
                <c:pt idx="5">
                  <c:v>12.58</c:v>
                </c:pt>
                <c:pt idx="6">
                  <c:v>15.5</c:v>
                </c:pt>
                <c:pt idx="7">
                  <c:v>17.649999999999999</c:v>
                </c:pt>
                <c:pt idx="8">
                  <c:v>19.89</c:v>
                </c:pt>
              </c:numCache>
            </c:numRef>
          </c:xVal>
          <c:yVal>
            <c:numRef>
              <c:f>Sheet1!$D$3:$D$11</c:f>
              <c:numCache>
                <c:formatCode>General</c:formatCode>
                <c:ptCount val="9"/>
                <c:pt idx="0">
                  <c:v>5.0199999999999996</c:v>
                </c:pt>
                <c:pt idx="1">
                  <c:v>8.1</c:v>
                </c:pt>
                <c:pt idx="2">
                  <c:v>12.33</c:v>
                </c:pt>
                <c:pt idx="3">
                  <c:v>17.77</c:v>
                </c:pt>
                <c:pt idx="4">
                  <c:v>23.74</c:v>
                </c:pt>
                <c:pt idx="5">
                  <c:v>29.25</c:v>
                </c:pt>
                <c:pt idx="6">
                  <c:v>35.880000000000003</c:v>
                </c:pt>
                <c:pt idx="7">
                  <c:v>41.13</c:v>
                </c:pt>
                <c:pt idx="8">
                  <c:v>46.25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46-C84A-A6A6-4BDC92C347A0}"/>
            </c:ext>
          </c:extLst>
        </c:ser>
        <c:ser>
          <c:idx val="1"/>
          <c:order val="1"/>
          <c:tx>
            <c:v>Read Current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00379764476343E-3"/>
                  <c:y val="-6.396320440824440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Sheet1!$A$3:$A$11</c:f>
              <c:numCache>
                <c:formatCode>General</c:formatCode>
                <c:ptCount val="9"/>
                <c:pt idx="0">
                  <c:v>1.19</c:v>
                </c:pt>
                <c:pt idx="1">
                  <c:v>3.07</c:v>
                </c:pt>
                <c:pt idx="2">
                  <c:v>5.07</c:v>
                </c:pt>
                <c:pt idx="3">
                  <c:v>7.56</c:v>
                </c:pt>
                <c:pt idx="4">
                  <c:v>10.28</c:v>
                </c:pt>
                <c:pt idx="5">
                  <c:v>12.58</c:v>
                </c:pt>
                <c:pt idx="6">
                  <c:v>15.5</c:v>
                </c:pt>
                <c:pt idx="7">
                  <c:v>17.649999999999999</c:v>
                </c:pt>
                <c:pt idx="8">
                  <c:v>19.89</c:v>
                </c:pt>
              </c:numCache>
            </c:numRef>
          </c:xVal>
          <c:yVal>
            <c:numRef>
              <c:f>Sheet1!$B$3:$B$11</c:f>
              <c:numCache>
                <c:formatCode>General</c:formatCode>
                <c:ptCount val="9"/>
                <c:pt idx="0">
                  <c:v>-0.08</c:v>
                </c:pt>
                <c:pt idx="1">
                  <c:v>0.193</c:v>
                </c:pt>
                <c:pt idx="2">
                  <c:v>0.53500000000000003</c:v>
                </c:pt>
                <c:pt idx="3">
                  <c:v>0.97399999999999998</c:v>
                </c:pt>
                <c:pt idx="4">
                  <c:v>1.52</c:v>
                </c:pt>
                <c:pt idx="5">
                  <c:v>2.0379999999999998</c:v>
                </c:pt>
                <c:pt idx="6">
                  <c:v>2.7490000000000001</c:v>
                </c:pt>
                <c:pt idx="7">
                  <c:v>3.3519999999999999</c:v>
                </c:pt>
                <c:pt idx="8">
                  <c:v>3.9569999999999999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C46-C84A-A6A6-4BDC92C347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5462496"/>
        <c:axId val="-2084940240"/>
      </c:scatterChart>
      <c:valAx>
        <c:axId val="-2085462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4940240"/>
        <c:crosses val="autoZero"/>
        <c:crossBetween val="midCat"/>
      </c:valAx>
      <c:valAx>
        <c:axId val="-208494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Currentish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5462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Voltage</a:t>
            </a:r>
            <a:r>
              <a:rPr lang="en-US" baseline="0"/>
              <a:t> to Current Ratio (100 ohm resistance)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Sheet1!$M$5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6.7585520559930001E-2"/>
                  <c:y val="-4.8115339749198001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Sheet1!$B$3:$B$11</c:f>
              <c:numCache>
                <c:formatCode>General</c:formatCode>
                <c:ptCount val="9"/>
                <c:pt idx="0">
                  <c:v>-0.08</c:v>
                </c:pt>
                <c:pt idx="1">
                  <c:v>0.193</c:v>
                </c:pt>
                <c:pt idx="2">
                  <c:v>0.53500000000000003</c:v>
                </c:pt>
                <c:pt idx="3">
                  <c:v>0.97399999999999998</c:v>
                </c:pt>
                <c:pt idx="4">
                  <c:v>1.52</c:v>
                </c:pt>
                <c:pt idx="5">
                  <c:v>2.0379999999999998</c:v>
                </c:pt>
                <c:pt idx="6">
                  <c:v>2.7490000000000001</c:v>
                </c:pt>
                <c:pt idx="7">
                  <c:v>3.3519999999999999</c:v>
                </c:pt>
                <c:pt idx="8">
                  <c:v>3.9569999999999999</c:v>
                </c:pt>
              </c:numCache>
            </c:numRef>
          </c:xVal>
          <c:yVal>
            <c:numRef>
              <c:f>Sheet1!$D$3:$D$11</c:f>
              <c:numCache>
                <c:formatCode>General</c:formatCode>
                <c:ptCount val="9"/>
                <c:pt idx="0">
                  <c:v>5.0199999999999996</c:v>
                </c:pt>
                <c:pt idx="1">
                  <c:v>8.1</c:v>
                </c:pt>
                <c:pt idx="2">
                  <c:v>12.33</c:v>
                </c:pt>
                <c:pt idx="3">
                  <c:v>17.77</c:v>
                </c:pt>
                <c:pt idx="4">
                  <c:v>23.74</c:v>
                </c:pt>
                <c:pt idx="5">
                  <c:v>29.25</c:v>
                </c:pt>
                <c:pt idx="6">
                  <c:v>35.880000000000003</c:v>
                </c:pt>
                <c:pt idx="7">
                  <c:v>41.13</c:v>
                </c:pt>
                <c:pt idx="8">
                  <c:v>46.25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88-604A-80AB-2180A3DE9E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4698224"/>
        <c:axId val="-2084939024"/>
      </c:scatterChart>
      <c:valAx>
        <c:axId val="-2084698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Read Current (mA)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4939024"/>
        <c:crosses val="autoZero"/>
        <c:crossBetween val="midCat"/>
      </c:valAx>
      <c:valAx>
        <c:axId val="-208493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Current Transformer (mV)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4698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381000</xdr:colOff>
      <xdr:row>6</xdr:row>
      <xdr:rowOff>184150</xdr:rowOff>
    </xdr:from>
    <xdr:to>
      <xdr:col>14</xdr:col>
      <xdr:colOff>342900</xdr:colOff>
      <xdr:row>23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768350</xdr:colOff>
      <xdr:row>19</xdr:row>
      <xdr:rowOff>184150</xdr:rowOff>
    </xdr:from>
    <xdr:to>
      <xdr:col>6</xdr:col>
      <xdr:colOff>298450</xdr:colOff>
      <xdr:row>33</xdr:row>
      <xdr:rowOff>82550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7"/>
  <sheetViews>
    <sheetView tabSelected="1" workbookViewId="0">
      <selection activeCell="B17" sqref="B17"/>
    </sheetView>
  </sheetViews>
  <sheetFormatPr baseColWidth="10" defaultRowHeight="16" x14ac:dyDescent="0.2"/>
  <cols>
    <col min="1" max="1" width="30.5" bestFit="1" customWidth="1"/>
    <col min="2" max="2" width="16.33203125" bestFit="1" customWidth="1"/>
    <col min="3" max="3" width="16.33203125" customWidth="1"/>
    <col min="4" max="4" width="24.5" bestFit="1" customWidth="1"/>
    <col min="5" max="5" width="14.5" bestFit="1" customWidth="1"/>
  </cols>
  <sheetData>
    <row r="1" spans="1:6" x14ac:dyDescent="0.2">
      <c r="A1" t="s">
        <v>8</v>
      </c>
      <c r="E1" t="s">
        <v>3</v>
      </c>
      <c r="F1">
        <f>99.26</f>
        <v>99.26</v>
      </c>
    </row>
    <row r="2" spans="1:6" x14ac:dyDescent="0.2">
      <c r="A2" t="s">
        <v>1</v>
      </c>
      <c r="B2" t="s">
        <v>0</v>
      </c>
      <c r="C2" s="1" t="s">
        <v>4</v>
      </c>
      <c r="D2" t="s">
        <v>2</v>
      </c>
      <c r="F2">
        <f t="shared" ref="F2:F9" si="0">99.26</f>
        <v>99.26</v>
      </c>
    </row>
    <row r="3" spans="1:6" x14ac:dyDescent="0.2">
      <c r="A3">
        <v>1.19</v>
      </c>
      <c r="B3">
        <f>-0.08</f>
        <v>-0.08</v>
      </c>
      <c r="C3">
        <f>A3/F1*1000</f>
        <v>11.988716502115654</v>
      </c>
      <c r="D3">
        <f>5.02</f>
        <v>5.0199999999999996</v>
      </c>
      <c r="F3">
        <f t="shared" si="0"/>
        <v>99.26</v>
      </c>
    </row>
    <row r="4" spans="1:6" x14ac:dyDescent="0.2">
      <c r="A4">
        <v>3.07</v>
      </c>
      <c r="B4">
        <v>0.193</v>
      </c>
      <c r="C4">
        <f t="shared" ref="C4:C11" si="1">A4/F2*1000</f>
        <v>30.928873665121898</v>
      </c>
      <c r="D4">
        <v>8.1</v>
      </c>
      <c r="F4">
        <f t="shared" si="0"/>
        <v>99.26</v>
      </c>
    </row>
    <row r="5" spans="1:6" x14ac:dyDescent="0.2">
      <c r="A5">
        <v>5.07</v>
      </c>
      <c r="B5">
        <v>0.53500000000000003</v>
      </c>
      <c r="C5">
        <f t="shared" si="1"/>
        <v>51.077977030022161</v>
      </c>
      <c r="D5">
        <v>12.33</v>
      </c>
      <c r="F5">
        <f t="shared" si="0"/>
        <v>99.26</v>
      </c>
    </row>
    <row r="6" spans="1:6" x14ac:dyDescent="0.2">
      <c r="A6">
        <f>7.56</f>
        <v>7.56</v>
      </c>
      <c r="B6">
        <v>0.97399999999999998</v>
      </c>
      <c r="C6">
        <f t="shared" si="1"/>
        <v>76.163610719322989</v>
      </c>
      <c r="D6">
        <v>17.77</v>
      </c>
      <c r="F6">
        <f t="shared" si="0"/>
        <v>99.26</v>
      </c>
    </row>
    <row r="7" spans="1:6" x14ac:dyDescent="0.2">
      <c r="A7">
        <f>10.28</f>
        <v>10.28</v>
      </c>
      <c r="B7">
        <v>1.52</v>
      </c>
      <c r="C7">
        <f t="shared" si="1"/>
        <v>103.56639129558734</v>
      </c>
      <c r="D7">
        <v>23.74</v>
      </c>
      <c r="F7">
        <f t="shared" si="0"/>
        <v>99.26</v>
      </c>
    </row>
    <row r="8" spans="1:6" x14ac:dyDescent="0.2">
      <c r="A8">
        <v>12.58</v>
      </c>
      <c r="B8">
        <v>2.0379999999999998</v>
      </c>
      <c r="C8">
        <f t="shared" si="1"/>
        <v>126.73786016522264</v>
      </c>
      <c r="D8">
        <v>29.25</v>
      </c>
      <c r="F8">
        <f t="shared" si="0"/>
        <v>99.26</v>
      </c>
    </row>
    <row r="9" spans="1:6" x14ac:dyDescent="0.2">
      <c r="A9">
        <v>15.5</v>
      </c>
      <c r="B9">
        <v>2.7490000000000001</v>
      </c>
      <c r="C9">
        <f t="shared" si="1"/>
        <v>156.15555107797701</v>
      </c>
      <c r="D9">
        <v>35.880000000000003</v>
      </c>
      <c r="F9">
        <f t="shared" si="0"/>
        <v>99.26</v>
      </c>
    </row>
    <row r="10" spans="1:6" x14ac:dyDescent="0.2">
      <c r="A10">
        <v>17.649999999999999</v>
      </c>
      <c r="B10">
        <v>3.3519999999999999</v>
      </c>
      <c r="C10">
        <f t="shared" si="1"/>
        <v>177.8158371952448</v>
      </c>
      <c r="D10">
        <v>41.13</v>
      </c>
    </row>
    <row r="11" spans="1:6" x14ac:dyDescent="0.2">
      <c r="A11">
        <v>19.89</v>
      </c>
      <c r="B11">
        <v>3.9569999999999999</v>
      </c>
      <c r="C11">
        <f t="shared" si="1"/>
        <v>200.38283296393311</v>
      </c>
      <c r="D11">
        <v>46.25</v>
      </c>
    </row>
    <row r="13" spans="1:6" x14ac:dyDescent="0.2">
      <c r="A13" t="s">
        <v>5</v>
      </c>
    </row>
    <row r="14" spans="1:6" x14ac:dyDescent="0.2">
      <c r="A14" t="s">
        <v>6</v>
      </c>
    </row>
    <row r="15" spans="1:6" x14ac:dyDescent="0.2">
      <c r="A15" t="s">
        <v>7</v>
      </c>
    </row>
    <row r="17" spans="1:2" x14ac:dyDescent="0.2">
      <c r="A17" t="s">
        <v>10</v>
      </c>
      <c r="B17" t="s">
        <v>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Nathan Zimmerly</cp:lastModifiedBy>
  <dcterms:created xsi:type="dcterms:W3CDTF">2018-01-15T00:51:04Z</dcterms:created>
  <dcterms:modified xsi:type="dcterms:W3CDTF">2018-06-01T05:07:20Z</dcterms:modified>
</cp:coreProperties>
</file>