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OneDrive\바탕 화면\동영상제작\아이티고 컴활1급 실기 스프레드시트\실습파일\"/>
    </mc:Choice>
  </mc:AlternateContent>
  <xr:revisionPtr revIDLastSave="0" documentId="13_ncr:1_{B8C348C5-DD6E-4830-A5AD-9AEAFE7261AD}" xr6:coauthVersionLast="47" xr6:coauthVersionMax="47" xr10:uidLastSave="{00000000-0000-0000-0000-000000000000}"/>
  <bookViews>
    <workbookView xWindow="2460" yWindow="1545" windowWidth="15750" windowHeight="9705" tabRatio="783" activeTab="4" xr2:uid="{00000000-000D-0000-FFFF-FFFF00000000}"/>
  </bookViews>
  <sheets>
    <sheet name="Sheet1" sheetId="10" r:id="rId1"/>
    <sheet name="Sheet2" sheetId="2" r:id="rId2"/>
    <sheet name="Sheet3" sheetId="8" r:id="rId3"/>
    <sheet name="Sheet4" sheetId="11" r:id="rId4"/>
    <sheet name="Sheet5" sheetId="14" r:id="rId5"/>
    <sheet name="Sheet6" sheetId="13" r:id="rId6"/>
  </sheets>
  <definedNames>
    <definedName name="_xlnm._FilterDatabase" localSheetId="0" hidden="1">Sheet1!$B$4:$I$12</definedName>
    <definedName name="_xlnm._FilterDatabase" localSheetId="1" hidden="1">Sheet2!$A$2:$F$10</definedName>
    <definedName name="_xlnm._FilterDatabase" localSheetId="2" hidden="1">Sheet3!$B$2:$H$10</definedName>
    <definedName name="_xlnm._FilterDatabase" localSheetId="3" hidden="1">Sheet4!$A$2:$F$10</definedName>
    <definedName name="_xlnm._FilterDatabase" localSheetId="4" hidden="1">Sheet5!$B$2:$H$10</definedName>
    <definedName name="_xlnm.Criteria" localSheetId="0">Sheet1!$B$31:$B$33</definedName>
    <definedName name="_xlnm.Criteria" localSheetId="1">Sheet2!$H$16:$I$18</definedName>
    <definedName name="_xlnm.Criteria" localSheetId="2">Sheet3!$B$12:$C$13</definedName>
    <definedName name="_xlnm.Criteria" localSheetId="3">Sheet4!$A$12:$A$13</definedName>
    <definedName name="_xlnm.Criteria" localSheetId="4">Sheet5!$B$12:$B$13</definedName>
    <definedName name="_xlnm.Extract" localSheetId="0">Sheet1!$E$31:$L$31</definedName>
    <definedName name="_xlnm.Extract" localSheetId="1">Sheet2!$K$16:$N$16</definedName>
    <definedName name="_xlnm.Extract" localSheetId="2">Sheet3!$B$15:$H$15</definedName>
    <definedName name="_xlnm.Extract" localSheetId="3">Sheet4!$A$15:$F$15</definedName>
    <definedName name="_xlnm.Extract" localSheetId="4">Sheet5!$B$15:$H$15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4" l="1"/>
  <c r="A13" i="11"/>
  <c r="C13" i="8"/>
  <c r="B13" i="8"/>
  <c r="H9" i="2"/>
  <c r="B27" i="10"/>
</calcChain>
</file>

<file path=xl/sharedStrings.xml><?xml version="1.0" encoding="utf-8"?>
<sst xmlns="http://schemas.openxmlformats.org/spreadsheetml/2006/main" count="385" uniqueCount="106">
  <si>
    <t>성명</t>
    <phoneticPr fontId="2" type="noConversion"/>
  </si>
  <si>
    <t>부서명</t>
    <phoneticPr fontId="2" type="noConversion"/>
  </si>
  <si>
    <t>직급</t>
    <phoneticPr fontId="2" type="noConversion"/>
  </si>
  <si>
    <t>실기시험</t>
    <phoneticPr fontId="2" type="noConversion"/>
  </si>
  <si>
    <t>필기시험</t>
    <phoneticPr fontId="2" type="noConversion"/>
  </si>
  <si>
    <t>성과</t>
    <phoneticPr fontId="2" type="noConversion"/>
  </si>
  <si>
    <t>신가람</t>
    <phoneticPr fontId="2" type="noConversion"/>
  </si>
  <si>
    <t>영업부</t>
    <phoneticPr fontId="2" type="noConversion"/>
  </si>
  <si>
    <t>사원</t>
    <phoneticPr fontId="2" type="noConversion"/>
  </si>
  <si>
    <t>김가온</t>
    <phoneticPr fontId="2" type="noConversion"/>
  </si>
  <si>
    <t>기획부</t>
    <phoneticPr fontId="2" type="noConversion"/>
  </si>
  <si>
    <t>대리</t>
    <phoneticPr fontId="2" type="noConversion"/>
  </si>
  <si>
    <t>김리아</t>
    <phoneticPr fontId="2" type="noConversion"/>
  </si>
  <si>
    <t>경리부</t>
    <phoneticPr fontId="2" type="noConversion"/>
  </si>
  <si>
    <t>과장</t>
    <phoneticPr fontId="2" type="noConversion"/>
  </si>
  <si>
    <t>이단비</t>
    <phoneticPr fontId="2" type="noConversion"/>
  </si>
  <si>
    <t>한벼리</t>
    <phoneticPr fontId="2" type="noConversion"/>
  </si>
  <si>
    <t>유미르</t>
    <phoneticPr fontId="2" type="noConversion"/>
  </si>
  <si>
    <t>이슬비</t>
    <phoneticPr fontId="2" type="noConversion"/>
  </si>
  <si>
    <t>강신성</t>
    <phoneticPr fontId="2" type="noConversion"/>
  </si>
  <si>
    <t>회원번호</t>
    <phoneticPr fontId="2" type="noConversion"/>
  </si>
  <si>
    <t>이름</t>
    <phoneticPr fontId="2" type="noConversion"/>
  </si>
  <si>
    <t>가입일</t>
    <phoneticPr fontId="2" type="noConversion"/>
  </si>
  <si>
    <t>회원등급</t>
    <phoneticPr fontId="2" type="noConversion"/>
  </si>
  <si>
    <t>전월구매액
(원)</t>
    <phoneticPr fontId="2" type="noConversion"/>
  </si>
  <si>
    <t>총반품건수</t>
    <phoneticPr fontId="2" type="noConversion"/>
  </si>
  <si>
    <t>총구매건수</t>
    <phoneticPr fontId="2" type="noConversion"/>
  </si>
  <si>
    <t>N1-01</t>
    <phoneticPr fontId="2" type="noConversion"/>
  </si>
  <si>
    <t>박은기</t>
    <phoneticPr fontId="2" type="noConversion"/>
  </si>
  <si>
    <t>일반</t>
    <phoneticPr fontId="2" type="noConversion"/>
  </si>
  <si>
    <t>G2-01</t>
    <phoneticPr fontId="2" type="noConversion"/>
  </si>
  <si>
    <t>나미래</t>
    <phoneticPr fontId="2" type="noConversion"/>
  </si>
  <si>
    <t>골드</t>
    <phoneticPr fontId="2" type="noConversion"/>
  </si>
  <si>
    <t>G1-02</t>
    <phoneticPr fontId="2" type="noConversion"/>
  </si>
  <si>
    <t>고인돌</t>
    <phoneticPr fontId="2" type="noConversion"/>
  </si>
  <si>
    <t>V2-01</t>
    <phoneticPr fontId="2" type="noConversion"/>
  </si>
  <si>
    <t>한예술</t>
    <phoneticPr fontId="2" type="noConversion"/>
  </si>
  <si>
    <t>VIP</t>
    <phoneticPr fontId="2" type="noConversion"/>
  </si>
  <si>
    <t>N2-02</t>
    <phoneticPr fontId="2" type="noConversion"/>
  </si>
  <si>
    <t>이슬기</t>
    <phoneticPr fontId="2" type="noConversion"/>
  </si>
  <si>
    <t>G2-03</t>
    <phoneticPr fontId="2" type="noConversion"/>
  </si>
  <si>
    <t>김영이</t>
    <phoneticPr fontId="2" type="noConversion"/>
  </si>
  <si>
    <t>V2-02</t>
    <phoneticPr fontId="2" type="noConversion"/>
  </si>
  <si>
    <t>최수미</t>
    <phoneticPr fontId="2" type="noConversion"/>
  </si>
  <si>
    <t>N1-03</t>
    <phoneticPr fontId="2" type="noConversion"/>
  </si>
  <si>
    <t>신창조</t>
    <phoneticPr fontId="2" type="noConversion"/>
  </si>
  <si>
    <t xml:space="preserve">                             .</t>
    <phoneticPr fontId="2" type="noConversion"/>
  </si>
  <si>
    <t>지점코드</t>
  </si>
  <si>
    <t>시설물</t>
    <phoneticPr fontId="9" type="noConversion"/>
  </si>
  <si>
    <t>자치구</t>
    <phoneticPr fontId="9" type="noConversion"/>
  </si>
  <si>
    <t>주말</t>
    <phoneticPr fontId="9" type="noConversion"/>
  </si>
  <si>
    <t>평일평균</t>
    <phoneticPr fontId="9" type="noConversion"/>
  </si>
  <si>
    <t>1주평균</t>
    <phoneticPr fontId="9" type="noConversion"/>
  </si>
  <si>
    <t>동명</t>
    <phoneticPr fontId="9" type="noConversion"/>
  </si>
  <si>
    <t>01-0056</t>
    <phoneticPr fontId="2" type="noConversion"/>
  </si>
  <si>
    <t>세종로 공원</t>
    <phoneticPr fontId="2" type="noConversion"/>
  </si>
  <si>
    <t>종로구</t>
  </si>
  <si>
    <t>세종로</t>
  </si>
  <si>
    <t>02-0026</t>
    <phoneticPr fontId="2" type="noConversion"/>
  </si>
  <si>
    <t xml:space="preserve">시청역 </t>
    <phoneticPr fontId="2" type="noConversion"/>
  </si>
  <si>
    <t>중구</t>
  </si>
  <si>
    <t>태평로</t>
    <phoneticPr fontId="2" type="noConversion"/>
  </si>
  <si>
    <t>02-0044</t>
    <phoneticPr fontId="2" type="noConversion"/>
  </si>
  <si>
    <t xml:space="preserve"> 월드컵 경기장</t>
    <phoneticPr fontId="2" type="noConversion"/>
  </si>
  <si>
    <t>마포구</t>
  </si>
  <si>
    <t>상암동</t>
  </si>
  <si>
    <t>14-5001</t>
  </si>
  <si>
    <t xml:space="preserve">홍대입구 </t>
    <phoneticPr fontId="2" type="noConversion"/>
  </si>
  <si>
    <t>14-0832</t>
    <phoneticPr fontId="2" type="noConversion"/>
  </si>
  <si>
    <t>마포나루</t>
  </si>
  <si>
    <t>안국동</t>
  </si>
  <si>
    <t>14-2040</t>
  </si>
  <si>
    <t>서울광장</t>
    <phoneticPr fontId="2" type="noConversion"/>
  </si>
  <si>
    <t>충무로</t>
    <phoneticPr fontId="2" type="noConversion"/>
  </si>
  <si>
    <t>02-1138</t>
  </si>
  <si>
    <t>안국동 은행</t>
    <phoneticPr fontId="2" type="noConversion"/>
  </si>
  <si>
    <t>동교동</t>
  </si>
  <si>
    <t>01-2069</t>
  </si>
  <si>
    <t>서울우체국</t>
    <phoneticPr fontId="2" type="noConversion"/>
  </si>
  <si>
    <t>도화동</t>
  </si>
  <si>
    <t>▣유동인구 조사▣</t>
    <phoneticPr fontId="2" type="noConversion"/>
  </si>
  <si>
    <t>담당자</t>
    <phoneticPr fontId="2" type="noConversion"/>
  </si>
  <si>
    <t>조라나</t>
    <phoneticPr fontId="2" type="noConversion"/>
  </si>
  <si>
    <t>보르미</t>
    <phoneticPr fontId="2" type="noConversion"/>
  </si>
  <si>
    <t>보아라</t>
    <phoneticPr fontId="2" type="noConversion"/>
  </si>
  <si>
    <t>다스리</t>
    <phoneticPr fontId="2" type="noConversion"/>
  </si>
  <si>
    <t>마드미</t>
    <phoneticPr fontId="2" type="noConversion"/>
  </si>
  <si>
    <t>무지개</t>
    <phoneticPr fontId="2" type="noConversion"/>
  </si>
  <si>
    <t>물보라</t>
    <phoneticPr fontId="2" type="noConversion"/>
  </si>
  <si>
    <t>은송이</t>
    <phoneticPr fontId="2" type="noConversion"/>
  </si>
  <si>
    <t>평가 현황</t>
    <phoneticPr fontId="2" type="noConversion"/>
  </si>
  <si>
    <t>전월구매액</t>
    <phoneticPr fontId="2" type="noConversion"/>
  </si>
  <si>
    <t>반품건수</t>
    <phoneticPr fontId="2" type="noConversion"/>
  </si>
  <si>
    <t>구매건수</t>
    <phoneticPr fontId="2" type="noConversion"/>
  </si>
  <si>
    <t>&gt;=8000</t>
    <phoneticPr fontId="2" type="noConversion"/>
  </si>
  <si>
    <t>조건</t>
    <phoneticPr fontId="9" type="noConversion"/>
  </si>
  <si>
    <t>*무*</t>
    <phoneticPr fontId="2" type="noConversion"/>
  </si>
  <si>
    <t>*라*</t>
    <phoneticPr fontId="2" type="noConversion"/>
  </si>
  <si>
    <t>&gt;=70</t>
    <phoneticPr fontId="2" type="noConversion"/>
  </si>
  <si>
    <t>&gt;=80</t>
    <phoneticPr fontId="2" type="noConversion"/>
  </si>
  <si>
    <t>조건</t>
    <phoneticPr fontId="2" type="noConversion"/>
  </si>
  <si>
    <t>&lt;=90</t>
    <phoneticPr fontId="2" type="noConversion"/>
  </si>
  <si>
    <t>이*</t>
    <phoneticPr fontId="2" type="noConversion"/>
  </si>
  <si>
    <t>&gt;=10</t>
    <phoneticPr fontId="2" type="noConversion"/>
  </si>
  <si>
    <t>&gt;=90</t>
    <phoneticPr fontId="2" type="noConversion"/>
  </si>
  <si>
    <t>라레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</si>
</sst>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-* #,##0&quot;건&quot;"/>
    <numFmt numFmtId="177" formatCode="#,##0&quot;명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굴림"/>
      <family val="3"/>
      <charset val="129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</cellStyleXfs>
  <cellXfs count="40">
    <xf numFmtId="0" fontId="0" fillId="0" borderId="0" xfId="0">
      <alignment vertical="center"/>
    </xf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6" xfId="3" applyFont="1" applyBorder="1" applyAlignment="1">
      <alignment horizontal="center" vertical="center" wrapText="1"/>
    </xf>
    <xf numFmtId="0" fontId="7" fillId="0" borderId="2" xfId="3" applyNumberFormat="1" applyFont="1" applyBorder="1" applyAlignment="1">
      <alignment horizontal="center" vertical="center"/>
    </xf>
    <xf numFmtId="14" fontId="7" fillId="0" borderId="2" xfId="1" applyNumberFormat="1" applyFont="1" applyBorder="1" applyAlignment="1">
      <alignment horizontal="center" vertical="center"/>
    </xf>
    <xf numFmtId="0" fontId="7" fillId="0" borderId="2" xfId="1" applyNumberFormat="1" applyFont="1" applyBorder="1" applyAlignment="1">
      <alignment horizontal="center" vertical="center"/>
    </xf>
    <xf numFmtId="41" fontId="7" fillId="0" borderId="2" xfId="1" applyFont="1" applyBorder="1" applyAlignment="1">
      <alignment horizontal="right" vertical="center"/>
    </xf>
    <xf numFmtId="176" fontId="7" fillId="0" borderId="2" xfId="1" applyNumberFormat="1" applyFont="1" applyBorder="1" applyAlignment="1">
      <alignment horizontal="right" vertical="center"/>
    </xf>
    <xf numFmtId="176" fontId="7" fillId="0" borderId="7" xfId="1" applyNumberFormat="1" applyFont="1" applyBorder="1" applyAlignment="1">
      <alignment horizontal="right" vertical="center"/>
    </xf>
    <xf numFmtId="0" fontId="7" fillId="0" borderId="8" xfId="3" applyNumberFormat="1" applyFont="1" applyBorder="1" applyAlignment="1">
      <alignment horizontal="center" vertical="center"/>
    </xf>
    <xf numFmtId="0" fontId="7" fillId="0" borderId="1" xfId="3" applyNumberFormat="1" applyFont="1" applyBorder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0" fontId="7" fillId="0" borderId="1" xfId="1" applyNumberFormat="1" applyFont="1" applyBorder="1" applyAlignment="1">
      <alignment horizontal="center" vertical="center"/>
    </xf>
    <xf numFmtId="41" fontId="7" fillId="0" borderId="1" xfId="1" applyFont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7" fillId="0" borderId="9" xfId="1" applyNumberFormat="1" applyFont="1" applyBorder="1" applyAlignment="1">
      <alignment horizontal="right" vertical="center"/>
    </xf>
    <xf numFmtId="0" fontId="7" fillId="0" borderId="10" xfId="3" applyNumberFormat="1" applyFont="1" applyBorder="1" applyAlignment="1">
      <alignment horizontal="center" vertical="center"/>
    </xf>
    <xf numFmtId="0" fontId="7" fillId="0" borderId="11" xfId="3" applyNumberFormat="1" applyFont="1" applyBorder="1" applyAlignment="1">
      <alignment horizontal="center" vertical="center"/>
    </xf>
    <xf numFmtId="14" fontId="7" fillId="0" borderId="11" xfId="1" applyNumberFormat="1" applyFont="1" applyBorder="1" applyAlignment="1">
      <alignment horizontal="center" vertical="center"/>
    </xf>
    <xf numFmtId="0" fontId="7" fillId="0" borderId="11" xfId="1" applyNumberFormat="1" applyFont="1" applyBorder="1" applyAlignment="1">
      <alignment horizontal="center" vertical="center"/>
    </xf>
    <xf numFmtId="41" fontId="7" fillId="0" borderId="11" xfId="1" applyFont="1" applyBorder="1" applyAlignment="1">
      <alignment horizontal="right" vertical="center"/>
    </xf>
    <xf numFmtId="176" fontId="7" fillId="0" borderId="11" xfId="1" applyNumberFormat="1" applyFont="1" applyBorder="1" applyAlignment="1">
      <alignment horizontal="right" vertical="center"/>
    </xf>
    <xf numFmtId="176" fontId="7" fillId="0" borderId="12" xfId="1" applyNumberFormat="1" applyFon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7" fillId="2" borderId="3" xfId="3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center" vertical="center" wrapText="1"/>
    </xf>
    <xf numFmtId="0" fontId="7" fillId="2" borderId="5" xfId="3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7" fontId="8" fillId="0" borderId="1" xfId="1" applyNumberFormat="1" applyFont="1" applyBorder="1" applyAlignment="1">
      <alignment horizontal="right" vertical="center"/>
    </xf>
    <xf numFmtId="0" fontId="7" fillId="0" borderId="0" xfId="3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_Sheet1" xfId="2" xr:uid="{00000000-0005-0000-0000-000002000000}"/>
    <cellStyle name="표준_제1작업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62D9-03CE-49B0-888B-41B664C07785}">
  <dimension ref="A1:L35"/>
  <sheetViews>
    <sheetView topLeftCell="A18" workbookViewId="0">
      <selection activeCell="B27" sqref="B27"/>
    </sheetView>
  </sheetViews>
  <sheetFormatPr defaultRowHeight="13.5" x14ac:dyDescent="0.3"/>
  <cols>
    <col min="1" max="1" width="1.625" style="33" customWidth="1"/>
    <col min="2" max="2" width="10.625" style="33" customWidth="1"/>
    <col min="3" max="3" width="18.625" style="33" bestFit="1" customWidth="1"/>
    <col min="4" max="4" width="13" style="33" bestFit="1" customWidth="1"/>
    <col min="5" max="7" width="10.625" style="33" customWidth="1"/>
    <col min="8" max="8" width="13.375" style="33" customWidth="1"/>
    <col min="9" max="16384" width="9" style="33"/>
  </cols>
  <sheetData>
    <row r="1" spans="1:12" x14ac:dyDescent="0.3">
      <c r="A1" s="34"/>
      <c r="B1" s="34"/>
      <c r="C1" s="34"/>
      <c r="D1" s="34"/>
      <c r="E1" s="34"/>
      <c r="F1" s="34"/>
      <c r="G1" s="34"/>
      <c r="H1" s="34"/>
      <c r="I1" s="34"/>
    </row>
    <row r="2" spans="1:12" ht="28.5" customHeight="1" x14ac:dyDescent="0.3">
      <c r="A2" s="34"/>
      <c r="B2" t="s">
        <v>80</v>
      </c>
      <c r="C2"/>
      <c r="D2"/>
      <c r="E2"/>
      <c r="F2"/>
      <c r="G2"/>
      <c r="H2"/>
      <c r="I2"/>
    </row>
    <row r="3" spans="1:12" x14ac:dyDescent="0.3">
      <c r="A3" s="34"/>
      <c r="B3" s="34"/>
      <c r="C3" s="34"/>
      <c r="D3" s="34"/>
      <c r="E3" s="34"/>
      <c r="F3" s="34"/>
      <c r="G3" s="34"/>
      <c r="H3" s="34"/>
      <c r="I3" s="34"/>
    </row>
    <row r="4" spans="1:12" x14ac:dyDescent="0.3">
      <c r="A4" s="34"/>
      <c r="B4" s="35" t="s">
        <v>47</v>
      </c>
      <c r="C4" s="35" t="s">
        <v>48</v>
      </c>
      <c r="D4" s="35" t="s">
        <v>81</v>
      </c>
      <c r="E4" s="35" t="s">
        <v>49</v>
      </c>
      <c r="F4" s="35" t="s">
        <v>50</v>
      </c>
      <c r="G4" s="36" t="s">
        <v>51</v>
      </c>
      <c r="H4" s="36" t="s">
        <v>52</v>
      </c>
      <c r="I4" s="35" t="s">
        <v>53</v>
      </c>
    </row>
    <row r="5" spans="1:12" ht="16.5" x14ac:dyDescent="0.3">
      <c r="A5" s="34"/>
      <c r="B5" s="35" t="s">
        <v>54</v>
      </c>
      <c r="C5" s="35" t="s">
        <v>55</v>
      </c>
      <c r="D5" s="6" t="s">
        <v>82</v>
      </c>
      <c r="E5" s="35" t="s">
        <v>56</v>
      </c>
      <c r="F5" s="37">
        <v>7101</v>
      </c>
      <c r="G5" s="37">
        <v>7542</v>
      </c>
      <c r="H5" s="37">
        <v>7453</v>
      </c>
      <c r="I5" s="35" t="s">
        <v>57</v>
      </c>
    </row>
    <row r="6" spans="1:12" ht="16.5" x14ac:dyDescent="0.3">
      <c r="A6" s="34"/>
      <c r="B6" s="35" t="s">
        <v>58</v>
      </c>
      <c r="C6" s="35" t="s">
        <v>59</v>
      </c>
      <c r="D6" s="6" t="s">
        <v>83</v>
      </c>
      <c r="E6" s="35" t="s">
        <v>60</v>
      </c>
      <c r="F6" s="37">
        <v>16059</v>
      </c>
      <c r="G6" s="37">
        <v>17878</v>
      </c>
      <c r="H6" s="37">
        <v>17514</v>
      </c>
      <c r="I6" s="35" t="s">
        <v>61</v>
      </c>
    </row>
    <row r="7" spans="1:12" ht="16.5" x14ac:dyDescent="0.3">
      <c r="A7" s="34"/>
      <c r="B7" s="35" t="s">
        <v>62</v>
      </c>
      <c r="C7" s="35" t="s">
        <v>63</v>
      </c>
      <c r="D7" s="6" t="s">
        <v>84</v>
      </c>
      <c r="E7" s="35" t="s">
        <v>64</v>
      </c>
      <c r="F7" s="37">
        <v>4818</v>
      </c>
      <c r="G7" s="37">
        <v>1511</v>
      </c>
      <c r="H7" s="37">
        <v>2172</v>
      </c>
      <c r="I7" s="35" t="s">
        <v>65</v>
      </c>
    </row>
    <row r="8" spans="1:12" ht="16.5" x14ac:dyDescent="0.3">
      <c r="A8" s="34"/>
      <c r="B8" s="35" t="s">
        <v>66</v>
      </c>
      <c r="C8" s="35" t="s">
        <v>67</v>
      </c>
      <c r="D8" s="6" t="s">
        <v>85</v>
      </c>
      <c r="E8" s="35" t="s">
        <v>60</v>
      </c>
      <c r="F8" s="37">
        <v>6963</v>
      </c>
      <c r="G8" s="37">
        <v>8469</v>
      </c>
      <c r="H8" s="37">
        <v>8509</v>
      </c>
      <c r="I8" s="35" t="s">
        <v>61</v>
      </c>
    </row>
    <row r="9" spans="1:12" ht="16.5" x14ac:dyDescent="0.3">
      <c r="A9" s="34"/>
      <c r="B9" s="35" t="s">
        <v>68</v>
      </c>
      <c r="C9" s="35" t="s">
        <v>69</v>
      </c>
      <c r="D9" s="6" t="s">
        <v>86</v>
      </c>
      <c r="E9" s="35" t="s">
        <v>56</v>
      </c>
      <c r="F9" s="37">
        <v>5475</v>
      </c>
      <c r="G9" s="37">
        <v>3413</v>
      </c>
      <c r="H9" s="37">
        <v>8844</v>
      </c>
      <c r="I9" s="35" t="s">
        <v>70</v>
      </c>
    </row>
    <row r="10" spans="1:12" ht="16.5" x14ac:dyDescent="0.3">
      <c r="A10" s="34"/>
      <c r="B10" s="35" t="s">
        <v>71</v>
      </c>
      <c r="C10" s="35" t="s">
        <v>72</v>
      </c>
      <c r="D10" s="6" t="s">
        <v>87</v>
      </c>
      <c r="E10" s="35" t="s">
        <v>60</v>
      </c>
      <c r="F10" s="37">
        <v>23334</v>
      </c>
      <c r="G10" s="37">
        <v>8896</v>
      </c>
      <c r="H10" s="37">
        <v>19636</v>
      </c>
      <c r="I10" s="35" t="s">
        <v>73</v>
      </c>
    </row>
    <row r="11" spans="1:12" ht="16.5" x14ac:dyDescent="0.3">
      <c r="A11" s="34"/>
      <c r="B11" s="35" t="s">
        <v>74</v>
      </c>
      <c r="C11" s="35" t="s">
        <v>75</v>
      </c>
      <c r="D11" s="6" t="s">
        <v>88</v>
      </c>
      <c r="E11" s="35" t="s">
        <v>64</v>
      </c>
      <c r="F11" s="37">
        <v>5334</v>
      </c>
      <c r="G11" s="37">
        <v>9686</v>
      </c>
      <c r="H11" s="37">
        <v>7842</v>
      </c>
      <c r="I11" s="35" t="s">
        <v>76</v>
      </c>
    </row>
    <row r="12" spans="1:12" x14ac:dyDescent="0.3">
      <c r="A12" s="34"/>
      <c r="B12" s="35" t="s">
        <v>77</v>
      </c>
      <c r="C12" s="35" t="s">
        <v>78</v>
      </c>
      <c r="D12" s="35" t="s">
        <v>89</v>
      </c>
      <c r="E12" s="35" t="s">
        <v>64</v>
      </c>
      <c r="F12" s="37">
        <v>3036</v>
      </c>
      <c r="G12" s="37">
        <v>18712</v>
      </c>
      <c r="H12" s="37">
        <v>3337</v>
      </c>
      <c r="I12" s="35" t="s">
        <v>79</v>
      </c>
    </row>
    <row r="14" spans="1:12" x14ac:dyDescent="0.3">
      <c r="B14" s="35" t="s">
        <v>49</v>
      </c>
      <c r="C14" s="36" t="s">
        <v>52</v>
      </c>
      <c r="E14" s="35" t="s">
        <v>47</v>
      </c>
      <c r="F14" s="35" t="s">
        <v>48</v>
      </c>
      <c r="G14" s="35" t="s">
        <v>81</v>
      </c>
      <c r="H14" s="35" t="s">
        <v>49</v>
      </c>
      <c r="I14" s="35" t="s">
        <v>50</v>
      </c>
      <c r="J14" s="36" t="s">
        <v>51</v>
      </c>
      <c r="K14" s="36" t="s">
        <v>52</v>
      </c>
      <c r="L14" s="35" t="s">
        <v>53</v>
      </c>
    </row>
    <row r="15" spans="1:12" ht="16.5" x14ac:dyDescent="0.3">
      <c r="B15" s="35" t="s">
        <v>60</v>
      </c>
      <c r="E15" s="35" t="s">
        <v>58</v>
      </c>
      <c r="F15" s="35" t="s">
        <v>59</v>
      </c>
      <c r="G15" s="6" t="s">
        <v>83</v>
      </c>
      <c r="H15" s="35" t="s">
        <v>60</v>
      </c>
      <c r="I15" s="37">
        <v>16059</v>
      </c>
      <c r="J15" s="37">
        <v>17878</v>
      </c>
      <c r="K15" s="37">
        <v>17514</v>
      </c>
      <c r="L15" s="35" t="s">
        <v>61</v>
      </c>
    </row>
    <row r="16" spans="1:12" ht="16.5" x14ac:dyDescent="0.3">
      <c r="C16" s="33" t="s">
        <v>94</v>
      </c>
      <c r="E16" s="35" t="s">
        <v>66</v>
      </c>
      <c r="F16" s="35" t="s">
        <v>67</v>
      </c>
      <c r="G16" s="6" t="s">
        <v>85</v>
      </c>
      <c r="H16" s="35" t="s">
        <v>60</v>
      </c>
      <c r="I16" s="37">
        <v>6963</v>
      </c>
      <c r="J16" s="37">
        <v>8469</v>
      </c>
      <c r="K16" s="37">
        <v>8509</v>
      </c>
      <c r="L16" s="35" t="s">
        <v>61</v>
      </c>
    </row>
    <row r="17" spans="2:12" ht="16.5" x14ac:dyDescent="0.3">
      <c r="E17" s="35" t="s">
        <v>68</v>
      </c>
      <c r="F17" s="35" t="s">
        <v>69</v>
      </c>
      <c r="G17" s="6" t="s">
        <v>86</v>
      </c>
      <c r="H17" s="35" t="s">
        <v>56</v>
      </c>
      <c r="I17" s="37">
        <v>5475</v>
      </c>
      <c r="J17" s="37">
        <v>3413</v>
      </c>
      <c r="K17" s="37">
        <v>8844</v>
      </c>
      <c r="L17" s="35" t="s">
        <v>70</v>
      </c>
    </row>
    <row r="18" spans="2:12" ht="16.5" x14ac:dyDescent="0.3">
      <c r="E18" s="35" t="s">
        <v>71</v>
      </c>
      <c r="F18" s="35" t="s">
        <v>72</v>
      </c>
      <c r="G18" s="6" t="s">
        <v>87</v>
      </c>
      <c r="H18" s="35" t="s">
        <v>60</v>
      </c>
      <c r="I18" s="37">
        <v>23334</v>
      </c>
      <c r="J18" s="37">
        <v>8896</v>
      </c>
      <c r="K18" s="37">
        <v>19636</v>
      </c>
      <c r="L18" s="35" t="s">
        <v>73</v>
      </c>
    </row>
    <row r="20" spans="2:12" x14ac:dyDescent="0.3">
      <c r="E20" s="35" t="s">
        <v>47</v>
      </c>
      <c r="F20" s="35" t="s">
        <v>48</v>
      </c>
      <c r="G20" s="35" t="s">
        <v>53</v>
      </c>
    </row>
    <row r="21" spans="2:12" x14ac:dyDescent="0.3">
      <c r="E21" s="35" t="s">
        <v>58</v>
      </c>
      <c r="F21" s="35" t="s">
        <v>59</v>
      </c>
      <c r="G21" s="35" t="s">
        <v>61</v>
      </c>
    </row>
    <row r="22" spans="2:12" x14ac:dyDescent="0.3">
      <c r="E22" s="35" t="s">
        <v>66</v>
      </c>
      <c r="F22" s="35" t="s">
        <v>67</v>
      </c>
      <c r="G22" s="35" t="s">
        <v>61</v>
      </c>
    </row>
    <row r="23" spans="2:12" x14ac:dyDescent="0.3">
      <c r="E23" s="35" t="s">
        <v>68</v>
      </c>
      <c r="F23" s="35" t="s">
        <v>69</v>
      </c>
      <c r="G23" s="35" t="s">
        <v>70</v>
      </c>
    </row>
    <row r="24" spans="2:12" x14ac:dyDescent="0.3">
      <c r="E24" s="35" t="s">
        <v>71</v>
      </c>
      <c r="F24" s="35" t="s">
        <v>72</v>
      </c>
      <c r="G24" s="35" t="s">
        <v>73</v>
      </c>
    </row>
    <row r="26" spans="2:12" x14ac:dyDescent="0.3">
      <c r="B26" s="36" t="s">
        <v>95</v>
      </c>
      <c r="E26" s="35" t="s">
        <v>47</v>
      </c>
      <c r="F26" s="35" t="s">
        <v>48</v>
      </c>
      <c r="G26" s="35" t="s">
        <v>81</v>
      </c>
      <c r="H26" s="35" t="s">
        <v>49</v>
      </c>
      <c r="I26" s="35" t="s">
        <v>50</v>
      </c>
      <c r="J26" s="36" t="s">
        <v>51</v>
      </c>
      <c r="K26" s="36" t="s">
        <v>52</v>
      </c>
      <c r="L26" s="35" t="s">
        <v>53</v>
      </c>
    </row>
    <row r="27" spans="2:12" ht="16.5" x14ac:dyDescent="0.3">
      <c r="B27" s="33" t="b">
        <f>G5&gt;=AVERAGE($G$5:$G$12)</f>
        <v>0</v>
      </c>
      <c r="E27" s="35" t="s">
        <v>58</v>
      </c>
      <c r="F27" s="35" t="s">
        <v>59</v>
      </c>
      <c r="G27" s="6" t="s">
        <v>83</v>
      </c>
      <c r="H27" s="35" t="s">
        <v>60</v>
      </c>
      <c r="I27" s="37">
        <v>16059</v>
      </c>
      <c r="J27" s="37">
        <v>17878</v>
      </c>
      <c r="K27" s="37">
        <v>17514</v>
      </c>
      <c r="L27" s="35" t="s">
        <v>61</v>
      </c>
    </row>
    <row r="28" spans="2:12" ht="16.5" x14ac:dyDescent="0.3">
      <c r="E28" s="35" t="s">
        <v>74</v>
      </c>
      <c r="F28" s="35" t="s">
        <v>75</v>
      </c>
      <c r="G28" s="6" t="s">
        <v>88</v>
      </c>
      <c r="H28" s="35" t="s">
        <v>64</v>
      </c>
      <c r="I28" s="37">
        <v>5334</v>
      </c>
      <c r="J28" s="37">
        <v>9686</v>
      </c>
      <c r="K28" s="37">
        <v>7842</v>
      </c>
      <c r="L28" s="35" t="s">
        <v>76</v>
      </c>
    </row>
    <row r="29" spans="2:12" x14ac:dyDescent="0.3">
      <c r="E29" s="35" t="s">
        <v>77</v>
      </c>
      <c r="F29" s="35" t="s">
        <v>78</v>
      </c>
      <c r="G29" s="35" t="s">
        <v>89</v>
      </c>
      <c r="H29" s="35" t="s">
        <v>64</v>
      </c>
      <c r="I29" s="37">
        <v>3036</v>
      </c>
      <c r="J29" s="37">
        <v>18712</v>
      </c>
      <c r="K29" s="37">
        <v>3337</v>
      </c>
      <c r="L29" s="35" t="s">
        <v>79</v>
      </c>
    </row>
    <row r="31" spans="2:12" x14ac:dyDescent="0.3">
      <c r="B31" s="35" t="s">
        <v>81</v>
      </c>
      <c r="E31" s="35" t="s">
        <v>47</v>
      </c>
      <c r="F31" s="35" t="s">
        <v>48</v>
      </c>
      <c r="G31" s="35" t="s">
        <v>81</v>
      </c>
      <c r="H31" s="35" t="s">
        <v>49</v>
      </c>
      <c r="I31" s="35" t="s">
        <v>50</v>
      </c>
      <c r="J31" s="36" t="s">
        <v>51</v>
      </c>
      <c r="K31" s="36" t="s">
        <v>52</v>
      </c>
      <c r="L31" s="35" t="s">
        <v>53</v>
      </c>
    </row>
    <row r="32" spans="2:12" ht="16.5" x14ac:dyDescent="0.3">
      <c r="B32" s="33" t="s">
        <v>96</v>
      </c>
      <c r="E32" s="35" t="s">
        <v>54</v>
      </c>
      <c r="F32" s="35" t="s">
        <v>55</v>
      </c>
      <c r="G32" s="6" t="s">
        <v>82</v>
      </c>
      <c r="H32" s="35" t="s">
        <v>56</v>
      </c>
      <c r="I32" s="37">
        <v>7101</v>
      </c>
      <c r="J32" s="37">
        <v>7542</v>
      </c>
      <c r="K32" s="37">
        <v>7453</v>
      </c>
      <c r="L32" s="35" t="s">
        <v>57</v>
      </c>
    </row>
    <row r="33" spans="2:12" ht="16.5" x14ac:dyDescent="0.3">
      <c r="B33" s="33" t="s">
        <v>97</v>
      </c>
      <c r="E33" s="35" t="s">
        <v>62</v>
      </c>
      <c r="F33" s="35" t="s">
        <v>63</v>
      </c>
      <c r="G33" s="6" t="s">
        <v>84</v>
      </c>
      <c r="H33" s="35" t="s">
        <v>64</v>
      </c>
      <c r="I33" s="37">
        <v>4818</v>
      </c>
      <c r="J33" s="37">
        <v>1511</v>
      </c>
      <c r="K33" s="37">
        <v>2172</v>
      </c>
      <c r="L33" s="35" t="s">
        <v>65</v>
      </c>
    </row>
    <row r="34" spans="2:12" ht="16.5" x14ac:dyDescent="0.3">
      <c r="E34" s="35" t="s">
        <v>71</v>
      </c>
      <c r="F34" s="35" t="s">
        <v>72</v>
      </c>
      <c r="G34" s="6" t="s">
        <v>87</v>
      </c>
      <c r="H34" s="35" t="s">
        <v>60</v>
      </c>
      <c r="I34" s="37">
        <v>23334</v>
      </c>
      <c r="J34" s="37">
        <v>8896</v>
      </c>
      <c r="K34" s="37">
        <v>19636</v>
      </c>
      <c r="L34" s="35" t="s">
        <v>73</v>
      </c>
    </row>
    <row r="35" spans="2:12" ht="16.5" x14ac:dyDescent="0.3">
      <c r="E35" s="35" t="s">
        <v>74</v>
      </c>
      <c r="F35" s="35" t="s">
        <v>75</v>
      </c>
      <c r="G35" s="6" t="s">
        <v>88</v>
      </c>
      <c r="H35" s="35" t="s">
        <v>64</v>
      </c>
      <c r="I35" s="37">
        <v>5334</v>
      </c>
      <c r="J35" s="37">
        <v>9686</v>
      </c>
      <c r="K35" s="37">
        <v>7842</v>
      </c>
      <c r="L35" s="35" t="s">
        <v>76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workbookViewId="0">
      <selection activeCell="K17" sqref="K17"/>
    </sheetView>
  </sheetViews>
  <sheetFormatPr defaultRowHeight="16.5" x14ac:dyDescent="0.3"/>
  <sheetData>
    <row r="1" spans="1:17" x14ac:dyDescent="0.3">
      <c r="A1" s="1"/>
      <c r="B1" s="2" t="s">
        <v>90</v>
      </c>
      <c r="C1" s="3"/>
      <c r="D1" s="3"/>
      <c r="E1" s="3"/>
      <c r="F1" s="3"/>
    </row>
    <row r="2" spans="1:17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H2" s="4" t="s">
        <v>3</v>
      </c>
      <c r="I2" s="4" t="s">
        <v>4</v>
      </c>
      <c r="K2" s="4" t="s">
        <v>0</v>
      </c>
      <c r="L2" s="4" t="s">
        <v>1</v>
      </c>
      <c r="M2" s="4" t="s">
        <v>2</v>
      </c>
      <c r="N2" s="4" t="s">
        <v>3</v>
      </c>
      <c r="O2" s="4" t="s">
        <v>4</v>
      </c>
      <c r="P2" s="4" t="s">
        <v>5</v>
      </c>
    </row>
    <row r="3" spans="1:17" x14ac:dyDescent="0.3">
      <c r="A3" s="4" t="s">
        <v>6</v>
      </c>
      <c r="B3" s="4" t="s">
        <v>7</v>
      </c>
      <c r="C3" s="4" t="s">
        <v>8</v>
      </c>
      <c r="D3" s="5">
        <v>90</v>
      </c>
      <c r="E3" s="5">
        <v>95</v>
      </c>
      <c r="F3" s="5">
        <v>18</v>
      </c>
      <c r="H3" t="s">
        <v>98</v>
      </c>
      <c r="I3" t="s">
        <v>99</v>
      </c>
      <c r="K3" s="4" t="s">
        <v>6</v>
      </c>
      <c r="L3" s="4" t="s">
        <v>7</v>
      </c>
      <c r="M3" s="4" t="s">
        <v>8</v>
      </c>
      <c r="N3" s="5">
        <v>90</v>
      </c>
      <c r="O3" s="5">
        <v>95</v>
      </c>
      <c r="P3" s="5">
        <v>18</v>
      </c>
    </row>
    <row r="4" spans="1:17" x14ac:dyDescent="0.3">
      <c r="A4" s="4" t="s">
        <v>9</v>
      </c>
      <c r="B4" s="4" t="s">
        <v>10</v>
      </c>
      <c r="C4" s="4" t="s">
        <v>11</v>
      </c>
      <c r="D4" s="5">
        <v>70</v>
      </c>
      <c r="E4" s="5">
        <v>50</v>
      </c>
      <c r="F4" s="5">
        <v>9</v>
      </c>
      <c r="K4" s="4" t="s">
        <v>12</v>
      </c>
      <c r="L4" s="4" t="s">
        <v>13</v>
      </c>
      <c r="M4" s="4" t="s">
        <v>14</v>
      </c>
      <c r="N4" s="5">
        <v>95</v>
      </c>
      <c r="O4" s="5">
        <v>95</v>
      </c>
      <c r="P4" s="5">
        <v>8</v>
      </c>
    </row>
    <row r="5" spans="1:17" x14ac:dyDescent="0.3">
      <c r="A5" s="4" t="s">
        <v>12</v>
      </c>
      <c r="B5" s="4" t="s">
        <v>13</v>
      </c>
      <c r="C5" s="4" t="s">
        <v>14</v>
      </c>
      <c r="D5" s="5">
        <v>95</v>
      </c>
      <c r="E5" s="5">
        <v>95</v>
      </c>
      <c r="F5" s="5">
        <v>8</v>
      </c>
      <c r="K5" s="4" t="s">
        <v>15</v>
      </c>
      <c r="L5" s="4" t="s">
        <v>13</v>
      </c>
      <c r="M5" s="4" t="s">
        <v>11</v>
      </c>
      <c r="N5" s="5">
        <v>80</v>
      </c>
      <c r="O5" s="5">
        <v>90</v>
      </c>
      <c r="P5" s="5">
        <v>11</v>
      </c>
    </row>
    <row r="6" spans="1:17" x14ac:dyDescent="0.3">
      <c r="A6" s="4" t="s">
        <v>15</v>
      </c>
      <c r="B6" s="4" t="s">
        <v>13</v>
      </c>
      <c r="C6" s="4" t="s">
        <v>11</v>
      </c>
      <c r="D6" s="5">
        <v>80</v>
      </c>
      <c r="E6" s="5">
        <v>90</v>
      </c>
      <c r="F6" s="5">
        <v>11</v>
      </c>
      <c r="K6" s="4" t="s">
        <v>16</v>
      </c>
      <c r="L6" s="4" t="s">
        <v>10</v>
      </c>
      <c r="M6" s="4" t="s">
        <v>14</v>
      </c>
      <c r="N6" s="5">
        <v>95</v>
      </c>
      <c r="O6" s="5">
        <v>90</v>
      </c>
      <c r="P6" s="5">
        <v>15</v>
      </c>
    </row>
    <row r="7" spans="1:17" x14ac:dyDescent="0.3">
      <c r="A7" s="4" t="s">
        <v>16</v>
      </c>
      <c r="B7" s="4" t="s">
        <v>10</v>
      </c>
      <c r="C7" s="4" t="s">
        <v>14</v>
      </c>
      <c r="D7" s="5">
        <v>95</v>
      </c>
      <c r="E7" s="5">
        <v>90</v>
      </c>
      <c r="F7" s="5">
        <v>15</v>
      </c>
    </row>
    <row r="8" spans="1:17" x14ac:dyDescent="0.3">
      <c r="A8" s="4" t="s">
        <v>17</v>
      </c>
      <c r="B8" s="4" t="s">
        <v>7</v>
      </c>
      <c r="C8" s="4" t="s">
        <v>14</v>
      </c>
      <c r="D8" s="5">
        <v>90</v>
      </c>
      <c r="E8" s="5">
        <v>60</v>
      </c>
      <c r="F8" s="5">
        <v>16</v>
      </c>
      <c r="H8" t="s">
        <v>100</v>
      </c>
      <c r="I8" s="4" t="s">
        <v>4</v>
      </c>
      <c r="K8" s="4" t="s">
        <v>0</v>
      </c>
      <c r="L8" s="4" t="s">
        <v>1</v>
      </c>
      <c r="M8" s="4" t="s">
        <v>2</v>
      </c>
      <c r="N8" s="4" t="s">
        <v>3</v>
      </c>
      <c r="O8" s="4" t="s">
        <v>4</v>
      </c>
      <c r="P8" s="4" t="s">
        <v>5</v>
      </c>
    </row>
    <row r="9" spans="1:17" x14ac:dyDescent="0.3">
      <c r="A9" s="4" t="s">
        <v>18</v>
      </c>
      <c r="B9" s="4" t="s">
        <v>7</v>
      </c>
      <c r="C9" s="4" t="s">
        <v>11</v>
      </c>
      <c r="D9" s="5">
        <v>60</v>
      </c>
      <c r="E9" s="5">
        <v>95</v>
      </c>
      <c r="F9" s="5">
        <v>10</v>
      </c>
      <c r="H9" t="b">
        <f>D3&gt;=AVERAGE($D$3:$D$10)</f>
        <v>1</v>
      </c>
      <c r="I9" t="s">
        <v>101</v>
      </c>
      <c r="K9" s="4" t="s">
        <v>16</v>
      </c>
      <c r="L9" s="4" t="s">
        <v>10</v>
      </c>
      <c r="M9" s="4" t="s">
        <v>14</v>
      </c>
      <c r="N9" s="5">
        <v>95</v>
      </c>
      <c r="O9" s="5">
        <v>90</v>
      </c>
      <c r="P9" s="5">
        <v>15</v>
      </c>
    </row>
    <row r="10" spans="1:17" x14ac:dyDescent="0.3">
      <c r="A10" s="4" t="s">
        <v>19</v>
      </c>
      <c r="B10" s="4" t="s">
        <v>10</v>
      </c>
      <c r="C10" s="4" t="s">
        <v>8</v>
      </c>
      <c r="D10" s="5">
        <v>100</v>
      </c>
      <c r="E10" s="5">
        <v>70</v>
      </c>
      <c r="F10" s="5">
        <v>7</v>
      </c>
      <c r="K10" s="4" t="s">
        <v>17</v>
      </c>
      <c r="L10" s="4" t="s">
        <v>7</v>
      </c>
      <c r="M10" s="4" t="s">
        <v>14</v>
      </c>
      <c r="N10" s="5">
        <v>90</v>
      </c>
      <c r="O10" s="5">
        <v>60</v>
      </c>
      <c r="P10" s="5">
        <v>16</v>
      </c>
    </row>
    <row r="11" spans="1:17" x14ac:dyDescent="0.3">
      <c r="K11" s="4" t="s">
        <v>19</v>
      </c>
      <c r="L11" s="4" t="s">
        <v>10</v>
      </c>
      <c r="M11" s="4" t="s">
        <v>8</v>
      </c>
      <c r="N11" s="5">
        <v>100</v>
      </c>
      <c r="O11" s="5">
        <v>70</v>
      </c>
      <c r="P11" s="5">
        <v>7</v>
      </c>
    </row>
    <row r="13" spans="1:17" x14ac:dyDescent="0.3">
      <c r="H13" s="4" t="s">
        <v>0</v>
      </c>
      <c r="I13" s="4" t="s">
        <v>3</v>
      </c>
      <c r="J13" s="4" t="s">
        <v>3</v>
      </c>
      <c r="L13" s="4" t="s">
        <v>0</v>
      </c>
      <c r="M13" s="4" t="s">
        <v>1</v>
      </c>
      <c r="N13" s="4" t="s">
        <v>2</v>
      </c>
      <c r="O13" s="4" t="s">
        <v>3</v>
      </c>
      <c r="P13" s="4" t="s">
        <v>4</v>
      </c>
      <c r="Q13" s="4" t="s">
        <v>5</v>
      </c>
    </row>
    <row r="14" spans="1:17" x14ac:dyDescent="0.3">
      <c r="H14" t="s">
        <v>102</v>
      </c>
      <c r="I14" t="s">
        <v>99</v>
      </c>
      <c r="J14" t="s">
        <v>101</v>
      </c>
      <c r="L14" s="4" t="s">
        <v>15</v>
      </c>
      <c r="M14" s="4" t="s">
        <v>13</v>
      </c>
      <c r="N14" s="4" t="s">
        <v>11</v>
      </c>
      <c r="O14" s="5">
        <v>80</v>
      </c>
      <c r="P14" s="5">
        <v>90</v>
      </c>
      <c r="Q14" s="5">
        <v>11</v>
      </c>
    </row>
    <row r="16" spans="1:17" x14ac:dyDescent="0.3">
      <c r="H16" s="4" t="s">
        <v>5</v>
      </c>
      <c r="I16" s="4" t="s">
        <v>4</v>
      </c>
      <c r="K16" s="4" t="s">
        <v>0</v>
      </c>
      <c r="L16" s="4" t="s">
        <v>3</v>
      </c>
      <c r="M16" s="4" t="s">
        <v>4</v>
      </c>
      <c r="N16" s="4" t="s">
        <v>5</v>
      </c>
    </row>
    <row r="17" spans="8:14" x14ac:dyDescent="0.3">
      <c r="H17" t="s">
        <v>103</v>
      </c>
      <c r="K17" s="4" t="s">
        <v>6</v>
      </c>
      <c r="L17" s="5">
        <v>90</v>
      </c>
      <c r="M17" s="5">
        <v>95</v>
      </c>
      <c r="N17" s="5">
        <v>18</v>
      </c>
    </row>
    <row r="18" spans="8:14" x14ac:dyDescent="0.3">
      <c r="I18" t="s">
        <v>104</v>
      </c>
      <c r="K18" s="4" t="s">
        <v>12</v>
      </c>
      <c r="L18" s="5">
        <v>95</v>
      </c>
      <c r="M18" s="5">
        <v>95</v>
      </c>
      <c r="N18" s="5">
        <v>8</v>
      </c>
    </row>
    <row r="19" spans="8:14" x14ac:dyDescent="0.3">
      <c r="K19" s="4" t="s">
        <v>15</v>
      </c>
      <c r="L19" s="5">
        <v>80</v>
      </c>
      <c r="M19" s="5">
        <v>90</v>
      </c>
      <c r="N19" s="5">
        <v>11</v>
      </c>
    </row>
    <row r="20" spans="8:14" x14ac:dyDescent="0.3">
      <c r="K20" s="4" t="s">
        <v>16</v>
      </c>
      <c r="L20" s="5">
        <v>95</v>
      </c>
      <c r="M20" s="5">
        <v>90</v>
      </c>
      <c r="N20" s="5">
        <v>15</v>
      </c>
    </row>
    <row r="21" spans="8:14" x14ac:dyDescent="0.3">
      <c r="K21" s="4" t="s">
        <v>17</v>
      </c>
      <c r="L21" s="5">
        <v>90</v>
      </c>
      <c r="M21" s="5">
        <v>60</v>
      </c>
      <c r="N21" s="5">
        <v>16</v>
      </c>
    </row>
    <row r="22" spans="8:14" x14ac:dyDescent="0.3">
      <c r="K22" s="4" t="s">
        <v>18</v>
      </c>
      <c r="L22" s="5">
        <v>60</v>
      </c>
      <c r="M22" s="5">
        <v>95</v>
      </c>
      <c r="N22" s="5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16"/>
  <sheetViews>
    <sheetView topLeftCell="A4" workbookViewId="0">
      <selection activeCell="D5" sqref="D5"/>
    </sheetView>
  </sheetViews>
  <sheetFormatPr defaultRowHeight="16.5" x14ac:dyDescent="0.3"/>
  <cols>
    <col min="1" max="1" width="3" customWidth="1"/>
    <col min="4" max="4" width="11.625" bestFit="1" customWidth="1"/>
    <col min="6" max="6" width="10.125" bestFit="1" customWidth="1"/>
    <col min="10" max="10" width="11.875" customWidth="1"/>
  </cols>
  <sheetData>
    <row r="1" spans="2:10" ht="17.25" thickBot="1" x14ac:dyDescent="0.35"/>
    <row r="2" spans="2:10" ht="27.75" thickBot="1" x14ac:dyDescent="0.35">
      <c r="B2" s="29" t="s">
        <v>20</v>
      </c>
      <c r="C2" s="30" t="s">
        <v>21</v>
      </c>
      <c r="D2" s="31" t="s">
        <v>22</v>
      </c>
      <c r="E2" s="31" t="s">
        <v>23</v>
      </c>
      <c r="F2" s="31" t="s">
        <v>24</v>
      </c>
      <c r="G2" s="31" t="s">
        <v>25</v>
      </c>
      <c r="H2" s="32" t="s">
        <v>26</v>
      </c>
    </row>
    <row r="3" spans="2:10" x14ac:dyDescent="0.3">
      <c r="B3" s="7" t="s">
        <v>27</v>
      </c>
      <c r="C3" s="8" t="s">
        <v>28</v>
      </c>
      <c r="D3" s="9">
        <v>44630</v>
      </c>
      <c r="E3" s="10" t="s">
        <v>29</v>
      </c>
      <c r="F3" s="11">
        <v>285000</v>
      </c>
      <c r="G3" s="12">
        <v>3</v>
      </c>
      <c r="H3" s="13">
        <v>13</v>
      </c>
    </row>
    <row r="4" spans="2:10" x14ac:dyDescent="0.3">
      <c r="B4" s="14" t="s">
        <v>30</v>
      </c>
      <c r="C4" s="15" t="s">
        <v>105</v>
      </c>
      <c r="D4" s="16">
        <v>45940</v>
      </c>
      <c r="E4" s="17" t="s">
        <v>32</v>
      </c>
      <c r="F4" s="18">
        <v>375000</v>
      </c>
      <c r="G4" s="19">
        <v>2</v>
      </c>
      <c r="H4" s="20">
        <v>22</v>
      </c>
    </row>
    <row r="5" spans="2:10" x14ac:dyDescent="0.3">
      <c r="B5" s="14" t="s">
        <v>33</v>
      </c>
      <c r="C5" s="15" t="s">
        <v>34</v>
      </c>
      <c r="D5" s="16">
        <v>45301</v>
      </c>
      <c r="E5" s="17" t="s">
        <v>32</v>
      </c>
      <c r="F5" s="18">
        <v>204000</v>
      </c>
      <c r="G5" s="19">
        <v>5</v>
      </c>
      <c r="H5" s="20">
        <v>14</v>
      </c>
    </row>
    <row r="6" spans="2:10" x14ac:dyDescent="0.3">
      <c r="B6" s="14" t="s">
        <v>35</v>
      </c>
      <c r="C6" s="15" t="s">
        <v>36</v>
      </c>
      <c r="D6" s="16">
        <v>44691</v>
      </c>
      <c r="E6" s="17" t="s">
        <v>37</v>
      </c>
      <c r="F6" s="18">
        <v>405000</v>
      </c>
      <c r="G6" s="19">
        <v>3</v>
      </c>
      <c r="H6" s="20">
        <v>12</v>
      </c>
    </row>
    <row r="7" spans="2:10" x14ac:dyDescent="0.3">
      <c r="B7" s="14" t="s">
        <v>38</v>
      </c>
      <c r="C7" s="15" t="s">
        <v>39</v>
      </c>
      <c r="D7" s="16">
        <v>45757</v>
      </c>
      <c r="E7" s="17" t="s">
        <v>29</v>
      </c>
      <c r="F7" s="18">
        <v>105000</v>
      </c>
      <c r="G7" s="19">
        <v>4</v>
      </c>
      <c r="H7" s="20">
        <v>9</v>
      </c>
    </row>
    <row r="8" spans="2:10" x14ac:dyDescent="0.3">
      <c r="B8" s="14" t="s">
        <v>40</v>
      </c>
      <c r="C8" s="15" t="s">
        <v>41</v>
      </c>
      <c r="D8" s="16">
        <v>45879</v>
      </c>
      <c r="E8" s="17" t="s">
        <v>32</v>
      </c>
      <c r="F8" s="18">
        <v>317000</v>
      </c>
      <c r="G8" s="19">
        <v>3</v>
      </c>
      <c r="H8" s="20">
        <v>23</v>
      </c>
    </row>
    <row r="9" spans="2:10" x14ac:dyDescent="0.3">
      <c r="B9" s="14" t="s">
        <v>42</v>
      </c>
      <c r="C9" s="15" t="s">
        <v>43</v>
      </c>
      <c r="D9" s="16">
        <v>45332</v>
      </c>
      <c r="E9" s="17" t="s">
        <v>37</v>
      </c>
      <c r="F9" s="18">
        <v>398000</v>
      </c>
      <c r="G9" s="19">
        <v>5</v>
      </c>
      <c r="H9" s="20">
        <v>12</v>
      </c>
    </row>
    <row r="10" spans="2:10" ht="17.25" thickBot="1" x14ac:dyDescent="0.35">
      <c r="B10" s="21" t="s">
        <v>44</v>
      </c>
      <c r="C10" s="22" t="s">
        <v>45</v>
      </c>
      <c r="D10" s="23">
        <v>44844</v>
      </c>
      <c r="E10" s="24" t="s">
        <v>29</v>
      </c>
      <c r="F10" s="25">
        <v>303000</v>
      </c>
      <c r="G10" s="26">
        <v>2</v>
      </c>
      <c r="H10" s="27">
        <v>20</v>
      </c>
    </row>
    <row r="11" spans="2:10" ht="17.25" thickBot="1" x14ac:dyDescent="0.35"/>
    <row r="12" spans="2:10" ht="33.75" thickBot="1" x14ac:dyDescent="0.35">
      <c r="B12" s="30" t="s">
        <v>21</v>
      </c>
      <c r="C12" s="38" t="s">
        <v>100</v>
      </c>
      <c r="J12" s="28" t="s">
        <v>46</v>
      </c>
    </row>
    <row r="13" spans="2:10" x14ac:dyDescent="0.3">
      <c r="B13" t="str">
        <f>"=??"</f>
        <v>=??</v>
      </c>
      <c r="C13" t="b">
        <f>MONTH(D3)=10</f>
        <v>0</v>
      </c>
    </row>
    <row r="14" spans="2:10" ht="17.25" thickBot="1" x14ac:dyDescent="0.35"/>
    <row r="15" spans="2:10" ht="27.75" thickBot="1" x14ac:dyDescent="0.35">
      <c r="B15" s="29" t="s">
        <v>20</v>
      </c>
      <c r="C15" s="30" t="s">
        <v>21</v>
      </c>
      <c r="D15" s="31" t="s">
        <v>22</v>
      </c>
      <c r="E15" s="31" t="s">
        <v>23</v>
      </c>
      <c r="F15" s="31" t="s">
        <v>24</v>
      </c>
      <c r="G15" s="31" t="s">
        <v>25</v>
      </c>
      <c r="H15" s="32" t="s">
        <v>26</v>
      </c>
    </row>
    <row r="16" spans="2:10" x14ac:dyDescent="0.3">
      <c r="B16" s="14" t="s">
        <v>30</v>
      </c>
      <c r="C16" s="15" t="s">
        <v>105</v>
      </c>
      <c r="D16" s="16">
        <v>45940</v>
      </c>
      <c r="E16" s="17" t="s">
        <v>32</v>
      </c>
      <c r="F16" s="18">
        <v>375000</v>
      </c>
      <c r="G16" s="19">
        <v>2</v>
      </c>
      <c r="H16" s="20">
        <v>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DA26-1A34-479C-8175-BAEA8262A612}">
  <dimension ref="A1:F17"/>
  <sheetViews>
    <sheetView workbookViewId="0">
      <selection activeCell="F5" sqref="F5"/>
    </sheetView>
  </sheetViews>
  <sheetFormatPr defaultRowHeight="16.5" x14ac:dyDescent="0.3"/>
  <sheetData>
    <row r="1" spans="1:6" x14ac:dyDescent="0.3">
      <c r="A1" s="1"/>
      <c r="B1" s="2" t="s">
        <v>90</v>
      </c>
      <c r="C1" s="3"/>
      <c r="D1" s="3"/>
      <c r="E1" s="3"/>
      <c r="F1" s="3"/>
    </row>
    <row r="2" spans="1:6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 x14ac:dyDescent="0.3">
      <c r="A3" s="4" t="s">
        <v>6</v>
      </c>
      <c r="B3" s="4" t="s">
        <v>7</v>
      </c>
      <c r="C3" s="4" t="s">
        <v>8</v>
      </c>
      <c r="D3" s="5">
        <v>90</v>
      </c>
      <c r="E3" s="5">
        <v>95</v>
      </c>
      <c r="F3" s="5">
        <v>18</v>
      </c>
    </row>
    <row r="4" spans="1:6" x14ac:dyDescent="0.3">
      <c r="A4" s="4" t="s">
        <v>9</v>
      </c>
      <c r="B4" s="4" t="s">
        <v>10</v>
      </c>
      <c r="C4" s="4" t="s">
        <v>11</v>
      </c>
      <c r="D4" s="5">
        <v>70</v>
      </c>
      <c r="E4" s="5">
        <v>50</v>
      </c>
      <c r="F4" s="5">
        <v>9</v>
      </c>
    </row>
    <row r="5" spans="1:6" x14ac:dyDescent="0.3">
      <c r="A5" s="4" t="s">
        <v>12</v>
      </c>
      <c r="B5" s="4" t="s">
        <v>13</v>
      </c>
      <c r="C5" s="4" t="s">
        <v>14</v>
      </c>
      <c r="D5" s="5">
        <v>95</v>
      </c>
      <c r="E5" s="5">
        <v>95</v>
      </c>
      <c r="F5" s="5">
        <v>8</v>
      </c>
    </row>
    <row r="6" spans="1:6" x14ac:dyDescent="0.3">
      <c r="A6" s="4" t="s">
        <v>15</v>
      </c>
      <c r="B6" s="4" t="s">
        <v>13</v>
      </c>
      <c r="C6" s="4" t="s">
        <v>11</v>
      </c>
      <c r="D6" s="5">
        <v>80</v>
      </c>
      <c r="E6" s="5">
        <v>90</v>
      </c>
      <c r="F6" s="5">
        <v>11</v>
      </c>
    </row>
    <row r="7" spans="1:6" x14ac:dyDescent="0.3">
      <c r="A7" s="4" t="s">
        <v>16</v>
      </c>
      <c r="B7" s="4" t="s">
        <v>10</v>
      </c>
      <c r="C7" s="4" t="s">
        <v>14</v>
      </c>
      <c r="D7" s="5">
        <v>95</v>
      </c>
      <c r="E7" s="5">
        <v>90</v>
      </c>
      <c r="F7" s="5">
        <v>15</v>
      </c>
    </row>
    <row r="8" spans="1:6" x14ac:dyDescent="0.3">
      <c r="A8" s="4" t="s">
        <v>17</v>
      </c>
      <c r="B8" s="4" t="s">
        <v>7</v>
      </c>
      <c r="C8" s="4" t="s">
        <v>14</v>
      </c>
      <c r="D8" s="5">
        <v>90</v>
      </c>
      <c r="E8" s="5">
        <v>60</v>
      </c>
      <c r="F8" s="5">
        <v>16</v>
      </c>
    </row>
    <row r="9" spans="1:6" x14ac:dyDescent="0.3">
      <c r="A9" s="4" t="s">
        <v>18</v>
      </c>
      <c r="B9" s="4" t="s">
        <v>7</v>
      </c>
      <c r="C9" s="4" t="s">
        <v>11</v>
      </c>
      <c r="D9" s="5">
        <v>60</v>
      </c>
      <c r="E9" s="5">
        <v>95</v>
      </c>
      <c r="F9" s="5">
        <v>10</v>
      </c>
    </row>
    <row r="10" spans="1:6" x14ac:dyDescent="0.3">
      <c r="A10" s="4" t="s">
        <v>19</v>
      </c>
      <c r="B10" s="4" t="s">
        <v>10</v>
      </c>
      <c r="C10" s="4" t="s">
        <v>8</v>
      </c>
      <c r="D10" s="5">
        <v>100</v>
      </c>
      <c r="E10" s="5">
        <v>70</v>
      </c>
      <c r="F10" s="5">
        <v>7</v>
      </c>
    </row>
    <row r="12" spans="1:6" x14ac:dyDescent="0.3">
      <c r="A12" s="39" t="s">
        <v>100</v>
      </c>
    </row>
    <row r="13" spans="1:6" x14ac:dyDescent="0.3">
      <c r="A13" t="b">
        <f>OR(F3=LARGE($F$3:$F$10,2),F3=SMALL($F$3:$F$10,2))</f>
        <v>0</v>
      </c>
    </row>
    <row r="15" spans="1:6" x14ac:dyDescent="0.3">
      <c r="A15" s="4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</row>
    <row r="16" spans="1:6" x14ac:dyDescent="0.3">
      <c r="A16" s="4" t="s">
        <v>12</v>
      </c>
      <c r="B16" s="4" t="s">
        <v>13</v>
      </c>
      <c r="C16" s="4" t="s">
        <v>14</v>
      </c>
      <c r="D16" s="5">
        <v>95</v>
      </c>
      <c r="E16" s="5">
        <v>95</v>
      </c>
      <c r="F16" s="5">
        <v>8</v>
      </c>
    </row>
    <row r="17" spans="1:6" x14ac:dyDescent="0.3">
      <c r="A17" s="4" t="s">
        <v>17</v>
      </c>
      <c r="B17" s="4" t="s">
        <v>7</v>
      </c>
      <c r="C17" s="4" t="s">
        <v>14</v>
      </c>
      <c r="D17" s="5">
        <v>90</v>
      </c>
      <c r="E17" s="5">
        <v>60</v>
      </c>
      <c r="F17" s="5">
        <v>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F626-76CB-4B9E-9D2B-8E05846039F2}">
  <dimension ref="B1:J17"/>
  <sheetViews>
    <sheetView tabSelected="1" workbookViewId="0">
      <selection activeCell="J6" sqref="J6"/>
    </sheetView>
  </sheetViews>
  <sheetFormatPr defaultRowHeight="16.5" x14ac:dyDescent="0.3"/>
  <cols>
    <col min="1" max="1" width="2.25" customWidth="1"/>
    <col min="4" max="4" width="11.625" bestFit="1" customWidth="1"/>
    <col min="6" max="6" width="10.125" bestFit="1" customWidth="1"/>
    <col min="7" max="7" width="10" customWidth="1"/>
    <col min="8" max="8" width="10.75" customWidth="1"/>
    <col min="10" max="10" width="47.625" customWidth="1"/>
  </cols>
  <sheetData>
    <row r="1" spans="2:10" ht="17.25" thickBot="1" x14ac:dyDescent="0.35"/>
    <row r="2" spans="2:10" ht="17.25" thickBot="1" x14ac:dyDescent="0.35">
      <c r="B2" s="29" t="s">
        <v>20</v>
      </c>
      <c r="C2" s="30" t="s">
        <v>21</v>
      </c>
      <c r="D2" s="31" t="s">
        <v>22</v>
      </c>
      <c r="E2" s="31" t="s">
        <v>23</v>
      </c>
      <c r="F2" s="31" t="s">
        <v>91</v>
      </c>
      <c r="G2" s="31" t="s">
        <v>92</v>
      </c>
      <c r="H2" s="32" t="s">
        <v>93</v>
      </c>
    </row>
    <row r="3" spans="2:10" x14ac:dyDescent="0.3">
      <c r="B3" s="7" t="s">
        <v>27</v>
      </c>
      <c r="C3" s="8" t="s">
        <v>28</v>
      </c>
      <c r="D3" s="9">
        <v>44630</v>
      </c>
      <c r="E3" s="10" t="s">
        <v>29</v>
      </c>
      <c r="F3" s="11">
        <v>285000</v>
      </c>
      <c r="G3" s="12">
        <v>3</v>
      </c>
      <c r="H3" s="13">
        <v>13</v>
      </c>
    </row>
    <row r="4" spans="2:10" x14ac:dyDescent="0.3">
      <c r="B4" s="14" t="s">
        <v>30</v>
      </c>
      <c r="C4" s="15" t="s">
        <v>31</v>
      </c>
      <c r="D4" s="16">
        <v>45940</v>
      </c>
      <c r="E4" s="17" t="s">
        <v>32</v>
      </c>
      <c r="F4" s="18">
        <v>375000</v>
      </c>
      <c r="G4" s="19">
        <v>2</v>
      </c>
      <c r="H4" s="20">
        <v>22</v>
      </c>
    </row>
    <row r="5" spans="2:10" x14ac:dyDescent="0.3">
      <c r="B5" s="14" t="s">
        <v>33</v>
      </c>
      <c r="C5" s="15" t="s">
        <v>34</v>
      </c>
      <c r="D5" s="16">
        <v>46397</v>
      </c>
      <c r="E5" s="17" t="s">
        <v>32</v>
      </c>
      <c r="F5" s="18">
        <v>204000</v>
      </c>
      <c r="G5" s="19">
        <v>5</v>
      </c>
      <c r="H5" s="20">
        <v>14</v>
      </c>
    </row>
    <row r="6" spans="2:10" x14ac:dyDescent="0.3">
      <c r="B6" s="14" t="s">
        <v>35</v>
      </c>
      <c r="C6" s="15" t="s">
        <v>36</v>
      </c>
      <c r="D6" s="16">
        <v>44691</v>
      </c>
      <c r="E6" s="17" t="s">
        <v>37</v>
      </c>
      <c r="F6" s="18">
        <v>405000</v>
      </c>
      <c r="G6" s="19">
        <v>3</v>
      </c>
      <c r="H6" s="20">
        <v>12</v>
      </c>
    </row>
    <row r="7" spans="2:10" x14ac:dyDescent="0.3">
      <c r="B7" s="14" t="s">
        <v>38</v>
      </c>
      <c r="C7" s="15" t="s">
        <v>39</v>
      </c>
      <c r="D7" s="16">
        <v>45757</v>
      </c>
      <c r="E7" s="17" t="s">
        <v>29</v>
      </c>
      <c r="F7" s="18">
        <v>105000</v>
      </c>
      <c r="G7" s="19">
        <v>4</v>
      </c>
      <c r="H7" s="20">
        <v>9</v>
      </c>
    </row>
    <row r="8" spans="2:10" x14ac:dyDescent="0.3">
      <c r="B8" s="14" t="s">
        <v>40</v>
      </c>
      <c r="C8" s="15" t="s">
        <v>41</v>
      </c>
      <c r="D8" s="16">
        <v>45879</v>
      </c>
      <c r="E8" s="17" t="s">
        <v>32</v>
      </c>
      <c r="F8" s="18">
        <v>317000</v>
      </c>
      <c r="G8" s="19">
        <v>3</v>
      </c>
      <c r="H8" s="20">
        <v>23</v>
      </c>
    </row>
    <row r="9" spans="2:10" x14ac:dyDescent="0.3">
      <c r="B9" s="14" t="s">
        <v>42</v>
      </c>
      <c r="C9" s="15" t="s">
        <v>43</v>
      </c>
      <c r="D9" s="16">
        <v>46428</v>
      </c>
      <c r="E9" s="17" t="s">
        <v>37</v>
      </c>
      <c r="F9" s="18">
        <v>398000</v>
      </c>
      <c r="G9" s="19">
        <v>5</v>
      </c>
      <c r="H9" s="20">
        <v>12</v>
      </c>
    </row>
    <row r="10" spans="2:10" ht="17.25" thickBot="1" x14ac:dyDescent="0.35">
      <c r="B10" s="21" t="s">
        <v>44</v>
      </c>
      <c r="C10" s="22" t="s">
        <v>45</v>
      </c>
      <c r="D10" s="23">
        <v>44814</v>
      </c>
      <c r="E10" s="24" t="s">
        <v>29</v>
      </c>
      <c r="F10" s="25">
        <v>303000</v>
      </c>
      <c r="G10" s="26">
        <v>2</v>
      </c>
      <c r="H10" s="27">
        <v>20</v>
      </c>
    </row>
    <row r="12" spans="2:10" x14ac:dyDescent="0.3">
      <c r="B12" s="38" t="s">
        <v>100</v>
      </c>
      <c r="J12" s="28" t="s">
        <v>46</v>
      </c>
    </row>
    <row r="13" spans="2:10" x14ac:dyDescent="0.3">
      <c r="B13" t="b">
        <f>AND(RIGHT(B3,1)&lt;&gt;"1",H3&lt;MEDIAN($H$3:$H$10))</f>
        <v>0</v>
      </c>
    </row>
    <row r="14" spans="2:10" ht="17.25" thickBot="1" x14ac:dyDescent="0.35"/>
    <row r="15" spans="2:10" ht="17.25" thickBot="1" x14ac:dyDescent="0.35">
      <c r="B15" s="29" t="s">
        <v>20</v>
      </c>
      <c r="C15" s="30" t="s">
        <v>21</v>
      </c>
      <c r="D15" s="31" t="s">
        <v>22</v>
      </c>
      <c r="E15" s="31" t="s">
        <v>23</v>
      </c>
      <c r="F15" s="31" t="s">
        <v>91</v>
      </c>
      <c r="G15" s="31" t="s">
        <v>92</v>
      </c>
      <c r="H15" s="32" t="s">
        <v>93</v>
      </c>
    </row>
    <row r="16" spans="2:10" x14ac:dyDescent="0.3">
      <c r="B16" s="14" t="s">
        <v>38</v>
      </c>
      <c r="C16" s="15" t="s">
        <v>39</v>
      </c>
      <c r="D16" s="16">
        <v>45757</v>
      </c>
      <c r="E16" s="17" t="s">
        <v>29</v>
      </c>
      <c r="F16" s="18">
        <v>105000</v>
      </c>
      <c r="G16" s="19">
        <v>4</v>
      </c>
      <c r="H16" s="20">
        <v>9</v>
      </c>
    </row>
    <row r="17" spans="2:8" x14ac:dyDescent="0.3">
      <c r="B17" s="14" t="s">
        <v>42</v>
      </c>
      <c r="C17" s="15" t="s">
        <v>43</v>
      </c>
      <c r="D17" s="16">
        <v>46428</v>
      </c>
      <c r="E17" s="17" t="s">
        <v>37</v>
      </c>
      <c r="F17" s="18">
        <v>398000</v>
      </c>
      <c r="G17" s="19">
        <v>5</v>
      </c>
      <c r="H17" s="20">
        <v>12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FC76-AF60-4C6F-87D5-105E68AA37FE}">
  <dimension ref="A1"/>
  <sheetViews>
    <sheetView workbookViewId="0">
      <selection activeCell="H9" sqref="H9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10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Sheet1!Criteria</vt:lpstr>
      <vt:lpstr>Sheet2!Criteria</vt:lpstr>
      <vt:lpstr>Sheet3!Criteria</vt:lpstr>
      <vt:lpstr>Sheet4!Criteria</vt:lpstr>
      <vt:lpstr>Sheet5!Criteria</vt:lpstr>
      <vt:lpstr>Sheet1!Extract</vt:lpstr>
      <vt:lpstr>Sheet2!Extract</vt:lpstr>
      <vt:lpstr>Sheet3!Extract</vt:lpstr>
      <vt:lpstr>Sheet4!Extract</vt:lpstr>
      <vt:lpstr>Sheet5!Extract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문혜영</dc:creator>
  <cp:lastModifiedBy>문혜영</cp:lastModifiedBy>
  <dcterms:created xsi:type="dcterms:W3CDTF">2015-06-28T13:47:15Z</dcterms:created>
  <dcterms:modified xsi:type="dcterms:W3CDTF">2024-02-21T06:07:36Z</dcterms:modified>
</cp:coreProperties>
</file>