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13_ncr:1_{E9F0CB9B-6B2E-4D60-A5A1-15247593BDCF}" xr6:coauthVersionLast="47" xr6:coauthVersionMax="47" xr10:uidLastSave="{00000000-0000-0000-0000-000000000000}"/>
  <bookViews>
    <workbookView xWindow="19080" yWindow="-120" windowWidth="19440" windowHeight="11520" activeTab="4" xr2:uid="{00000000-000D-0000-FFFF-FFFF00000000}"/>
  </bookViews>
  <sheets>
    <sheet name="정렬" sheetId="9" r:id="rId1"/>
    <sheet name="부분합" sheetId="8" r:id="rId2"/>
    <sheet name="구분" sheetId="3" r:id="rId3"/>
    <sheet name="배달일지" sheetId="6" r:id="rId4"/>
    <sheet name="분석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" l="1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G8" i="7" l="1"/>
  <c r="H8" i="7" s="1"/>
  <c r="G6" i="7"/>
  <c r="H6" i="7" s="1"/>
  <c r="G10" i="7"/>
  <c r="H10" i="7" s="1"/>
  <c r="G14" i="7"/>
  <c r="H14" i="7" s="1"/>
  <c r="G7" i="7"/>
  <c r="H7" i="7" s="1"/>
  <c r="G11" i="7"/>
  <c r="H11" i="7" s="1"/>
  <c r="G4" i="7"/>
  <c r="H4" i="7" s="1"/>
  <c r="G12" i="7"/>
  <c r="H12" i="7" s="1"/>
  <c r="G5" i="7"/>
  <c r="H5" i="7" s="1"/>
  <c r="G9" i="7"/>
  <c r="H9" i="7" s="1"/>
  <c r="G13" i="7"/>
  <c r="H1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delab</author>
  </authors>
  <commentList>
    <comment ref="C1" authorId="0" shapeId="0" xr:uid="{41A06CE2-FECB-49D1-8E63-22C018FFEB89}">
      <text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
사장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부장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과장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대리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사원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정렬하세요</t>
        </r>
      </text>
    </comment>
  </commentList>
</comments>
</file>

<file path=xl/sharedStrings.xml><?xml version="1.0" encoding="utf-8"?>
<sst xmlns="http://schemas.openxmlformats.org/spreadsheetml/2006/main" count="163" uniqueCount="118">
  <si>
    <t>구분</t>
  </si>
  <si>
    <t>담당자</t>
  </si>
  <si>
    <t>관리인원</t>
  </si>
  <si>
    <t>관리비용</t>
    <phoneticPr fontId="3" type="noConversion"/>
  </si>
  <si>
    <t>1구역</t>
  </si>
  <si>
    <t>이석찬</t>
  </si>
  <si>
    <t>2구역</t>
  </si>
  <si>
    <t>김홍도</t>
  </si>
  <si>
    <t>박수동</t>
  </si>
  <si>
    <t>김막동</t>
  </si>
  <si>
    <t>3구역</t>
  </si>
  <si>
    <t>고영국</t>
  </si>
  <si>
    <t>4구역</t>
  </si>
  <si>
    <t>이시형</t>
  </si>
  <si>
    <t>김영희</t>
  </si>
  <si>
    <t>이숙자</t>
  </si>
  <si>
    <t>함용희</t>
  </si>
  <si>
    <t>신청자</t>
  </si>
  <si>
    <t>이현진</t>
  </si>
  <si>
    <t>이소정</t>
  </si>
  <si>
    <t>이현숙</t>
  </si>
  <si>
    <t>김용수</t>
  </si>
  <si>
    <t>유영태</t>
  </si>
  <si>
    <t>이지영</t>
  </si>
  <si>
    <t xml:space="preserve">1구역만  세부데이터가 보이도록 지정하시오. </t>
  </si>
  <si>
    <r>
      <t>•</t>
    </r>
    <r>
      <rPr>
        <sz val="11"/>
        <color rgb="FF000000"/>
        <rFont val="HY울릉도M"/>
        <family val="1"/>
        <charset val="129"/>
      </rPr>
      <t xml:space="preserve">구분별로 그룹화한 후 관리비용의 최대값을 구하고 </t>
    </r>
  </si>
  <si>
    <t>일자</t>
    <phoneticPr fontId="3" type="noConversion"/>
  </si>
  <si>
    <t>배달담당</t>
    <phoneticPr fontId="3" type="noConversion"/>
  </si>
  <si>
    <t>배달지역</t>
    <phoneticPr fontId="3" type="noConversion"/>
  </si>
  <si>
    <t>배달시간(분)</t>
  </si>
  <si>
    <t>배달량</t>
    <phoneticPr fontId="3" type="noConversion"/>
  </si>
  <si>
    <t>도부영</t>
    <phoneticPr fontId="3" type="noConversion"/>
  </si>
  <si>
    <t>산북지구</t>
    <phoneticPr fontId="3" type="noConversion"/>
  </si>
  <si>
    <t>배무현</t>
    <phoneticPr fontId="3" type="noConversion"/>
  </si>
  <si>
    <t>산서지구</t>
    <phoneticPr fontId="3" type="noConversion"/>
  </si>
  <si>
    <t>장동욱</t>
    <phoneticPr fontId="3" type="noConversion"/>
  </si>
  <si>
    <t>산동지구</t>
    <phoneticPr fontId="3" type="noConversion"/>
  </si>
  <si>
    <t>산남지구</t>
    <phoneticPr fontId="3" type="noConversion"/>
  </si>
  <si>
    <t>* 배달담당별 배달량과 배달시간(분)의 최대값을 계산한 후</t>
    <phoneticPr fontId="2" type="noConversion"/>
  </si>
  <si>
    <t>배달담당별 배달량의 합계를 계산하는 부분합을 작성하시오.</t>
    <phoneticPr fontId="2" type="noConversion"/>
  </si>
  <si>
    <t>윤곽을 지우시오.</t>
    <phoneticPr fontId="2" type="noConversion"/>
  </si>
  <si>
    <t>급여 분석 현황</t>
    <phoneticPr fontId="3" type="noConversion"/>
  </si>
  <si>
    <t>사원번호</t>
    <phoneticPr fontId="3" type="noConversion"/>
  </si>
  <si>
    <t>성명</t>
    <phoneticPr fontId="3" type="noConversion"/>
  </si>
  <si>
    <t>직위</t>
    <phoneticPr fontId="3" type="noConversion"/>
  </si>
  <si>
    <t>기본급</t>
    <phoneticPr fontId="3" type="noConversion"/>
  </si>
  <si>
    <t>상여금</t>
    <phoneticPr fontId="3" type="noConversion"/>
  </si>
  <si>
    <t>급여계</t>
    <phoneticPr fontId="3" type="noConversion"/>
  </si>
  <si>
    <t>공제계</t>
    <phoneticPr fontId="3" type="noConversion"/>
  </si>
  <si>
    <t>실수령액</t>
    <phoneticPr fontId="3" type="noConversion"/>
  </si>
  <si>
    <t>차진수</t>
    <phoneticPr fontId="3" type="noConversion"/>
  </si>
  <si>
    <t>과장</t>
    <phoneticPr fontId="3" type="noConversion"/>
  </si>
  <si>
    <t>마시리</t>
    <phoneticPr fontId="3" type="noConversion"/>
  </si>
  <si>
    <t>사원</t>
    <phoneticPr fontId="3" type="noConversion"/>
  </si>
  <si>
    <t>하수진</t>
    <phoneticPr fontId="3" type="noConversion"/>
  </si>
  <si>
    <t>과장</t>
    <phoneticPr fontId="3" type="noConversion"/>
  </si>
  <si>
    <t>오현명</t>
    <phoneticPr fontId="3" type="noConversion"/>
  </si>
  <si>
    <t>부장</t>
    <phoneticPr fontId="3" type="noConversion"/>
  </si>
  <si>
    <t>백지경</t>
    <phoneticPr fontId="3" type="noConversion"/>
  </si>
  <si>
    <t>사원</t>
    <phoneticPr fontId="3" type="noConversion"/>
  </si>
  <si>
    <t>정형수</t>
    <phoneticPr fontId="3" type="noConversion"/>
  </si>
  <si>
    <t>대리</t>
    <phoneticPr fontId="3" type="noConversion"/>
  </si>
  <si>
    <t>유현인</t>
    <phoneticPr fontId="3" type="noConversion"/>
  </si>
  <si>
    <t>사원</t>
    <phoneticPr fontId="3" type="noConversion"/>
  </si>
  <si>
    <t>이지형</t>
    <phoneticPr fontId="3" type="noConversion"/>
  </si>
  <si>
    <t>부장</t>
    <phoneticPr fontId="3" type="noConversion"/>
  </si>
  <si>
    <t>나진의</t>
    <phoneticPr fontId="3" type="noConversion"/>
  </si>
  <si>
    <t>대리</t>
    <phoneticPr fontId="3" type="noConversion"/>
  </si>
  <si>
    <t>진인진</t>
    <phoneticPr fontId="3" type="noConversion"/>
  </si>
  <si>
    <t>대리</t>
    <phoneticPr fontId="3" type="noConversion"/>
  </si>
  <si>
    <t>피현정</t>
    <phoneticPr fontId="3" type="noConversion"/>
  </si>
  <si>
    <t>사원</t>
    <phoneticPr fontId="3" type="noConversion"/>
  </si>
  <si>
    <t>* 직위별 급여계, 공제계, 실수령액의 합계와 평균을 계산하는</t>
    <phoneticPr fontId="2" type="noConversion"/>
  </si>
  <si>
    <t>부분합을 작성하시오.</t>
    <phoneticPr fontId="2" type="noConversion"/>
  </si>
  <si>
    <t>정렬기준은 직위를 기준으로 내림차순 정렬하시오.</t>
    <phoneticPr fontId="2" type="noConversion"/>
  </si>
  <si>
    <t>ㅇㅇ요약을ㅇㅇ 합계로 바꾸시오.</t>
    <phoneticPr fontId="2" type="noConversion"/>
  </si>
  <si>
    <t>배 달 일 지</t>
    <phoneticPr fontId="3" type="noConversion"/>
  </si>
  <si>
    <t>코드</t>
    <phoneticPr fontId="10" type="noConversion"/>
  </si>
  <si>
    <t>매입일자</t>
    <phoneticPr fontId="10" type="noConversion"/>
  </si>
  <si>
    <t>제품</t>
  </si>
  <si>
    <t>제품종류</t>
  </si>
  <si>
    <t>소비자가</t>
    <phoneticPr fontId="10" type="noConversion"/>
  </si>
  <si>
    <t>회원가</t>
    <phoneticPr fontId="2" type="noConversion"/>
  </si>
  <si>
    <t>판매수량</t>
    <phoneticPr fontId="10" type="noConversion"/>
  </si>
  <si>
    <t>S137-CT</t>
    <phoneticPr fontId="10" type="noConversion"/>
  </si>
  <si>
    <t>스파이더맨</t>
    <phoneticPr fontId="10" type="noConversion"/>
  </si>
  <si>
    <t>장화</t>
    <phoneticPr fontId="10" type="noConversion"/>
  </si>
  <si>
    <t>R106-DG</t>
    <phoneticPr fontId="10" type="noConversion"/>
  </si>
  <si>
    <t>해피슈가</t>
    <phoneticPr fontId="10" type="noConversion"/>
  </si>
  <si>
    <t>우비세트</t>
    <phoneticPr fontId="10" type="noConversion"/>
  </si>
  <si>
    <t>F119-DR</t>
    <phoneticPr fontId="10" type="noConversion"/>
  </si>
  <si>
    <t>카2</t>
    <phoneticPr fontId="10" type="noConversion"/>
  </si>
  <si>
    <t>우산</t>
    <phoneticPr fontId="10" type="noConversion"/>
  </si>
  <si>
    <t>K111-DR</t>
    <phoneticPr fontId="10" type="noConversion"/>
  </si>
  <si>
    <t>헬로키티</t>
    <phoneticPr fontId="10" type="noConversion"/>
  </si>
  <si>
    <t>C127-AT</t>
    <phoneticPr fontId="10" type="noConversion"/>
  </si>
  <si>
    <t>겨울왕국</t>
    <phoneticPr fontId="10" type="noConversion"/>
  </si>
  <si>
    <t>우비</t>
    <phoneticPr fontId="10" type="noConversion"/>
  </si>
  <si>
    <t>L422-AP</t>
    <phoneticPr fontId="10" type="noConversion"/>
  </si>
  <si>
    <t>폴리세트</t>
    <phoneticPr fontId="10" type="noConversion"/>
  </si>
  <si>
    <t>C204-DG</t>
    <phoneticPr fontId="10" type="noConversion"/>
  </si>
  <si>
    <t>또봇</t>
    <phoneticPr fontId="10" type="noConversion"/>
  </si>
  <si>
    <t>C124-AP</t>
    <phoneticPr fontId="10" type="noConversion"/>
  </si>
  <si>
    <t>뽀로로</t>
    <phoneticPr fontId="10" type="noConversion"/>
  </si>
  <si>
    <t>이름</t>
  </si>
  <si>
    <t>직위</t>
    <phoneticPr fontId="2" type="noConversion"/>
  </si>
  <si>
    <t>정성빈</t>
  </si>
  <si>
    <t>사원</t>
    <phoneticPr fontId="2" type="noConversion"/>
  </si>
  <si>
    <t>권주언</t>
  </si>
  <si>
    <t>부장</t>
    <phoneticPr fontId="2" type="noConversion"/>
  </si>
  <si>
    <t>박홍진</t>
  </si>
  <si>
    <t>사장</t>
    <phoneticPr fontId="2" type="noConversion"/>
  </si>
  <si>
    <t>이은희</t>
  </si>
  <si>
    <t>과장</t>
    <phoneticPr fontId="2" type="noConversion"/>
  </si>
  <si>
    <t>박진슬</t>
  </si>
  <si>
    <t>대리</t>
    <phoneticPr fontId="2" type="noConversion"/>
  </si>
  <si>
    <t>최진주</t>
  </si>
  <si>
    <t>김봉준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</si>
</sst>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General&quot;개&quot;"/>
    <numFmt numFmtId="178" formatCode="m&quot;월&quot;\ d&quot;일&quot;;@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HY울릉도M"/>
      <family val="1"/>
      <charset val="129"/>
    </font>
    <font>
      <b/>
      <sz val="14"/>
      <name val="돋움"/>
      <family val="3"/>
      <charset val="129"/>
    </font>
    <font>
      <b/>
      <sz val="14"/>
      <color theme="0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0" xfId="0" applyFont="1" applyAlignment="1">
      <alignment horizontal="left" vertical="center" indent="2" readingOrder="1"/>
    </xf>
    <xf numFmtId="0" fontId="6" fillId="0" borderId="0" xfId="0" applyFont="1" applyAlignment="1">
      <alignment horizontal="left" vertical="center" indent="2" readingOrder="1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 applyAlignment="1"/>
    <xf numFmtId="41" fontId="1" fillId="0" borderId="4" xfId="1" applyBorder="1" applyAlignment="1"/>
    <xf numFmtId="0" fontId="0" fillId="0" borderId="9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2" borderId="4" xfId="0" applyFill="1" applyBorder="1" applyAlignment="1"/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 wrapText="1"/>
    </xf>
    <xf numFmtId="0" fontId="9" fillId="4" borderId="16" xfId="0" applyNumberFormat="1" applyFont="1" applyFill="1" applyBorder="1" applyAlignment="1">
      <alignment horizontal="center" vertical="center" wrapText="1"/>
    </xf>
    <xf numFmtId="0" fontId="9" fillId="0" borderId="17" xfId="0" applyNumberFormat="1" applyFont="1" applyBorder="1" applyAlignment="1">
      <alignment horizontal="center" vertical="center"/>
    </xf>
    <xf numFmtId="14" fontId="9" fillId="0" borderId="18" xfId="0" applyNumberFormat="1" applyFont="1" applyBorder="1" applyAlignment="1">
      <alignment horizontal="center" vertical="center"/>
    </xf>
    <xf numFmtId="0" fontId="9" fillId="0" borderId="18" xfId="0" applyNumberFormat="1" applyFont="1" applyBorder="1" applyAlignment="1">
      <alignment horizontal="center" vertical="center"/>
    </xf>
    <xf numFmtId="0" fontId="9" fillId="0" borderId="18" xfId="2" applyNumberFormat="1" applyFont="1" applyBorder="1" applyAlignment="1">
      <alignment horizontal="center" vertical="center"/>
    </xf>
    <xf numFmtId="41" fontId="9" fillId="0" borderId="18" xfId="1" applyFont="1" applyBorder="1" applyAlignment="1">
      <alignment horizontal="right" vertical="center"/>
    </xf>
    <xf numFmtId="176" fontId="9" fillId="0" borderId="19" xfId="1" applyNumberFormat="1" applyFont="1" applyBorder="1" applyAlignment="1">
      <alignment horizontal="right" vertical="center"/>
    </xf>
    <xf numFmtId="0" fontId="9" fillId="0" borderId="20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9" fillId="0" borderId="4" xfId="2" applyNumberFormat="1" applyFont="1" applyBorder="1" applyAlignment="1">
      <alignment horizontal="center" vertical="center"/>
    </xf>
    <xf numFmtId="41" fontId="9" fillId="0" borderId="4" xfId="1" applyFont="1" applyBorder="1" applyAlignment="1">
      <alignment horizontal="right" vertical="center"/>
    </xf>
    <xf numFmtId="176" fontId="9" fillId="0" borderId="21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 wrapText="1" readingOrder="1"/>
    </xf>
    <xf numFmtId="0" fontId="8" fillId="3" borderId="0" xfId="0" applyFont="1" applyFill="1" applyAlignment="1">
      <alignment horizontal="center"/>
    </xf>
    <xf numFmtId="0" fontId="7" fillId="0" borderId="8" xfId="0" applyFont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0" fontId="0" fillId="5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19050</xdr:rowOff>
    </xdr:from>
    <xdr:to>
      <xdr:col>10</xdr:col>
      <xdr:colOff>9525</xdr:colOff>
      <xdr:row>9</xdr:row>
      <xdr:rowOff>85725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C7098C6-6DA5-450E-8AC7-A9FE408CB29A}"/>
            </a:ext>
          </a:extLst>
        </xdr:cNvPr>
        <xdr:cNvSpPr/>
      </xdr:nvSpPr>
      <xdr:spPr>
        <a:xfrm>
          <a:off x="5857875" y="238125"/>
          <a:ext cx="3686175" cy="2019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제품종류 오름차순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제품종류가 같으면 제품 필드를 기준으로 오름차순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부분합</a:t>
          </a:r>
        </a:p>
        <a:p>
          <a:pPr algn="l"/>
          <a:r>
            <a:rPr lang="ko-KR" altLang="en-US" sz="1100"/>
            <a:t>제품종류별로 제품의 개수와 판매수량의 평균을 구하는 부분합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0068-C14A-42E5-89A0-EC345B7CC953}">
  <dimension ref="A1:C9"/>
  <sheetViews>
    <sheetView workbookViewId="0">
      <selection activeCell="D12" sqref="D12"/>
    </sheetView>
  </sheetViews>
  <sheetFormatPr defaultRowHeight="16.5"/>
  <sheetData>
    <row r="1" spans="1:3"/>
    <row r="2" spans="1:3">
      <c r="A2" t="s">
        <v>104</v>
      </c>
      <c r="B2" t="s">
        <v>105</v>
      </c>
    </row>
    <row r="3" spans="1:3">
      <c r="A3" t="s">
        <v>106</v>
      </c>
      <c r="B3" t="s">
        <v>107</v>
      </c>
    </row>
    <row r="4" spans="1:3">
      <c r="A4" s="44" t="s">
        <v>108</v>
      </c>
      <c r="B4" t="s">
        <v>109</v>
      </c>
    </row>
    <row r="5" spans="1:3">
      <c r="A5" s="43" t="s">
        <v>110</v>
      </c>
      <c r="B5" t="s">
        <v>111</v>
      </c>
    </row>
    <row r="6" spans="1:3">
      <c r="A6" s="45" t="s">
        <v>112</v>
      </c>
      <c r="B6" t="s">
        <v>113</v>
      </c>
    </row>
    <row r="7" spans="1:3">
      <c r="A7" s="43" t="s">
        <v>114</v>
      </c>
      <c r="B7" t="s">
        <v>115</v>
      </c>
    </row>
    <row r="8" spans="1:3">
      <c r="A8" s="45" t="s">
        <v>116</v>
      </c>
      <c r="B8" t="s">
        <v>107</v>
      </c>
    </row>
    <row r="9" spans="1:3">
      <c r="A9" t="s">
        <v>117</v>
      </c>
      <c r="B9" t="s">
        <v>107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E6FF-8BFB-4BFA-9E84-AB2C7165FC80}">
  <dimension ref="A1:G10"/>
  <sheetViews>
    <sheetView workbookViewId="0">
      <selection activeCell="I13" sqref="I13"/>
    </sheetView>
  </sheetViews>
  <sheetFormatPr defaultRowHeight="16.5"/>
  <cols>
    <col min="1" max="1" width="10" customWidth="1"/>
    <col min="2" max="2" width="13.75" customWidth="1"/>
    <col min="3" max="3" width="11.375" customWidth="1"/>
    <col min="5" max="5" width="10" customWidth="1"/>
    <col min="6" max="6" width="11.375" customWidth="1"/>
    <col min="9" max="9" width="19.875" customWidth="1"/>
    <col min="10" max="10" width="21.75" customWidth="1"/>
  </cols>
  <sheetData>
    <row r="1" spans="1:7" ht="17.25" thickBot="1"/>
    <row r="2" spans="1:7" ht="17.25" thickBot="1">
      <c r="A2" s="22" t="s">
        <v>77</v>
      </c>
      <c r="B2" s="23" t="s">
        <v>78</v>
      </c>
      <c r="C2" s="23" t="s">
        <v>79</v>
      </c>
      <c r="D2" s="24" t="s">
        <v>80</v>
      </c>
      <c r="E2" s="24" t="s">
        <v>81</v>
      </c>
      <c r="F2" s="24" t="s">
        <v>82</v>
      </c>
      <c r="G2" s="25" t="s">
        <v>83</v>
      </c>
    </row>
    <row r="3" spans="1:7" ht="19.5" customHeight="1">
      <c r="A3" s="26" t="s">
        <v>84</v>
      </c>
      <c r="B3" s="27">
        <v>42776</v>
      </c>
      <c r="C3" s="28" t="s">
        <v>85</v>
      </c>
      <c r="D3" s="29" t="s">
        <v>86</v>
      </c>
      <c r="E3" s="30">
        <v>39000</v>
      </c>
      <c r="F3" s="30">
        <v>34500</v>
      </c>
      <c r="G3" s="31">
        <v>397.99999999999994</v>
      </c>
    </row>
    <row r="4" spans="1:7" ht="19.5" customHeight="1">
      <c r="A4" s="32" t="s">
        <v>87</v>
      </c>
      <c r="B4" s="33">
        <v>42814</v>
      </c>
      <c r="C4" s="34" t="s">
        <v>88</v>
      </c>
      <c r="D4" s="35" t="s">
        <v>89</v>
      </c>
      <c r="E4" s="36">
        <v>59000</v>
      </c>
      <c r="F4" s="36">
        <v>52000</v>
      </c>
      <c r="G4" s="37">
        <v>84</v>
      </c>
    </row>
    <row r="5" spans="1:7" ht="19.5" customHeight="1">
      <c r="A5" s="32" t="s">
        <v>90</v>
      </c>
      <c r="B5" s="33">
        <v>42778</v>
      </c>
      <c r="C5" s="34" t="s">
        <v>91</v>
      </c>
      <c r="D5" s="35" t="s">
        <v>92</v>
      </c>
      <c r="E5" s="36">
        <v>18000</v>
      </c>
      <c r="F5" s="36">
        <v>13500</v>
      </c>
      <c r="G5" s="37">
        <v>305</v>
      </c>
    </row>
    <row r="6" spans="1:7" ht="19.5" customHeight="1">
      <c r="A6" s="32" t="s">
        <v>93</v>
      </c>
      <c r="B6" s="33">
        <v>42774</v>
      </c>
      <c r="C6" s="34" t="s">
        <v>94</v>
      </c>
      <c r="D6" s="35" t="s">
        <v>86</v>
      </c>
      <c r="E6" s="36">
        <v>24000</v>
      </c>
      <c r="F6" s="36">
        <v>20000</v>
      </c>
      <c r="G6" s="37">
        <v>215</v>
      </c>
    </row>
    <row r="7" spans="1:7" ht="19.5" customHeight="1">
      <c r="A7" s="32" t="s">
        <v>95</v>
      </c>
      <c r="B7" s="33">
        <v>42757</v>
      </c>
      <c r="C7" s="34" t="s">
        <v>96</v>
      </c>
      <c r="D7" s="35" t="s">
        <v>97</v>
      </c>
      <c r="E7" s="36">
        <v>24500</v>
      </c>
      <c r="F7" s="36">
        <v>20000</v>
      </c>
      <c r="G7" s="37">
        <v>415</v>
      </c>
    </row>
    <row r="8" spans="1:7" ht="19.5" customHeight="1">
      <c r="A8" s="32" t="s">
        <v>98</v>
      </c>
      <c r="B8" s="33">
        <v>42782</v>
      </c>
      <c r="C8" s="34" t="s">
        <v>99</v>
      </c>
      <c r="D8" s="35" t="s">
        <v>89</v>
      </c>
      <c r="E8" s="36">
        <v>21700</v>
      </c>
      <c r="F8" s="36">
        <v>18600</v>
      </c>
      <c r="G8" s="37">
        <v>201</v>
      </c>
    </row>
    <row r="9" spans="1:7" ht="19.5" customHeight="1">
      <c r="A9" s="32" t="s">
        <v>100</v>
      </c>
      <c r="B9" s="33">
        <v>42815</v>
      </c>
      <c r="C9" s="34" t="s">
        <v>101</v>
      </c>
      <c r="D9" s="35" t="s">
        <v>92</v>
      </c>
      <c r="E9" s="36">
        <v>13000</v>
      </c>
      <c r="F9" s="36">
        <v>11000</v>
      </c>
      <c r="G9" s="37">
        <v>97</v>
      </c>
    </row>
    <row r="10" spans="1:7" ht="19.5" customHeight="1">
      <c r="A10" s="32" t="s">
        <v>102</v>
      </c>
      <c r="B10" s="33">
        <v>42782</v>
      </c>
      <c r="C10" s="34" t="s">
        <v>103</v>
      </c>
      <c r="D10" s="35" t="s">
        <v>97</v>
      </c>
      <c r="E10" s="36">
        <v>28700</v>
      </c>
      <c r="F10" s="36">
        <v>26500</v>
      </c>
      <c r="G10" s="37">
        <v>45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selection activeCell="G16" sqref="G16"/>
    </sheetView>
  </sheetViews>
  <sheetFormatPr defaultRowHeight="16.5"/>
  <cols>
    <col min="5" max="5" width="2.375" customWidth="1"/>
  </cols>
  <sheetData>
    <row r="1" spans="1:6" ht="18" thickTop="1" thickBot="1">
      <c r="A1" s="4" t="s">
        <v>0</v>
      </c>
      <c r="B1" s="4" t="s">
        <v>1</v>
      </c>
      <c r="C1" s="4" t="s">
        <v>2</v>
      </c>
      <c r="D1" s="4" t="s">
        <v>3</v>
      </c>
    </row>
    <row r="2" spans="1:6">
      <c r="A2" s="5" t="s">
        <v>4</v>
      </c>
      <c r="B2" s="5" t="s">
        <v>5</v>
      </c>
      <c r="C2" s="5">
        <v>120</v>
      </c>
      <c r="D2" s="5">
        <v>930000</v>
      </c>
    </row>
    <row r="3" spans="1:6">
      <c r="A3" s="5" t="s">
        <v>6</v>
      </c>
      <c r="B3" s="5" t="s">
        <v>7</v>
      </c>
      <c r="C3" s="5">
        <v>85</v>
      </c>
      <c r="D3" s="5">
        <v>680000</v>
      </c>
      <c r="F3" s="7" t="s">
        <v>25</v>
      </c>
    </row>
    <row r="4" spans="1:6">
      <c r="A4" s="5" t="s">
        <v>6</v>
      </c>
      <c r="B4" s="5" t="s">
        <v>8</v>
      </c>
      <c r="C4" s="5">
        <v>67</v>
      </c>
      <c r="D4" s="5">
        <v>640000</v>
      </c>
      <c r="F4" s="8" t="s">
        <v>24</v>
      </c>
    </row>
    <row r="5" spans="1:6">
      <c r="A5" s="5" t="s">
        <v>4</v>
      </c>
      <c r="B5" s="5" t="s">
        <v>9</v>
      </c>
      <c r="C5" s="5">
        <v>78</v>
      </c>
      <c r="D5" s="5">
        <v>600000</v>
      </c>
    </row>
    <row r="6" spans="1:6">
      <c r="A6" s="5" t="s">
        <v>10</v>
      </c>
      <c r="B6" s="5" t="s">
        <v>11</v>
      </c>
      <c r="C6" s="5">
        <v>76</v>
      </c>
      <c r="D6" s="5">
        <v>550500</v>
      </c>
    </row>
    <row r="7" spans="1:6">
      <c r="A7" s="5" t="s">
        <v>12</v>
      </c>
      <c r="B7" s="5" t="s">
        <v>13</v>
      </c>
      <c r="C7" s="5">
        <v>64</v>
      </c>
      <c r="D7" s="5">
        <v>660000</v>
      </c>
    </row>
    <row r="8" spans="1:6">
      <c r="A8" s="5" t="s">
        <v>6</v>
      </c>
      <c r="B8" s="5" t="s">
        <v>14</v>
      </c>
      <c r="C8" s="5">
        <v>45</v>
      </c>
      <c r="D8" s="5">
        <v>400400</v>
      </c>
    </row>
    <row r="9" spans="1:6">
      <c r="A9" s="5" t="s">
        <v>4</v>
      </c>
      <c r="B9" s="5" t="s">
        <v>15</v>
      </c>
      <c r="C9" s="5">
        <v>98</v>
      </c>
      <c r="D9" s="5">
        <v>560000</v>
      </c>
    </row>
    <row r="10" spans="1:6">
      <c r="A10" s="5" t="s">
        <v>10</v>
      </c>
      <c r="B10" s="5" t="s">
        <v>16</v>
      </c>
      <c r="C10" s="5">
        <v>57</v>
      </c>
      <c r="D10" s="5">
        <v>400000</v>
      </c>
    </row>
    <row r="11" spans="1:6">
      <c r="A11" s="5" t="s">
        <v>10</v>
      </c>
      <c r="B11" s="5" t="s">
        <v>17</v>
      </c>
      <c r="C11" s="5">
        <v>54</v>
      </c>
      <c r="D11" s="5">
        <v>540000</v>
      </c>
    </row>
    <row r="12" spans="1:6">
      <c r="A12" s="5" t="s">
        <v>10</v>
      </c>
      <c r="B12" s="5" t="s">
        <v>18</v>
      </c>
      <c r="C12" s="5">
        <v>48</v>
      </c>
      <c r="D12" s="5">
        <v>585000</v>
      </c>
    </row>
    <row r="13" spans="1:6">
      <c r="A13" s="5" t="s">
        <v>10</v>
      </c>
      <c r="B13" s="5" t="s">
        <v>19</v>
      </c>
      <c r="C13" s="5">
        <v>65</v>
      </c>
      <c r="D13" s="5">
        <v>630000</v>
      </c>
    </row>
    <row r="14" spans="1:6">
      <c r="A14" s="5" t="s">
        <v>10</v>
      </c>
      <c r="B14" s="5" t="s">
        <v>20</v>
      </c>
      <c r="C14" s="5">
        <v>75</v>
      </c>
      <c r="D14" s="5">
        <v>710600</v>
      </c>
    </row>
    <row r="15" spans="1:6">
      <c r="A15" s="5" t="s">
        <v>6</v>
      </c>
      <c r="B15" s="5" t="s">
        <v>21</v>
      </c>
      <c r="C15" s="5">
        <v>54</v>
      </c>
      <c r="D15" s="5">
        <v>456000</v>
      </c>
    </row>
    <row r="16" spans="1:6">
      <c r="A16" s="5" t="s">
        <v>6</v>
      </c>
      <c r="B16" s="5" t="s">
        <v>22</v>
      </c>
      <c r="C16" s="5">
        <v>45</v>
      </c>
      <c r="D16" s="5">
        <v>535000</v>
      </c>
    </row>
    <row r="17" spans="1:4" ht="17.25" thickBot="1">
      <c r="A17" s="6" t="s">
        <v>10</v>
      </c>
      <c r="B17" s="6" t="s">
        <v>23</v>
      </c>
      <c r="C17" s="6">
        <v>35</v>
      </c>
      <c r="D17" s="6">
        <v>435000</v>
      </c>
    </row>
    <row r="18" spans="1:4" ht="17.25" thickTop="1"/>
    <row r="19" spans="1:4" ht="37.5" customHeight="1">
      <c r="A19" s="38"/>
      <c r="B19" s="38"/>
      <c r="C19" s="38"/>
      <c r="D19" s="38"/>
    </row>
  </sheetData>
  <mergeCells count="1">
    <mergeCell ref="A19:D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H12" sqref="H12"/>
    </sheetView>
  </sheetViews>
  <sheetFormatPr defaultRowHeight="16.5"/>
  <cols>
    <col min="1" max="5" width="11.625" customWidth="1"/>
  </cols>
  <sheetData>
    <row r="1" spans="1:7" ht="20.25">
      <c r="A1" s="39" t="s">
        <v>76</v>
      </c>
      <c r="B1" s="39"/>
      <c r="C1" s="39"/>
      <c r="D1" s="39"/>
      <c r="E1" s="39"/>
    </row>
    <row r="2" spans="1:7" ht="17.25" thickBot="1">
      <c r="A2" s="2"/>
      <c r="B2" s="2"/>
      <c r="C2" s="2"/>
      <c r="D2" s="2"/>
      <c r="E2" s="2"/>
    </row>
    <row r="3" spans="1:7" ht="17.25" thickBot="1">
      <c r="A3" s="17" t="s">
        <v>26</v>
      </c>
      <c r="B3" s="18" t="s">
        <v>27</v>
      </c>
      <c r="C3" s="18" t="s">
        <v>28</v>
      </c>
      <c r="D3" s="18" t="s">
        <v>29</v>
      </c>
      <c r="E3" s="19" t="s">
        <v>30</v>
      </c>
      <c r="G3" s="2" t="s">
        <v>38</v>
      </c>
    </row>
    <row r="4" spans="1:7">
      <c r="A4" s="41">
        <v>45669</v>
      </c>
      <c r="B4" s="3" t="s">
        <v>31</v>
      </c>
      <c r="C4" s="3" t="s">
        <v>32</v>
      </c>
      <c r="D4" s="3">
        <v>37</v>
      </c>
      <c r="E4" s="20">
        <v>331</v>
      </c>
      <c r="G4" t="s">
        <v>39</v>
      </c>
    </row>
    <row r="5" spans="1:7">
      <c r="A5" s="41">
        <v>45669</v>
      </c>
      <c r="B5" s="3" t="s">
        <v>33</v>
      </c>
      <c r="C5" s="3" t="s">
        <v>34</v>
      </c>
      <c r="D5" s="3">
        <v>70</v>
      </c>
      <c r="E5" s="20">
        <v>433</v>
      </c>
      <c r="G5" t="s">
        <v>40</v>
      </c>
    </row>
    <row r="6" spans="1:7">
      <c r="A6" s="41">
        <v>45669</v>
      </c>
      <c r="B6" s="3" t="s">
        <v>35</v>
      </c>
      <c r="C6" s="3" t="s">
        <v>36</v>
      </c>
      <c r="D6" s="3">
        <v>11</v>
      </c>
      <c r="E6" s="20">
        <v>362</v>
      </c>
    </row>
    <row r="7" spans="1:7">
      <c r="A7" s="41">
        <v>45669</v>
      </c>
      <c r="B7" s="3" t="s">
        <v>35</v>
      </c>
      <c r="C7" s="3" t="s">
        <v>36</v>
      </c>
      <c r="D7" s="3">
        <v>28</v>
      </c>
      <c r="E7" s="20">
        <v>2</v>
      </c>
    </row>
    <row r="8" spans="1:7">
      <c r="A8" s="41">
        <v>45670</v>
      </c>
      <c r="B8" s="3" t="s">
        <v>31</v>
      </c>
      <c r="C8" s="3" t="s">
        <v>34</v>
      </c>
      <c r="D8" s="3">
        <v>28</v>
      </c>
      <c r="E8" s="20">
        <v>62</v>
      </c>
    </row>
    <row r="9" spans="1:7">
      <c r="A9" s="41">
        <v>45670</v>
      </c>
      <c r="B9" s="3" t="s">
        <v>33</v>
      </c>
      <c r="C9" s="3" t="s">
        <v>36</v>
      </c>
      <c r="D9" s="3">
        <v>67</v>
      </c>
      <c r="E9" s="20">
        <v>76</v>
      </c>
    </row>
    <row r="10" spans="1:7">
      <c r="A10" s="41">
        <v>45670</v>
      </c>
      <c r="B10" s="3" t="s">
        <v>35</v>
      </c>
      <c r="C10" s="3" t="s">
        <v>37</v>
      </c>
      <c r="D10" s="3">
        <v>83</v>
      </c>
      <c r="E10" s="20">
        <v>471</v>
      </c>
    </row>
    <row r="11" spans="1:7">
      <c r="A11" s="41">
        <v>45670</v>
      </c>
      <c r="B11" s="3" t="s">
        <v>35</v>
      </c>
      <c r="C11" s="3" t="s">
        <v>32</v>
      </c>
      <c r="D11" s="3">
        <v>36</v>
      </c>
      <c r="E11" s="20">
        <v>750</v>
      </c>
    </row>
    <row r="12" spans="1:7">
      <c r="A12" s="41">
        <v>45671</v>
      </c>
      <c r="B12" s="3" t="s">
        <v>31</v>
      </c>
      <c r="C12" s="3" t="s">
        <v>34</v>
      </c>
      <c r="D12" s="3">
        <v>13</v>
      </c>
      <c r="E12" s="20">
        <v>914</v>
      </c>
    </row>
    <row r="13" spans="1:7">
      <c r="A13" s="41">
        <v>45671</v>
      </c>
      <c r="B13" s="3" t="s">
        <v>33</v>
      </c>
      <c r="C13" s="3" t="s">
        <v>37</v>
      </c>
      <c r="D13" s="3">
        <v>97</v>
      </c>
      <c r="E13" s="20">
        <v>790</v>
      </c>
    </row>
    <row r="14" spans="1:7">
      <c r="A14" s="41">
        <v>45671</v>
      </c>
      <c r="B14" s="3" t="s">
        <v>33</v>
      </c>
      <c r="C14" s="3" t="s">
        <v>32</v>
      </c>
      <c r="D14" s="3">
        <v>91</v>
      </c>
      <c r="E14" s="20">
        <v>356</v>
      </c>
    </row>
    <row r="15" spans="1:7">
      <c r="A15" s="41">
        <v>45671</v>
      </c>
      <c r="B15" s="3" t="s">
        <v>35</v>
      </c>
      <c r="C15" s="3" t="s">
        <v>34</v>
      </c>
      <c r="D15" s="3">
        <v>5</v>
      </c>
      <c r="E15" s="20">
        <v>336</v>
      </c>
    </row>
    <row r="16" spans="1:7">
      <c r="A16" s="41">
        <v>45672</v>
      </c>
      <c r="B16" s="3" t="s">
        <v>31</v>
      </c>
      <c r="C16" s="3" t="s">
        <v>37</v>
      </c>
      <c r="D16" s="3">
        <v>16</v>
      </c>
      <c r="E16" s="20">
        <v>322</v>
      </c>
    </row>
    <row r="17" spans="1:5">
      <c r="A17" s="41">
        <v>45673</v>
      </c>
      <c r="B17" s="3" t="s">
        <v>31</v>
      </c>
      <c r="C17" s="3" t="s">
        <v>34</v>
      </c>
      <c r="D17" s="3">
        <v>94</v>
      </c>
      <c r="E17" s="20">
        <v>177</v>
      </c>
    </row>
    <row r="18" spans="1:5">
      <c r="A18" s="41">
        <v>45673</v>
      </c>
      <c r="B18" s="3" t="s">
        <v>35</v>
      </c>
      <c r="C18" s="3" t="s">
        <v>37</v>
      </c>
      <c r="D18" s="3">
        <v>44</v>
      </c>
      <c r="E18" s="20">
        <v>65</v>
      </c>
    </row>
    <row r="19" spans="1:5">
      <c r="A19" s="41">
        <v>45673</v>
      </c>
      <c r="B19" s="3" t="s">
        <v>35</v>
      </c>
      <c r="C19" s="3" t="s">
        <v>32</v>
      </c>
      <c r="D19" s="3">
        <v>51</v>
      </c>
      <c r="E19" s="20">
        <v>908</v>
      </c>
    </row>
    <row r="20" spans="1:5" ht="17.25" thickBot="1">
      <c r="A20" s="42">
        <v>45674</v>
      </c>
      <c r="B20" s="1" t="s">
        <v>33</v>
      </c>
      <c r="C20" s="1" t="s">
        <v>36</v>
      </c>
      <c r="D20" s="1">
        <v>38</v>
      </c>
      <c r="E20" s="21">
        <v>874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tabSelected="1" workbookViewId="0">
      <selection activeCell="H18" sqref="H18"/>
    </sheetView>
  </sheetViews>
  <sheetFormatPr defaultRowHeight="16.5"/>
  <cols>
    <col min="5" max="8" width="11.5" customWidth="1"/>
    <col min="9" max="9" width="4.875" customWidth="1"/>
  </cols>
  <sheetData>
    <row r="1" spans="1:10" ht="18.75">
      <c r="A1" s="40" t="s">
        <v>41</v>
      </c>
      <c r="B1" s="40"/>
      <c r="C1" s="40"/>
      <c r="D1" s="40"/>
      <c r="E1" s="40"/>
      <c r="F1" s="40"/>
      <c r="G1" s="40"/>
      <c r="H1" s="40"/>
    </row>
    <row r="2" spans="1:10">
      <c r="J2" s="13" t="s">
        <v>72</v>
      </c>
    </row>
    <row r="3" spans="1:10">
      <c r="A3" s="15" t="s">
        <v>42</v>
      </c>
      <c r="B3" s="16" t="s">
        <v>43</v>
      </c>
      <c r="C3" s="16" t="s">
        <v>44</v>
      </c>
      <c r="D3" s="16" t="s">
        <v>45</v>
      </c>
      <c r="E3" s="16" t="s">
        <v>46</v>
      </c>
      <c r="F3" s="16" t="s">
        <v>47</v>
      </c>
      <c r="G3" s="16" t="s">
        <v>48</v>
      </c>
      <c r="H3" s="16" t="s">
        <v>49</v>
      </c>
      <c r="J3" s="14" t="s">
        <v>73</v>
      </c>
    </row>
    <row r="4" spans="1:10">
      <c r="A4" s="9">
        <v>12011</v>
      </c>
      <c r="B4" s="9" t="s">
        <v>50</v>
      </c>
      <c r="C4" s="10" t="s">
        <v>51</v>
      </c>
      <c r="D4" s="11">
        <v>1860000</v>
      </c>
      <c r="E4" s="12">
        <f t="shared" ref="E4:E14" si="0">D4*80%</f>
        <v>1488000</v>
      </c>
      <c r="F4" s="12">
        <f t="shared" ref="F4:F14" si="1">D4+E4</f>
        <v>3348000</v>
      </c>
      <c r="G4" s="12">
        <f t="shared" ref="G4:G14" si="2">F4*12%</f>
        <v>401760</v>
      </c>
      <c r="H4" s="12">
        <f t="shared" ref="H4:H14" si="3">F4-G4</f>
        <v>2946240</v>
      </c>
      <c r="J4" s="14" t="s">
        <v>74</v>
      </c>
    </row>
    <row r="5" spans="1:10">
      <c r="A5" s="9">
        <v>12016</v>
      </c>
      <c r="B5" s="9" t="s">
        <v>52</v>
      </c>
      <c r="C5" s="10" t="s">
        <v>53</v>
      </c>
      <c r="D5" s="11">
        <v>850000</v>
      </c>
      <c r="E5" s="12">
        <f t="shared" si="0"/>
        <v>680000</v>
      </c>
      <c r="F5" s="12">
        <f t="shared" si="1"/>
        <v>1530000</v>
      </c>
      <c r="G5" s="12">
        <f t="shared" si="2"/>
        <v>183600</v>
      </c>
      <c r="H5" s="12">
        <f t="shared" si="3"/>
        <v>1346400</v>
      </c>
      <c r="J5" s="14" t="s">
        <v>75</v>
      </c>
    </row>
    <row r="6" spans="1:10">
      <c r="A6" s="9">
        <v>12017</v>
      </c>
      <c r="B6" s="9" t="s">
        <v>54</v>
      </c>
      <c r="C6" s="10" t="s">
        <v>55</v>
      </c>
      <c r="D6" s="11">
        <v>1700000</v>
      </c>
      <c r="E6" s="12">
        <f t="shared" si="0"/>
        <v>1360000</v>
      </c>
      <c r="F6" s="12">
        <f t="shared" si="1"/>
        <v>3060000</v>
      </c>
      <c r="G6" s="12">
        <f t="shared" si="2"/>
        <v>367200</v>
      </c>
      <c r="H6" s="12">
        <f t="shared" si="3"/>
        <v>2692800</v>
      </c>
    </row>
    <row r="7" spans="1:10">
      <c r="A7" s="9">
        <v>12022</v>
      </c>
      <c r="B7" s="9" t="s">
        <v>56</v>
      </c>
      <c r="C7" s="10" t="s">
        <v>57</v>
      </c>
      <c r="D7" s="11">
        <v>2350000</v>
      </c>
      <c r="E7" s="12">
        <f t="shared" si="0"/>
        <v>1880000</v>
      </c>
      <c r="F7" s="12">
        <f t="shared" si="1"/>
        <v>4230000</v>
      </c>
      <c r="G7" s="12">
        <f t="shared" si="2"/>
        <v>507600</v>
      </c>
      <c r="H7" s="12">
        <f t="shared" si="3"/>
        <v>3722400</v>
      </c>
    </row>
    <row r="8" spans="1:10">
      <c r="A8" s="9">
        <v>12023</v>
      </c>
      <c r="B8" s="9" t="s">
        <v>58</v>
      </c>
      <c r="C8" s="10" t="s">
        <v>59</v>
      </c>
      <c r="D8" s="11">
        <v>900000</v>
      </c>
      <c r="E8" s="12">
        <f t="shared" si="0"/>
        <v>720000</v>
      </c>
      <c r="F8" s="12">
        <f t="shared" si="1"/>
        <v>1620000</v>
      </c>
      <c r="G8" s="12">
        <f t="shared" si="2"/>
        <v>194400</v>
      </c>
      <c r="H8" s="12">
        <f t="shared" si="3"/>
        <v>1425600</v>
      </c>
    </row>
    <row r="9" spans="1:10">
      <c r="A9" s="9">
        <v>12024</v>
      </c>
      <c r="B9" s="9" t="s">
        <v>60</v>
      </c>
      <c r="C9" s="10" t="s">
        <v>61</v>
      </c>
      <c r="D9" s="11">
        <v>1350000</v>
      </c>
      <c r="E9" s="12">
        <f t="shared" si="0"/>
        <v>1080000</v>
      </c>
      <c r="F9" s="12">
        <f t="shared" si="1"/>
        <v>2430000</v>
      </c>
      <c r="G9" s="12">
        <f t="shared" si="2"/>
        <v>291600</v>
      </c>
      <c r="H9" s="12">
        <f t="shared" si="3"/>
        <v>2138400</v>
      </c>
    </row>
    <row r="10" spans="1:10">
      <c r="A10" s="9">
        <v>12027</v>
      </c>
      <c r="B10" s="9" t="s">
        <v>62</v>
      </c>
      <c r="C10" s="10" t="s">
        <v>63</v>
      </c>
      <c r="D10" s="11">
        <v>9500000</v>
      </c>
      <c r="E10" s="12">
        <f t="shared" si="0"/>
        <v>7600000</v>
      </c>
      <c r="F10" s="12">
        <f t="shared" si="1"/>
        <v>17100000</v>
      </c>
      <c r="G10" s="12">
        <f t="shared" si="2"/>
        <v>2052000</v>
      </c>
      <c r="H10" s="12">
        <f t="shared" si="3"/>
        <v>15048000</v>
      </c>
    </row>
    <row r="11" spans="1:10">
      <c r="A11" s="9">
        <v>12031</v>
      </c>
      <c r="B11" s="9" t="s">
        <v>64</v>
      </c>
      <c r="C11" s="10" t="s">
        <v>65</v>
      </c>
      <c r="D11" s="11">
        <v>2500000</v>
      </c>
      <c r="E11" s="12">
        <f t="shared" si="0"/>
        <v>2000000</v>
      </c>
      <c r="F11" s="12">
        <f t="shared" si="1"/>
        <v>4500000</v>
      </c>
      <c r="G11" s="12">
        <f t="shared" si="2"/>
        <v>540000</v>
      </c>
      <c r="H11" s="12">
        <f t="shared" si="3"/>
        <v>3960000</v>
      </c>
    </row>
    <row r="12" spans="1:10">
      <c r="A12" s="9">
        <v>12036</v>
      </c>
      <c r="B12" s="9" t="s">
        <v>66</v>
      </c>
      <c r="C12" s="10" t="s">
        <v>67</v>
      </c>
      <c r="D12" s="11">
        <v>1200000</v>
      </c>
      <c r="E12" s="12">
        <f t="shared" si="0"/>
        <v>960000</v>
      </c>
      <c r="F12" s="12">
        <f t="shared" si="1"/>
        <v>2160000</v>
      </c>
      <c r="G12" s="12">
        <f t="shared" si="2"/>
        <v>259200</v>
      </c>
      <c r="H12" s="12">
        <f t="shared" si="3"/>
        <v>1900800</v>
      </c>
    </row>
    <row r="13" spans="1:10">
      <c r="A13" s="9">
        <v>12037</v>
      </c>
      <c r="B13" s="9" t="s">
        <v>68</v>
      </c>
      <c r="C13" s="10" t="s">
        <v>69</v>
      </c>
      <c r="D13" s="11">
        <v>1200000</v>
      </c>
      <c r="E13" s="12">
        <f t="shared" si="0"/>
        <v>960000</v>
      </c>
      <c r="F13" s="12">
        <f t="shared" si="1"/>
        <v>2160000</v>
      </c>
      <c r="G13" s="12">
        <f t="shared" si="2"/>
        <v>259200</v>
      </c>
      <c r="H13" s="12">
        <f t="shared" si="3"/>
        <v>1900800</v>
      </c>
    </row>
    <row r="14" spans="1:10">
      <c r="A14" s="9">
        <v>12038</v>
      </c>
      <c r="B14" s="9" t="s">
        <v>70</v>
      </c>
      <c r="C14" s="10" t="s">
        <v>71</v>
      </c>
      <c r="D14" s="11">
        <v>1000000</v>
      </c>
      <c r="E14" s="12">
        <f t="shared" si="0"/>
        <v>800000</v>
      </c>
      <c r="F14" s="12">
        <f t="shared" si="1"/>
        <v>1800000</v>
      </c>
      <c r="G14" s="12">
        <f t="shared" si="2"/>
        <v>216000</v>
      </c>
      <c r="H14" s="12">
        <f t="shared" si="3"/>
        <v>1584000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정렬</vt:lpstr>
      <vt:lpstr>부분합</vt:lpstr>
      <vt:lpstr>구분</vt:lpstr>
      <vt:lpstr>배달일지</vt:lpstr>
      <vt:lpstr>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교육장</dc:creator>
  <cp:lastModifiedBy>문혜영</cp:lastModifiedBy>
  <dcterms:created xsi:type="dcterms:W3CDTF">2010-08-09T06:49:50Z</dcterms:created>
  <dcterms:modified xsi:type="dcterms:W3CDTF">2024-02-27T15:48:17Z</dcterms:modified>
</cp:coreProperties>
</file>