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8_{D4CCECE1-EAF4-4A27-872A-EBE0EA531FCC}" xr6:coauthVersionLast="47" xr6:coauthVersionMax="47" xr10:uidLastSave="{00000000-0000-0000-0000-000000000000}"/>
  <bookViews>
    <workbookView xWindow="-120" yWindow="-120" windowWidth="19440" windowHeight="11040" activeTab="2" xr2:uid="{00000000-000D-0000-FFFF-FFFF00000000}"/>
  </bookViews>
  <sheets>
    <sheet name="목표1" sheetId="10" r:id="rId1"/>
    <sheet name="목표2" sheetId="7" r:id="rId2"/>
    <sheet name="목표3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G3" i="11" l="1"/>
  <c r="H3" i="11" s="1"/>
  <c r="D13" i="10"/>
  <c r="E13" i="10"/>
  <c r="C13" i="10"/>
  <c r="D12" i="10"/>
  <c r="E12" i="10"/>
  <c r="C12" i="10"/>
  <c r="F12" i="10" s="1"/>
  <c r="G6" i="10"/>
  <c r="G7" i="10"/>
  <c r="G13" i="10" s="1"/>
  <c r="G8" i="10"/>
  <c r="G9" i="10"/>
  <c r="G10" i="10"/>
  <c r="G11" i="10"/>
  <c r="G5" i="10"/>
  <c r="F6" i="10"/>
  <c r="F7" i="10"/>
  <c r="F8" i="10"/>
  <c r="F9" i="10"/>
  <c r="F10" i="10"/>
  <c r="F11" i="10"/>
  <c r="F5" i="10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E17" i="7"/>
  <c r="F17" i="7"/>
  <c r="G17" i="7" s="1"/>
  <c r="H17" i="7" l="1"/>
</calcChain>
</file>

<file path=xl/sharedStrings.xml><?xml version="1.0" encoding="utf-8"?>
<sst xmlns="http://schemas.openxmlformats.org/spreadsheetml/2006/main" count="78" uniqueCount="60">
  <si>
    <t>합계</t>
    <phoneticPr fontId="2" type="noConversion"/>
  </si>
  <si>
    <t>평균</t>
    <phoneticPr fontId="2" type="noConversion"/>
  </si>
  <si>
    <t>희망기업 판매 현황</t>
    <phoneticPr fontId="2" type="noConversion"/>
  </si>
  <si>
    <t>수익률</t>
    <phoneticPr fontId="2" type="noConversion"/>
  </si>
  <si>
    <t>품목코드</t>
    <phoneticPr fontId="2" type="noConversion"/>
  </si>
  <si>
    <t>품목명</t>
    <phoneticPr fontId="2" type="noConversion"/>
  </si>
  <si>
    <t>거래지역</t>
    <phoneticPr fontId="2" type="noConversion"/>
  </si>
  <si>
    <t>판매량</t>
    <phoneticPr fontId="2" type="noConversion"/>
  </si>
  <si>
    <t>원가</t>
    <phoneticPr fontId="2" type="noConversion"/>
  </si>
  <si>
    <t>판매가</t>
    <phoneticPr fontId="2" type="noConversion"/>
  </si>
  <si>
    <t>판매액</t>
    <phoneticPr fontId="2" type="noConversion"/>
  </si>
  <si>
    <t>A101</t>
    <phoneticPr fontId="2" type="noConversion"/>
  </si>
  <si>
    <t>선글라스</t>
    <phoneticPr fontId="2" type="noConversion"/>
  </si>
  <si>
    <t>서울</t>
    <phoneticPr fontId="2" type="noConversion"/>
  </si>
  <si>
    <t>B201</t>
    <phoneticPr fontId="2" type="noConversion"/>
  </si>
  <si>
    <t>지갑</t>
    <phoneticPr fontId="2" type="noConversion"/>
  </si>
  <si>
    <t>광주</t>
    <phoneticPr fontId="2" type="noConversion"/>
  </si>
  <si>
    <t>E501</t>
    <phoneticPr fontId="2" type="noConversion"/>
  </si>
  <si>
    <t>시계</t>
    <phoneticPr fontId="2" type="noConversion"/>
  </si>
  <si>
    <t>D303</t>
    <phoneticPr fontId="2" type="noConversion"/>
  </si>
  <si>
    <t>MP3</t>
    <phoneticPr fontId="2" type="noConversion"/>
  </si>
  <si>
    <t>울산</t>
    <phoneticPr fontId="2" type="noConversion"/>
  </si>
  <si>
    <t>부산</t>
    <phoneticPr fontId="2" type="noConversion"/>
  </si>
  <si>
    <t>C301</t>
    <phoneticPr fontId="2" type="noConversion"/>
  </si>
  <si>
    <t>핸드폰</t>
    <phoneticPr fontId="2" type="noConversion"/>
  </si>
  <si>
    <t>대전</t>
    <phoneticPr fontId="2" type="noConversion"/>
  </si>
  <si>
    <t>제주도</t>
    <phoneticPr fontId="2" type="noConversion"/>
  </si>
  <si>
    <t>전주</t>
    <phoneticPr fontId="2" type="noConversion"/>
  </si>
  <si>
    <t>마산</t>
    <phoneticPr fontId="2" type="noConversion"/>
  </si>
  <si>
    <t>일산</t>
    <phoneticPr fontId="2" type="noConversion"/>
  </si>
  <si>
    <t>포항</t>
    <phoneticPr fontId="2" type="noConversion"/>
  </si>
  <si>
    <t>목포</t>
    <phoneticPr fontId="2" type="noConversion"/>
  </si>
  <si>
    <t>성적표</t>
    <phoneticPr fontId="2" type="noConversion"/>
  </si>
  <si>
    <t>성명</t>
    <phoneticPr fontId="2" type="noConversion"/>
  </si>
  <si>
    <t>엑셀</t>
    <phoneticPr fontId="2" type="noConversion"/>
  </si>
  <si>
    <t>파워포인트</t>
    <phoneticPr fontId="2" type="noConversion"/>
  </si>
  <si>
    <t>워드</t>
    <phoneticPr fontId="2" type="noConversion"/>
  </si>
  <si>
    <t>합계</t>
    <phoneticPr fontId="2" type="noConversion"/>
  </si>
  <si>
    <t>이지은</t>
    <phoneticPr fontId="2" type="noConversion"/>
  </si>
  <si>
    <t>장은주</t>
    <phoneticPr fontId="2" type="noConversion"/>
  </si>
  <si>
    <t>이상철</t>
    <phoneticPr fontId="2" type="noConversion"/>
  </si>
  <si>
    <t>이철수</t>
    <phoneticPr fontId="2" type="noConversion"/>
  </si>
  <si>
    <t>오지연</t>
    <phoneticPr fontId="2" type="noConversion"/>
  </si>
  <si>
    <t>안진영</t>
    <phoneticPr fontId="2" type="noConversion"/>
  </si>
  <si>
    <t>과목 합계</t>
    <phoneticPr fontId="2" type="noConversion"/>
  </si>
  <si>
    <t>목표값찾기</t>
    <phoneticPr fontId="2" type="noConversion"/>
  </si>
  <si>
    <r>
      <t>전체 판매액의</t>
    </r>
    <r>
      <rPr>
        <sz val="11"/>
        <rFont val="돋움"/>
        <family val="3"/>
        <charset val="129"/>
      </rPr>
      <t xml:space="preserve"> 합계가 90,000,000원이 되려면 
서울지역의 선그라스의 판매량이 얼마가 되어야 할까?</t>
    </r>
    <phoneticPr fontId="2" type="noConversion"/>
  </si>
  <si>
    <t>목표값찾기</t>
    <phoneticPr fontId="2" type="noConversion"/>
  </si>
  <si>
    <t>판매수량</t>
    <phoneticPr fontId="2" type="noConversion"/>
  </si>
  <si>
    <t>매출이익 분석</t>
    <phoneticPr fontId="2" type="noConversion"/>
  </si>
  <si>
    <t>상품단가</t>
    <phoneticPr fontId="2" type="noConversion"/>
  </si>
  <si>
    <t>인건비</t>
    <phoneticPr fontId="2" type="noConversion"/>
  </si>
  <si>
    <t>광고비</t>
    <phoneticPr fontId="2" type="noConversion"/>
  </si>
  <si>
    <t>관리비</t>
    <phoneticPr fontId="2" type="noConversion"/>
  </si>
  <si>
    <t>매출액</t>
    <phoneticPr fontId="2" type="noConversion"/>
  </si>
  <si>
    <t>매출이익</t>
    <phoneticPr fontId="2" type="noConversion"/>
  </si>
  <si>
    <t>영업이익률</t>
    <phoneticPr fontId="2" type="noConversion"/>
  </si>
  <si>
    <t>과목 평균</t>
    <phoneticPr fontId="2" type="noConversion"/>
  </si>
  <si>
    <t>홍길동</t>
    <phoneticPr fontId="2" type="noConversion"/>
  </si>
  <si>
    <t>전체 평균을 78점으로 하려면 홍길동의 엑셀점수가 몇점이어야 할까?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</si>
</sst>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&quot;₩&quot;#,##0"/>
  </numFmts>
  <fonts count="16" x14ac:knownFonts="1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color indexed="9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휴먼옛체"/>
      <family val="1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돋움"/>
      <family val="3"/>
      <charset val="129"/>
    </font>
    <font>
      <b/>
      <sz val="11"/>
      <color theme="0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right"/>
    </xf>
    <xf numFmtId="0" fontId="0" fillId="4" borderId="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176" fontId="0" fillId="0" borderId="1" xfId="0" applyNumberFormat="1" applyBorder="1"/>
    <xf numFmtId="0" fontId="0" fillId="0" borderId="0" xfId="0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41" fontId="9" fillId="0" borderId="1" xfId="6" applyFont="1" applyFill="1" applyBorder="1" applyAlignment="1">
      <alignment horizontal="right" vertical="center"/>
    </xf>
    <xf numFmtId="41" fontId="0" fillId="0" borderId="1" xfId="6" applyFont="1" applyFill="1" applyBorder="1" applyAlignment="1">
      <alignment horizontal="right" vertical="center"/>
    </xf>
    <xf numFmtId="0" fontId="9" fillId="9" borderId="1" xfId="1" applyFont="1" applyFill="1" applyBorder="1" applyAlignment="1">
      <alignment horizontal="center" vertical="center"/>
    </xf>
    <xf numFmtId="41" fontId="9" fillId="9" borderId="1" xfId="6" applyFont="1" applyFill="1" applyBorder="1" applyAlignment="1">
      <alignment horizontal="right" vertical="center"/>
    </xf>
    <xf numFmtId="41" fontId="0" fillId="9" borderId="1" xfId="6" applyFont="1" applyFill="1" applyBorder="1" applyAlignment="1">
      <alignment horizontal="right" vertical="center"/>
    </xf>
    <xf numFmtId="41" fontId="10" fillId="9" borderId="1" xfId="6" applyFont="1" applyFill="1" applyBorder="1" applyAlignment="1">
      <alignment horizontal="right" vertical="center"/>
    </xf>
    <xf numFmtId="0" fontId="5" fillId="9" borderId="1" xfId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4" fillId="0" borderId="0" xfId="2" applyNumberFormat="1" applyFont="1" applyFill="1" applyBorder="1" applyAlignment="1">
      <alignment horizontal="center" vertical="center"/>
    </xf>
    <xf numFmtId="0" fontId="15" fillId="0" borderId="0" xfId="3" applyFont="1" applyFill="1" applyAlignment="1">
      <alignment vertical="center"/>
    </xf>
    <xf numFmtId="0" fontId="10" fillId="0" borderId="0" xfId="0" applyFont="1"/>
    <xf numFmtId="0" fontId="15" fillId="0" borderId="5" xfId="2" applyNumberFormat="1" applyFont="1" applyFill="1" applyBorder="1" applyAlignment="1">
      <alignment horizontal="center" vertical="center"/>
    </xf>
    <xf numFmtId="0" fontId="15" fillId="0" borderId="6" xfId="2" applyNumberFormat="1" applyFont="1" applyFill="1" applyBorder="1" applyAlignment="1">
      <alignment horizontal="center" vertical="center"/>
    </xf>
    <xf numFmtId="0" fontId="15" fillId="0" borderId="7" xfId="2" applyNumberFormat="1" applyFont="1" applyFill="1" applyBorder="1" applyAlignment="1">
      <alignment horizontal="center" vertical="center"/>
    </xf>
    <xf numFmtId="177" fontId="15" fillId="0" borderId="8" xfId="2" applyNumberFormat="1" applyFont="1" applyFill="1" applyBorder="1" applyAlignment="1">
      <alignment vertical="center"/>
    </xf>
    <xf numFmtId="0" fontId="15" fillId="0" borderId="9" xfId="2" applyNumberFormat="1" applyFont="1" applyFill="1" applyBorder="1" applyAlignment="1">
      <alignment vertical="center"/>
    </xf>
    <xf numFmtId="177" fontId="15" fillId="0" borderId="9" xfId="2" applyNumberFormat="1" applyFont="1" applyFill="1" applyBorder="1" applyAlignment="1">
      <alignment vertical="center"/>
    </xf>
    <xf numFmtId="9" fontId="15" fillId="0" borderId="10" xfId="4" applyFont="1" applyFill="1" applyBorder="1" applyAlignment="1">
      <alignment vertical="center"/>
    </xf>
    <xf numFmtId="0" fontId="10" fillId="0" borderId="0" xfId="0" applyFont="1" applyAlignment="1">
      <alignment vertical="center"/>
    </xf>
  </cellXfs>
  <cellStyles count="7">
    <cellStyle name="강조색3" xfId="1" builtinId="37"/>
    <cellStyle name="백분율 2" xfId="4" xr:uid="{00000000-0005-0000-0000-000001000000}"/>
    <cellStyle name="쉼표 [0]" xfId="6" builtinId="6"/>
    <cellStyle name="쉼표 [0] 2" xfId="5" xr:uid="{00000000-0005-0000-0000-000003000000}"/>
    <cellStyle name="표준" xfId="0" builtinId="0"/>
    <cellStyle name="표준 2" xfId="3" xr:uid="{00000000-0005-0000-0000-000005000000}"/>
    <cellStyle name="표준_C06-1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28575</xdr:colOff>
      <xdr:row>9</xdr:row>
      <xdr:rowOff>57150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742950"/>
          <a:ext cx="6124575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'</a:t>
          </a:r>
          <a:r>
            <a:rPr lang="ko-KR" altLang="en-US" sz="1100"/>
            <a:t>매출이익 분석</a:t>
          </a:r>
          <a:r>
            <a:rPr lang="en-US" altLang="ko-KR" sz="1100"/>
            <a:t>'</a:t>
          </a:r>
          <a:r>
            <a:rPr lang="ko-KR" altLang="en-US" sz="1100"/>
            <a:t>표에서 매출이익</a:t>
          </a:r>
          <a:r>
            <a:rPr lang="en-US" altLang="ko-KR" sz="1100"/>
            <a:t>(G3)</a:t>
          </a:r>
          <a:r>
            <a:rPr lang="ko-KR" altLang="en-US" sz="1100"/>
            <a:t>이 </a:t>
          </a:r>
          <a:r>
            <a:rPr lang="en-US" altLang="ko-KR" sz="1100"/>
            <a:t>4,000,000</a:t>
          </a:r>
          <a:r>
            <a:rPr lang="ko-KR" altLang="en-US" sz="1100"/>
            <a:t>이 되려면 상품단가</a:t>
          </a:r>
          <a:r>
            <a:rPr lang="en-US" altLang="ko-KR" sz="1100"/>
            <a:t>(A3)</a:t>
          </a:r>
          <a:r>
            <a:rPr lang="ko-KR" altLang="en-US" sz="1100"/>
            <a:t>가 얼마가되어야 하는지 목표값 찾기 기능을 이용하여 계산하시오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workbookViewId="0">
      <selection activeCell="G13" sqref="G13"/>
    </sheetView>
  </sheetViews>
  <sheetFormatPr defaultRowHeight="13.5" x14ac:dyDescent="0.15"/>
  <cols>
    <col min="1" max="1" width="4" style="7" customWidth="1"/>
    <col min="2" max="2" width="11" style="7" customWidth="1"/>
    <col min="3" max="3" width="7.5546875" style="7" customWidth="1"/>
    <col min="4" max="4" width="9.6640625" style="7" bestFit="1" customWidth="1"/>
    <col min="5" max="5" width="7.5546875" style="7" customWidth="1"/>
    <col min="6" max="6" width="7.6640625" style="7" customWidth="1"/>
    <col min="7" max="7" width="8.88671875" style="7" customWidth="1"/>
    <col min="8" max="16384" width="8.88671875" style="7"/>
  </cols>
  <sheetData>
    <row r="1" spans="2:7" ht="18" customHeight="1" x14ac:dyDescent="0.15"/>
    <row r="2" spans="2:7" ht="27.75" customHeight="1" x14ac:dyDescent="0.15">
      <c r="B2" s="21" t="s">
        <v>32</v>
      </c>
      <c r="C2" s="22"/>
      <c r="D2" s="22"/>
      <c r="E2" s="22"/>
      <c r="F2" s="22"/>
      <c r="G2" s="23"/>
    </row>
    <row r="3" spans="2:7" ht="18.75" customHeight="1" x14ac:dyDescent="0.15">
      <c r="B3" s="8"/>
      <c r="C3" s="9"/>
    </row>
    <row r="4" spans="2:7" ht="19.5" customHeight="1" x14ac:dyDescent="0.15">
      <c r="B4" s="19" t="s">
        <v>33</v>
      </c>
      <c r="C4" s="15" t="s">
        <v>34</v>
      </c>
      <c r="D4" s="15" t="s">
        <v>35</v>
      </c>
      <c r="E4" s="15" t="s">
        <v>36</v>
      </c>
      <c r="F4" s="15" t="s">
        <v>37</v>
      </c>
      <c r="G4" s="20" t="s">
        <v>1</v>
      </c>
    </row>
    <row r="5" spans="2:7" ht="16.5" customHeight="1" x14ac:dyDescent="0.15">
      <c r="B5" s="11" t="s">
        <v>58</v>
      </c>
      <c r="C5" s="13">
        <v>74.000000000000057</v>
      </c>
      <c r="D5" s="13">
        <v>60</v>
      </c>
      <c r="E5" s="13">
        <v>75</v>
      </c>
      <c r="F5" s="13">
        <f>SUM(C5:E5)</f>
        <v>209.00000000000006</v>
      </c>
      <c r="G5" s="14">
        <f>AVERAGE(C5:E5)</f>
        <v>69.666666666666686</v>
      </c>
    </row>
    <row r="6" spans="2:7" ht="16.5" customHeight="1" x14ac:dyDescent="0.15">
      <c r="B6" s="11" t="s">
        <v>38</v>
      </c>
      <c r="C6" s="13">
        <v>60</v>
      </c>
      <c r="D6" s="13">
        <v>65</v>
      </c>
      <c r="E6" s="13">
        <v>89</v>
      </c>
      <c r="F6" s="13">
        <f t="shared" ref="F6:F12" si="0">SUM(C6:E6)</f>
        <v>214</v>
      </c>
      <c r="G6" s="14">
        <f t="shared" ref="G6:G11" si="1">AVERAGE(C6:E6)</f>
        <v>71.333333333333329</v>
      </c>
    </row>
    <row r="7" spans="2:7" ht="16.5" customHeight="1" x14ac:dyDescent="0.15">
      <c r="B7" s="11" t="s">
        <v>39</v>
      </c>
      <c r="C7" s="13">
        <v>75</v>
      </c>
      <c r="D7" s="13">
        <v>85</v>
      </c>
      <c r="E7" s="13">
        <v>93</v>
      </c>
      <c r="F7" s="13">
        <f t="shared" si="0"/>
        <v>253</v>
      </c>
      <c r="G7" s="14">
        <f t="shared" si="1"/>
        <v>84.333333333333329</v>
      </c>
    </row>
    <row r="8" spans="2:7" ht="16.5" customHeight="1" x14ac:dyDescent="0.15">
      <c r="B8" s="11" t="s">
        <v>40</v>
      </c>
      <c r="C8" s="13">
        <v>70</v>
      </c>
      <c r="D8" s="13">
        <v>75</v>
      </c>
      <c r="E8" s="13">
        <v>84</v>
      </c>
      <c r="F8" s="13">
        <f t="shared" si="0"/>
        <v>229</v>
      </c>
      <c r="G8" s="14">
        <f t="shared" si="1"/>
        <v>76.333333333333329</v>
      </c>
    </row>
    <row r="9" spans="2:7" ht="16.5" customHeight="1" x14ac:dyDescent="0.15">
      <c r="B9" s="11" t="s">
        <v>41</v>
      </c>
      <c r="C9" s="13">
        <v>85</v>
      </c>
      <c r="D9" s="13">
        <v>60</v>
      </c>
      <c r="E9" s="13">
        <v>78</v>
      </c>
      <c r="F9" s="13">
        <f t="shared" si="0"/>
        <v>223</v>
      </c>
      <c r="G9" s="14">
        <f t="shared" si="1"/>
        <v>74.333333333333329</v>
      </c>
    </row>
    <row r="10" spans="2:7" ht="16.5" customHeight="1" x14ac:dyDescent="0.15">
      <c r="B10" s="11" t="s">
        <v>42</v>
      </c>
      <c r="C10" s="13">
        <v>80</v>
      </c>
      <c r="D10" s="13">
        <v>75</v>
      </c>
      <c r="E10" s="13">
        <v>92</v>
      </c>
      <c r="F10" s="13">
        <f t="shared" si="0"/>
        <v>247</v>
      </c>
      <c r="G10" s="14">
        <f t="shared" si="1"/>
        <v>82.333333333333329</v>
      </c>
    </row>
    <row r="11" spans="2:7" ht="16.5" customHeight="1" x14ac:dyDescent="0.15">
      <c r="B11" s="11" t="s">
        <v>43</v>
      </c>
      <c r="C11" s="13">
        <v>90</v>
      </c>
      <c r="D11" s="13">
        <v>85</v>
      </c>
      <c r="E11" s="13">
        <v>88</v>
      </c>
      <c r="F11" s="13">
        <f t="shared" si="0"/>
        <v>263</v>
      </c>
      <c r="G11" s="14">
        <f t="shared" si="1"/>
        <v>87.666666666666671</v>
      </c>
    </row>
    <row r="12" spans="2:7" ht="16.5" customHeight="1" x14ac:dyDescent="0.15">
      <c r="B12" s="15" t="s">
        <v>44</v>
      </c>
      <c r="C12" s="16">
        <f>SUM(C5:C11)</f>
        <v>534</v>
      </c>
      <c r="D12" s="16">
        <f t="shared" ref="D12:E12" si="2">SUM(D5:D11)</f>
        <v>505</v>
      </c>
      <c r="E12" s="16">
        <f t="shared" si="2"/>
        <v>599</v>
      </c>
      <c r="F12" s="16">
        <f t="shared" si="0"/>
        <v>1638</v>
      </c>
      <c r="G12" s="17"/>
    </row>
    <row r="13" spans="2:7" ht="16.5" x14ac:dyDescent="0.15">
      <c r="B13" s="15" t="s">
        <v>57</v>
      </c>
      <c r="C13" s="18">
        <f>AVERAGE(C5:C11)</f>
        <v>76.285714285714292</v>
      </c>
      <c r="D13" s="18">
        <f t="shared" ref="D13:G13" si="3">AVERAGE(D5:D11)</f>
        <v>72.142857142857139</v>
      </c>
      <c r="E13" s="18">
        <f t="shared" si="3"/>
        <v>85.571428571428569</v>
      </c>
      <c r="F13" s="18"/>
      <c r="G13" s="18">
        <f t="shared" si="3"/>
        <v>77.999999999999986</v>
      </c>
    </row>
    <row r="16" spans="2:7" x14ac:dyDescent="0.15">
      <c r="B16" s="10" t="s">
        <v>45</v>
      </c>
    </row>
    <row r="17" spans="2:2" ht="25.5" customHeight="1" x14ac:dyDescent="0.15">
      <c r="B17" s="10" t="s">
        <v>59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0"/>
  <sheetViews>
    <sheetView workbookViewId="0">
      <selection activeCell="J18" sqref="J18"/>
    </sheetView>
  </sheetViews>
  <sheetFormatPr defaultRowHeight="13.5" x14ac:dyDescent="0.15"/>
  <cols>
    <col min="1" max="1" width="1.88671875" customWidth="1"/>
    <col min="7" max="7" width="11.44140625" bestFit="1" customWidth="1"/>
    <col min="8" max="8" width="11.33203125" bestFit="1" customWidth="1"/>
  </cols>
  <sheetData>
    <row r="1" spans="2:8" ht="18.75" x14ac:dyDescent="0.15">
      <c r="B1" s="24" t="s">
        <v>2</v>
      </c>
      <c r="C1" s="24"/>
      <c r="D1" s="24"/>
      <c r="E1" s="24"/>
      <c r="F1" s="24"/>
      <c r="G1" s="24"/>
      <c r="H1" s="24"/>
    </row>
    <row r="2" spans="2:8" x14ac:dyDescent="0.15">
      <c r="G2" s="2" t="s">
        <v>3</v>
      </c>
      <c r="H2" s="4">
        <v>0.15</v>
      </c>
    </row>
    <row r="3" spans="2:8" x14ac:dyDescent="0.15">
      <c r="B3" s="5" t="s">
        <v>4</v>
      </c>
      <c r="C3" s="5" t="s">
        <v>5</v>
      </c>
      <c r="D3" s="5" t="s">
        <v>6</v>
      </c>
      <c r="E3" s="3" t="s">
        <v>7</v>
      </c>
      <c r="F3" s="3" t="s">
        <v>8</v>
      </c>
      <c r="G3" s="3" t="s">
        <v>9</v>
      </c>
      <c r="H3" s="3" t="s">
        <v>10</v>
      </c>
    </row>
    <row r="4" spans="2:8" x14ac:dyDescent="0.15">
      <c r="B4" s="1" t="s">
        <v>11</v>
      </c>
      <c r="C4" s="1" t="s">
        <v>12</v>
      </c>
      <c r="D4" s="1" t="s">
        <v>13</v>
      </c>
      <c r="E4" s="6">
        <v>469.54956521739132</v>
      </c>
      <c r="F4" s="6">
        <v>12500</v>
      </c>
      <c r="G4" s="6">
        <f t="shared" ref="G4:G17" si="0">F4+(F4*$H$2)</f>
        <v>14375</v>
      </c>
      <c r="H4" s="6">
        <f t="shared" ref="H4:H16" si="1">E4*G4</f>
        <v>6749775</v>
      </c>
    </row>
    <row r="5" spans="2:8" x14ac:dyDescent="0.15">
      <c r="B5" s="1" t="s">
        <v>14</v>
      </c>
      <c r="C5" s="1" t="s">
        <v>15</v>
      </c>
      <c r="D5" s="1" t="s">
        <v>16</v>
      </c>
      <c r="E5" s="6">
        <v>115</v>
      </c>
      <c r="F5" s="6">
        <v>8000</v>
      </c>
      <c r="G5" s="6">
        <f t="shared" si="0"/>
        <v>9200</v>
      </c>
      <c r="H5" s="6">
        <f t="shared" si="1"/>
        <v>1058000</v>
      </c>
    </row>
    <row r="6" spans="2:8" x14ac:dyDescent="0.15">
      <c r="B6" s="1" t="s">
        <v>17</v>
      </c>
      <c r="C6" s="1" t="s">
        <v>18</v>
      </c>
      <c r="D6" s="1" t="s">
        <v>13</v>
      </c>
      <c r="E6" s="6">
        <v>89</v>
      </c>
      <c r="F6" s="6">
        <v>56000</v>
      </c>
      <c r="G6" s="6">
        <f t="shared" si="0"/>
        <v>64400</v>
      </c>
      <c r="H6" s="6">
        <f t="shared" si="1"/>
        <v>5731600</v>
      </c>
    </row>
    <row r="7" spans="2:8" x14ac:dyDescent="0.15">
      <c r="B7" s="1" t="s">
        <v>19</v>
      </c>
      <c r="C7" s="1" t="s">
        <v>20</v>
      </c>
      <c r="D7" s="1" t="s">
        <v>21</v>
      </c>
      <c r="E7" s="6">
        <v>79</v>
      </c>
      <c r="F7" s="6">
        <v>105000</v>
      </c>
      <c r="G7" s="6">
        <f t="shared" si="0"/>
        <v>120750</v>
      </c>
      <c r="H7" s="6">
        <f t="shared" si="1"/>
        <v>9539250</v>
      </c>
    </row>
    <row r="8" spans="2:8" x14ac:dyDescent="0.15">
      <c r="B8" s="1" t="s">
        <v>14</v>
      </c>
      <c r="C8" s="1" t="s">
        <v>15</v>
      </c>
      <c r="D8" s="1" t="s">
        <v>22</v>
      </c>
      <c r="E8" s="6">
        <v>86</v>
      </c>
      <c r="F8" s="6">
        <v>8000</v>
      </c>
      <c r="G8" s="6">
        <f t="shared" si="0"/>
        <v>9200</v>
      </c>
      <c r="H8" s="6">
        <f t="shared" si="1"/>
        <v>791200</v>
      </c>
    </row>
    <row r="9" spans="2:8" x14ac:dyDescent="0.15">
      <c r="B9" s="1" t="s">
        <v>23</v>
      </c>
      <c r="C9" s="1" t="s">
        <v>24</v>
      </c>
      <c r="D9" s="1" t="s">
        <v>13</v>
      </c>
      <c r="E9" s="6">
        <v>92</v>
      </c>
      <c r="F9" s="6">
        <v>156000</v>
      </c>
      <c r="G9" s="6">
        <f t="shared" si="0"/>
        <v>179400</v>
      </c>
      <c r="H9" s="6">
        <f t="shared" si="1"/>
        <v>16504800</v>
      </c>
    </row>
    <row r="10" spans="2:8" x14ac:dyDescent="0.15">
      <c r="B10" s="1" t="s">
        <v>11</v>
      </c>
      <c r="C10" s="1" t="s">
        <v>12</v>
      </c>
      <c r="D10" s="1" t="s">
        <v>25</v>
      </c>
      <c r="E10" s="6">
        <v>73</v>
      </c>
      <c r="F10" s="6">
        <v>12500</v>
      </c>
      <c r="G10" s="6">
        <f t="shared" si="0"/>
        <v>14375</v>
      </c>
      <c r="H10" s="6">
        <f t="shared" si="1"/>
        <v>1049375</v>
      </c>
    </row>
    <row r="11" spans="2:8" x14ac:dyDescent="0.15">
      <c r="B11" s="1" t="s">
        <v>17</v>
      </c>
      <c r="C11" s="1" t="s">
        <v>18</v>
      </c>
      <c r="D11" s="1" t="s">
        <v>26</v>
      </c>
      <c r="E11" s="6">
        <v>84</v>
      </c>
      <c r="F11" s="6">
        <v>56000</v>
      </c>
      <c r="G11" s="6">
        <f t="shared" si="0"/>
        <v>64400</v>
      </c>
      <c r="H11" s="6">
        <f t="shared" si="1"/>
        <v>5409600</v>
      </c>
    </row>
    <row r="12" spans="2:8" x14ac:dyDescent="0.15">
      <c r="B12" s="1" t="s">
        <v>23</v>
      </c>
      <c r="C12" s="1" t="s">
        <v>24</v>
      </c>
      <c r="D12" s="1" t="s">
        <v>27</v>
      </c>
      <c r="E12" s="6">
        <v>102</v>
      </c>
      <c r="F12" s="6">
        <v>156000</v>
      </c>
      <c r="G12" s="6">
        <f t="shared" si="0"/>
        <v>179400</v>
      </c>
      <c r="H12" s="6">
        <f t="shared" si="1"/>
        <v>18298800</v>
      </c>
    </row>
    <row r="13" spans="2:8" x14ac:dyDescent="0.15">
      <c r="B13" s="1" t="s">
        <v>19</v>
      </c>
      <c r="C13" s="1" t="s">
        <v>20</v>
      </c>
      <c r="D13" s="1" t="s">
        <v>28</v>
      </c>
      <c r="E13" s="6">
        <v>105</v>
      </c>
      <c r="F13" s="6">
        <v>105000</v>
      </c>
      <c r="G13" s="6">
        <f t="shared" si="0"/>
        <v>120750</v>
      </c>
      <c r="H13" s="6">
        <f t="shared" si="1"/>
        <v>12678750</v>
      </c>
    </row>
    <row r="14" spans="2:8" x14ac:dyDescent="0.15">
      <c r="B14" s="1" t="s">
        <v>14</v>
      </c>
      <c r="C14" s="1" t="s">
        <v>15</v>
      </c>
      <c r="D14" s="1" t="s">
        <v>29</v>
      </c>
      <c r="E14" s="6">
        <v>88</v>
      </c>
      <c r="F14" s="6">
        <v>8000</v>
      </c>
      <c r="G14" s="6">
        <f t="shared" si="0"/>
        <v>9200</v>
      </c>
      <c r="H14" s="6">
        <f t="shared" si="1"/>
        <v>809600</v>
      </c>
    </row>
    <row r="15" spans="2:8" x14ac:dyDescent="0.15">
      <c r="B15" s="1" t="s">
        <v>11</v>
      </c>
      <c r="C15" s="1" t="s">
        <v>12</v>
      </c>
      <c r="D15" s="1" t="s">
        <v>30</v>
      </c>
      <c r="E15" s="6">
        <v>86</v>
      </c>
      <c r="F15" s="6">
        <v>12500</v>
      </c>
      <c r="G15" s="6">
        <f t="shared" si="0"/>
        <v>14375</v>
      </c>
      <c r="H15" s="6">
        <f t="shared" si="1"/>
        <v>1236250</v>
      </c>
    </row>
    <row r="16" spans="2:8" x14ac:dyDescent="0.15">
      <c r="B16" s="1" t="s">
        <v>19</v>
      </c>
      <c r="C16" s="1" t="s">
        <v>20</v>
      </c>
      <c r="D16" s="1" t="s">
        <v>31</v>
      </c>
      <c r="E16" s="6">
        <v>84</v>
      </c>
      <c r="F16" s="6">
        <v>105000</v>
      </c>
      <c r="G16" s="6">
        <f t="shared" si="0"/>
        <v>120750</v>
      </c>
      <c r="H16" s="6">
        <f t="shared" si="1"/>
        <v>10143000</v>
      </c>
    </row>
    <row r="17" spans="2:8" x14ac:dyDescent="0.15">
      <c r="B17" s="25" t="s">
        <v>0</v>
      </c>
      <c r="C17" s="26"/>
      <c r="D17" s="27"/>
      <c r="E17" s="6">
        <f>SUM(E4:E16)</f>
        <v>1552.5495652173913</v>
      </c>
      <c r="F17" s="6">
        <f>SUM(F4:F16)</f>
        <v>800500</v>
      </c>
      <c r="G17" s="6">
        <f t="shared" si="0"/>
        <v>920575</v>
      </c>
      <c r="H17" s="6">
        <f>SUM(H4:H16)</f>
        <v>90000000</v>
      </c>
    </row>
    <row r="19" spans="2:8" x14ac:dyDescent="0.15">
      <c r="B19" s="12" t="s">
        <v>47</v>
      </c>
    </row>
    <row r="20" spans="2:8" ht="39.75" customHeight="1" x14ac:dyDescent="0.15">
      <c r="B20" s="28" t="s">
        <v>46</v>
      </c>
      <c r="C20" s="28"/>
      <c r="D20" s="28"/>
      <c r="E20" s="28"/>
      <c r="F20" s="28"/>
      <c r="G20" s="28"/>
      <c r="H20" s="28"/>
    </row>
  </sheetData>
  <mergeCells count="3">
    <mergeCell ref="B1:H1"/>
    <mergeCell ref="B17:D17"/>
    <mergeCell ref="B20:H20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tabSelected="1" workbookViewId="0">
      <selection activeCell="D13" sqref="D13"/>
    </sheetView>
  </sheetViews>
  <sheetFormatPr defaultRowHeight="14.25" x14ac:dyDescent="0.15"/>
  <cols>
    <col min="1" max="2" width="9.109375" style="31" bestFit="1" customWidth="1"/>
    <col min="3" max="3" width="10.88671875" style="31" bestFit="1" customWidth="1"/>
    <col min="4" max="5" width="9.33203125" style="31" bestFit="1" customWidth="1"/>
    <col min="6" max="7" width="10.88671875" style="31" bestFit="1" customWidth="1"/>
    <col min="8" max="8" width="9.109375" style="31" bestFit="1" customWidth="1"/>
    <col min="9" max="16384" width="8.88671875" style="31"/>
  </cols>
  <sheetData>
    <row r="1" spans="1:8" ht="18" thickBot="1" x14ac:dyDescent="0.2">
      <c r="A1" s="29" t="s">
        <v>49</v>
      </c>
      <c r="B1" s="29"/>
      <c r="C1" s="30"/>
      <c r="D1" s="30"/>
      <c r="E1" s="30"/>
      <c r="F1" s="30"/>
      <c r="G1" s="30"/>
      <c r="H1" s="30"/>
    </row>
    <row r="2" spans="1:8" ht="17.25" x14ac:dyDescent="0.15">
      <c r="A2" s="32" t="s">
        <v>50</v>
      </c>
      <c r="B2" s="33" t="s">
        <v>48</v>
      </c>
      <c r="C2" s="33" t="s">
        <v>51</v>
      </c>
      <c r="D2" s="33" t="s">
        <v>52</v>
      </c>
      <c r="E2" s="33" t="s">
        <v>53</v>
      </c>
      <c r="F2" s="33" t="s">
        <v>54</v>
      </c>
      <c r="G2" s="33" t="s">
        <v>55</v>
      </c>
      <c r="H2" s="34" t="s">
        <v>56</v>
      </c>
    </row>
    <row r="3" spans="1:8" ht="18" thickBot="1" x14ac:dyDescent="0.2">
      <c r="A3" s="35">
        <v>6000</v>
      </c>
      <c r="B3" s="36">
        <v>1000</v>
      </c>
      <c r="C3" s="37">
        <v>1000000</v>
      </c>
      <c r="D3" s="37">
        <v>500000</v>
      </c>
      <c r="E3" s="37">
        <v>500000</v>
      </c>
      <c r="F3" s="37">
        <f>A3*B3</f>
        <v>6000000</v>
      </c>
      <c r="G3" s="37">
        <f>F3-C3-D3-E3</f>
        <v>4000000</v>
      </c>
      <c r="H3" s="38">
        <f>G3/F3</f>
        <v>0.66666666666666663</v>
      </c>
    </row>
    <row r="4" spans="1:8" x14ac:dyDescent="0.15">
      <c r="A4" s="39"/>
      <c r="B4" s="39"/>
      <c r="C4" s="39"/>
      <c r="D4" s="39"/>
      <c r="E4" s="39"/>
      <c r="F4" s="39"/>
      <c r="G4" s="39"/>
      <c r="H4" s="39"/>
    </row>
  </sheetData>
  <mergeCells count="1">
    <mergeCell ref="A1:B1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목표1</vt:lpstr>
      <vt:lpstr>목표2</vt:lpstr>
      <vt:lpstr>목표3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도서관</dc:creator>
  <cp:lastModifiedBy>문혜영</cp:lastModifiedBy>
  <dcterms:created xsi:type="dcterms:W3CDTF">2007-09-12T02:57:30Z</dcterms:created>
  <dcterms:modified xsi:type="dcterms:W3CDTF">2024-02-28T09:23:56Z</dcterms:modified>
</cp:coreProperties>
</file>