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6000" windowHeight="6045" activeTab="5"/>
  </bookViews>
  <sheets>
    <sheet name="성적" sheetId="10" r:id="rId1"/>
    <sheet name="목표1" sheetId="3" r:id="rId2"/>
    <sheet name="목표2" sheetId="7" r:id="rId3"/>
    <sheet name="목표3" sheetId="6" r:id="rId4"/>
    <sheet name="시나1" sheetId="5" r:id="rId5"/>
    <sheet name="시나2" sheetId="4" r:id="rId6"/>
  </sheets>
  <calcPr calcId="144525"/>
</workbook>
</file>

<file path=xl/calcChain.xml><?xml version="1.0" encoding="utf-8"?>
<calcChain xmlns="http://schemas.openxmlformats.org/spreadsheetml/2006/main">
  <c r="H13" i="4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G12" i="5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  <c r="D13" i="10" l="1"/>
  <c r="E13"/>
  <c r="G13"/>
  <c r="C13"/>
  <c r="D12"/>
  <c r="E12"/>
  <c r="C12"/>
  <c r="F12" s="1"/>
  <c r="G6"/>
  <c r="G7"/>
  <c r="G8"/>
  <c r="G9"/>
  <c r="G10"/>
  <c r="G11"/>
  <c r="G5"/>
  <c r="F6"/>
  <c r="F7"/>
  <c r="F8"/>
  <c r="F9"/>
  <c r="F10"/>
  <c r="F11"/>
  <c r="F5"/>
  <c r="H4" i="3"/>
  <c r="H5"/>
  <c r="H6"/>
  <c r="H7"/>
  <c r="H8"/>
  <c r="H9"/>
  <c r="H10"/>
  <c r="H11"/>
  <c r="H12"/>
  <c r="H13"/>
  <c r="H14"/>
  <c r="H15"/>
  <c r="H16"/>
  <c r="G4" i="7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E17"/>
  <c r="F17"/>
  <c r="G17"/>
  <c r="G4" i="6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H17" i="7" l="1"/>
</calcChain>
</file>

<file path=xl/sharedStrings.xml><?xml version="1.0" encoding="utf-8"?>
<sst xmlns="http://schemas.openxmlformats.org/spreadsheetml/2006/main" count="228" uniqueCount="150">
  <si>
    <t>합계</t>
    <phoneticPr fontId="2" type="noConversion"/>
  </si>
  <si>
    <t>평균</t>
    <phoneticPr fontId="2" type="noConversion"/>
  </si>
  <si>
    <t>남자</t>
    <phoneticPr fontId="2" type="noConversion"/>
  </si>
  <si>
    <t>여자</t>
    <phoneticPr fontId="2" type="noConversion"/>
  </si>
  <si>
    <t>성별</t>
    <phoneticPr fontId="2" type="noConversion"/>
  </si>
  <si>
    <t>합계</t>
    <phoneticPr fontId="2" type="noConversion"/>
  </si>
  <si>
    <t>건강 스포렉스 회원 기록</t>
    <phoneticPr fontId="2" type="noConversion"/>
  </si>
  <si>
    <t>단위</t>
    <phoneticPr fontId="2" type="noConversion"/>
  </si>
  <si>
    <t>(100M, 초)</t>
    <phoneticPr fontId="2" type="noConversion"/>
  </si>
  <si>
    <t>회원명</t>
    <phoneticPr fontId="2" type="noConversion"/>
  </si>
  <si>
    <t>자유형</t>
    <phoneticPr fontId="2" type="noConversion"/>
  </si>
  <si>
    <t>배영</t>
    <phoneticPr fontId="2" type="noConversion"/>
  </si>
  <si>
    <t>평영</t>
    <phoneticPr fontId="2" type="noConversion"/>
  </si>
  <si>
    <t>접영</t>
    <phoneticPr fontId="2" type="noConversion"/>
  </si>
  <si>
    <t>평균</t>
    <phoneticPr fontId="2" type="noConversion"/>
  </si>
  <si>
    <t>한정호</t>
    <phoneticPr fontId="2" type="noConversion"/>
  </si>
  <si>
    <t>박진석</t>
    <phoneticPr fontId="2" type="noConversion"/>
  </si>
  <si>
    <t>홍수나</t>
    <phoneticPr fontId="2" type="noConversion"/>
  </si>
  <si>
    <t>장성호</t>
    <phoneticPr fontId="2" type="noConversion"/>
  </si>
  <si>
    <t>차주원</t>
    <phoneticPr fontId="2" type="noConversion"/>
  </si>
  <si>
    <t>김영대</t>
    <phoneticPr fontId="2" type="noConversion"/>
  </si>
  <si>
    <t>희망기업 판매 현황</t>
    <phoneticPr fontId="2" type="noConversion"/>
  </si>
  <si>
    <t>수익률</t>
    <phoneticPr fontId="2" type="noConversion"/>
  </si>
  <si>
    <t>품목코드</t>
    <phoneticPr fontId="2" type="noConversion"/>
  </si>
  <si>
    <t>품목명</t>
    <phoneticPr fontId="2" type="noConversion"/>
  </si>
  <si>
    <t>거래지역</t>
    <phoneticPr fontId="2" type="noConversion"/>
  </si>
  <si>
    <t>판매량</t>
    <phoneticPr fontId="2" type="noConversion"/>
  </si>
  <si>
    <t>원가</t>
    <phoneticPr fontId="2" type="noConversion"/>
  </si>
  <si>
    <t>판매가</t>
    <phoneticPr fontId="2" type="noConversion"/>
  </si>
  <si>
    <t>판매액</t>
    <phoneticPr fontId="2" type="noConversion"/>
  </si>
  <si>
    <t>A101</t>
    <phoneticPr fontId="2" type="noConversion"/>
  </si>
  <si>
    <t>선글라스</t>
    <phoneticPr fontId="2" type="noConversion"/>
  </si>
  <si>
    <t>서울</t>
    <phoneticPr fontId="2" type="noConversion"/>
  </si>
  <si>
    <t>B201</t>
    <phoneticPr fontId="2" type="noConversion"/>
  </si>
  <si>
    <t>지갑</t>
    <phoneticPr fontId="2" type="noConversion"/>
  </si>
  <si>
    <t>광주</t>
    <phoneticPr fontId="2" type="noConversion"/>
  </si>
  <si>
    <t>E501</t>
    <phoneticPr fontId="2" type="noConversion"/>
  </si>
  <si>
    <t>시계</t>
    <phoneticPr fontId="2" type="noConversion"/>
  </si>
  <si>
    <t>D303</t>
    <phoneticPr fontId="2" type="noConversion"/>
  </si>
  <si>
    <t>MP3</t>
    <phoneticPr fontId="2" type="noConversion"/>
  </si>
  <si>
    <t>울산</t>
    <phoneticPr fontId="2" type="noConversion"/>
  </si>
  <si>
    <t>부산</t>
    <phoneticPr fontId="2" type="noConversion"/>
  </si>
  <si>
    <t>C301</t>
    <phoneticPr fontId="2" type="noConversion"/>
  </si>
  <si>
    <t>핸드폰</t>
    <phoneticPr fontId="2" type="noConversion"/>
  </si>
  <si>
    <t>대전</t>
    <phoneticPr fontId="2" type="noConversion"/>
  </si>
  <si>
    <t>제주도</t>
    <phoneticPr fontId="2" type="noConversion"/>
  </si>
  <si>
    <t>전주</t>
    <phoneticPr fontId="2" type="noConversion"/>
  </si>
  <si>
    <t>마산</t>
    <phoneticPr fontId="2" type="noConversion"/>
  </si>
  <si>
    <t>일산</t>
    <phoneticPr fontId="2" type="noConversion"/>
  </si>
  <si>
    <t>포항</t>
    <phoneticPr fontId="2" type="noConversion"/>
  </si>
  <si>
    <t>목포</t>
    <phoneticPr fontId="2" type="noConversion"/>
  </si>
  <si>
    <t>컴퓨터활용능력 2급 시험 결과</t>
    <phoneticPr fontId="2" type="noConversion"/>
  </si>
  <si>
    <t>응시자</t>
    <phoneticPr fontId="2" type="noConversion"/>
  </si>
  <si>
    <t>컴퓨터 일반</t>
    <phoneticPr fontId="2" type="noConversion"/>
  </si>
  <si>
    <t>합격 여부</t>
    <phoneticPr fontId="2" type="noConversion"/>
  </si>
  <si>
    <t>강성일</t>
    <phoneticPr fontId="2" type="noConversion"/>
  </si>
  <si>
    <t>차대식</t>
    <phoneticPr fontId="2" type="noConversion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</si>
  <si>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</si>
  <si>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</si>
  <si>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</si>
  <si>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</si>
  <si>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</si>
  <si>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</si>
  <si>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</si>
  <si>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</si>
  <si>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성적표</t>
    <phoneticPr fontId="2" type="noConversion"/>
  </si>
  <si>
    <t>성명</t>
    <phoneticPr fontId="2" type="noConversion"/>
  </si>
  <si>
    <t>엑셀</t>
    <phoneticPr fontId="2" type="noConversion"/>
  </si>
  <si>
    <t>파워포인트</t>
    <phoneticPr fontId="2" type="noConversion"/>
  </si>
  <si>
    <t>워드</t>
    <phoneticPr fontId="2" type="noConversion"/>
  </si>
  <si>
    <t>합계</t>
    <phoneticPr fontId="2" type="noConversion"/>
  </si>
  <si>
    <t>호기주</t>
    <phoneticPr fontId="2" type="noConversion"/>
  </si>
  <si>
    <t>이지은</t>
    <phoneticPr fontId="2" type="noConversion"/>
  </si>
  <si>
    <t>장은주</t>
    <phoneticPr fontId="2" type="noConversion"/>
  </si>
  <si>
    <t>이상철</t>
    <phoneticPr fontId="2" type="noConversion"/>
  </si>
  <si>
    <t>이철수</t>
    <phoneticPr fontId="2" type="noConversion"/>
  </si>
  <si>
    <t>오지연</t>
    <phoneticPr fontId="2" type="noConversion"/>
  </si>
  <si>
    <t>안진영</t>
    <phoneticPr fontId="2" type="noConversion"/>
  </si>
  <si>
    <t>과목 합계</t>
    <phoneticPr fontId="2" type="noConversion"/>
  </si>
  <si>
    <t>과목 평균</t>
    <phoneticPr fontId="2" type="noConversion"/>
  </si>
  <si>
    <t>목표값찾기</t>
    <phoneticPr fontId="2" type="noConversion"/>
  </si>
  <si>
    <t>전체 평균을 78점으로 하려면 호기주의 엑셀점수가 몇점이어야 할까?</t>
    <phoneticPr fontId="2" type="noConversion"/>
  </si>
  <si>
    <r>
      <t>김영대의 평균을</t>
    </r>
    <r>
      <rPr>
        <sz val="11"/>
        <rFont val="돋움"/>
        <family val="3"/>
        <charset val="129"/>
      </rPr>
      <t xml:space="preserve"> 86으로 하려면 김영대의 자유형이 얼마이어야 할까?</t>
    </r>
    <phoneticPr fontId="2" type="noConversion"/>
  </si>
  <si>
    <t>목표값찾기</t>
    <phoneticPr fontId="2" type="noConversion"/>
  </si>
  <si>
    <t>목표값찾기</t>
    <phoneticPr fontId="2" type="noConversion"/>
  </si>
  <si>
    <t>엑셀</t>
    <phoneticPr fontId="2" type="noConversion"/>
  </si>
  <si>
    <r>
      <t>박진석학생이 합격하기위해</t>
    </r>
    <r>
      <rPr>
        <sz val="11"/>
        <rFont val="돋움"/>
        <family val="3"/>
        <charset val="129"/>
      </rPr>
      <t xml:space="preserve"> 평균이 60점이 되려면 
엑셀과목의 점수가 몇점이 되어야 할까?</t>
    </r>
    <phoneticPr fontId="2" type="noConversion"/>
  </si>
  <si>
    <r>
      <t>전체 판매액의</t>
    </r>
    <r>
      <rPr>
        <sz val="11"/>
        <rFont val="돋움"/>
        <family val="3"/>
        <charset val="129"/>
      </rPr>
      <t xml:space="preserve"> 합계가 90,000,000원이 되려면 
서울지역의 선그라스의 판매량이 얼마가 되어야 할까?</t>
    </r>
    <phoneticPr fontId="2" type="noConversion"/>
  </si>
  <si>
    <t>목표값찾기</t>
    <phoneticPr fontId="2" type="noConversion"/>
  </si>
  <si>
    <t>시험점수결과</t>
    <phoneticPr fontId="2" type="noConversion"/>
  </si>
  <si>
    <t>응시자</t>
    <phoneticPr fontId="2" type="noConversion"/>
  </si>
  <si>
    <t>응시번호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</si>
  <si>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</si>
  <si>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</si>
  <si>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</si>
  <si>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</si>
  <si>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최종점수</t>
    <phoneticPr fontId="2" type="noConversion"/>
  </si>
  <si>
    <t>이상철</t>
    <phoneticPr fontId="2" type="noConversion"/>
  </si>
  <si>
    <t>A-001</t>
    <phoneticPr fontId="2" type="noConversion"/>
  </si>
  <si>
    <t>이철수</t>
    <phoneticPr fontId="2" type="noConversion"/>
  </si>
  <si>
    <t>오지연</t>
    <phoneticPr fontId="2" type="noConversion"/>
  </si>
  <si>
    <t>안진영</t>
    <phoneticPr fontId="2" type="noConversion"/>
  </si>
  <si>
    <t>주정은</t>
    <phoneticPr fontId="2" type="noConversion"/>
  </si>
  <si>
    <t>&lt;가산점 표&gt;</t>
    <phoneticPr fontId="2" type="noConversion"/>
  </si>
  <si>
    <t>장하나</t>
    <phoneticPr fontId="2" type="noConversion"/>
  </si>
  <si>
    <t>80점 이상</t>
    <phoneticPr fontId="2" type="noConversion"/>
  </si>
  <si>
    <t>주인호</t>
    <phoneticPr fontId="2" type="noConversion"/>
  </si>
  <si>
    <t>70점 이상</t>
    <phoneticPr fontId="2" type="noConversion"/>
  </si>
  <si>
    <t>최국만</t>
    <phoneticPr fontId="2" type="noConversion"/>
  </si>
  <si>
    <t>60점 이상</t>
    <phoneticPr fontId="2" type="noConversion"/>
  </si>
  <si>
    <t>홍유진</t>
    <phoneticPr fontId="2" type="noConversion"/>
  </si>
  <si>
    <t>60점 미만</t>
    <phoneticPr fontId="2" type="noConversion"/>
  </si>
  <si>
    <t>시나리오</t>
    <phoneticPr fontId="2" type="noConversion"/>
  </si>
  <si>
    <t>장하나의 국어점수가 다음과 같이 변동되는 경우 최종점수의 변동 시나리오 작성</t>
    <phoneticPr fontId="2" type="noConversion"/>
  </si>
  <si>
    <t>셀이름정의</t>
    <phoneticPr fontId="2" type="noConversion"/>
  </si>
  <si>
    <t>D9:국어점수</t>
    <phoneticPr fontId="2" type="noConversion"/>
  </si>
  <si>
    <t>H9:최종점수</t>
    <phoneticPr fontId="2" type="noConversion"/>
  </si>
  <si>
    <t>시나리오1 : 시나리오 이름은 "국어점수 상향", 국어점수를 88로 설정하시오</t>
    <phoneticPr fontId="2" type="noConversion"/>
  </si>
  <si>
    <t>시나리오2: 시나리오 이름은 "국어점수 하향", 국어점수를 55로 설정하시오</t>
    <phoneticPr fontId="2" type="noConversion"/>
  </si>
  <si>
    <t>판 매 현 황</t>
    <phoneticPr fontId="2" type="noConversion"/>
  </si>
  <si>
    <t>영업자명</t>
    <phoneticPr fontId="2" type="noConversion"/>
  </si>
  <si>
    <t>성별</t>
    <phoneticPr fontId="2" type="noConversion"/>
  </si>
  <si>
    <t>제품명</t>
    <phoneticPr fontId="2" type="noConversion"/>
  </si>
  <si>
    <t>단가</t>
    <phoneticPr fontId="2" type="noConversion"/>
  </si>
  <si>
    <t>판매가</t>
    <phoneticPr fontId="2" type="noConversion"/>
  </si>
  <si>
    <t>판매수량</t>
    <phoneticPr fontId="2" type="noConversion"/>
  </si>
  <si>
    <t>판매액</t>
    <phoneticPr fontId="2" type="noConversion"/>
  </si>
  <si>
    <t>판매이익금</t>
    <phoneticPr fontId="2" type="noConversion"/>
  </si>
  <si>
    <t>호기주</t>
    <phoneticPr fontId="2" type="noConversion"/>
  </si>
  <si>
    <t>여자</t>
    <phoneticPr fontId="2" type="noConversion"/>
  </si>
  <si>
    <t>디지털카메라</t>
    <phoneticPr fontId="2" type="noConversion"/>
  </si>
  <si>
    <t>이지은</t>
    <phoneticPr fontId="2" type="noConversion"/>
  </si>
  <si>
    <t>남자</t>
    <phoneticPr fontId="2" type="noConversion"/>
  </si>
  <si>
    <t>MP3</t>
    <phoneticPr fontId="2" type="noConversion"/>
  </si>
  <si>
    <t>장은주</t>
    <phoneticPr fontId="2" type="noConversion"/>
  </si>
  <si>
    <t>노트북</t>
    <phoneticPr fontId="2" type="noConversion"/>
  </si>
  <si>
    <t>광학카메라</t>
    <phoneticPr fontId="2" type="noConversion"/>
  </si>
  <si>
    <t>현미경</t>
    <phoneticPr fontId="2" type="noConversion"/>
  </si>
  <si>
    <t>녹음기</t>
    <phoneticPr fontId="2" type="noConversion"/>
  </si>
  <si>
    <t>오디오</t>
    <phoneticPr fontId="2" type="noConversion"/>
  </si>
  <si>
    <t>고독희</t>
    <phoneticPr fontId="2" type="noConversion"/>
  </si>
  <si>
    <t>DVD</t>
    <phoneticPr fontId="2" type="noConversion"/>
  </si>
  <si>
    <t>최환희</t>
    <phoneticPr fontId="2" type="noConversion"/>
  </si>
  <si>
    <t>전자시계</t>
    <phoneticPr fontId="2" type="noConversion"/>
  </si>
  <si>
    <t>조성만</t>
    <phoneticPr fontId="2" type="noConversion"/>
  </si>
  <si>
    <t>핸드폰</t>
    <phoneticPr fontId="2" type="noConversion"/>
  </si>
  <si>
    <t>디지털카메라와 MP3의 판매수량이 다음과 같이 변화될때 판매이익금의 변동 시나리오 작성</t>
    <phoneticPr fontId="2" type="noConversion"/>
  </si>
  <si>
    <t>셀이름 정의 : G4-디지털카메라 판매수량, G5-MP3판매수량으로 정의</t>
    <phoneticPr fontId="2" type="noConversion"/>
  </si>
  <si>
    <t>시나리오1. 시나리오이름은 판매이익증가, 기존판매수량에 5를 증가</t>
    <phoneticPr fontId="2" type="noConversion"/>
  </si>
  <si>
    <t>시나리오2. 시나리오 이름은 판매이익감소, 기존판매수량에 5감소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</si>
</sst>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#,##0_);[Red]\(#,##0\)"/>
    <numFmt numFmtId="178" formatCode="0.0_ "/>
    <numFmt numFmtId="179" formatCode="0.00_ "/>
    <numFmt numFmtId="180" formatCode="0.0"/>
  </numFmts>
  <fonts count="16">
    <font>
      <sz val="11"/>
      <name val="돋움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color indexed="9"/>
      <name val="돋움"/>
      <family val="3"/>
      <charset val="129"/>
    </font>
    <font>
      <b/>
      <sz val="14"/>
      <color indexed="9"/>
      <name val="굴림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휴먼옛체"/>
      <family val="1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/>
    </xf>
    <xf numFmtId="177" fontId="0" fillId="0" borderId="1" xfId="0" applyNumberFormat="1" applyBorder="1"/>
    <xf numFmtId="0" fontId="0" fillId="0" borderId="1" xfId="0" applyFill="1" applyBorder="1"/>
    <xf numFmtId="178" fontId="0" fillId="0" borderId="0" xfId="0" applyNumberFormat="1"/>
    <xf numFmtId="178" fontId="0" fillId="0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0" fillId="0" borderId="1" xfId="1" applyFont="1" applyFill="1" applyBorder="1" applyAlignment="1">
      <alignment horizontal="right" vertical="center"/>
    </xf>
    <xf numFmtId="180" fontId="0" fillId="0" borderId="1" xfId="0" applyNumberFormat="1" applyFill="1" applyBorder="1" applyAlignment="1">
      <alignment horizontal="right" vertical="center"/>
    </xf>
    <xf numFmtId="180" fontId="11" fillId="0" borderId="1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0" xfId="0" applyFont="1"/>
    <xf numFmtId="179" fontId="8" fillId="0" borderId="1" xfId="0" applyNumberFormat="1" applyFont="1" applyBorder="1"/>
    <xf numFmtId="0" fontId="8" fillId="0" borderId="1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0" fillId="13" borderId="1" xfId="0" applyFill="1" applyBorder="1" applyAlignment="1">
      <alignment horizontal="center"/>
    </xf>
    <xf numFmtId="176" fontId="8" fillId="0" borderId="1" xfId="0" applyNumberFormat="1" applyFont="1" applyBorder="1"/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10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left" vertical="center" wrapText="1"/>
    </xf>
    <xf numFmtId="0" fontId="0" fillId="8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</cellXfs>
  <cellStyles count="2">
    <cellStyle name="강조색3" xfId="1" builtinId="3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7"/>
  <sheetViews>
    <sheetView workbookViewId="0">
      <selection activeCell="B21" sqref="B21"/>
    </sheetView>
  </sheetViews>
  <sheetFormatPr defaultRowHeight="13.5"/>
  <cols>
    <col min="1" max="1" width="4" style="14" customWidth="1"/>
    <col min="2" max="2" width="11" style="14" customWidth="1"/>
    <col min="3" max="3" width="4.6640625" style="14" bestFit="1" customWidth="1"/>
    <col min="4" max="4" width="9.6640625" style="14" bestFit="1" customWidth="1"/>
    <col min="5" max="5" width="7.5546875" style="14" customWidth="1"/>
    <col min="6" max="6" width="7.6640625" style="14" customWidth="1"/>
    <col min="7" max="7" width="8.88671875" style="14" customWidth="1"/>
    <col min="8" max="16384" width="8.88671875" style="14"/>
  </cols>
  <sheetData>
    <row r="1" spans="2:7" ht="18" customHeight="1" thickBot="1"/>
    <row r="2" spans="2:7" ht="27.75" customHeight="1" thickBot="1">
      <c r="B2" s="38" t="s">
        <v>65</v>
      </c>
      <c r="C2" s="39"/>
      <c r="D2" s="39"/>
      <c r="E2" s="39"/>
      <c r="F2" s="40"/>
    </row>
    <row r="3" spans="2:7" ht="18.75" customHeight="1">
      <c r="B3" s="15"/>
      <c r="C3" s="16"/>
    </row>
    <row r="4" spans="2:7" ht="19.5" customHeight="1">
      <c r="B4" s="18" t="s">
        <v>66</v>
      </c>
      <c r="C4" s="19" t="s">
        <v>67</v>
      </c>
      <c r="D4" s="19" t="s">
        <v>68</v>
      </c>
      <c r="E4" s="19" t="s">
        <v>69</v>
      </c>
      <c r="F4" s="19" t="s">
        <v>70</v>
      </c>
      <c r="G4" s="27" t="s">
        <v>1</v>
      </c>
    </row>
    <row r="5" spans="2:7" ht="16.5" customHeight="1">
      <c r="B5" s="19" t="s">
        <v>71</v>
      </c>
      <c r="C5" s="21">
        <v>50</v>
      </c>
      <c r="D5" s="21">
        <v>60</v>
      </c>
      <c r="E5" s="21">
        <v>75</v>
      </c>
      <c r="F5" s="21">
        <f>SUM(C5:E5)</f>
        <v>185</v>
      </c>
      <c r="G5" s="22">
        <f>AVERAGE(C5:E5)</f>
        <v>61.666666666666664</v>
      </c>
    </row>
    <row r="6" spans="2:7" ht="16.5" customHeight="1">
      <c r="B6" s="19" t="s">
        <v>72</v>
      </c>
      <c r="C6" s="21">
        <v>60</v>
      </c>
      <c r="D6" s="21">
        <v>65</v>
      </c>
      <c r="E6" s="21">
        <v>89</v>
      </c>
      <c r="F6" s="21">
        <f t="shared" ref="F6:F12" si="0">SUM(C6:E6)</f>
        <v>214</v>
      </c>
      <c r="G6" s="22">
        <f t="shared" ref="G6:G11" si="1">AVERAGE(C6:E6)</f>
        <v>71.333333333333329</v>
      </c>
    </row>
    <row r="7" spans="2:7" ht="16.5" customHeight="1">
      <c r="B7" s="19" t="s">
        <v>73</v>
      </c>
      <c r="C7" s="21">
        <v>75</v>
      </c>
      <c r="D7" s="21">
        <v>85</v>
      </c>
      <c r="E7" s="21">
        <v>93</v>
      </c>
      <c r="F7" s="21">
        <f t="shared" si="0"/>
        <v>253</v>
      </c>
      <c r="G7" s="22">
        <f t="shared" si="1"/>
        <v>84.333333333333329</v>
      </c>
    </row>
    <row r="8" spans="2:7" ht="16.5" customHeight="1">
      <c r="B8" s="19" t="s">
        <v>74</v>
      </c>
      <c r="C8" s="21">
        <v>70</v>
      </c>
      <c r="D8" s="21">
        <v>75</v>
      </c>
      <c r="E8" s="21">
        <v>84</v>
      </c>
      <c r="F8" s="21">
        <f t="shared" si="0"/>
        <v>229</v>
      </c>
      <c r="G8" s="22">
        <f t="shared" si="1"/>
        <v>76.333333333333329</v>
      </c>
    </row>
    <row r="9" spans="2:7" ht="16.5" customHeight="1">
      <c r="B9" s="19" t="s">
        <v>75</v>
      </c>
      <c r="C9" s="21">
        <v>85</v>
      </c>
      <c r="D9" s="21">
        <v>60</v>
      </c>
      <c r="E9" s="21">
        <v>78</v>
      </c>
      <c r="F9" s="21">
        <f t="shared" si="0"/>
        <v>223</v>
      </c>
      <c r="G9" s="22">
        <f t="shared" si="1"/>
        <v>74.333333333333329</v>
      </c>
    </row>
    <row r="10" spans="2:7" ht="16.5" customHeight="1">
      <c r="B10" s="19" t="s">
        <v>76</v>
      </c>
      <c r="C10" s="21">
        <v>80</v>
      </c>
      <c r="D10" s="21">
        <v>75</v>
      </c>
      <c r="E10" s="21">
        <v>92</v>
      </c>
      <c r="F10" s="21">
        <f t="shared" si="0"/>
        <v>247</v>
      </c>
      <c r="G10" s="22">
        <f t="shared" si="1"/>
        <v>82.333333333333329</v>
      </c>
    </row>
    <row r="11" spans="2:7" ht="16.5" customHeight="1">
      <c r="B11" s="19" t="s">
        <v>77</v>
      </c>
      <c r="C11" s="21">
        <v>90</v>
      </c>
      <c r="D11" s="21">
        <v>85</v>
      </c>
      <c r="E11" s="21">
        <v>88</v>
      </c>
      <c r="F11" s="21">
        <f t="shared" si="0"/>
        <v>263</v>
      </c>
      <c r="G11" s="22">
        <f t="shared" si="1"/>
        <v>87.666666666666671</v>
      </c>
    </row>
    <row r="12" spans="2:7" ht="16.5" customHeight="1">
      <c r="B12" s="19" t="s">
        <v>78</v>
      </c>
      <c r="C12" s="21">
        <f>SUM(C5:C11)</f>
        <v>510</v>
      </c>
      <c r="D12" s="21">
        <f t="shared" ref="D12:E12" si="2">SUM(D5:D11)</f>
        <v>505</v>
      </c>
      <c r="E12" s="21">
        <f t="shared" si="2"/>
        <v>599</v>
      </c>
      <c r="F12" s="21">
        <f t="shared" si="0"/>
        <v>1614</v>
      </c>
      <c r="G12" s="22"/>
    </row>
    <row r="13" spans="2:7" ht="14.25">
      <c r="B13" s="20" t="s">
        <v>79</v>
      </c>
      <c r="C13" s="23">
        <f>AVERAGE(C5:C11)</f>
        <v>72.857142857142861</v>
      </c>
      <c r="D13" s="23">
        <f t="shared" ref="D13:G13" si="3">AVERAGE(D5:D11)</f>
        <v>72.142857142857139</v>
      </c>
      <c r="E13" s="23">
        <f t="shared" si="3"/>
        <v>85.571428571428569</v>
      </c>
      <c r="F13" s="23"/>
      <c r="G13" s="23">
        <f t="shared" si="3"/>
        <v>76.857142857142847</v>
      </c>
    </row>
    <row r="16" spans="2:7">
      <c r="B16" s="17" t="s">
        <v>80</v>
      </c>
    </row>
    <row r="17" spans="2:2" ht="25.5" customHeight="1">
      <c r="B17" s="17" t="s">
        <v>81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F13" sqref="F13"/>
    </sheetView>
  </sheetViews>
  <sheetFormatPr defaultRowHeight="13.5"/>
  <cols>
    <col min="1" max="1" width="1.88671875" customWidth="1"/>
  </cols>
  <sheetData>
    <row r="1" spans="2:8" ht="18.75">
      <c r="B1" s="41" t="s">
        <v>6</v>
      </c>
      <c r="C1" s="41"/>
      <c r="D1" s="41"/>
      <c r="E1" s="41"/>
      <c r="F1" s="41"/>
      <c r="G1" s="41"/>
      <c r="H1" s="41"/>
    </row>
    <row r="2" spans="2:8">
      <c r="G2" s="4" t="s">
        <v>7</v>
      </c>
      <c r="H2" s="5" t="s">
        <v>8</v>
      </c>
    </row>
    <row r="3" spans="2:8">
      <c r="B3" s="6" t="s">
        <v>9</v>
      </c>
      <c r="C3" s="6" t="s">
        <v>4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</row>
    <row r="4" spans="2:8" s="31" customFormat="1">
      <c r="B4" s="28" t="s">
        <v>71</v>
      </c>
      <c r="C4" s="29" t="s">
        <v>2</v>
      </c>
      <c r="D4" s="30">
        <v>72</v>
      </c>
      <c r="E4" s="30">
        <v>84</v>
      </c>
      <c r="F4" s="30">
        <v>94</v>
      </c>
      <c r="G4" s="30">
        <v>86</v>
      </c>
      <c r="H4" s="30">
        <f t="shared" ref="H4:H16" si="0">AVERAGE(D4:G4)</f>
        <v>84</v>
      </c>
    </row>
    <row r="5" spans="2:8" s="31" customFormat="1">
      <c r="B5" s="28" t="s">
        <v>72</v>
      </c>
      <c r="C5" s="29" t="s">
        <v>2</v>
      </c>
      <c r="D5" s="30">
        <v>89</v>
      </c>
      <c r="E5" s="30">
        <v>115</v>
      </c>
      <c r="F5" s="30">
        <v>130</v>
      </c>
      <c r="G5" s="30">
        <v>120</v>
      </c>
      <c r="H5" s="30">
        <f t="shared" si="0"/>
        <v>113.5</v>
      </c>
    </row>
    <row r="6" spans="2:8" s="31" customFormat="1">
      <c r="B6" s="28" t="s">
        <v>73</v>
      </c>
      <c r="C6" s="29" t="s">
        <v>3</v>
      </c>
      <c r="D6" s="30">
        <v>77</v>
      </c>
      <c r="E6" s="30">
        <v>89</v>
      </c>
      <c r="F6" s="30">
        <v>94</v>
      </c>
      <c r="G6" s="30">
        <v>91</v>
      </c>
      <c r="H6" s="30">
        <f t="shared" si="0"/>
        <v>87.75</v>
      </c>
    </row>
    <row r="7" spans="2:8" s="31" customFormat="1">
      <c r="B7" s="28" t="s">
        <v>74</v>
      </c>
      <c r="C7" s="29" t="s">
        <v>3</v>
      </c>
      <c r="D7" s="30">
        <v>69</v>
      </c>
      <c r="E7" s="30">
        <v>79</v>
      </c>
      <c r="F7" s="30">
        <v>84</v>
      </c>
      <c r="G7" s="30">
        <v>82</v>
      </c>
      <c r="H7" s="30">
        <f t="shared" si="0"/>
        <v>78.5</v>
      </c>
    </row>
    <row r="8" spans="2:8" s="31" customFormat="1">
      <c r="B8" s="28" t="s">
        <v>75</v>
      </c>
      <c r="C8" s="29" t="s">
        <v>2</v>
      </c>
      <c r="D8" s="30">
        <v>75</v>
      </c>
      <c r="E8" s="30">
        <v>86</v>
      </c>
      <c r="F8" s="30">
        <v>92</v>
      </c>
      <c r="G8" s="30">
        <v>86</v>
      </c>
      <c r="H8" s="30">
        <f t="shared" si="0"/>
        <v>84.75</v>
      </c>
    </row>
    <row r="9" spans="2:8" s="31" customFormat="1">
      <c r="B9" s="28" t="s">
        <v>76</v>
      </c>
      <c r="C9" s="29" t="s">
        <v>3</v>
      </c>
      <c r="D9" s="30">
        <v>70</v>
      </c>
      <c r="E9" s="30">
        <v>92</v>
      </c>
      <c r="F9" s="30">
        <v>106</v>
      </c>
      <c r="G9" s="30">
        <v>93</v>
      </c>
      <c r="H9" s="30">
        <f t="shared" si="0"/>
        <v>90.25</v>
      </c>
    </row>
    <row r="10" spans="2:8" s="31" customFormat="1">
      <c r="B10" s="28" t="s">
        <v>77</v>
      </c>
      <c r="C10" s="29" t="s">
        <v>2</v>
      </c>
      <c r="D10" s="30">
        <v>64</v>
      </c>
      <c r="E10" s="30">
        <v>73</v>
      </c>
      <c r="F10" s="30">
        <v>94</v>
      </c>
      <c r="G10" s="30">
        <v>90</v>
      </c>
      <c r="H10" s="30">
        <f t="shared" si="0"/>
        <v>80.25</v>
      </c>
    </row>
    <row r="11" spans="2:8" s="31" customFormat="1" ht="12">
      <c r="B11" s="29" t="s">
        <v>15</v>
      </c>
      <c r="C11" s="29" t="s">
        <v>2</v>
      </c>
      <c r="D11" s="30">
        <v>69</v>
      </c>
      <c r="E11" s="30">
        <v>84</v>
      </c>
      <c r="F11" s="30">
        <v>96</v>
      </c>
      <c r="G11" s="30">
        <v>84</v>
      </c>
      <c r="H11" s="30">
        <f t="shared" si="0"/>
        <v>83.25</v>
      </c>
    </row>
    <row r="12" spans="2:8" s="31" customFormat="1" ht="12">
      <c r="B12" s="29" t="s">
        <v>16</v>
      </c>
      <c r="C12" s="29" t="s">
        <v>2</v>
      </c>
      <c r="D12" s="30">
        <v>71</v>
      </c>
      <c r="E12" s="30">
        <v>102</v>
      </c>
      <c r="F12" s="30">
        <v>125</v>
      </c>
      <c r="G12" s="30">
        <v>116</v>
      </c>
      <c r="H12" s="30">
        <f t="shared" si="0"/>
        <v>103.5</v>
      </c>
    </row>
    <row r="13" spans="2:8" s="31" customFormat="1" ht="12">
      <c r="B13" s="29" t="s">
        <v>17</v>
      </c>
      <c r="C13" s="29" t="s">
        <v>3</v>
      </c>
      <c r="D13" s="30">
        <v>73</v>
      </c>
      <c r="E13" s="30">
        <v>105</v>
      </c>
      <c r="F13" s="30">
        <v>132</v>
      </c>
      <c r="G13" s="30">
        <v>118</v>
      </c>
      <c r="H13" s="30">
        <f t="shared" si="0"/>
        <v>107</v>
      </c>
    </row>
    <row r="14" spans="2:8" s="31" customFormat="1" ht="12">
      <c r="B14" s="29" t="s">
        <v>18</v>
      </c>
      <c r="C14" s="29" t="s">
        <v>2</v>
      </c>
      <c r="D14" s="30">
        <v>70</v>
      </c>
      <c r="E14" s="30">
        <v>88</v>
      </c>
      <c r="F14" s="30">
        <v>102</v>
      </c>
      <c r="G14" s="30">
        <v>100</v>
      </c>
      <c r="H14" s="30">
        <f t="shared" si="0"/>
        <v>90</v>
      </c>
    </row>
    <row r="15" spans="2:8" s="31" customFormat="1" ht="12">
      <c r="B15" s="29" t="s">
        <v>19</v>
      </c>
      <c r="C15" s="29" t="s">
        <v>2</v>
      </c>
      <c r="D15" s="30">
        <v>65</v>
      </c>
      <c r="E15" s="30">
        <v>86</v>
      </c>
      <c r="F15" s="30">
        <v>94</v>
      </c>
      <c r="G15" s="30">
        <v>84</v>
      </c>
      <c r="H15" s="30">
        <f t="shared" si="0"/>
        <v>82.25</v>
      </c>
    </row>
    <row r="16" spans="2:8" s="31" customFormat="1" ht="12">
      <c r="B16" s="29" t="s">
        <v>20</v>
      </c>
      <c r="C16" s="29" t="s">
        <v>2</v>
      </c>
      <c r="D16" s="30">
        <v>72</v>
      </c>
      <c r="E16" s="30">
        <v>84</v>
      </c>
      <c r="F16" s="30">
        <v>92</v>
      </c>
      <c r="G16" s="30">
        <v>88</v>
      </c>
      <c r="H16" s="30">
        <f t="shared" si="0"/>
        <v>84</v>
      </c>
    </row>
    <row r="19" spans="2:8">
      <c r="B19" s="24" t="s">
        <v>83</v>
      </c>
    </row>
    <row r="20" spans="2:8" ht="21.75" customHeight="1">
      <c r="B20" s="42" t="s">
        <v>82</v>
      </c>
      <c r="C20" s="42"/>
      <c r="D20" s="42"/>
      <c r="E20" s="42"/>
      <c r="F20" s="42"/>
      <c r="G20" s="42"/>
      <c r="H20" s="42"/>
    </row>
  </sheetData>
  <mergeCells count="2">
    <mergeCell ref="B1:H1"/>
    <mergeCell ref="B20:H20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D28" sqref="D28"/>
    </sheetView>
  </sheetViews>
  <sheetFormatPr defaultRowHeight="13.5"/>
  <cols>
    <col min="1" max="1" width="1.88671875" customWidth="1"/>
    <col min="7" max="7" width="11.44140625" bestFit="1" customWidth="1"/>
    <col min="8" max="8" width="11.33203125" bestFit="1" customWidth="1"/>
  </cols>
  <sheetData>
    <row r="1" spans="2:8" ht="18.75">
      <c r="B1" s="41" t="s">
        <v>21</v>
      </c>
      <c r="C1" s="41"/>
      <c r="D1" s="41"/>
      <c r="E1" s="41"/>
      <c r="F1" s="41"/>
      <c r="G1" s="41"/>
      <c r="H1" s="41"/>
    </row>
    <row r="2" spans="2:8">
      <c r="G2" s="4" t="s">
        <v>22</v>
      </c>
      <c r="H2" s="7">
        <v>0.15</v>
      </c>
    </row>
    <row r="3" spans="2:8">
      <c r="B3" s="8" t="s">
        <v>23</v>
      </c>
      <c r="C3" s="8" t="s">
        <v>24</v>
      </c>
      <c r="D3" s="8" t="s">
        <v>25</v>
      </c>
      <c r="E3" s="6" t="s">
        <v>26</v>
      </c>
      <c r="F3" s="6" t="s">
        <v>27</v>
      </c>
      <c r="G3" s="6" t="s">
        <v>28</v>
      </c>
      <c r="H3" s="6" t="s">
        <v>29</v>
      </c>
    </row>
    <row r="4" spans="2:8">
      <c r="B4" s="1" t="s">
        <v>30</v>
      </c>
      <c r="C4" s="1" t="s">
        <v>31</v>
      </c>
      <c r="D4" s="1" t="s">
        <v>32</v>
      </c>
      <c r="E4" s="9">
        <v>84</v>
      </c>
      <c r="F4" s="9">
        <v>12500</v>
      </c>
      <c r="G4" s="9">
        <f t="shared" ref="G4:G17" si="0">F4+(F4*$H$2)</f>
        <v>14375</v>
      </c>
      <c r="H4" s="9">
        <f t="shared" ref="H4:H16" si="1">E4*G4</f>
        <v>1207500</v>
      </c>
    </row>
    <row r="5" spans="2:8">
      <c r="B5" s="1" t="s">
        <v>33</v>
      </c>
      <c r="C5" s="1" t="s">
        <v>34</v>
      </c>
      <c r="D5" s="1" t="s">
        <v>35</v>
      </c>
      <c r="E5" s="9">
        <v>115</v>
      </c>
      <c r="F5" s="9">
        <v>8000</v>
      </c>
      <c r="G5" s="9">
        <f t="shared" si="0"/>
        <v>9200</v>
      </c>
      <c r="H5" s="9">
        <f t="shared" si="1"/>
        <v>1058000</v>
      </c>
    </row>
    <row r="6" spans="2:8">
      <c r="B6" s="1" t="s">
        <v>36</v>
      </c>
      <c r="C6" s="1" t="s">
        <v>37</v>
      </c>
      <c r="D6" s="1" t="s">
        <v>32</v>
      </c>
      <c r="E6" s="9">
        <v>89</v>
      </c>
      <c r="F6" s="9">
        <v>56000</v>
      </c>
      <c r="G6" s="9">
        <f t="shared" si="0"/>
        <v>64400</v>
      </c>
      <c r="H6" s="9">
        <f t="shared" si="1"/>
        <v>5731600</v>
      </c>
    </row>
    <row r="7" spans="2:8">
      <c r="B7" s="1" t="s">
        <v>38</v>
      </c>
      <c r="C7" s="1" t="s">
        <v>39</v>
      </c>
      <c r="D7" s="1" t="s">
        <v>40</v>
      </c>
      <c r="E7" s="9">
        <v>79</v>
      </c>
      <c r="F7" s="9">
        <v>105000</v>
      </c>
      <c r="G7" s="9">
        <f t="shared" si="0"/>
        <v>120750</v>
      </c>
      <c r="H7" s="9">
        <f t="shared" si="1"/>
        <v>9539250</v>
      </c>
    </row>
    <row r="8" spans="2:8">
      <c r="B8" s="1" t="s">
        <v>33</v>
      </c>
      <c r="C8" s="1" t="s">
        <v>34</v>
      </c>
      <c r="D8" s="1" t="s">
        <v>41</v>
      </c>
      <c r="E8" s="9">
        <v>86</v>
      </c>
      <c r="F8" s="9">
        <v>8000</v>
      </c>
      <c r="G8" s="9">
        <f t="shared" si="0"/>
        <v>9200</v>
      </c>
      <c r="H8" s="9">
        <f t="shared" si="1"/>
        <v>791200</v>
      </c>
    </row>
    <row r="9" spans="2:8">
      <c r="B9" s="1" t="s">
        <v>42</v>
      </c>
      <c r="C9" s="1" t="s">
        <v>43</v>
      </c>
      <c r="D9" s="1" t="s">
        <v>32</v>
      </c>
      <c r="E9" s="9">
        <v>92</v>
      </c>
      <c r="F9" s="9">
        <v>156000</v>
      </c>
      <c r="G9" s="9">
        <f t="shared" si="0"/>
        <v>179400</v>
      </c>
      <c r="H9" s="9">
        <f t="shared" si="1"/>
        <v>16504800</v>
      </c>
    </row>
    <row r="10" spans="2:8">
      <c r="B10" s="1" t="s">
        <v>30</v>
      </c>
      <c r="C10" s="1" t="s">
        <v>31</v>
      </c>
      <c r="D10" s="1" t="s">
        <v>44</v>
      </c>
      <c r="E10" s="9">
        <v>73</v>
      </c>
      <c r="F10" s="9">
        <v>12500</v>
      </c>
      <c r="G10" s="9">
        <f t="shared" si="0"/>
        <v>14375</v>
      </c>
      <c r="H10" s="9">
        <f t="shared" si="1"/>
        <v>1049375</v>
      </c>
    </row>
    <row r="11" spans="2:8">
      <c r="B11" s="1" t="s">
        <v>36</v>
      </c>
      <c r="C11" s="1" t="s">
        <v>37</v>
      </c>
      <c r="D11" s="1" t="s">
        <v>45</v>
      </c>
      <c r="E11" s="9">
        <v>84</v>
      </c>
      <c r="F11" s="9">
        <v>56000</v>
      </c>
      <c r="G11" s="9">
        <f t="shared" si="0"/>
        <v>64400</v>
      </c>
      <c r="H11" s="9">
        <f t="shared" si="1"/>
        <v>5409600</v>
      </c>
    </row>
    <row r="12" spans="2:8">
      <c r="B12" s="1" t="s">
        <v>42</v>
      </c>
      <c r="C12" s="1" t="s">
        <v>43</v>
      </c>
      <c r="D12" s="1" t="s">
        <v>46</v>
      </c>
      <c r="E12" s="9">
        <v>102</v>
      </c>
      <c r="F12" s="9">
        <v>156000</v>
      </c>
      <c r="G12" s="9">
        <f t="shared" si="0"/>
        <v>179400</v>
      </c>
      <c r="H12" s="9">
        <f t="shared" si="1"/>
        <v>18298800</v>
      </c>
    </row>
    <row r="13" spans="2:8">
      <c r="B13" s="1" t="s">
        <v>38</v>
      </c>
      <c r="C13" s="1" t="s">
        <v>39</v>
      </c>
      <c r="D13" s="1" t="s">
        <v>47</v>
      </c>
      <c r="E13" s="9">
        <v>105</v>
      </c>
      <c r="F13" s="9">
        <v>105000</v>
      </c>
      <c r="G13" s="9">
        <f t="shared" si="0"/>
        <v>120750</v>
      </c>
      <c r="H13" s="9">
        <f t="shared" si="1"/>
        <v>12678750</v>
      </c>
    </row>
    <row r="14" spans="2:8">
      <c r="B14" s="1" t="s">
        <v>33</v>
      </c>
      <c r="C14" s="1" t="s">
        <v>34</v>
      </c>
      <c r="D14" s="1" t="s">
        <v>48</v>
      </c>
      <c r="E14" s="9">
        <v>88</v>
      </c>
      <c r="F14" s="9">
        <v>8000</v>
      </c>
      <c r="G14" s="9">
        <f t="shared" si="0"/>
        <v>9200</v>
      </c>
      <c r="H14" s="9">
        <f t="shared" si="1"/>
        <v>809600</v>
      </c>
    </row>
    <row r="15" spans="2:8">
      <c r="B15" s="1" t="s">
        <v>30</v>
      </c>
      <c r="C15" s="1" t="s">
        <v>31</v>
      </c>
      <c r="D15" s="1" t="s">
        <v>49</v>
      </c>
      <c r="E15" s="9">
        <v>86</v>
      </c>
      <c r="F15" s="9">
        <v>12500</v>
      </c>
      <c r="G15" s="9">
        <f t="shared" si="0"/>
        <v>14375</v>
      </c>
      <c r="H15" s="9">
        <f t="shared" si="1"/>
        <v>1236250</v>
      </c>
    </row>
    <row r="16" spans="2:8">
      <c r="B16" s="1" t="s">
        <v>38</v>
      </c>
      <c r="C16" s="1" t="s">
        <v>39</v>
      </c>
      <c r="D16" s="1" t="s">
        <v>50</v>
      </c>
      <c r="E16" s="9">
        <v>84</v>
      </c>
      <c r="F16" s="9">
        <v>105000</v>
      </c>
      <c r="G16" s="9">
        <f t="shared" si="0"/>
        <v>120750</v>
      </c>
      <c r="H16" s="9">
        <f t="shared" si="1"/>
        <v>10143000</v>
      </c>
    </row>
    <row r="17" spans="2:8">
      <c r="B17" s="43" t="s">
        <v>0</v>
      </c>
      <c r="C17" s="44"/>
      <c r="D17" s="45"/>
      <c r="E17" s="9">
        <f>SUM(E4:E16)</f>
        <v>1167</v>
      </c>
      <c r="F17" s="9">
        <f>SUM(F4:F16)</f>
        <v>800500</v>
      </c>
      <c r="G17" s="9">
        <f t="shared" si="0"/>
        <v>920575</v>
      </c>
      <c r="H17" s="9">
        <f>SUM(H4:H16)</f>
        <v>84457725</v>
      </c>
    </row>
    <row r="19" spans="2:8">
      <c r="B19" s="26" t="s">
        <v>88</v>
      </c>
    </row>
    <row r="20" spans="2:8" ht="39.75" customHeight="1">
      <c r="B20" s="46" t="s">
        <v>87</v>
      </c>
      <c r="C20" s="46"/>
      <c r="D20" s="46"/>
      <c r="E20" s="46"/>
      <c r="F20" s="46"/>
      <c r="G20" s="46"/>
      <c r="H20" s="46"/>
    </row>
  </sheetData>
  <mergeCells count="3">
    <mergeCell ref="B1:H1"/>
    <mergeCell ref="B17:D17"/>
    <mergeCell ref="B20:H20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H22"/>
  <sheetViews>
    <sheetView topLeftCell="A8" workbookViewId="0">
      <selection activeCell="E26" sqref="E26"/>
    </sheetView>
  </sheetViews>
  <sheetFormatPr defaultRowHeight="13.5"/>
  <cols>
    <col min="1" max="1" width="1.88671875" customWidth="1"/>
    <col min="3" max="3" width="9.6640625" bestFit="1" customWidth="1"/>
    <col min="4" max="4" width="10.44140625" bestFit="1" customWidth="1"/>
    <col min="5" max="6" width="4.88671875" bestFit="1" customWidth="1"/>
  </cols>
  <sheetData>
    <row r="1" spans="2:8" ht="18.75">
      <c r="B1" s="47" t="s">
        <v>51</v>
      </c>
      <c r="C1" s="47"/>
      <c r="D1" s="47"/>
      <c r="E1" s="47"/>
      <c r="F1" s="47"/>
      <c r="G1" s="47"/>
      <c r="H1" s="47"/>
    </row>
    <row r="3" spans="2:8">
      <c r="B3" s="6" t="s">
        <v>52</v>
      </c>
      <c r="C3" s="6" t="s">
        <v>4</v>
      </c>
      <c r="D3" s="6" t="s">
        <v>53</v>
      </c>
      <c r="E3" s="8" t="s">
        <v>85</v>
      </c>
      <c r="F3" s="6" t="s">
        <v>5</v>
      </c>
      <c r="G3" s="6" t="s">
        <v>14</v>
      </c>
      <c r="H3" s="6" t="s">
        <v>54</v>
      </c>
    </row>
    <row r="4" spans="2:8" ht="16.5">
      <c r="B4" s="19" t="s">
        <v>71</v>
      </c>
      <c r="C4" s="1" t="s">
        <v>2</v>
      </c>
      <c r="D4" s="1">
        <v>75</v>
      </c>
      <c r="E4" s="1">
        <v>85</v>
      </c>
      <c r="F4" s="1">
        <v>94</v>
      </c>
      <c r="G4" s="3">
        <f>AVERAGE(D4:E4)</f>
        <v>80</v>
      </c>
      <c r="H4" s="1" t="str">
        <f>IF(AND(D4&gt;=40,E4&gt;=40,G4&gt;=60),"합격","불합격")</f>
        <v>합격</v>
      </c>
    </row>
    <row r="5" spans="2:8" ht="16.5">
      <c r="B5" s="19" t="s">
        <v>72</v>
      </c>
      <c r="C5" s="1" t="s">
        <v>2</v>
      </c>
      <c r="D5" s="1">
        <v>90</v>
      </c>
      <c r="E5" s="1">
        <v>85</v>
      </c>
      <c r="F5" s="1">
        <v>130</v>
      </c>
      <c r="G5" s="3">
        <f t="shared" ref="G5:G18" si="0">AVERAGE(D5:E5)</f>
        <v>87.5</v>
      </c>
      <c r="H5" s="1" t="str">
        <f t="shared" ref="H5:H18" si="1">IF(AND(D5&gt;=40,E5&gt;=40,G5&gt;=60),"합격","불합격")</f>
        <v>합격</v>
      </c>
    </row>
    <row r="6" spans="2:8" ht="16.5">
      <c r="B6" s="19" t="s">
        <v>73</v>
      </c>
      <c r="C6" s="1" t="s">
        <v>3</v>
      </c>
      <c r="D6" s="1">
        <v>85</v>
      </c>
      <c r="E6" s="1">
        <v>80</v>
      </c>
      <c r="F6" s="1">
        <v>94</v>
      </c>
      <c r="G6" s="3">
        <f t="shared" si="0"/>
        <v>82.5</v>
      </c>
      <c r="H6" s="1" t="str">
        <f t="shared" si="1"/>
        <v>합격</v>
      </c>
    </row>
    <row r="7" spans="2:8" ht="16.5">
      <c r="B7" s="19" t="s">
        <v>74</v>
      </c>
      <c r="C7" s="1" t="s">
        <v>3</v>
      </c>
      <c r="D7" s="1">
        <v>55</v>
      </c>
      <c r="E7" s="1">
        <v>75</v>
      </c>
      <c r="F7" s="1">
        <v>84</v>
      </c>
      <c r="G7" s="3">
        <f t="shared" si="0"/>
        <v>65</v>
      </c>
      <c r="H7" s="1" t="str">
        <f t="shared" si="1"/>
        <v>합격</v>
      </c>
    </row>
    <row r="8" spans="2:8" ht="16.5">
      <c r="B8" s="19" t="s">
        <v>75</v>
      </c>
      <c r="C8" s="1" t="s">
        <v>2</v>
      </c>
      <c r="D8" s="1">
        <v>75</v>
      </c>
      <c r="E8" s="1">
        <v>65</v>
      </c>
      <c r="F8" s="1">
        <v>92</v>
      </c>
      <c r="G8" s="3">
        <f t="shared" si="0"/>
        <v>70</v>
      </c>
      <c r="H8" s="1" t="str">
        <f t="shared" si="1"/>
        <v>합격</v>
      </c>
    </row>
    <row r="9" spans="2:8" ht="16.5">
      <c r="B9" s="19" t="s">
        <v>76</v>
      </c>
      <c r="C9" s="1" t="s">
        <v>3</v>
      </c>
      <c r="D9" s="1">
        <v>70</v>
      </c>
      <c r="E9" s="1">
        <v>85</v>
      </c>
      <c r="F9" s="1">
        <v>106</v>
      </c>
      <c r="G9" s="3">
        <f t="shared" si="0"/>
        <v>77.5</v>
      </c>
      <c r="H9" s="1" t="str">
        <f t="shared" si="1"/>
        <v>합격</v>
      </c>
    </row>
    <row r="10" spans="2:8" ht="16.5">
      <c r="B10" s="19" t="s">
        <v>77</v>
      </c>
      <c r="C10" s="1" t="s">
        <v>2</v>
      </c>
      <c r="D10" s="1">
        <v>85</v>
      </c>
      <c r="E10" s="1">
        <v>70</v>
      </c>
      <c r="F10" s="1">
        <v>94</v>
      </c>
      <c r="G10" s="3">
        <f t="shared" si="0"/>
        <v>77.5</v>
      </c>
      <c r="H10" s="1" t="str">
        <f t="shared" si="1"/>
        <v>합격</v>
      </c>
    </row>
    <row r="11" spans="2:8">
      <c r="B11" s="1" t="s">
        <v>15</v>
      </c>
      <c r="C11" s="1" t="s">
        <v>2</v>
      </c>
      <c r="D11" s="1">
        <v>70</v>
      </c>
      <c r="E11" s="1">
        <v>55</v>
      </c>
      <c r="F11" s="1">
        <v>96</v>
      </c>
      <c r="G11" s="3">
        <f t="shared" si="0"/>
        <v>62.5</v>
      </c>
      <c r="H11" s="1" t="str">
        <f t="shared" si="1"/>
        <v>합격</v>
      </c>
    </row>
    <row r="12" spans="2:8">
      <c r="B12" s="1" t="s">
        <v>16</v>
      </c>
      <c r="C12" s="1" t="s">
        <v>2</v>
      </c>
      <c r="D12" s="1">
        <v>55</v>
      </c>
      <c r="E12" s="1">
        <v>45</v>
      </c>
      <c r="F12" s="1">
        <v>125</v>
      </c>
      <c r="G12" s="3">
        <f t="shared" si="0"/>
        <v>50</v>
      </c>
      <c r="H12" s="1" t="str">
        <f t="shared" si="1"/>
        <v>불합격</v>
      </c>
    </row>
    <row r="13" spans="2:8">
      <c r="B13" s="1" t="s">
        <v>17</v>
      </c>
      <c r="C13" s="1" t="s">
        <v>3</v>
      </c>
      <c r="D13" s="1">
        <v>55</v>
      </c>
      <c r="E13" s="1">
        <v>85</v>
      </c>
      <c r="F13" s="1">
        <v>132</v>
      </c>
      <c r="G13" s="3">
        <f t="shared" si="0"/>
        <v>70</v>
      </c>
      <c r="H13" s="1" t="str">
        <f t="shared" si="1"/>
        <v>합격</v>
      </c>
    </row>
    <row r="14" spans="2:8">
      <c r="B14" s="1" t="s">
        <v>18</v>
      </c>
      <c r="C14" s="1" t="s">
        <v>2</v>
      </c>
      <c r="D14" s="1">
        <v>70</v>
      </c>
      <c r="E14" s="1">
        <v>70</v>
      </c>
      <c r="F14" s="1">
        <v>102</v>
      </c>
      <c r="G14" s="3">
        <f t="shared" si="0"/>
        <v>70</v>
      </c>
      <c r="H14" s="1" t="str">
        <f t="shared" si="1"/>
        <v>합격</v>
      </c>
    </row>
    <row r="15" spans="2:8">
      <c r="B15" s="1" t="s">
        <v>19</v>
      </c>
      <c r="C15" s="1" t="s">
        <v>2</v>
      </c>
      <c r="D15" s="1">
        <v>65</v>
      </c>
      <c r="E15" s="1">
        <v>80</v>
      </c>
      <c r="F15" s="1">
        <v>94</v>
      </c>
      <c r="G15" s="3">
        <f t="shared" si="0"/>
        <v>72.5</v>
      </c>
      <c r="H15" s="1" t="str">
        <f t="shared" si="1"/>
        <v>합격</v>
      </c>
    </row>
    <row r="16" spans="2:8">
      <c r="B16" s="1" t="s">
        <v>20</v>
      </c>
      <c r="C16" s="1" t="s">
        <v>2</v>
      </c>
      <c r="D16" s="1">
        <v>70</v>
      </c>
      <c r="E16" s="1">
        <v>65</v>
      </c>
      <c r="F16" s="1">
        <v>92</v>
      </c>
      <c r="G16" s="3">
        <f t="shared" si="0"/>
        <v>67.5</v>
      </c>
      <c r="H16" s="1" t="str">
        <f t="shared" si="1"/>
        <v>합격</v>
      </c>
    </row>
    <row r="17" spans="2:8">
      <c r="B17" s="2" t="s">
        <v>55</v>
      </c>
      <c r="C17" s="2" t="s">
        <v>2</v>
      </c>
      <c r="D17" s="2">
        <v>95</v>
      </c>
      <c r="E17" s="2">
        <v>65</v>
      </c>
      <c r="F17" s="1">
        <v>92</v>
      </c>
      <c r="G17" s="10">
        <f t="shared" si="0"/>
        <v>80</v>
      </c>
      <c r="H17" s="2" t="str">
        <f t="shared" si="1"/>
        <v>합격</v>
      </c>
    </row>
    <row r="18" spans="2:8">
      <c r="B18" s="2" t="s">
        <v>56</v>
      </c>
      <c r="C18" s="2" t="s">
        <v>2</v>
      </c>
      <c r="D18" s="2">
        <v>75</v>
      </c>
      <c r="E18" s="2">
        <v>70</v>
      </c>
      <c r="F18" s="1">
        <v>92</v>
      </c>
      <c r="G18" s="10">
        <f t="shared" si="0"/>
        <v>72.5</v>
      </c>
      <c r="H18" s="2" t="str">
        <f t="shared" si="1"/>
        <v>합격</v>
      </c>
    </row>
    <row r="21" spans="2:8" ht="24" customHeight="1">
      <c r="B21" s="25" t="s">
        <v>84</v>
      </c>
    </row>
    <row r="22" spans="2:8" ht="40.5" customHeight="1">
      <c r="B22" s="48" t="s">
        <v>86</v>
      </c>
      <c r="C22" s="49"/>
      <c r="D22" s="49"/>
      <c r="E22" s="49"/>
      <c r="F22" s="49"/>
      <c r="G22" s="49"/>
      <c r="H22" s="49"/>
    </row>
  </sheetData>
  <mergeCells count="2">
    <mergeCell ref="B1:H1"/>
    <mergeCell ref="B22:H22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K18"/>
  <sheetViews>
    <sheetView workbookViewId="0">
      <selection activeCell="K20" sqref="K20"/>
    </sheetView>
  </sheetViews>
  <sheetFormatPr defaultRowHeight="13.5"/>
  <cols>
    <col min="1" max="1" width="1.88671875" customWidth="1"/>
    <col min="2" max="2" width="6.5546875" bestFit="1" customWidth="1"/>
    <col min="3" max="3" width="8.21875" bestFit="1" customWidth="1"/>
    <col min="4" max="7" width="4.88671875" bestFit="1" customWidth="1"/>
    <col min="8" max="8" width="8.21875" bestFit="1" customWidth="1"/>
    <col min="9" max="9" width="1.6640625" customWidth="1"/>
    <col min="257" max="257" width="1.88671875" customWidth="1"/>
    <col min="258" max="258" width="6.5546875" bestFit="1" customWidth="1"/>
    <col min="259" max="259" width="8.21875" bestFit="1" customWidth="1"/>
    <col min="260" max="263" width="4.88671875" bestFit="1" customWidth="1"/>
    <col min="264" max="264" width="8.21875" bestFit="1" customWidth="1"/>
    <col min="265" max="265" width="1.6640625" customWidth="1"/>
    <col min="513" max="513" width="1.88671875" customWidth="1"/>
    <col min="514" max="514" width="6.5546875" bestFit="1" customWidth="1"/>
    <col min="515" max="515" width="8.21875" bestFit="1" customWidth="1"/>
    <col min="516" max="519" width="4.88671875" bestFit="1" customWidth="1"/>
    <col min="520" max="520" width="8.21875" bestFit="1" customWidth="1"/>
    <col min="521" max="521" width="1.6640625" customWidth="1"/>
    <col min="769" max="769" width="1.88671875" customWidth="1"/>
    <col min="770" max="770" width="6.5546875" bestFit="1" customWidth="1"/>
    <col min="771" max="771" width="8.21875" bestFit="1" customWidth="1"/>
    <col min="772" max="775" width="4.88671875" bestFit="1" customWidth="1"/>
    <col min="776" max="776" width="8.21875" bestFit="1" customWidth="1"/>
    <col min="777" max="777" width="1.6640625" customWidth="1"/>
    <col min="1025" max="1025" width="1.88671875" customWidth="1"/>
    <col min="1026" max="1026" width="6.5546875" bestFit="1" customWidth="1"/>
    <col min="1027" max="1027" width="8.21875" bestFit="1" customWidth="1"/>
    <col min="1028" max="1031" width="4.88671875" bestFit="1" customWidth="1"/>
    <col min="1032" max="1032" width="8.21875" bestFit="1" customWidth="1"/>
    <col min="1033" max="1033" width="1.6640625" customWidth="1"/>
    <col min="1281" max="1281" width="1.88671875" customWidth="1"/>
    <col min="1282" max="1282" width="6.5546875" bestFit="1" customWidth="1"/>
    <col min="1283" max="1283" width="8.21875" bestFit="1" customWidth="1"/>
    <col min="1284" max="1287" width="4.88671875" bestFit="1" customWidth="1"/>
    <col min="1288" max="1288" width="8.21875" bestFit="1" customWidth="1"/>
    <col min="1289" max="1289" width="1.6640625" customWidth="1"/>
    <col min="1537" max="1537" width="1.88671875" customWidth="1"/>
    <col min="1538" max="1538" width="6.5546875" bestFit="1" customWidth="1"/>
    <col min="1539" max="1539" width="8.21875" bestFit="1" customWidth="1"/>
    <col min="1540" max="1543" width="4.88671875" bestFit="1" customWidth="1"/>
    <col min="1544" max="1544" width="8.21875" bestFit="1" customWidth="1"/>
    <col min="1545" max="1545" width="1.6640625" customWidth="1"/>
    <col min="1793" max="1793" width="1.88671875" customWidth="1"/>
    <col min="1794" max="1794" width="6.5546875" bestFit="1" customWidth="1"/>
    <col min="1795" max="1795" width="8.21875" bestFit="1" customWidth="1"/>
    <col min="1796" max="1799" width="4.88671875" bestFit="1" customWidth="1"/>
    <col min="1800" max="1800" width="8.21875" bestFit="1" customWidth="1"/>
    <col min="1801" max="1801" width="1.6640625" customWidth="1"/>
    <col min="2049" max="2049" width="1.88671875" customWidth="1"/>
    <col min="2050" max="2050" width="6.5546875" bestFit="1" customWidth="1"/>
    <col min="2051" max="2051" width="8.21875" bestFit="1" customWidth="1"/>
    <col min="2052" max="2055" width="4.88671875" bestFit="1" customWidth="1"/>
    <col min="2056" max="2056" width="8.21875" bestFit="1" customWidth="1"/>
    <col min="2057" max="2057" width="1.6640625" customWidth="1"/>
    <col min="2305" max="2305" width="1.88671875" customWidth="1"/>
    <col min="2306" max="2306" width="6.5546875" bestFit="1" customWidth="1"/>
    <col min="2307" max="2307" width="8.21875" bestFit="1" customWidth="1"/>
    <col min="2308" max="2311" width="4.88671875" bestFit="1" customWidth="1"/>
    <col min="2312" max="2312" width="8.21875" bestFit="1" customWidth="1"/>
    <col min="2313" max="2313" width="1.6640625" customWidth="1"/>
    <col min="2561" max="2561" width="1.88671875" customWidth="1"/>
    <col min="2562" max="2562" width="6.5546875" bestFit="1" customWidth="1"/>
    <col min="2563" max="2563" width="8.21875" bestFit="1" customWidth="1"/>
    <col min="2564" max="2567" width="4.88671875" bestFit="1" customWidth="1"/>
    <col min="2568" max="2568" width="8.21875" bestFit="1" customWidth="1"/>
    <col min="2569" max="2569" width="1.6640625" customWidth="1"/>
    <col min="2817" max="2817" width="1.88671875" customWidth="1"/>
    <col min="2818" max="2818" width="6.5546875" bestFit="1" customWidth="1"/>
    <col min="2819" max="2819" width="8.21875" bestFit="1" customWidth="1"/>
    <col min="2820" max="2823" width="4.88671875" bestFit="1" customWidth="1"/>
    <col min="2824" max="2824" width="8.21875" bestFit="1" customWidth="1"/>
    <col min="2825" max="2825" width="1.6640625" customWidth="1"/>
    <col min="3073" max="3073" width="1.88671875" customWidth="1"/>
    <col min="3074" max="3074" width="6.5546875" bestFit="1" customWidth="1"/>
    <col min="3075" max="3075" width="8.21875" bestFit="1" customWidth="1"/>
    <col min="3076" max="3079" width="4.88671875" bestFit="1" customWidth="1"/>
    <col min="3080" max="3080" width="8.21875" bestFit="1" customWidth="1"/>
    <col min="3081" max="3081" width="1.6640625" customWidth="1"/>
    <col min="3329" max="3329" width="1.88671875" customWidth="1"/>
    <col min="3330" max="3330" width="6.5546875" bestFit="1" customWidth="1"/>
    <col min="3331" max="3331" width="8.21875" bestFit="1" customWidth="1"/>
    <col min="3332" max="3335" width="4.88671875" bestFit="1" customWidth="1"/>
    <col min="3336" max="3336" width="8.21875" bestFit="1" customWidth="1"/>
    <col min="3337" max="3337" width="1.6640625" customWidth="1"/>
    <col min="3585" max="3585" width="1.88671875" customWidth="1"/>
    <col min="3586" max="3586" width="6.5546875" bestFit="1" customWidth="1"/>
    <col min="3587" max="3587" width="8.21875" bestFit="1" customWidth="1"/>
    <col min="3588" max="3591" width="4.88671875" bestFit="1" customWidth="1"/>
    <col min="3592" max="3592" width="8.21875" bestFit="1" customWidth="1"/>
    <col min="3593" max="3593" width="1.6640625" customWidth="1"/>
    <col min="3841" max="3841" width="1.88671875" customWidth="1"/>
    <col min="3842" max="3842" width="6.5546875" bestFit="1" customWidth="1"/>
    <col min="3843" max="3843" width="8.21875" bestFit="1" customWidth="1"/>
    <col min="3844" max="3847" width="4.88671875" bestFit="1" customWidth="1"/>
    <col min="3848" max="3848" width="8.21875" bestFit="1" customWidth="1"/>
    <col min="3849" max="3849" width="1.6640625" customWidth="1"/>
    <col min="4097" max="4097" width="1.88671875" customWidth="1"/>
    <col min="4098" max="4098" width="6.5546875" bestFit="1" customWidth="1"/>
    <col min="4099" max="4099" width="8.21875" bestFit="1" customWidth="1"/>
    <col min="4100" max="4103" width="4.88671875" bestFit="1" customWidth="1"/>
    <col min="4104" max="4104" width="8.21875" bestFit="1" customWidth="1"/>
    <col min="4105" max="4105" width="1.6640625" customWidth="1"/>
    <col min="4353" max="4353" width="1.88671875" customWidth="1"/>
    <col min="4354" max="4354" width="6.5546875" bestFit="1" customWidth="1"/>
    <col min="4355" max="4355" width="8.21875" bestFit="1" customWidth="1"/>
    <col min="4356" max="4359" width="4.88671875" bestFit="1" customWidth="1"/>
    <col min="4360" max="4360" width="8.21875" bestFit="1" customWidth="1"/>
    <col min="4361" max="4361" width="1.6640625" customWidth="1"/>
    <col min="4609" max="4609" width="1.88671875" customWidth="1"/>
    <col min="4610" max="4610" width="6.5546875" bestFit="1" customWidth="1"/>
    <col min="4611" max="4611" width="8.21875" bestFit="1" customWidth="1"/>
    <col min="4612" max="4615" width="4.88671875" bestFit="1" customWidth="1"/>
    <col min="4616" max="4616" width="8.21875" bestFit="1" customWidth="1"/>
    <col min="4617" max="4617" width="1.6640625" customWidth="1"/>
    <col min="4865" max="4865" width="1.88671875" customWidth="1"/>
    <col min="4866" max="4866" width="6.5546875" bestFit="1" customWidth="1"/>
    <col min="4867" max="4867" width="8.21875" bestFit="1" customWidth="1"/>
    <col min="4868" max="4871" width="4.88671875" bestFit="1" customWidth="1"/>
    <col min="4872" max="4872" width="8.21875" bestFit="1" customWidth="1"/>
    <col min="4873" max="4873" width="1.6640625" customWidth="1"/>
    <col min="5121" max="5121" width="1.88671875" customWidth="1"/>
    <col min="5122" max="5122" width="6.5546875" bestFit="1" customWidth="1"/>
    <col min="5123" max="5123" width="8.21875" bestFit="1" customWidth="1"/>
    <col min="5124" max="5127" width="4.88671875" bestFit="1" customWidth="1"/>
    <col min="5128" max="5128" width="8.21875" bestFit="1" customWidth="1"/>
    <col min="5129" max="5129" width="1.6640625" customWidth="1"/>
    <col min="5377" max="5377" width="1.88671875" customWidth="1"/>
    <col min="5378" max="5378" width="6.5546875" bestFit="1" customWidth="1"/>
    <col min="5379" max="5379" width="8.21875" bestFit="1" customWidth="1"/>
    <col min="5380" max="5383" width="4.88671875" bestFit="1" customWidth="1"/>
    <col min="5384" max="5384" width="8.21875" bestFit="1" customWidth="1"/>
    <col min="5385" max="5385" width="1.6640625" customWidth="1"/>
    <col min="5633" max="5633" width="1.88671875" customWidth="1"/>
    <col min="5634" max="5634" width="6.5546875" bestFit="1" customWidth="1"/>
    <col min="5635" max="5635" width="8.21875" bestFit="1" customWidth="1"/>
    <col min="5636" max="5639" width="4.88671875" bestFit="1" customWidth="1"/>
    <col min="5640" max="5640" width="8.21875" bestFit="1" customWidth="1"/>
    <col min="5641" max="5641" width="1.6640625" customWidth="1"/>
    <col min="5889" max="5889" width="1.88671875" customWidth="1"/>
    <col min="5890" max="5890" width="6.5546875" bestFit="1" customWidth="1"/>
    <col min="5891" max="5891" width="8.21875" bestFit="1" customWidth="1"/>
    <col min="5892" max="5895" width="4.88671875" bestFit="1" customWidth="1"/>
    <col min="5896" max="5896" width="8.21875" bestFit="1" customWidth="1"/>
    <col min="5897" max="5897" width="1.6640625" customWidth="1"/>
    <col min="6145" max="6145" width="1.88671875" customWidth="1"/>
    <col min="6146" max="6146" width="6.5546875" bestFit="1" customWidth="1"/>
    <col min="6147" max="6147" width="8.21875" bestFit="1" customWidth="1"/>
    <col min="6148" max="6151" width="4.88671875" bestFit="1" customWidth="1"/>
    <col min="6152" max="6152" width="8.21875" bestFit="1" customWidth="1"/>
    <col min="6153" max="6153" width="1.6640625" customWidth="1"/>
    <col min="6401" max="6401" width="1.88671875" customWidth="1"/>
    <col min="6402" max="6402" width="6.5546875" bestFit="1" customWidth="1"/>
    <col min="6403" max="6403" width="8.21875" bestFit="1" customWidth="1"/>
    <col min="6404" max="6407" width="4.88671875" bestFit="1" customWidth="1"/>
    <col min="6408" max="6408" width="8.21875" bestFit="1" customWidth="1"/>
    <col min="6409" max="6409" width="1.6640625" customWidth="1"/>
    <col min="6657" max="6657" width="1.88671875" customWidth="1"/>
    <col min="6658" max="6658" width="6.5546875" bestFit="1" customWidth="1"/>
    <col min="6659" max="6659" width="8.21875" bestFit="1" customWidth="1"/>
    <col min="6660" max="6663" width="4.88671875" bestFit="1" customWidth="1"/>
    <col min="6664" max="6664" width="8.21875" bestFit="1" customWidth="1"/>
    <col min="6665" max="6665" width="1.6640625" customWidth="1"/>
    <col min="6913" max="6913" width="1.88671875" customWidth="1"/>
    <col min="6914" max="6914" width="6.5546875" bestFit="1" customWidth="1"/>
    <col min="6915" max="6915" width="8.21875" bestFit="1" customWidth="1"/>
    <col min="6916" max="6919" width="4.88671875" bestFit="1" customWidth="1"/>
    <col min="6920" max="6920" width="8.21875" bestFit="1" customWidth="1"/>
    <col min="6921" max="6921" width="1.6640625" customWidth="1"/>
    <col min="7169" max="7169" width="1.88671875" customWidth="1"/>
    <col min="7170" max="7170" width="6.5546875" bestFit="1" customWidth="1"/>
    <col min="7171" max="7171" width="8.21875" bestFit="1" customWidth="1"/>
    <col min="7172" max="7175" width="4.88671875" bestFit="1" customWidth="1"/>
    <col min="7176" max="7176" width="8.21875" bestFit="1" customWidth="1"/>
    <col min="7177" max="7177" width="1.6640625" customWidth="1"/>
    <col min="7425" max="7425" width="1.88671875" customWidth="1"/>
    <col min="7426" max="7426" width="6.5546875" bestFit="1" customWidth="1"/>
    <col min="7427" max="7427" width="8.21875" bestFit="1" customWidth="1"/>
    <col min="7428" max="7431" width="4.88671875" bestFit="1" customWidth="1"/>
    <col min="7432" max="7432" width="8.21875" bestFit="1" customWidth="1"/>
    <col min="7433" max="7433" width="1.6640625" customWidth="1"/>
    <col min="7681" max="7681" width="1.88671875" customWidth="1"/>
    <col min="7682" max="7682" width="6.5546875" bestFit="1" customWidth="1"/>
    <col min="7683" max="7683" width="8.21875" bestFit="1" customWidth="1"/>
    <col min="7684" max="7687" width="4.88671875" bestFit="1" customWidth="1"/>
    <col min="7688" max="7688" width="8.21875" bestFit="1" customWidth="1"/>
    <col min="7689" max="7689" width="1.6640625" customWidth="1"/>
    <col min="7937" max="7937" width="1.88671875" customWidth="1"/>
    <col min="7938" max="7938" width="6.5546875" bestFit="1" customWidth="1"/>
    <col min="7939" max="7939" width="8.21875" bestFit="1" customWidth="1"/>
    <col min="7940" max="7943" width="4.88671875" bestFit="1" customWidth="1"/>
    <col min="7944" max="7944" width="8.21875" bestFit="1" customWidth="1"/>
    <col min="7945" max="7945" width="1.6640625" customWidth="1"/>
    <col min="8193" max="8193" width="1.88671875" customWidth="1"/>
    <col min="8194" max="8194" width="6.5546875" bestFit="1" customWidth="1"/>
    <col min="8195" max="8195" width="8.21875" bestFit="1" customWidth="1"/>
    <col min="8196" max="8199" width="4.88671875" bestFit="1" customWidth="1"/>
    <col min="8200" max="8200" width="8.21875" bestFit="1" customWidth="1"/>
    <col min="8201" max="8201" width="1.6640625" customWidth="1"/>
    <col min="8449" max="8449" width="1.88671875" customWidth="1"/>
    <col min="8450" max="8450" width="6.5546875" bestFit="1" customWidth="1"/>
    <col min="8451" max="8451" width="8.21875" bestFit="1" customWidth="1"/>
    <col min="8452" max="8455" width="4.88671875" bestFit="1" customWidth="1"/>
    <col min="8456" max="8456" width="8.21875" bestFit="1" customWidth="1"/>
    <col min="8457" max="8457" width="1.6640625" customWidth="1"/>
    <col min="8705" max="8705" width="1.88671875" customWidth="1"/>
    <col min="8706" max="8706" width="6.5546875" bestFit="1" customWidth="1"/>
    <col min="8707" max="8707" width="8.21875" bestFit="1" customWidth="1"/>
    <col min="8708" max="8711" width="4.88671875" bestFit="1" customWidth="1"/>
    <col min="8712" max="8712" width="8.21875" bestFit="1" customWidth="1"/>
    <col min="8713" max="8713" width="1.6640625" customWidth="1"/>
    <col min="8961" max="8961" width="1.88671875" customWidth="1"/>
    <col min="8962" max="8962" width="6.5546875" bestFit="1" customWidth="1"/>
    <col min="8963" max="8963" width="8.21875" bestFit="1" customWidth="1"/>
    <col min="8964" max="8967" width="4.88671875" bestFit="1" customWidth="1"/>
    <col min="8968" max="8968" width="8.21875" bestFit="1" customWidth="1"/>
    <col min="8969" max="8969" width="1.6640625" customWidth="1"/>
    <col min="9217" max="9217" width="1.88671875" customWidth="1"/>
    <col min="9218" max="9218" width="6.5546875" bestFit="1" customWidth="1"/>
    <col min="9219" max="9219" width="8.21875" bestFit="1" customWidth="1"/>
    <col min="9220" max="9223" width="4.88671875" bestFit="1" customWidth="1"/>
    <col min="9224" max="9224" width="8.21875" bestFit="1" customWidth="1"/>
    <col min="9225" max="9225" width="1.6640625" customWidth="1"/>
    <col min="9473" max="9473" width="1.88671875" customWidth="1"/>
    <col min="9474" max="9474" width="6.5546875" bestFit="1" customWidth="1"/>
    <col min="9475" max="9475" width="8.21875" bestFit="1" customWidth="1"/>
    <col min="9476" max="9479" width="4.88671875" bestFit="1" customWidth="1"/>
    <col min="9480" max="9480" width="8.21875" bestFit="1" customWidth="1"/>
    <col min="9481" max="9481" width="1.6640625" customWidth="1"/>
    <col min="9729" max="9729" width="1.88671875" customWidth="1"/>
    <col min="9730" max="9730" width="6.5546875" bestFit="1" customWidth="1"/>
    <col min="9731" max="9731" width="8.21875" bestFit="1" customWidth="1"/>
    <col min="9732" max="9735" width="4.88671875" bestFit="1" customWidth="1"/>
    <col min="9736" max="9736" width="8.21875" bestFit="1" customWidth="1"/>
    <col min="9737" max="9737" width="1.6640625" customWidth="1"/>
    <col min="9985" max="9985" width="1.88671875" customWidth="1"/>
    <col min="9986" max="9986" width="6.5546875" bestFit="1" customWidth="1"/>
    <col min="9987" max="9987" width="8.21875" bestFit="1" customWidth="1"/>
    <col min="9988" max="9991" width="4.88671875" bestFit="1" customWidth="1"/>
    <col min="9992" max="9992" width="8.21875" bestFit="1" customWidth="1"/>
    <col min="9993" max="9993" width="1.6640625" customWidth="1"/>
    <col min="10241" max="10241" width="1.88671875" customWidth="1"/>
    <col min="10242" max="10242" width="6.5546875" bestFit="1" customWidth="1"/>
    <col min="10243" max="10243" width="8.21875" bestFit="1" customWidth="1"/>
    <col min="10244" max="10247" width="4.88671875" bestFit="1" customWidth="1"/>
    <col min="10248" max="10248" width="8.21875" bestFit="1" customWidth="1"/>
    <col min="10249" max="10249" width="1.6640625" customWidth="1"/>
    <col min="10497" max="10497" width="1.88671875" customWidth="1"/>
    <col min="10498" max="10498" width="6.5546875" bestFit="1" customWidth="1"/>
    <col min="10499" max="10499" width="8.21875" bestFit="1" customWidth="1"/>
    <col min="10500" max="10503" width="4.88671875" bestFit="1" customWidth="1"/>
    <col min="10504" max="10504" width="8.21875" bestFit="1" customWidth="1"/>
    <col min="10505" max="10505" width="1.6640625" customWidth="1"/>
    <col min="10753" max="10753" width="1.88671875" customWidth="1"/>
    <col min="10754" max="10754" width="6.5546875" bestFit="1" customWidth="1"/>
    <col min="10755" max="10755" width="8.21875" bestFit="1" customWidth="1"/>
    <col min="10756" max="10759" width="4.88671875" bestFit="1" customWidth="1"/>
    <col min="10760" max="10760" width="8.21875" bestFit="1" customWidth="1"/>
    <col min="10761" max="10761" width="1.6640625" customWidth="1"/>
    <col min="11009" max="11009" width="1.88671875" customWidth="1"/>
    <col min="11010" max="11010" width="6.5546875" bestFit="1" customWidth="1"/>
    <col min="11011" max="11011" width="8.21875" bestFit="1" customWidth="1"/>
    <col min="11012" max="11015" width="4.88671875" bestFit="1" customWidth="1"/>
    <col min="11016" max="11016" width="8.21875" bestFit="1" customWidth="1"/>
    <col min="11017" max="11017" width="1.6640625" customWidth="1"/>
    <col min="11265" max="11265" width="1.88671875" customWidth="1"/>
    <col min="11266" max="11266" width="6.5546875" bestFit="1" customWidth="1"/>
    <col min="11267" max="11267" width="8.21875" bestFit="1" customWidth="1"/>
    <col min="11268" max="11271" width="4.88671875" bestFit="1" customWidth="1"/>
    <col min="11272" max="11272" width="8.21875" bestFit="1" customWidth="1"/>
    <col min="11273" max="11273" width="1.6640625" customWidth="1"/>
    <col min="11521" max="11521" width="1.88671875" customWidth="1"/>
    <col min="11522" max="11522" width="6.5546875" bestFit="1" customWidth="1"/>
    <col min="11523" max="11523" width="8.21875" bestFit="1" customWidth="1"/>
    <col min="11524" max="11527" width="4.88671875" bestFit="1" customWidth="1"/>
    <col min="11528" max="11528" width="8.21875" bestFit="1" customWidth="1"/>
    <col min="11529" max="11529" width="1.6640625" customWidth="1"/>
    <col min="11777" max="11777" width="1.88671875" customWidth="1"/>
    <col min="11778" max="11778" width="6.5546875" bestFit="1" customWidth="1"/>
    <col min="11779" max="11779" width="8.21875" bestFit="1" customWidth="1"/>
    <col min="11780" max="11783" width="4.88671875" bestFit="1" customWidth="1"/>
    <col min="11784" max="11784" width="8.21875" bestFit="1" customWidth="1"/>
    <col min="11785" max="11785" width="1.6640625" customWidth="1"/>
    <col min="12033" max="12033" width="1.88671875" customWidth="1"/>
    <col min="12034" max="12034" width="6.5546875" bestFit="1" customWidth="1"/>
    <col min="12035" max="12035" width="8.21875" bestFit="1" customWidth="1"/>
    <col min="12036" max="12039" width="4.88671875" bestFit="1" customWidth="1"/>
    <col min="12040" max="12040" width="8.21875" bestFit="1" customWidth="1"/>
    <col min="12041" max="12041" width="1.6640625" customWidth="1"/>
    <col min="12289" max="12289" width="1.88671875" customWidth="1"/>
    <col min="12290" max="12290" width="6.5546875" bestFit="1" customWidth="1"/>
    <col min="12291" max="12291" width="8.21875" bestFit="1" customWidth="1"/>
    <col min="12292" max="12295" width="4.88671875" bestFit="1" customWidth="1"/>
    <col min="12296" max="12296" width="8.21875" bestFit="1" customWidth="1"/>
    <col min="12297" max="12297" width="1.6640625" customWidth="1"/>
    <col min="12545" max="12545" width="1.88671875" customWidth="1"/>
    <col min="12546" max="12546" width="6.5546875" bestFit="1" customWidth="1"/>
    <col min="12547" max="12547" width="8.21875" bestFit="1" customWidth="1"/>
    <col min="12548" max="12551" width="4.88671875" bestFit="1" customWidth="1"/>
    <col min="12552" max="12552" width="8.21875" bestFit="1" customWidth="1"/>
    <col min="12553" max="12553" width="1.6640625" customWidth="1"/>
    <col min="12801" max="12801" width="1.88671875" customWidth="1"/>
    <col min="12802" max="12802" width="6.5546875" bestFit="1" customWidth="1"/>
    <col min="12803" max="12803" width="8.21875" bestFit="1" customWidth="1"/>
    <col min="12804" max="12807" width="4.88671875" bestFit="1" customWidth="1"/>
    <col min="12808" max="12808" width="8.21875" bestFit="1" customWidth="1"/>
    <col min="12809" max="12809" width="1.6640625" customWidth="1"/>
    <col min="13057" max="13057" width="1.88671875" customWidth="1"/>
    <col min="13058" max="13058" width="6.5546875" bestFit="1" customWidth="1"/>
    <col min="13059" max="13059" width="8.21875" bestFit="1" customWidth="1"/>
    <col min="13060" max="13063" width="4.88671875" bestFit="1" customWidth="1"/>
    <col min="13064" max="13064" width="8.21875" bestFit="1" customWidth="1"/>
    <col min="13065" max="13065" width="1.6640625" customWidth="1"/>
    <col min="13313" max="13313" width="1.88671875" customWidth="1"/>
    <col min="13314" max="13314" width="6.5546875" bestFit="1" customWidth="1"/>
    <col min="13315" max="13315" width="8.21875" bestFit="1" customWidth="1"/>
    <col min="13316" max="13319" width="4.88671875" bestFit="1" customWidth="1"/>
    <col min="13320" max="13320" width="8.21875" bestFit="1" customWidth="1"/>
    <col min="13321" max="13321" width="1.6640625" customWidth="1"/>
    <col min="13569" max="13569" width="1.88671875" customWidth="1"/>
    <col min="13570" max="13570" width="6.5546875" bestFit="1" customWidth="1"/>
    <col min="13571" max="13571" width="8.21875" bestFit="1" customWidth="1"/>
    <col min="13572" max="13575" width="4.88671875" bestFit="1" customWidth="1"/>
    <col min="13576" max="13576" width="8.21875" bestFit="1" customWidth="1"/>
    <col min="13577" max="13577" width="1.6640625" customWidth="1"/>
    <col min="13825" max="13825" width="1.88671875" customWidth="1"/>
    <col min="13826" max="13826" width="6.5546875" bestFit="1" customWidth="1"/>
    <col min="13827" max="13827" width="8.21875" bestFit="1" customWidth="1"/>
    <col min="13828" max="13831" width="4.88671875" bestFit="1" customWidth="1"/>
    <col min="13832" max="13832" width="8.21875" bestFit="1" customWidth="1"/>
    <col min="13833" max="13833" width="1.6640625" customWidth="1"/>
    <col min="14081" max="14081" width="1.88671875" customWidth="1"/>
    <col min="14082" max="14082" width="6.5546875" bestFit="1" customWidth="1"/>
    <col min="14083" max="14083" width="8.21875" bestFit="1" customWidth="1"/>
    <col min="14084" max="14087" width="4.88671875" bestFit="1" customWidth="1"/>
    <col min="14088" max="14088" width="8.21875" bestFit="1" customWidth="1"/>
    <col min="14089" max="14089" width="1.6640625" customWidth="1"/>
    <col min="14337" max="14337" width="1.88671875" customWidth="1"/>
    <col min="14338" max="14338" width="6.5546875" bestFit="1" customWidth="1"/>
    <col min="14339" max="14339" width="8.21875" bestFit="1" customWidth="1"/>
    <col min="14340" max="14343" width="4.88671875" bestFit="1" customWidth="1"/>
    <col min="14344" max="14344" width="8.21875" bestFit="1" customWidth="1"/>
    <col min="14345" max="14345" width="1.6640625" customWidth="1"/>
    <col min="14593" max="14593" width="1.88671875" customWidth="1"/>
    <col min="14594" max="14594" width="6.5546875" bestFit="1" customWidth="1"/>
    <col min="14595" max="14595" width="8.21875" bestFit="1" customWidth="1"/>
    <col min="14596" max="14599" width="4.88671875" bestFit="1" customWidth="1"/>
    <col min="14600" max="14600" width="8.21875" bestFit="1" customWidth="1"/>
    <col min="14601" max="14601" width="1.6640625" customWidth="1"/>
    <col min="14849" max="14849" width="1.88671875" customWidth="1"/>
    <col min="14850" max="14850" width="6.5546875" bestFit="1" customWidth="1"/>
    <col min="14851" max="14851" width="8.21875" bestFit="1" customWidth="1"/>
    <col min="14852" max="14855" width="4.88671875" bestFit="1" customWidth="1"/>
    <col min="14856" max="14856" width="8.21875" bestFit="1" customWidth="1"/>
    <col min="14857" max="14857" width="1.6640625" customWidth="1"/>
    <col min="15105" max="15105" width="1.88671875" customWidth="1"/>
    <col min="15106" max="15106" width="6.5546875" bestFit="1" customWidth="1"/>
    <col min="15107" max="15107" width="8.21875" bestFit="1" customWidth="1"/>
    <col min="15108" max="15111" width="4.88671875" bestFit="1" customWidth="1"/>
    <col min="15112" max="15112" width="8.21875" bestFit="1" customWidth="1"/>
    <col min="15113" max="15113" width="1.6640625" customWidth="1"/>
    <col min="15361" max="15361" width="1.88671875" customWidth="1"/>
    <col min="15362" max="15362" width="6.5546875" bestFit="1" customWidth="1"/>
    <col min="15363" max="15363" width="8.21875" bestFit="1" customWidth="1"/>
    <col min="15364" max="15367" width="4.88671875" bestFit="1" customWidth="1"/>
    <col min="15368" max="15368" width="8.21875" bestFit="1" customWidth="1"/>
    <col min="15369" max="15369" width="1.6640625" customWidth="1"/>
    <col min="15617" max="15617" width="1.88671875" customWidth="1"/>
    <col min="15618" max="15618" width="6.5546875" bestFit="1" customWidth="1"/>
    <col min="15619" max="15619" width="8.21875" bestFit="1" customWidth="1"/>
    <col min="15620" max="15623" width="4.88671875" bestFit="1" customWidth="1"/>
    <col min="15624" max="15624" width="8.21875" bestFit="1" customWidth="1"/>
    <col min="15625" max="15625" width="1.6640625" customWidth="1"/>
    <col min="15873" max="15873" width="1.88671875" customWidth="1"/>
    <col min="15874" max="15874" width="6.5546875" bestFit="1" customWidth="1"/>
    <col min="15875" max="15875" width="8.21875" bestFit="1" customWidth="1"/>
    <col min="15876" max="15879" width="4.88671875" bestFit="1" customWidth="1"/>
    <col min="15880" max="15880" width="8.21875" bestFit="1" customWidth="1"/>
    <col min="15881" max="15881" width="1.6640625" customWidth="1"/>
    <col min="16129" max="16129" width="1.88671875" customWidth="1"/>
    <col min="16130" max="16130" width="6.5546875" bestFit="1" customWidth="1"/>
    <col min="16131" max="16131" width="8.21875" bestFit="1" customWidth="1"/>
    <col min="16132" max="16135" width="4.88671875" bestFit="1" customWidth="1"/>
    <col min="16136" max="16136" width="8.21875" bestFit="1" customWidth="1"/>
    <col min="16137" max="16137" width="1.6640625" customWidth="1"/>
  </cols>
  <sheetData>
    <row r="1" spans="2:11" ht="18.75">
      <c r="B1" s="50" t="s">
        <v>89</v>
      </c>
      <c r="C1" s="50"/>
      <c r="D1" s="50"/>
      <c r="E1" s="50"/>
      <c r="F1" s="50"/>
      <c r="G1" s="50"/>
      <c r="H1" s="50"/>
    </row>
    <row r="2" spans="2:11">
      <c r="H2" s="11"/>
    </row>
    <row r="3" spans="2:11">
      <c r="B3" s="6" t="s">
        <v>90</v>
      </c>
      <c r="C3" s="6" t="s">
        <v>91</v>
      </c>
      <c r="D3" s="6" t="s">
        <v>92</v>
      </c>
      <c r="E3" s="6" t="s">
        <v>93</v>
      </c>
      <c r="F3" s="6" t="s">
        <v>94</v>
      </c>
      <c r="G3" s="6" t="s">
        <v>95</v>
      </c>
      <c r="H3" s="6" t="s">
        <v>96</v>
      </c>
    </row>
    <row r="4" spans="2:11" s="31" customFormat="1">
      <c r="B4" s="28" t="s">
        <v>97</v>
      </c>
      <c r="C4" s="29" t="s">
        <v>98</v>
      </c>
      <c r="D4" s="29">
        <v>91</v>
      </c>
      <c r="E4" s="29">
        <v>86</v>
      </c>
      <c r="F4" s="29">
        <v>63</v>
      </c>
      <c r="G4" s="32">
        <f t="shared" ref="G4:G12" si="0">AVERAGE(D4:F4)</f>
        <v>80</v>
      </c>
      <c r="H4" s="32">
        <f t="shared" ref="H4:H12" si="1">IF(G4&gt;=80,G4+$K$9,IF(G4&gt;=70,G4+$K$10,IF(G4&gt;=60,G4+$K$11,G4+$K$12)))</f>
        <v>82</v>
      </c>
    </row>
    <row r="5" spans="2:11" s="31" customFormat="1">
      <c r="B5" s="28" t="s">
        <v>99</v>
      </c>
      <c r="C5" s="29" t="s">
        <v>57</v>
      </c>
      <c r="D5" s="29">
        <v>76</v>
      </c>
      <c r="E5" s="29">
        <v>72</v>
      </c>
      <c r="F5" s="29">
        <v>84</v>
      </c>
      <c r="G5" s="32">
        <f t="shared" si="0"/>
        <v>77.333333333333329</v>
      </c>
      <c r="H5" s="32">
        <f t="shared" si="1"/>
        <v>78.833333333333329</v>
      </c>
    </row>
    <row r="6" spans="2:11" s="31" customFormat="1">
      <c r="B6" s="28" t="s">
        <v>100</v>
      </c>
      <c r="C6" s="29" t="s">
        <v>58</v>
      </c>
      <c r="D6" s="29">
        <v>88</v>
      </c>
      <c r="E6" s="29">
        <v>66</v>
      </c>
      <c r="F6" s="29">
        <v>70</v>
      </c>
      <c r="G6" s="32">
        <f t="shared" si="0"/>
        <v>74.666666666666671</v>
      </c>
      <c r="H6" s="32">
        <f t="shared" si="1"/>
        <v>76.166666666666671</v>
      </c>
    </row>
    <row r="7" spans="2:11" s="31" customFormat="1">
      <c r="B7" s="28" t="s">
        <v>101</v>
      </c>
      <c r="C7" s="29" t="s">
        <v>59</v>
      </c>
      <c r="D7" s="29">
        <v>80</v>
      </c>
      <c r="E7" s="29">
        <v>70</v>
      </c>
      <c r="F7" s="29">
        <v>88</v>
      </c>
      <c r="G7" s="32">
        <f t="shared" si="0"/>
        <v>79.333333333333329</v>
      </c>
      <c r="H7" s="32">
        <f t="shared" si="1"/>
        <v>80.833333333333329</v>
      </c>
    </row>
    <row r="8" spans="2:11" s="31" customFormat="1">
      <c r="B8" s="29" t="s">
        <v>102</v>
      </c>
      <c r="C8" s="29" t="s">
        <v>60</v>
      </c>
      <c r="D8" s="29">
        <v>73</v>
      </c>
      <c r="E8" s="29">
        <v>82</v>
      </c>
      <c r="F8" s="29">
        <v>95</v>
      </c>
      <c r="G8" s="32">
        <f t="shared" si="0"/>
        <v>83.333333333333329</v>
      </c>
      <c r="H8" s="32">
        <f t="shared" si="1"/>
        <v>85.333333333333329</v>
      </c>
      <c r="J8" t="s">
        <v>103</v>
      </c>
      <c r="K8"/>
    </row>
    <row r="9" spans="2:11" s="31" customFormat="1">
      <c r="B9" s="33" t="s">
        <v>104</v>
      </c>
      <c r="C9" s="29" t="s">
        <v>61</v>
      </c>
      <c r="D9" s="29">
        <v>64</v>
      </c>
      <c r="E9" s="29">
        <v>90</v>
      </c>
      <c r="F9" s="29">
        <v>46</v>
      </c>
      <c r="G9" s="32">
        <f t="shared" si="0"/>
        <v>66.666666666666671</v>
      </c>
      <c r="H9" s="32">
        <f t="shared" si="1"/>
        <v>67.666666666666671</v>
      </c>
      <c r="J9" s="6" t="s">
        <v>105</v>
      </c>
      <c r="K9" s="12">
        <v>2</v>
      </c>
    </row>
    <row r="10" spans="2:11" s="31" customFormat="1">
      <c r="B10" s="33" t="s">
        <v>106</v>
      </c>
      <c r="C10" s="29" t="s">
        <v>62</v>
      </c>
      <c r="D10" s="29">
        <v>69</v>
      </c>
      <c r="E10" s="29">
        <v>87</v>
      </c>
      <c r="F10" s="29">
        <v>83</v>
      </c>
      <c r="G10" s="32">
        <f t="shared" si="0"/>
        <v>79.666666666666671</v>
      </c>
      <c r="H10" s="32">
        <f t="shared" si="1"/>
        <v>81.166666666666671</v>
      </c>
      <c r="J10" s="6" t="s">
        <v>107</v>
      </c>
      <c r="K10" s="13">
        <v>1.5</v>
      </c>
    </row>
    <row r="11" spans="2:11" s="31" customFormat="1">
      <c r="B11" s="33" t="s">
        <v>108</v>
      </c>
      <c r="C11" s="29" t="s">
        <v>63</v>
      </c>
      <c r="D11" s="29">
        <v>71</v>
      </c>
      <c r="E11" s="29">
        <v>84</v>
      </c>
      <c r="F11" s="29">
        <v>71</v>
      </c>
      <c r="G11" s="32">
        <f t="shared" si="0"/>
        <v>75.333333333333329</v>
      </c>
      <c r="H11" s="32">
        <f t="shared" si="1"/>
        <v>76.833333333333329</v>
      </c>
      <c r="J11" s="6" t="s">
        <v>109</v>
      </c>
      <c r="K11" s="13">
        <v>1</v>
      </c>
    </row>
    <row r="12" spans="2:11" s="31" customFormat="1">
      <c r="B12" s="33" t="s">
        <v>110</v>
      </c>
      <c r="C12" s="29" t="s">
        <v>64</v>
      </c>
      <c r="D12" s="29">
        <v>75</v>
      </c>
      <c r="E12" s="29">
        <v>79</v>
      </c>
      <c r="F12" s="29">
        <v>64</v>
      </c>
      <c r="G12" s="32">
        <f t="shared" si="0"/>
        <v>72.666666666666671</v>
      </c>
      <c r="H12" s="32">
        <f t="shared" si="1"/>
        <v>74.166666666666671</v>
      </c>
      <c r="J12" s="6" t="s">
        <v>111</v>
      </c>
      <c r="K12" s="13">
        <v>-0.5</v>
      </c>
    </row>
    <row r="13" spans="2:11" s="31" customFormat="1" ht="12"/>
    <row r="14" spans="2:11">
      <c r="B14" s="34" t="s">
        <v>112</v>
      </c>
      <c r="C14" s="31"/>
      <c r="D14" s="31"/>
      <c r="E14" s="31"/>
      <c r="F14" s="31"/>
      <c r="G14" s="31"/>
      <c r="H14" s="31"/>
      <c r="I14" s="31"/>
      <c r="J14" s="31"/>
      <c r="K14" s="31"/>
    </row>
    <row r="15" spans="2:11">
      <c r="B15" s="35" t="s">
        <v>113</v>
      </c>
      <c r="C15" s="35"/>
      <c r="D15" s="35"/>
      <c r="E15" s="35"/>
      <c r="F15" s="35"/>
      <c r="G15" s="35"/>
      <c r="H15" s="35"/>
      <c r="I15" s="31"/>
      <c r="J15" s="31"/>
      <c r="K15" s="31"/>
    </row>
    <row r="16" spans="2:11">
      <c r="B16" s="31" t="s">
        <v>114</v>
      </c>
      <c r="C16" s="31"/>
      <c r="D16" s="31" t="s">
        <v>115</v>
      </c>
      <c r="E16" s="31"/>
      <c r="F16" s="31"/>
      <c r="G16" s="31" t="s">
        <v>116</v>
      </c>
      <c r="H16" s="31"/>
      <c r="I16" s="31"/>
      <c r="J16" s="31"/>
      <c r="K16" s="31"/>
    </row>
    <row r="17" spans="2:11">
      <c r="B17" s="31" t="s">
        <v>117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2:11">
      <c r="B18" s="31" t="s">
        <v>118</v>
      </c>
      <c r="C18" s="31"/>
      <c r="D18" s="31"/>
      <c r="E18" s="31"/>
      <c r="F18" s="31"/>
      <c r="G18" s="31"/>
      <c r="H18" s="31"/>
      <c r="I18" s="31"/>
      <c r="J18" s="31"/>
      <c r="K18" s="31"/>
    </row>
  </sheetData>
  <mergeCells count="1">
    <mergeCell ref="B1:H1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I18"/>
  <sheetViews>
    <sheetView tabSelected="1" workbookViewId="0">
      <selection activeCell="D25" sqref="D25"/>
    </sheetView>
  </sheetViews>
  <sheetFormatPr defaultRowHeight="13.5"/>
  <cols>
    <col min="1" max="1" width="1.88671875" customWidth="1"/>
    <col min="2" max="2" width="8.21875" bestFit="1" customWidth="1"/>
    <col min="3" max="3" width="4.88671875" bestFit="1" customWidth="1"/>
    <col min="4" max="4" width="10" bestFit="1" customWidth="1"/>
    <col min="5" max="5" width="6.21875" bestFit="1" customWidth="1"/>
    <col min="6" max="6" width="6.5546875" bestFit="1" customWidth="1"/>
    <col min="7" max="7" width="8.21875" bestFit="1" customWidth="1"/>
    <col min="8" max="8" width="8" bestFit="1" customWidth="1"/>
    <col min="9" max="9" width="9.88671875" bestFit="1" customWidth="1"/>
    <col min="257" max="257" width="1.88671875" customWidth="1"/>
    <col min="258" max="258" width="8.21875" bestFit="1" customWidth="1"/>
    <col min="259" max="259" width="4.88671875" bestFit="1" customWidth="1"/>
    <col min="260" max="260" width="10" bestFit="1" customWidth="1"/>
    <col min="261" max="261" width="6.21875" bestFit="1" customWidth="1"/>
    <col min="262" max="262" width="6.5546875" bestFit="1" customWidth="1"/>
    <col min="263" max="263" width="8.21875" bestFit="1" customWidth="1"/>
    <col min="264" max="264" width="8" bestFit="1" customWidth="1"/>
    <col min="265" max="265" width="9.88671875" bestFit="1" customWidth="1"/>
    <col min="513" max="513" width="1.88671875" customWidth="1"/>
    <col min="514" max="514" width="8.21875" bestFit="1" customWidth="1"/>
    <col min="515" max="515" width="4.88671875" bestFit="1" customWidth="1"/>
    <col min="516" max="516" width="10" bestFit="1" customWidth="1"/>
    <col min="517" max="517" width="6.21875" bestFit="1" customWidth="1"/>
    <col min="518" max="518" width="6.5546875" bestFit="1" customWidth="1"/>
    <col min="519" max="519" width="8.21875" bestFit="1" customWidth="1"/>
    <col min="520" max="520" width="8" bestFit="1" customWidth="1"/>
    <col min="521" max="521" width="9.88671875" bestFit="1" customWidth="1"/>
    <col min="769" max="769" width="1.88671875" customWidth="1"/>
    <col min="770" max="770" width="8.21875" bestFit="1" customWidth="1"/>
    <col min="771" max="771" width="4.88671875" bestFit="1" customWidth="1"/>
    <col min="772" max="772" width="10" bestFit="1" customWidth="1"/>
    <col min="773" max="773" width="6.21875" bestFit="1" customWidth="1"/>
    <col min="774" max="774" width="6.5546875" bestFit="1" customWidth="1"/>
    <col min="775" max="775" width="8.21875" bestFit="1" customWidth="1"/>
    <col min="776" max="776" width="8" bestFit="1" customWidth="1"/>
    <col min="777" max="777" width="9.88671875" bestFit="1" customWidth="1"/>
    <col min="1025" max="1025" width="1.88671875" customWidth="1"/>
    <col min="1026" max="1026" width="8.21875" bestFit="1" customWidth="1"/>
    <col min="1027" max="1027" width="4.88671875" bestFit="1" customWidth="1"/>
    <col min="1028" max="1028" width="10" bestFit="1" customWidth="1"/>
    <col min="1029" max="1029" width="6.21875" bestFit="1" customWidth="1"/>
    <col min="1030" max="1030" width="6.5546875" bestFit="1" customWidth="1"/>
    <col min="1031" max="1031" width="8.21875" bestFit="1" customWidth="1"/>
    <col min="1032" max="1032" width="8" bestFit="1" customWidth="1"/>
    <col min="1033" max="1033" width="9.88671875" bestFit="1" customWidth="1"/>
    <col min="1281" max="1281" width="1.88671875" customWidth="1"/>
    <col min="1282" max="1282" width="8.21875" bestFit="1" customWidth="1"/>
    <col min="1283" max="1283" width="4.88671875" bestFit="1" customWidth="1"/>
    <col min="1284" max="1284" width="10" bestFit="1" customWidth="1"/>
    <col min="1285" max="1285" width="6.21875" bestFit="1" customWidth="1"/>
    <col min="1286" max="1286" width="6.5546875" bestFit="1" customWidth="1"/>
    <col min="1287" max="1287" width="8.21875" bestFit="1" customWidth="1"/>
    <col min="1288" max="1288" width="8" bestFit="1" customWidth="1"/>
    <col min="1289" max="1289" width="9.88671875" bestFit="1" customWidth="1"/>
    <col min="1537" max="1537" width="1.88671875" customWidth="1"/>
    <col min="1538" max="1538" width="8.21875" bestFit="1" customWidth="1"/>
    <col min="1539" max="1539" width="4.88671875" bestFit="1" customWidth="1"/>
    <col min="1540" max="1540" width="10" bestFit="1" customWidth="1"/>
    <col min="1541" max="1541" width="6.21875" bestFit="1" customWidth="1"/>
    <col min="1542" max="1542" width="6.5546875" bestFit="1" customWidth="1"/>
    <col min="1543" max="1543" width="8.21875" bestFit="1" customWidth="1"/>
    <col min="1544" max="1544" width="8" bestFit="1" customWidth="1"/>
    <col min="1545" max="1545" width="9.88671875" bestFit="1" customWidth="1"/>
    <col min="1793" max="1793" width="1.88671875" customWidth="1"/>
    <col min="1794" max="1794" width="8.21875" bestFit="1" customWidth="1"/>
    <col min="1795" max="1795" width="4.88671875" bestFit="1" customWidth="1"/>
    <col min="1796" max="1796" width="10" bestFit="1" customWidth="1"/>
    <col min="1797" max="1797" width="6.21875" bestFit="1" customWidth="1"/>
    <col min="1798" max="1798" width="6.5546875" bestFit="1" customWidth="1"/>
    <col min="1799" max="1799" width="8.21875" bestFit="1" customWidth="1"/>
    <col min="1800" max="1800" width="8" bestFit="1" customWidth="1"/>
    <col min="1801" max="1801" width="9.88671875" bestFit="1" customWidth="1"/>
    <col min="2049" max="2049" width="1.88671875" customWidth="1"/>
    <col min="2050" max="2050" width="8.21875" bestFit="1" customWidth="1"/>
    <col min="2051" max="2051" width="4.88671875" bestFit="1" customWidth="1"/>
    <col min="2052" max="2052" width="10" bestFit="1" customWidth="1"/>
    <col min="2053" max="2053" width="6.21875" bestFit="1" customWidth="1"/>
    <col min="2054" max="2054" width="6.5546875" bestFit="1" customWidth="1"/>
    <col min="2055" max="2055" width="8.21875" bestFit="1" customWidth="1"/>
    <col min="2056" max="2056" width="8" bestFit="1" customWidth="1"/>
    <col min="2057" max="2057" width="9.88671875" bestFit="1" customWidth="1"/>
    <col min="2305" max="2305" width="1.88671875" customWidth="1"/>
    <col min="2306" max="2306" width="8.21875" bestFit="1" customWidth="1"/>
    <col min="2307" max="2307" width="4.88671875" bestFit="1" customWidth="1"/>
    <col min="2308" max="2308" width="10" bestFit="1" customWidth="1"/>
    <col min="2309" max="2309" width="6.21875" bestFit="1" customWidth="1"/>
    <col min="2310" max="2310" width="6.5546875" bestFit="1" customWidth="1"/>
    <col min="2311" max="2311" width="8.21875" bestFit="1" customWidth="1"/>
    <col min="2312" max="2312" width="8" bestFit="1" customWidth="1"/>
    <col min="2313" max="2313" width="9.88671875" bestFit="1" customWidth="1"/>
    <col min="2561" max="2561" width="1.88671875" customWidth="1"/>
    <col min="2562" max="2562" width="8.21875" bestFit="1" customWidth="1"/>
    <col min="2563" max="2563" width="4.88671875" bestFit="1" customWidth="1"/>
    <col min="2564" max="2564" width="10" bestFit="1" customWidth="1"/>
    <col min="2565" max="2565" width="6.21875" bestFit="1" customWidth="1"/>
    <col min="2566" max="2566" width="6.5546875" bestFit="1" customWidth="1"/>
    <col min="2567" max="2567" width="8.21875" bestFit="1" customWidth="1"/>
    <col min="2568" max="2568" width="8" bestFit="1" customWidth="1"/>
    <col min="2569" max="2569" width="9.88671875" bestFit="1" customWidth="1"/>
    <col min="2817" max="2817" width="1.88671875" customWidth="1"/>
    <col min="2818" max="2818" width="8.21875" bestFit="1" customWidth="1"/>
    <col min="2819" max="2819" width="4.88671875" bestFit="1" customWidth="1"/>
    <col min="2820" max="2820" width="10" bestFit="1" customWidth="1"/>
    <col min="2821" max="2821" width="6.21875" bestFit="1" customWidth="1"/>
    <col min="2822" max="2822" width="6.5546875" bestFit="1" customWidth="1"/>
    <col min="2823" max="2823" width="8.21875" bestFit="1" customWidth="1"/>
    <col min="2824" max="2824" width="8" bestFit="1" customWidth="1"/>
    <col min="2825" max="2825" width="9.88671875" bestFit="1" customWidth="1"/>
    <col min="3073" max="3073" width="1.88671875" customWidth="1"/>
    <col min="3074" max="3074" width="8.21875" bestFit="1" customWidth="1"/>
    <col min="3075" max="3075" width="4.88671875" bestFit="1" customWidth="1"/>
    <col min="3076" max="3076" width="10" bestFit="1" customWidth="1"/>
    <col min="3077" max="3077" width="6.21875" bestFit="1" customWidth="1"/>
    <col min="3078" max="3078" width="6.5546875" bestFit="1" customWidth="1"/>
    <col min="3079" max="3079" width="8.21875" bestFit="1" customWidth="1"/>
    <col min="3080" max="3080" width="8" bestFit="1" customWidth="1"/>
    <col min="3081" max="3081" width="9.88671875" bestFit="1" customWidth="1"/>
    <col min="3329" max="3329" width="1.88671875" customWidth="1"/>
    <col min="3330" max="3330" width="8.21875" bestFit="1" customWidth="1"/>
    <col min="3331" max="3331" width="4.88671875" bestFit="1" customWidth="1"/>
    <col min="3332" max="3332" width="10" bestFit="1" customWidth="1"/>
    <col min="3333" max="3333" width="6.21875" bestFit="1" customWidth="1"/>
    <col min="3334" max="3334" width="6.5546875" bestFit="1" customWidth="1"/>
    <col min="3335" max="3335" width="8.21875" bestFit="1" customWidth="1"/>
    <col min="3336" max="3336" width="8" bestFit="1" customWidth="1"/>
    <col min="3337" max="3337" width="9.88671875" bestFit="1" customWidth="1"/>
    <col min="3585" max="3585" width="1.88671875" customWidth="1"/>
    <col min="3586" max="3586" width="8.21875" bestFit="1" customWidth="1"/>
    <col min="3587" max="3587" width="4.88671875" bestFit="1" customWidth="1"/>
    <col min="3588" max="3588" width="10" bestFit="1" customWidth="1"/>
    <col min="3589" max="3589" width="6.21875" bestFit="1" customWidth="1"/>
    <col min="3590" max="3590" width="6.5546875" bestFit="1" customWidth="1"/>
    <col min="3591" max="3591" width="8.21875" bestFit="1" customWidth="1"/>
    <col min="3592" max="3592" width="8" bestFit="1" customWidth="1"/>
    <col min="3593" max="3593" width="9.88671875" bestFit="1" customWidth="1"/>
    <col min="3841" max="3841" width="1.88671875" customWidth="1"/>
    <col min="3842" max="3842" width="8.21875" bestFit="1" customWidth="1"/>
    <col min="3843" max="3843" width="4.88671875" bestFit="1" customWidth="1"/>
    <col min="3844" max="3844" width="10" bestFit="1" customWidth="1"/>
    <col min="3845" max="3845" width="6.21875" bestFit="1" customWidth="1"/>
    <col min="3846" max="3846" width="6.5546875" bestFit="1" customWidth="1"/>
    <col min="3847" max="3847" width="8.21875" bestFit="1" customWidth="1"/>
    <col min="3848" max="3848" width="8" bestFit="1" customWidth="1"/>
    <col min="3849" max="3849" width="9.88671875" bestFit="1" customWidth="1"/>
    <col min="4097" max="4097" width="1.88671875" customWidth="1"/>
    <col min="4098" max="4098" width="8.21875" bestFit="1" customWidth="1"/>
    <col min="4099" max="4099" width="4.88671875" bestFit="1" customWidth="1"/>
    <col min="4100" max="4100" width="10" bestFit="1" customWidth="1"/>
    <col min="4101" max="4101" width="6.21875" bestFit="1" customWidth="1"/>
    <col min="4102" max="4102" width="6.5546875" bestFit="1" customWidth="1"/>
    <col min="4103" max="4103" width="8.21875" bestFit="1" customWidth="1"/>
    <col min="4104" max="4104" width="8" bestFit="1" customWidth="1"/>
    <col min="4105" max="4105" width="9.88671875" bestFit="1" customWidth="1"/>
    <col min="4353" max="4353" width="1.88671875" customWidth="1"/>
    <col min="4354" max="4354" width="8.21875" bestFit="1" customWidth="1"/>
    <col min="4355" max="4355" width="4.88671875" bestFit="1" customWidth="1"/>
    <col min="4356" max="4356" width="10" bestFit="1" customWidth="1"/>
    <col min="4357" max="4357" width="6.21875" bestFit="1" customWidth="1"/>
    <col min="4358" max="4358" width="6.5546875" bestFit="1" customWidth="1"/>
    <col min="4359" max="4359" width="8.21875" bestFit="1" customWidth="1"/>
    <col min="4360" max="4360" width="8" bestFit="1" customWidth="1"/>
    <col min="4361" max="4361" width="9.88671875" bestFit="1" customWidth="1"/>
    <col min="4609" max="4609" width="1.88671875" customWidth="1"/>
    <col min="4610" max="4610" width="8.21875" bestFit="1" customWidth="1"/>
    <col min="4611" max="4611" width="4.88671875" bestFit="1" customWidth="1"/>
    <col min="4612" max="4612" width="10" bestFit="1" customWidth="1"/>
    <col min="4613" max="4613" width="6.21875" bestFit="1" customWidth="1"/>
    <col min="4614" max="4614" width="6.5546875" bestFit="1" customWidth="1"/>
    <col min="4615" max="4615" width="8.21875" bestFit="1" customWidth="1"/>
    <col min="4616" max="4616" width="8" bestFit="1" customWidth="1"/>
    <col min="4617" max="4617" width="9.88671875" bestFit="1" customWidth="1"/>
    <col min="4865" max="4865" width="1.88671875" customWidth="1"/>
    <col min="4866" max="4866" width="8.21875" bestFit="1" customWidth="1"/>
    <col min="4867" max="4867" width="4.88671875" bestFit="1" customWidth="1"/>
    <col min="4868" max="4868" width="10" bestFit="1" customWidth="1"/>
    <col min="4869" max="4869" width="6.21875" bestFit="1" customWidth="1"/>
    <col min="4870" max="4870" width="6.5546875" bestFit="1" customWidth="1"/>
    <col min="4871" max="4871" width="8.21875" bestFit="1" customWidth="1"/>
    <col min="4872" max="4872" width="8" bestFit="1" customWidth="1"/>
    <col min="4873" max="4873" width="9.88671875" bestFit="1" customWidth="1"/>
    <col min="5121" max="5121" width="1.88671875" customWidth="1"/>
    <col min="5122" max="5122" width="8.21875" bestFit="1" customWidth="1"/>
    <col min="5123" max="5123" width="4.88671875" bestFit="1" customWidth="1"/>
    <col min="5124" max="5124" width="10" bestFit="1" customWidth="1"/>
    <col min="5125" max="5125" width="6.21875" bestFit="1" customWidth="1"/>
    <col min="5126" max="5126" width="6.5546875" bestFit="1" customWidth="1"/>
    <col min="5127" max="5127" width="8.21875" bestFit="1" customWidth="1"/>
    <col min="5128" max="5128" width="8" bestFit="1" customWidth="1"/>
    <col min="5129" max="5129" width="9.88671875" bestFit="1" customWidth="1"/>
    <col min="5377" max="5377" width="1.88671875" customWidth="1"/>
    <col min="5378" max="5378" width="8.21875" bestFit="1" customWidth="1"/>
    <col min="5379" max="5379" width="4.88671875" bestFit="1" customWidth="1"/>
    <col min="5380" max="5380" width="10" bestFit="1" customWidth="1"/>
    <col min="5381" max="5381" width="6.21875" bestFit="1" customWidth="1"/>
    <col min="5382" max="5382" width="6.5546875" bestFit="1" customWidth="1"/>
    <col min="5383" max="5383" width="8.21875" bestFit="1" customWidth="1"/>
    <col min="5384" max="5384" width="8" bestFit="1" customWidth="1"/>
    <col min="5385" max="5385" width="9.88671875" bestFit="1" customWidth="1"/>
    <col min="5633" max="5633" width="1.88671875" customWidth="1"/>
    <col min="5634" max="5634" width="8.21875" bestFit="1" customWidth="1"/>
    <col min="5635" max="5635" width="4.88671875" bestFit="1" customWidth="1"/>
    <col min="5636" max="5636" width="10" bestFit="1" customWidth="1"/>
    <col min="5637" max="5637" width="6.21875" bestFit="1" customWidth="1"/>
    <col min="5638" max="5638" width="6.5546875" bestFit="1" customWidth="1"/>
    <col min="5639" max="5639" width="8.21875" bestFit="1" customWidth="1"/>
    <col min="5640" max="5640" width="8" bestFit="1" customWidth="1"/>
    <col min="5641" max="5641" width="9.88671875" bestFit="1" customWidth="1"/>
    <col min="5889" max="5889" width="1.88671875" customWidth="1"/>
    <col min="5890" max="5890" width="8.21875" bestFit="1" customWidth="1"/>
    <col min="5891" max="5891" width="4.88671875" bestFit="1" customWidth="1"/>
    <col min="5892" max="5892" width="10" bestFit="1" customWidth="1"/>
    <col min="5893" max="5893" width="6.21875" bestFit="1" customWidth="1"/>
    <col min="5894" max="5894" width="6.5546875" bestFit="1" customWidth="1"/>
    <col min="5895" max="5895" width="8.21875" bestFit="1" customWidth="1"/>
    <col min="5896" max="5896" width="8" bestFit="1" customWidth="1"/>
    <col min="5897" max="5897" width="9.88671875" bestFit="1" customWidth="1"/>
    <col min="6145" max="6145" width="1.88671875" customWidth="1"/>
    <col min="6146" max="6146" width="8.21875" bestFit="1" customWidth="1"/>
    <col min="6147" max="6147" width="4.88671875" bestFit="1" customWidth="1"/>
    <col min="6148" max="6148" width="10" bestFit="1" customWidth="1"/>
    <col min="6149" max="6149" width="6.21875" bestFit="1" customWidth="1"/>
    <col min="6150" max="6150" width="6.5546875" bestFit="1" customWidth="1"/>
    <col min="6151" max="6151" width="8.21875" bestFit="1" customWidth="1"/>
    <col min="6152" max="6152" width="8" bestFit="1" customWidth="1"/>
    <col min="6153" max="6153" width="9.88671875" bestFit="1" customWidth="1"/>
    <col min="6401" max="6401" width="1.88671875" customWidth="1"/>
    <col min="6402" max="6402" width="8.21875" bestFit="1" customWidth="1"/>
    <col min="6403" max="6403" width="4.88671875" bestFit="1" customWidth="1"/>
    <col min="6404" max="6404" width="10" bestFit="1" customWidth="1"/>
    <col min="6405" max="6405" width="6.21875" bestFit="1" customWidth="1"/>
    <col min="6406" max="6406" width="6.5546875" bestFit="1" customWidth="1"/>
    <col min="6407" max="6407" width="8.21875" bestFit="1" customWidth="1"/>
    <col min="6408" max="6408" width="8" bestFit="1" customWidth="1"/>
    <col min="6409" max="6409" width="9.88671875" bestFit="1" customWidth="1"/>
    <col min="6657" max="6657" width="1.88671875" customWidth="1"/>
    <col min="6658" max="6658" width="8.21875" bestFit="1" customWidth="1"/>
    <col min="6659" max="6659" width="4.88671875" bestFit="1" customWidth="1"/>
    <col min="6660" max="6660" width="10" bestFit="1" customWidth="1"/>
    <col min="6661" max="6661" width="6.21875" bestFit="1" customWidth="1"/>
    <col min="6662" max="6662" width="6.5546875" bestFit="1" customWidth="1"/>
    <col min="6663" max="6663" width="8.21875" bestFit="1" customWidth="1"/>
    <col min="6664" max="6664" width="8" bestFit="1" customWidth="1"/>
    <col min="6665" max="6665" width="9.88671875" bestFit="1" customWidth="1"/>
    <col min="6913" max="6913" width="1.88671875" customWidth="1"/>
    <col min="6914" max="6914" width="8.21875" bestFit="1" customWidth="1"/>
    <col min="6915" max="6915" width="4.88671875" bestFit="1" customWidth="1"/>
    <col min="6916" max="6916" width="10" bestFit="1" customWidth="1"/>
    <col min="6917" max="6917" width="6.21875" bestFit="1" customWidth="1"/>
    <col min="6918" max="6918" width="6.5546875" bestFit="1" customWidth="1"/>
    <col min="6919" max="6919" width="8.21875" bestFit="1" customWidth="1"/>
    <col min="6920" max="6920" width="8" bestFit="1" customWidth="1"/>
    <col min="6921" max="6921" width="9.88671875" bestFit="1" customWidth="1"/>
    <col min="7169" max="7169" width="1.88671875" customWidth="1"/>
    <col min="7170" max="7170" width="8.21875" bestFit="1" customWidth="1"/>
    <col min="7171" max="7171" width="4.88671875" bestFit="1" customWidth="1"/>
    <col min="7172" max="7172" width="10" bestFit="1" customWidth="1"/>
    <col min="7173" max="7173" width="6.21875" bestFit="1" customWidth="1"/>
    <col min="7174" max="7174" width="6.5546875" bestFit="1" customWidth="1"/>
    <col min="7175" max="7175" width="8.21875" bestFit="1" customWidth="1"/>
    <col min="7176" max="7176" width="8" bestFit="1" customWidth="1"/>
    <col min="7177" max="7177" width="9.88671875" bestFit="1" customWidth="1"/>
    <col min="7425" max="7425" width="1.88671875" customWidth="1"/>
    <col min="7426" max="7426" width="8.21875" bestFit="1" customWidth="1"/>
    <col min="7427" max="7427" width="4.88671875" bestFit="1" customWidth="1"/>
    <col min="7428" max="7428" width="10" bestFit="1" customWidth="1"/>
    <col min="7429" max="7429" width="6.21875" bestFit="1" customWidth="1"/>
    <col min="7430" max="7430" width="6.5546875" bestFit="1" customWidth="1"/>
    <col min="7431" max="7431" width="8.21875" bestFit="1" customWidth="1"/>
    <col min="7432" max="7432" width="8" bestFit="1" customWidth="1"/>
    <col min="7433" max="7433" width="9.88671875" bestFit="1" customWidth="1"/>
    <col min="7681" max="7681" width="1.88671875" customWidth="1"/>
    <col min="7682" max="7682" width="8.21875" bestFit="1" customWidth="1"/>
    <col min="7683" max="7683" width="4.88671875" bestFit="1" customWidth="1"/>
    <col min="7684" max="7684" width="10" bestFit="1" customWidth="1"/>
    <col min="7685" max="7685" width="6.21875" bestFit="1" customWidth="1"/>
    <col min="7686" max="7686" width="6.5546875" bestFit="1" customWidth="1"/>
    <col min="7687" max="7687" width="8.21875" bestFit="1" customWidth="1"/>
    <col min="7688" max="7688" width="8" bestFit="1" customWidth="1"/>
    <col min="7689" max="7689" width="9.88671875" bestFit="1" customWidth="1"/>
    <col min="7937" max="7937" width="1.88671875" customWidth="1"/>
    <col min="7938" max="7938" width="8.21875" bestFit="1" customWidth="1"/>
    <col min="7939" max="7939" width="4.88671875" bestFit="1" customWidth="1"/>
    <col min="7940" max="7940" width="10" bestFit="1" customWidth="1"/>
    <col min="7941" max="7941" width="6.21875" bestFit="1" customWidth="1"/>
    <col min="7942" max="7942" width="6.5546875" bestFit="1" customWidth="1"/>
    <col min="7943" max="7943" width="8.21875" bestFit="1" customWidth="1"/>
    <col min="7944" max="7944" width="8" bestFit="1" customWidth="1"/>
    <col min="7945" max="7945" width="9.88671875" bestFit="1" customWidth="1"/>
    <col min="8193" max="8193" width="1.88671875" customWidth="1"/>
    <col min="8194" max="8194" width="8.21875" bestFit="1" customWidth="1"/>
    <col min="8195" max="8195" width="4.88671875" bestFit="1" customWidth="1"/>
    <col min="8196" max="8196" width="10" bestFit="1" customWidth="1"/>
    <col min="8197" max="8197" width="6.21875" bestFit="1" customWidth="1"/>
    <col min="8198" max="8198" width="6.5546875" bestFit="1" customWidth="1"/>
    <col min="8199" max="8199" width="8.21875" bestFit="1" customWidth="1"/>
    <col min="8200" max="8200" width="8" bestFit="1" customWidth="1"/>
    <col min="8201" max="8201" width="9.88671875" bestFit="1" customWidth="1"/>
    <col min="8449" max="8449" width="1.88671875" customWidth="1"/>
    <col min="8450" max="8450" width="8.21875" bestFit="1" customWidth="1"/>
    <col min="8451" max="8451" width="4.88671875" bestFit="1" customWidth="1"/>
    <col min="8452" max="8452" width="10" bestFit="1" customWidth="1"/>
    <col min="8453" max="8453" width="6.21875" bestFit="1" customWidth="1"/>
    <col min="8454" max="8454" width="6.5546875" bestFit="1" customWidth="1"/>
    <col min="8455" max="8455" width="8.21875" bestFit="1" customWidth="1"/>
    <col min="8456" max="8456" width="8" bestFit="1" customWidth="1"/>
    <col min="8457" max="8457" width="9.88671875" bestFit="1" customWidth="1"/>
    <col min="8705" max="8705" width="1.88671875" customWidth="1"/>
    <col min="8706" max="8706" width="8.21875" bestFit="1" customWidth="1"/>
    <col min="8707" max="8707" width="4.88671875" bestFit="1" customWidth="1"/>
    <col min="8708" max="8708" width="10" bestFit="1" customWidth="1"/>
    <col min="8709" max="8709" width="6.21875" bestFit="1" customWidth="1"/>
    <col min="8710" max="8710" width="6.5546875" bestFit="1" customWidth="1"/>
    <col min="8711" max="8711" width="8.21875" bestFit="1" customWidth="1"/>
    <col min="8712" max="8712" width="8" bestFit="1" customWidth="1"/>
    <col min="8713" max="8713" width="9.88671875" bestFit="1" customWidth="1"/>
    <col min="8961" max="8961" width="1.88671875" customWidth="1"/>
    <col min="8962" max="8962" width="8.21875" bestFit="1" customWidth="1"/>
    <col min="8963" max="8963" width="4.88671875" bestFit="1" customWidth="1"/>
    <col min="8964" max="8964" width="10" bestFit="1" customWidth="1"/>
    <col min="8965" max="8965" width="6.21875" bestFit="1" customWidth="1"/>
    <col min="8966" max="8966" width="6.5546875" bestFit="1" customWidth="1"/>
    <col min="8967" max="8967" width="8.21875" bestFit="1" customWidth="1"/>
    <col min="8968" max="8968" width="8" bestFit="1" customWidth="1"/>
    <col min="8969" max="8969" width="9.88671875" bestFit="1" customWidth="1"/>
    <col min="9217" max="9217" width="1.88671875" customWidth="1"/>
    <col min="9218" max="9218" width="8.21875" bestFit="1" customWidth="1"/>
    <col min="9219" max="9219" width="4.88671875" bestFit="1" customWidth="1"/>
    <col min="9220" max="9220" width="10" bestFit="1" customWidth="1"/>
    <col min="9221" max="9221" width="6.21875" bestFit="1" customWidth="1"/>
    <col min="9222" max="9222" width="6.5546875" bestFit="1" customWidth="1"/>
    <col min="9223" max="9223" width="8.21875" bestFit="1" customWidth="1"/>
    <col min="9224" max="9224" width="8" bestFit="1" customWidth="1"/>
    <col min="9225" max="9225" width="9.88671875" bestFit="1" customWidth="1"/>
    <col min="9473" max="9473" width="1.88671875" customWidth="1"/>
    <col min="9474" max="9474" width="8.21875" bestFit="1" customWidth="1"/>
    <col min="9475" max="9475" width="4.88671875" bestFit="1" customWidth="1"/>
    <col min="9476" max="9476" width="10" bestFit="1" customWidth="1"/>
    <col min="9477" max="9477" width="6.21875" bestFit="1" customWidth="1"/>
    <col min="9478" max="9478" width="6.5546875" bestFit="1" customWidth="1"/>
    <col min="9479" max="9479" width="8.21875" bestFit="1" customWidth="1"/>
    <col min="9480" max="9480" width="8" bestFit="1" customWidth="1"/>
    <col min="9481" max="9481" width="9.88671875" bestFit="1" customWidth="1"/>
    <col min="9729" max="9729" width="1.88671875" customWidth="1"/>
    <col min="9730" max="9730" width="8.21875" bestFit="1" customWidth="1"/>
    <col min="9731" max="9731" width="4.88671875" bestFit="1" customWidth="1"/>
    <col min="9732" max="9732" width="10" bestFit="1" customWidth="1"/>
    <col min="9733" max="9733" width="6.21875" bestFit="1" customWidth="1"/>
    <col min="9734" max="9734" width="6.5546875" bestFit="1" customWidth="1"/>
    <col min="9735" max="9735" width="8.21875" bestFit="1" customWidth="1"/>
    <col min="9736" max="9736" width="8" bestFit="1" customWidth="1"/>
    <col min="9737" max="9737" width="9.88671875" bestFit="1" customWidth="1"/>
    <col min="9985" max="9985" width="1.88671875" customWidth="1"/>
    <col min="9986" max="9986" width="8.21875" bestFit="1" customWidth="1"/>
    <col min="9987" max="9987" width="4.88671875" bestFit="1" customWidth="1"/>
    <col min="9988" max="9988" width="10" bestFit="1" customWidth="1"/>
    <col min="9989" max="9989" width="6.21875" bestFit="1" customWidth="1"/>
    <col min="9990" max="9990" width="6.5546875" bestFit="1" customWidth="1"/>
    <col min="9991" max="9991" width="8.21875" bestFit="1" customWidth="1"/>
    <col min="9992" max="9992" width="8" bestFit="1" customWidth="1"/>
    <col min="9993" max="9993" width="9.88671875" bestFit="1" customWidth="1"/>
    <col min="10241" max="10241" width="1.88671875" customWidth="1"/>
    <col min="10242" max="10242" width="8.21875" bestFit="1" customWidth="1"/>
    <col min="10243" max="10243" width="4.88671875" bestFit="1" customWidth="1"/>
    <col min="10244" max="10244" width="10" bestFit="1" customWidth="1"/>
    <col min="10245" max="10245" width="6.21875" bestFit="1" customWidth="1"/>
    <col min="10246" max="10246" width="6.5546875" bestFit="1" customWidth="1"/>
    <col min="10247" max="10247" width="8.21875" bestFit="1" customWidth="1"/>
    <col min="10248" max="10248" width="8" bestFit="1" customWidth="1"/>
    <col min="10249" max="10249" width="9.88671875" bestFit="1" customWidth="1"/>
    <col min="10497" max="10497" width="1.88671875" customWidth="1"/>
    <col min="10498" max="10498" width="8.21875" bestFit="1" customWidth="1"/>
    <col min="10499" max="10499" width="4.88671875" bestFit="1" customWidth="1"/>
    <col min="10500" max="10500" width="10" bestFit="1" customWidth="1"/>
    <col min="10501" max="10501" width="6.21875" bestFit="1" customWidth="1"/>
    <col min="10502" max="10502" width="6.5546875" bestFit="1" customWidth="1"/>
    <col min="10503" max="10503" width="8.21875" bestFit="1" customWidth="1"/>
    <col min="10504" max="10504" width="8" bestFit="1" customWidth="1"/>
    <col min="10505" max="10505" width="9.88671875" bestFit="1" customWidth="1"/>
    <col min="10753" max="10753" width="1.88671875" customWidth="1"/>
    <col min="10754" max="10754" width="8.21875" bestFit="1" customWidth="1"/>
    <col min="10755" max="10755" width="4.88671875" bestFit="1" customWidth="1"/>
    <col min="10756" max="10756" width="10" bestFit="1" customWidth="1"/>
    <col min="10757" max="10757" width="6.21875" bestFit="1" customWidth="1"/>
    <col min="10758" max="10758" width="6.5546875" bestFit="1" customWidth="1"/>
    <col min="10759" max="10759" width="8.21875" bestFit="1" customWidth="1"/>
    <col min="10760" max="10760" width="8" bestFit="1" customWidth="1"/>
    <col min="10761" max="10761" width="9.88671875" bestFit="1" customWidth="1"/>
    <col min="11009" max="11009" width="1.88671875" customWidth="1"/>
    <col min="11010" max="11010" width="8.21875" bestFit="1" customWidth="1"/>
    <col min="11011" max="11011" width="4.88671875" bestFit="1" customWidth="1"/>
    <col min="11012" max="11012" width="10" bestFit="1" customWidth="1"/>
    <col min="11013" max="11013" width="6.21875" bestFit="1" customWidth="1"/>
    <col min="11014" max="11014" width="6.5546875" bestFit="1" customWidth="1"/>
    <col min="11015" max="11015" width="8.21875" bestFit="1" customWidth="1"/>
    <col min="11016" max="11016" width="8" bestFit="1" customWidth="1"/>
    <col min="11017" max="11017" width="9.88671875" bestFit="1" customWidth="1"/>
    <col min="11265" max="11265" width="1.88671875" customWidth="1"/>
    <col min="11266" max="11266" width="8.21875" bestFit="1" customWidth="1"/>
    <col min="11267" max="11267" width="4.88671875" bestFit="1" customWidth="1"/>
    <col min="11268" max="11268" width="10" bestFit="1" customWidth="1"/>
    <col min="11269" max="11269" width="6.21875" bestFit="1" customWidth="1"/>
    <col min="11270" max="11270" width="6.5546875" bestFit="1" customWidth="1"/>
    <col min="11271" max="11271" width="8.21875" bestFit="1" customWidth="1"/>
    <col min="11272" max="11272" width="8" bestFit="1" customWidth="1"/>
    <col min="11273" max="11273" width="9.88671875" bestFit="1" customWidth="1"/>
    <col min="11521" max="11521" width="1.88671875" customWidth="1"/>
    <col min="11522" max="11522" width="8.21875" bestFit="1" customWidth="1"/>
    <col min="11523" max="11523" width="4.88671875" bestFit="1" customWidth="1"/>
    <col min="11524" max="11524" width="10" bestFit="1" customWidth="1"/>
    <col min="11525" max="11525" width="6.21875" bestFit="1" customWidth="1"/>
    <col min="11526" max="11526" width="6.5546875" bestFit="1" customWidth="1"/>
    <col min="11527" max="11527" width="8.21875" bestFit="1" customWidth="1"/>
    <col min="11528" max="11528" width="8" bestFit="1" customWidth="1"/>
    <col min="11529" max="11529" width="9.88671875" bestFit="1" customWidth="1"/>
    <col min="11777" max="11777" width="1.88671875" customWidth="1"/>
    <col min="11778" max="11778" width="8.21875" bestFit="1" customWidth="1"/>
    <col min="11779" max="11779" width="4.88671875" bestFit="1" customWidth="1"/>
    <col min="11780" max="11780" width="10" bestFit="1" customWidth="1"/>
    <col min="11781" max="11781" width="6.21875" bestFit="1" customWidth="1"/>
    <col min="11782" max="11782" width="6.5546875" bestFit="1" customWidth="1"/>
    <col min="11783" max="11783" width="8.21875" bestFit="1" customWidth="1"/>
    <col min="11784" max="11784" width="8" bestFit="1" customWidth="1"/>
    <col min="11785" max="11785" width="9.88671875" bestFit="1" customWidth="1"/>
    <col min="12033" max="12033" width="1.88671875" customWidth="1"/>
    <col min="12034" max="12034" width="8.21875" bestFit="1" customWidth="1"/>
    <col min="12035" max="12035" width="4.88671875" bestFit="1" customWidth="1"/>
    <col min="12036" max="12036" width="10" bestFit="1" customWidth="1"/>
    <col min="12037" max="12037" width="6.21875" bestFit="1" customWidth="1"/>
    <col min="12038" max="12038" width="6.5546875" bestFit="1" customWidth="1"/>
    <col min="12039" max="12039" width="8.21875" bestFit="1" customWidth="1"/>
    <col min="12040" max="12040" width="8" bestFit="1" customWidth="1"/>
    <col min="12041" max="12041" width="9.88671875" bestFit="1" customWidth="1"/>
    <col min="12289" max="12289" width="1.88671875" customWidth="1"/>
    <col min="12290" max="12290" width="8.21875" bestFit="1" customWidth="1"/>
    <col min="12291" max="12291" width="4.88671875" bestFit="1" customWidth="1"/>
    <col min="12292" max="12292" width="10" bestFit="1" customWidth="1"/>
    <col min="12293" max="12293" width="6.21875" bestFit="1" customWidth="1"/>
    <col min="12294" max="12294" width="6.5546875" bestFit="1" customWidth="1"/>
    <col min="12295" max="12295" width="8.21875" bestFit="1" customWidth="1"/>
    <col min="12296" max="12296" width="8" bestFit="1" customWidth="1"/>
    <col min="12297" max="12297" width="9.88671875" bestFit="1" customWidth="1"/>
    <col min="12545" max="12545" width="1.88671875" customWidth="1"/>
    <col min="12546" max="12546" width="8.21875" bestFit="1" customWidth="1"/>
    <col min="12547" max="12547" width="4.88671875" bestFit="1" customWidth="1"/>
    <col min="12548" max="12548" width="10" bestFit="1" customWidth="1"/>
    <col min="12549" max="12549" width="6.21875" bestFit="1" customWidth="1"/>
    <col min="12550" max="12550" width="6.5546875" bestFit="1" customWidth="1"/>
    <col min="12551" max="12551" width="8.21875" bestFit="1" customWidth="1"/>
    <col min="12552" max="12552" width="8" bestFit="1" customWidth="1"/>
    <col min="12553" max="12553" width="9.88671875" bestFit="1" customWidth="1"/>
    <col min="12801" max="12801" width="1.88671875" customWidth="1"/>
    <col min="12802" max="12802" width="8.21875" bestFit="1" customWidth="1"/>
    <col min="12803" max="12803" width="4.88671875" bestFit="1" customWidth="1"/>
    <col min="12804" max="12804" width="10" bestFit="1" customWidth="1"/>
    <col min="12805" max="12805" width="6.21875" bestFit="1" customWidth="1"/>
    <col min="12806" max="12806" width="6.5546875" bestFit="1" customWidth="1"/>
    <col min="12807" max="12807" width="8.21875" bestFit="1" customWidth="1"/>
    <col min="12808" max="12808" width="8" bestFit="1" customWidth="1"/>
    <col min="12809" max="12809" width="9.88671875" bestFit="1" customWidth="1"/>
    <col min="13057" max="13057" width="1.88671875" customWidth="1"/>
    <col min="13058" max="13058" width="8.21875" bestFit="1" customWidth="1"/>
    <col min="13059" max="13059" width="4.88671875" bestFit="1" customWidth="1"/>
    <col min="13060" max="13060" width="10" bestFit="1" customWidth="1"/>
    <col min="13061" max="13061" width="6.21875" bestFit="1" customWidth="1"/>
    <col min="13062" max="13062" width="6.5546875" bestFit="1" customWidth="1"/>
    <col min="13063" max="13063" width="8.21875" bestFit="1" customWidth="1"/>
    <col min="13064" max="13064" width="8" bestFit="1" customWidth="1"/>
    <col min="13065" max="13065" width="9.88671875" bestFit="1" customWidth="1"/>
    <col min="13313" max="13313" width="1.88671875" customWidth="1"/>
    <col min="13314" max="13314" width="8.21875" bestFit="1" customWidth="1"/>
    <col min="13315" max="13315" width="4.88671875" bestFit="1" customWidth="1"/>
    <col min="13316" max="13316" width="10" bestFit="1" customWidth="1"/>
    <col min="13317" max="13317" width="6.21875" bestFit="1" customWidth="1"/>
    <col min="13318" max="13318" width="6.5546875" bestFit="1" customWidth="1"/>
    <col min="13319" max="13319" width="8.21875" bestFit="1" customWidth="1"/>
    <col min="13320" max="13320" width="8" bestFit="1" customWidth="1"/>
    <col min="13321" max="13321" width="9.88671875" bestFit="1" customWidth="1"/>
    <col min="13569" max="13569" width="1.88671875" customWidth="1"/>
    <col min="13570" max="13570" width="8.21875" bestFit="1" customWidth="1"/>
    <col min="13571" max="13571" width="4.88671875" bestFit="1" customWidth="1"/>
    <col min="13572" max="13572" width="10" bestFit="1" customWidth="1"/>
    <col min="13573" max="13573" width="6.21875" bestFit="1" customWidth="1"/>
    <col min="13574" max="13574" width="6.5546875" bestFit="1" customWidth="1"/>
    <col min="13575" max="13575" width="8.21875" bestFit="1" customWidth="1"/>
    <col min="13576" max="13576" width="8" bestFit="1" customWidth="1"/>
    <col min="13577" max="13577" width="9.88671875" bestFit="1" customWidth="1"/>
    <col min="13825" max="13825" width="1.88671875" customWidth="1"/>
    <col min="13826" max="13826" width="8.21875" bestFit="1" customWidth="1"/>
    <col min="13827" max="13827" width="4.88671875" bestFit="1" customWidth="1"/>
    <col min="13828" max="13828" width="10" bestFit="1" customWidth="1"/>
    <col min="13829" max="13829" width="6.21875" bestFit="1" customWidth="1"/>
    <col min="13830" max="13830" width="6.5546875" bestFit="1" customWidth="1"/>
    <col min="13831" max="13831" width="8.21875" bestFit="1" customWidth="1"/>
    <col min="13832" max="13832" width="8" bestFit="1" customWidth="1"/>
    <col min="13833" max="13833" width="9.88671875" bestFit="1" customWidth="1"/>
    <col min="14081" max="14081" width="1.88671875" customWidth="1"/>
    <col min="14082" max="14082" width="8.21875" bestFit="1" customWidth="1"/>
    <col min="14083" max="14083" width="4.88671875" bestFit="1" customWidth="1"/>
    <col min="14084" max="14084" width="10" bestFit="1" customWidth="1"/>
    <col min="14085" max="14085" width="6.21875" bestFit="1" customWidth="1"/>
    <col min="14086" max="14086" width="6.5546875" bestFit="1" customWidth="1"/>
    <col min="14087" max="14087" width="8.21875" bestFit="1" customWidth="1"/>
    <col min="14088" max="14088" width="8" bestFit="1" customWidth="1"/>
    <col min="14089" max="14089" width="9.88671875" bestFit="1" customWidth="1"/>
    <col min="14337" max="14337" width="1.88671875" customWidth="1"/>
    <col min="14338" max="14338" width="8.21875" bestFit="1" customWidth="1"/>
    <col min="14339" max="14339" width="4.88671875" bestFit="1" customWidth="1"/>
    <col min="14340" max="14340" width="10" bestFit="1" customWidth="1"/>
    <col min="14341" max="14341" width="6.21875" bestFit="1" customWidth="1"/>
    <col min="14342" max="14342" width="6.5546875" bestFit="1" customWidth="1"/>
    <col min="14343" max="14343" width="8.21875" bestFit="1" customWidth="1"/>
    <col min="14344" max="14344" width="8" bestFit="1" customWidth="1"/>
    <col min="14345" max="14345" width="9.88671875" bestFit="1" customWidth="1"/>
    <col min="14593" max="14593" width="1.88671875" customWidth="1"/>
    <col min="14594" max="14594" width="8.21875" bestFit="1" customWidth="1"/>
    <col min="14595" max="14595" width="4.88671875" bestFit="1" customWidth="1"/>
    <col min="14596" max="14596" width="10" bestFit="1" customWidth="1"/>
    <col min="14597" max="14597" width="6.21875" bestFit="1" customWidth="1"/>
    <col min="14598" max="14598" width="6.5546875" bestFit="1" customWidth="1"/>
    <col min="14599" max="14599" width="8.21875" bestFit="1" customWidth="1"/>
    <col min="14600" max="14600" width="8" bestFit="1" customWidth="1"/>
    <col min="14601" max="14601" width="9.88671875" bestFit="1" customWidth="1"/>
    <col min="14849" max="14849" width="1.88671875" customWidth="1"/>
    <col min="14850" max="14850" width="8.21875" bestFit="1" customWidth="1"/>
    <col min="14851" max="14851" width="4.88671875" bestFit="1" customWidth="1"/>
    <col min="14852" max="14852" width="10" bestFit="1" customWidth="1"/>
    <col min="14853" max="14853" width="6.21875" bestFit="1" customWidth="1"/>
    <col min="14854" max="14854" width="6.5546875" bestFit="1" customWidth="1"/>
    <col min="14855" max="14855" width="8.21875" bestFit="1" customWidth="1"/>
    <col min="14856" max="14856" width="8" bestFit="1" customWidth="1"/>
    <col min="14857" max="14857" width="9.88671875" bestFit="1" customWidth="1"/>
    <col min="15105" max="15105" width="1.88671875" customWidth="1"/>
    <col min="15106" max="15106" width="8.21875" bestFit="1" customWidth="1"/>
    <col min="15107" max="15107" width="4.88671875" bestFit="1" customWidth="1"/>
    <col min="15108" max="15108" width="10" bestFit="1" customWidth="1"/>
    <col min="15109" max="15109" width="6.21875" bestFit="1" customWidth="1"/>
    <col min="15110" max="15110" width="6.5546875" bestFit="1" customWidth="1"/>
    <col min="15111" max="15111" width="8.21875" bestFit="1" customWidth="1"/>
    <col min="15112" max="15112" width="8" bestFit="1" customWidth="1"/>
    <col min="15113" max="15113" width="9.88671875" bestFit="1" customWidth="1"/>
    <col min="15361" max="15361" width="1.88671875" customWidth="1"/>
    <col min="15362" max="15362" width="8.21875" bestFit="1" customWidth="1"/>
    <col min="15363" max="15363" width="4.88671875" bestFit="1" customWidth="1"/>
    <col min="15364" max="15364" width="10" bestFit="1" customWidth="1"/>
    <col min="15365" max="15365" width="6.21875" bestFit="1" customWidth="1"/>
    <col min="15366" max="15366" width="6.5546875" bestFit="1" customWidth="1"/>
    <col min="15367" max="15367" width="8.21875" bestFit="1" customWidth="1"/>
    <col min="15368" max="15368" width="8" bestFit="1" customWidth="1"/>
    <col min="15369" max="15369" width="9.88671875" bestFit="1" customWidth="1"/>
    <col min="15617" max="15617" width="1.88671875" customWidth="1"/>
    <col min="15618" max="15618" width="8.21875" bestFit="1" customWidth="1"/>
    <col min="15619" max="15619" width="4.88671875" bestFit="1" customWidth="1"/>
    <col min="15620" max="15620" width="10" bestFit="1" customWidth="1"/>
    <col min="15621" max="15621" width="6.21875" bestFit="1" customWidth="1"/>
    <col min="15622" max="15622" width="6.5546875" bestFit="1" customWidth="1"/>
    <col min="15623" max="15623" width="8.21875" bestFit="1" customWidth="1"/>
    <col min="15624" max="15624" width="8" bestFit="1" customWidth="1"/>
    <col min="15625" max="15625" width="9.88671875" bestFit="1" customWidth="1"/>
    <col min="15873" max="15873" width="1.88671875" customWidth="1"/>
    <col min="15874" max="15874" width="8.21875" bestFit="1" customWidth="1"/>
    <col min="15875" max="15875" width="4.88671875" bestFit="1" customWidth="1"/>
    <col min="15876" max="15876" width="10" bestFit="1" customWidth="1"/>
    <col min="15877" max="15877" width="6.21875" bestFit="1" customWidth="1"/>
    <col min="15878" max="15878" width="6.5546875" bestFit="1" customWidth="1"/>
    <col min="15879" max="15879" width="8.21875" bestFit="1" customWidth="1"/>
    <col min="15880" max="15880" width="8" bestFit="1" customWidth="1"/>
    <col min="15881" max="15881" width="9.88671875" bestFit="1" customWidth="1"/>
    <col min="16129" max="16129" width="1.88671875" customWidth="1"/>
    <col min="16130" max="16130" width="8.21875" bestFit="1" customWidth="1"/>
    <col min="16131" max="16131" width="4.88671875" bestFit="1" customWidth="1"/>
    <col min="16132" max="16132" width="10" bestFit="1" customWidth="1"/>
    <col min="16133" max="16133" width="6.21875" bestFit="1" customWidth="1"/>
    <col min="16134" max="16134" width="6.5546875" bestFit="1" customWidth="1"/>
    <col min="16135" max="16135" width="8.21875" bestFit="1" customWidth="1"/>
    <col min="16136" max="16136" width="8" bestFit="1" customWidth="1"/>
    <col min="16137" max="16137" width="9.88671875" bestFit="1" customWidth="1"/>
  </cols>
  <sheetData>
    <row r="1" spans="2:9" ht="20.25" thickTop="1" thickBot="1">
      <c r="B1" s="51" t="s">
        <v>119</v>
      </c>
      <c r="C1" s="51"/>
      <c r="D1" s="51"/>
      <c r="E1" s="51"/>
      <c r="F1" s="51"/>
      <c r="G1" s="51"/>
      <c r="H1" s="51"/>
      <c r="I1" s="51"/>
    </row>
    <row r="2" spans="2:9" ht="7.5" customHeight="1" thickTop="1"/>
    <row r="3" spans="2:9" ht="12.75" customHeight="1">
      <c r="B3" s="36" t="s">
        <v>120</v>
      </c>
      <c r="C3" s="36" t="s">
        <v>121</v>
      </c>
      <c r="D3" s="36" t="s">
        <v>122</v>
      </c>
      <c r="E3" s="36" t="s">
        <v>123</v>
      </c>
      <c r="F3" s="36" t="s">
        <v>124</v>
      </c>
      <c r="G3" s="36" t="s">
        <v>125</v>
      </c>
      <c r="H3" s="36" t="s">
        <v>126</v>
      </c>
      <c r="I3" s="36" t="s">
        <v>127</v>
      </c>
    </row>
    <row r="4" spans="2:9" s="31" customFormat="1">
      <c r="B4" s="28" t="s">
        <v>128</v>
      </c>
      <c r="C4" s="29" t="s">
        <v>129</v>
      </c>
      <c r="D4" s="30" t="s">
        <v>130</v>
      </c>
      <c r="E4" s="37">
        <v>320000</v>
      </c>
      <c r="F4" s="37">
        <v>480000</v>
      </c>
      <c r="G4" s="30">
        <v>18</v>
      </c>
      <c r="H4" s="37">
        <f>F4*G4</f>
        <v>8640000</v>
      </c>
      <c r="I4" s="37">
        <f>H4-(E4*G4)</f>
        <v>2880000</v>
      </c>
    </row>
    <row r="5" spans="2:9" s="31" customFormat="1">
      <c r="B5" s="28" t="s">
        <v>131</v>
      </c>
      <c r="C5" s="29" t="s">
        <v>132</v>
      </c>
      <c r="D5" s="30" t="s">
        <v>133</v>
      </c>
      <c r="E5" s="37">
        <v>250000</v>
      </c>
      <c r="F5" s="37">
        <v>370000</v>
      </c>
      <c r="G5" s="30">
        <v>20</v>
      </c>
      <c r="H5" s="37">
        <f t="shared" ref="H5:H13" si="0">F5*G5</f>
        <v>7400000</v>
      </c>
      <c r="I5" s="37">
        <f t="shared" ref="I5:I13" si="1">H5-(E5*G5)</f>
        <v>2400000</v>
      </c>
    </row>
    <row r="6" spans="2:9" s="31" customFormat="1">
      <c r="B6" s="28" t="s">
        <v>134</v>
      </c>
      <c r="C6" s="29" t="s">
        <v>129</v>
      </c>
      <c r="D6" s="30" t="s">
        <v>135</v>
      </c>
      <c r="E6" s="37">
        <v>750000</v>
      </c>
      <c r="F6" s="37">
        <v>950000</v>
      </c>
      <c r="G6" s="30">
        <v>17</v>
      </c>
      <c r="H6" s="37">
        <f t="shared" si="0"/>
        <v>16150000</v>
      </c>
      <c r="I6" s="37">
        <f t="shared" si="1"/>
        <v>3400000</v>
      </c>
    </row>
    <row r="7" spans="2:9" s="31" customFormat="1">
      <c r="B7" s="28" t="s">
        <v>97</v>
      </c>
      <c r="C7" s="29" t="s">
        <v>129</v>
      </c>
      <c r="D7" s="30" t="s">
        <v>136</v>
      </c>
      <c r="E7" s="37">
        <v>320000</v>
      </c>
      <c r="F7" s="37">
        <v>480000</v>
      </c>
      <c r="G7" s="30">
        <v>21</v>
      </c>
      <c r="H7" s="37">
        <f t="shared" si="0"/>
        <v>10080000</v>
      </c>
      <c r="I7" s="37">
        <f t="shared" si="1"/>
        <v>3360000</v>
      </c>
    </row>
    <row r="8" spans="2:9" s="31" customFormat="1">
      <c r="B8" s="28" t="s">
        <v>99</v>
      </c>
      <c r="C8" s="29" t="s">
        <v>129</v>
      </c>
      <c r="D8" s="30" t="s">
        <v>137</v>
      </c>
      <c r="E8" s="37">
        <v>750000</v>
      </c>
      <c r="F8" s="37">
        <v>950000</v>
      </c>
      <c r="G8" s="30">
        <v>26</v>
      </c>
      <c r="H8" s="37">
        <f t="shared" si="0"/>
        <v>24700000</v>
      </c>
      <c r="I8" s="37">
        <f t="shared" si="1"/>
        <v>5200000</v>
      </c>
    </row>
    <row r="9" spans="2:9" s="31" customFormat="1">
      <c r="B9" s="28" t="s">
        <v>100</v>
      </c>
      <c r="C9" s="29" t="s">
        <v>132</v>
      </c>
      <c r="D9" s="30" t="s">
        <v>138</v>
      </c>
      <c r="E9" s="37">
        <v>250000</v>
      </c>
      <c r="F9" s="37">
        <v>370000</v>
      </c>
      <c r="G9" s="30">
        <v>20</v>
      </c>
      <c r="H9" s="37">
        <f t="shared" si="0"/>
        <v>7400000</v>
      </c>
      <c r="I9" s="37">
        <f t="shared" si="1"/>
        <v>2400000</v>
      </c>
    </row>
    <row r="10" spans="2:9" s="31" customFormat="1">
      <c r="B10" s="28" t="s">
        <v>101</v>
      </c>
      <c r="C10" s="29" t="s">
        <v>129</v>
      </c>
      <c r="D10" s="30" t="s">
        <v>139</v>
      </c>
      <c r="E10" s="37">
        <v>320000</v>
      </c>
      <c r="F10" s="37">
        <v>480000</v>
      </c>
      <c r="G10" s="30">
        <v>11</v>
      </c>
      <c r="H10" s="37">
        <f t="shared" si="0"/>
        <v>5280000</v>
      </c>
      <c r="I10" s="37">
        <f t="shared" si="1"/>
        <v>1760000</v>
      </c>
    </row>
    <row r="11" spans="2:9" s="31" customFormat="1" ht="12">
      <c r="B11" s="29" t="s">
        <v>140</v>
      </c>
      <c r="C11" s="29" t="s">
        <v>129</v>
      </c>
      <c r="D11" s="30" t="s">
        <v>141</v>
      </c>
      <c r="E11" s="37">
        <v>750000</v>
      </c>
      <c r="F11" s="37">
        <v>950000</v>
      </c>
      <c r="G11" s="30">
        <v>13</v>
      </c>
      <c r="H11" s="37">
        <f t="shared" si="0"/>
        <v>12350000</v>
      </c>
      <c r="I11" s="37">
        <f t="shared" si="1"/>
        <v>2600000</v>
      </c>
    </row>
    <row r="12" spans="2:9" s="31" customFormat="1" ht="12">
      <c r="B12" s="29" t="s">
        <v>142</v>
      </c>
      <c r="C12" s="29" t="s">
        <v>132</v>
      </c>
      <c r="D12" s="30" t="s">
        <v>143</v>
      </c>
      <c r="E12" s="37">
        <v>750000</v>
      </c>
      <c r="F12" s="37">
        <v>950000</v>
      </c>
      <c r="G12" s="30">
        <v>12</v>
      </c>
      <c r="H12" s="37">
        <f t="shared" si="0"/>
        <v>11400000</v>
      </c>
      <c r="I12" s="37">
        <f t="shared" si="1"/>
        <v>2400000</v>
      </c>
    </row>
    <row r="13" spans="2:9" s="31" customFormat="1" ht="12">
      <c r="B13" s="33" t="s">
        <v>144</v>
      </c>
      <c r="C13" s="33" t="s">
        <v>132</v>
      </c>
      <c r="D13" s="30" t="s">
        <v>145</v>
      </c>
      <c r="E13" s="37">
        <v>250000</v>
      </c>
      <c r="F13" s="37">
        <v>370000</v>
      </c>
      <c r="G13" s="30">
        <v>16</v>
      </c>
      <c r="H13" s="37">
        <f t="shared" si="0"/>
        <v>5920000</v>
      </c>
      <c r="I13" s="37">
        <f t="shared" si="1"/>
        <v>1920000</v>
      </c>
    </row>
    <row r="15" spans="2:9" s="15" customFormat="1" ht="12">
      <c r="B15" s="52" t="s">
        <v>146</v>
      </c>
      <c r="C15" s="52"/>
      <c r="D15" s="52"/>
      <c r="E15" s="52"/>
      <c r="F15" s="52"/>
      <c r="G15" s="52"/>
      <c r="H15" s="52"/>
      <c r="I15" s="52"/>
    </row>
    <row r="16" spans="2:9" s="15" customFormat="1" ht="12">
      <c r="B16" s="52" t="s">
        <v>147</v>
      </c>
      <c r="C16" s="52"/>
      <c r="D16" s="52"/>
      <c r="E16" s="52"/>
      <c r="F16" s="52"/>
      <c r="G16" s="52"/>
      <c r="H16" s="52"/>
      <c r="I16" s="52"/>
    </row>
    <row r="17" spans="2:2" s="15" customFormat="1" ht="12">
      <c r="B17" s="15" t="s">
        <v>148</v>
      </c>
    </row>
    <row r="18" spans="2:2" s="15" customFormat="1" ht="12">
      <c r="B18" s="15" t="s">
        <v>149</v>
      </c>
    </row>
  </sheetData>
  <mergeCells count="3">
    <mergeCell ref="B1:I1"/>
    <mergeCell ref="B15:I15"/>
    <mergeCell ref="B16:I16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성적</vt:lpstr>
      <vt:lpstr>목표1</vt:lpstr>
      <vt:lpstr>목표2</vt:lpstr>
      <vt:lpstr>목표3</vt:lpstr>
      <vt:lpstr>시나1</vt:lpstr>
      <vt:lpstr>시나2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도서관</dc:creator>
  <cp:lastModifiedBy>홍길동</cp:lastModifiedBy>
  <dcterms:created xsi:type="dcterms:W3CDTF">2007-09-12T02:57:30Z</dcterms:created>
  <dcterms:modified xsi:type="dcterms:W3CDTF">2011-04-18T22:23:27Z</dcterms:modified>
</cp:coreProperties>
</file>