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60" windowWidth="11550" windowHeight="5970"/>
  </bookViews>
  <sheets>
    <sheet name="sheet1" sheetId="4" r:id="rId1"/>
    <sheet name="sheet2" sheetId="5" r:id="rId2"/>
    <sheet name="sheet3" sheetId="6" r:id="rId3"/>
  </sheets>
  <definedNames>
    <definedName name="성별">#REF!</definedName>
  </definedNames>
  <calcPr calcId="125725"/>
</workbook>
</file>

<file path=xl/calcChain.xml><?xml version="1.0" encoding="utf-8"?>
<calcChain xmlns="http://schemas.openxmlformats.org/spreadsheetml/2006/main">
  <c r="I4" i="4" a="1"/>
  <c r="I4" s="1"/>
  <c r="I5" a="1"/>
  <c r="I5" s="1"/>
  <c r="I3" a="1"/>
  <c r="I3" s="1"/>
  <c r="H4" a="1"/>
  <c r="H4" s="1"/>
  <c r="H5" a="1"/>
  <c r="H5" s="1"/>
  <c r="H3" a="1"/>
  <c r="H3" s="1"/>
  <c r="G4" a="1"/>
  <c r="G4" s="1"/>
  <c r="G5" a="1"/>
  <c r="G5" s="1"/>
  <c r="G3" a="1"/>
  <c r="G3" s="1"/>
  <c r="F4" a="1"/>
  <c r="F4" s="1"/>
  <c r="F5" a="1"/>
  <c r="F5" s="1"/>
  <c r="F3" a="1"/>
  <c r="F3" s="1"/>
  <c r="E4" a="1"/>
  <c r="E4"/>
  <c r="E5" a="1"/>
  <c r="E5" s="1"/>
  <c r="E3" a="1"/>
  <c r="E3" s="1"/>
  <c r="D4" a="1"/>
  <c r="D4" s="1"/>
  <c r="D5" a="1"/>
  <c r="D5" s="1"/>
  <c r="D3" a="1"/>
  <c r="D3" s="1"/>
  <c r="C4" a="1"/>
  <c r="C4" s="1"/>
  <c r="C5" a="1"/>
  <c r="C5" s="1"/>
  <c r="C3" a="1"/>
  <c r="C3" s="1"/>
</calcChain>
</file>

<file path=xl/sharedStrings.xml><?xml version="1.0" encoding="utf-8"?>
<sst xmlns="http://schemas.openxmlformats.org/spreadsheetml/2006/main" count="195" uniqueCount="93">
  <si>
    <t>[표1]</t>
    <phoneticPr fontId="3" type="noConversion"/>
  </si>
  <si>
    <t>[표2]</t>
    <phoneticPr fontId="3" type="noConversion"/>
  </si>
  <si>
    <t>팀</t>
    <phoneticPr fontId="3" type="noConversion"/>
  </si>
  <si>
    <t>정규직</t>
    <phoneticPr fontId="3" type="noConversion"/>
  </si>
  <si>
    <t>계약직</t>
    <phoneticPr fontId="3" type="noConversion"/>
  </si>
  <si>
    <t>실적평균</t>
    <phoneticPr fontId="3" type="noConversion"/>
  </si>
  <si>
    <t>1팀</t>
    <phoneticPr fontId="3" type="noConversion"/>
  </si>
  <si>
    <t>2팀</t>
    <phoneticPr fontId="3" type="noConversion"/>
  </si>
  <si>
    <t>[표3]</t>
    <phoneticPr fontId="3" type="noConversion"/>
  </si>
  <si>
    <t>지역</t>
    <phoneticPr fontId="3" type="noConversion"/>
  </si>
  <si>
    <t>달성</t>
    <phoneticPr fontId="3" type="noConversion"/>
  </si>
  <si>
    <t>미달</t>
    <phoneticPr fontId="3" type="noConversion"/>
  </si>
  <si>
    <t>과천</t>
    <phoneticPr fontId="3" type="noConversion"/>
  </si>
  <si>
    <t>서울</t>
    <phoneticPr fontId="3" type="noConversion"/>
  </si>
  <si>
    <t>인천</t>
    <phoneticPr fontId="3" type="noConversion"/>
  </si>
  <si>
    <t>[표4]</t>
    <phoneticPr fontId="3" type="noConversion"/>
  </si>
  <si>
    <t>소속</t>
    <phoneticPr fontId="3" type="noConversion"/>
  </si>
  <si>
    <t>채용형태</t>
    <phoneticPr fontId="3" type="noConversion"/>
  </si>
  <si>
    <t>목표</t>
    <phoneticPr fontId="3" type="noConversion"/>
  </si>
  <si>
    <t>실적</t>
    <phoneticPr fontId="3" type="noConversion"/>
  </si>
  <si>
    <t>직접경비</t>
    <phoneticPr fontId="3" type="noConversion"/>
  </si>
  <si>
    <t>간접경비</t>
    <phoneticPr fontId="3" type="noConversion"/>
  </si>
  <si>
    <t>달성률 평가</t>
    <phoneticPr fontId="3" type="noConversion"/>
  </si>
  <si>
    <t>과천1팀</t>
    <phoneticPr fontId="3" type="noConversion"/>
  </si>
  <si>
    <t>달성</t>
  </si>
  <si>
    <t>과천2팀</t>
    <phoneticPr fontId="3" type="noConversion"/>
  </si>
  <si>
    <t>서울1팀</t>
    <phoneticPr fontId="3" type="noConversion"/>
  </si>
  <si>
    <t>미달</t>
  </si>
  <si>
    <t>서울2팀</t>
    <phoneticPr fontId="3" type="noConversion"/>
  </si>
  <si>
    <t>인천1팀</t>
    <phoneticPr fontId="3" type="noConversion"/>
  </si>
  <si>
    <t>인천2팀</t>
    <phoneticPr fontId="3" type="noConversion"/>
  </si>
  <si>
    <t>부서</t>
    <phoneticPr fontId="3" type="noConversion"/>
  </si>
  <si>
    <t>정교수</t>
    <phoneticPr fontId="3" type="noConversion"/>
  </si>
  <si>
    <t>부교수</t>
    <phoneticPr fontId="3" type="noConversion"/>
  </si>
  <si>
    <t>조교수</t>
    <phoneticPr fontId="3" type="noConversion"/>
  </si>
  <si>
    <t>비서학과</t>
    <phoneticPr fontId="3" type="noConversion"/>
  </si>
  <si>
    <t>직급</t>
    <phoneticPr fontId="3" type="noConversion"/>
  </si>
  <si>
    <t>학생지도 중간값</t>
    <phoneticPr fontId="3" type="noConversion"/>
  </si>
  <si>
    <t>경영학과</t>
    <phoneticPr fontId="3" type="noConversion"/>
  </si>
  <si>
    <t>경제학과</t>
    <phoneticPr fontId="3" type="noConversion"/>
  </si>
  <si>
    <t>무역학과</t>
    <phoneticPr fontId="3" type="noConversion"/>
  </si>
  <si>
    <t>구분</t>
    <phoneticPr fontId="3" type="noConversion"/>
  </si>
  <si>
    <t>연구과제</t>
    <phoneticPr fontId="3" type="noConversion"/>
  </si>
  <si>
    <t>연구논문</t>
    <phoneticPr fontId="3" type="noConversion"/>
  </si>
  <si>
    <t>성명</t>
    <phoneticPr fontId="3" type="noConversion"/>
  </si>
  <si>
    <t>학과</t>
    <phoneticPr fontId="3" type="noConversion"/>
  </si>
  <si>
    <t>학생지도</t>
    <phoneticPr fontId="3" type="noConversion"/>
  </si>
  <si>
    <t>연구수당</t>
    <phoneticPr fontId="3" type="noConversion"/>
  </si>
  <si>
    <t>장기웅</t>
    <phoneticPr fontId="3" type="noConversion"/>
  </si>
  <si>
    <t>인정제</t>
    <phoneticPr fontId="3" type="noConversion"/>
  </si>
  <si>
    <t>이원섭</t>
    <phoneticPr fontId="3" type="noConversion"/>
  </si>
  <si>
    <t>한성현</t>
    <phoneticPr fontId="3" type="noConversion"/>
  </si>
  <si>
    <t>황선철</t>
    <phoneticPr fontId="3" type="noConversion"/>
  </si>
  <si>
    <t>방극준</t>
    <phoneticPr fontId="3" type="noConversion"/>
  </si>
  <si>
    <t>이상봉</t>
    <phoneticPr fontId="3" type="noConversion"/>
  </si>
  <si>
    <t>정은미</t>
    <phoneticPr fontId="3" type="noConversion"/>
  </si>
  <si>
    <t>정태은</t>
    <phoneticPr fontId="3" type="noConversion"/>
  </si>
  <si>
    <t>신경국</t>
    <phoneticPr fontId="3" type="noConversion"/>
  </si>
  <si>
    <t>유봉선</t>
    <phoneticPr fontId="3" type="noConversion"/>
  </si>
  <si>
    <t>노창용</t>
    <phoneticPr fontId="3" type="noConversion"/>
  </si>
  <si>
    <t>박태호</t>
    <phoneticPr fontId="3" type="noConversion"/>
  </si>
  <si>
    <t>이기상</t>
    <phoneticPr fontId="3" type="noConversion"/>
  </si>
  <si>
    <t>조상진</t>
    <phoneticPr fontId="3" type="noConversion"/>
  </si>
  <si>
    <t>이나영</t>
    <phoneticPr fontId="3" type="noConversion"/>
  </si>
  <si>
    <r>
      <t>[표</t>
    </r>
    <r>
      <rPr>
        <sz val="11"/>
        <color theme="1"/>
        <rFont val="맑은 고딕"/>
        <family val="3"/>
        <charset val="129"/>
        <scheme val="minor"/>
      </rPr>
      <t>1]</t>
    </r>
    <phoneticPr fontId="3" type="noConversion"/>
  </si>
  <si>
    <t>임대건수</t>
    <phoneticPr fontId="3" type="noConversion"/>
  </si>
  <si>
    <t>계약면적
(㎡)</t>
    <phoneticPr fontId="3" type="noConversion"/>
  </si>
  <si>
    <t>평균
월임대료</t>
    <phoneticPr fontId="3" type="noConversion"/>
  </si>
  <si>
    <t>최대
임대가격</t>
    <phoneticPr fontId="3" type="noConversion"/>
  </si>
  <si>
    <t>2번째로 높은
임대가격</t>
    <phoneticPr fontId="3" type="noConversion"/>
  </si>
  <si>
    <t>월임대료
중간값</t>
    <phoneticPr fontId="3" type="noConversion"/>
  </si>
  <si>
    <r>
      <t>[표</t>
    </r>
    <r>
      <rPr>
        <sz val="11"/>
        <color theme="1"/>
        <rFont val="맑은 고딕"/>
        <family val="3"/>
        <charset val="129"/>
        <scheme val="minor"/>
      </rPr>
      <t>2]</t>
    </r>
    <phoneticPr fontId="3" type="noConversion"/>
  </si>
  <si>
    <t>임대인</t>
    <phoneticPr fontId="3" type="noConversion"/>
  </si>
  <si>
    <t>임대가격(천원)</t>
    <phoneticPr fontId="3" type="noConversion"/>
  </si>
  <si>
    <t>계약면적(㎡)</t>
    <phoneticPr fontId="3" type="noConversion"/>
  </si>
  <si>
    <t>월임대료(원)</t>
    <phoneticPr fontId="3" type="noConversion"/>
  </si>
  <si>
    <t>임대 종료일</t>
    <phoneticPr fontId="3" type="noConversion"/>
  </si>
  <si>
    <t>우리빌딩</t>
    <phoneticPr fontId="3" type="noConversion"/>
  </si>
  <si>
    <t>신동협</t>
    <phoneticPr fontId="3" type="noConversion"/>
  </si>
  <si>
    <t>장승업</t>
    <phoneticPr fontId="3" type="noConversion"/>
  </si>
  <si>
    <t>한용운</t>
    <phoneticPr fontId="3" type="noConversion"/>
  </si>
  <si>
    <t>홍영식</t>
    <phoneticPr fontId="3" type="noConversion"/>
  </si>
  <si>
    <t>빌딩번호</t>
  </si>
  <si>
    <t>빌딩이름</t>
  </si>
  <si>
    <t>alcom-002</t>
  </si>
  <si>
    <t>alcom-003</t>
  </si>
  <si>
    <t>alcom-004</t>
  </si>
  <si>
    <t>주리빌딩</t>
  </si>
  <si>
    <t>루비빌딩</t>
  </si>
  <si>
    <t>정수현
계약면적</t>
  </si>
  <si>
    <t>정수현</t>
  </si>
  <si>
    <t>비타민</t>
  </si>
  <si>
    <t>천사유</t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</si>
</sst>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0.0"/>
    <numFmt numFmtId="177" formatCode="_-* #,##0.0_-;\-* #,##0.0_-;_-* &quot;-&quot;_-;_-@_-"/>
    <numFmt numFmtId="178" formatCode="0_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\-#,##0"/>
    <numFmt numFmtId="182" formatCode="_ * #,##0.00_ ;_ * \-#,##0.00_ ;_ * &quot;-&quot;_ ;_ @_ "/>
    <numFmt numFmtId="183" formatCode="&quot;₩&quot;#,##0.00;&quot;₩&quot;\-#,##0.00"/>
  </numFmts>
  <fonts count="3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indexed="8"/>
      <name val="굴림"/>
      <family val="3"/>
      <charset val="129"/>
    </font>
    <font>
      <sz val="14"/>
      <name val="뼻뮝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2"/>
      <name val="¹UAAA¼"/>
      <family val="3"/>
      <charset val="129"/>
    </font>
    <font>
      <sz val="11"/>
      <color indexed="16"/>
      <name val="돋움"/>
      <family val="3"/>
      <charset val="129"/>
    </font>
    <font>
      <sz val="12"/>
      <name val="System"/>
      <family val="2"/>
      <charset val="129"/>
    </font>
    <font>
      <b/>
      <sz val="11"/>
      <color indexed="5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0"/>
      <name val="Arial"/>
      <family val="2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8"/>
      <color indexed="62"/>
      <name val="맑은 고딕"/>
      <family val="3"/>
      <charset val="129"/>
    </font>
    <font>
      <b/>
      <sz val="11"/>
      <name val="Helv"/>
      <family val="2"/>
    </font>
    <font>
      <sz val="11"/>
      <color indexed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</borders>
  <cellStyleXfs count="81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>
      <alignment vertical="center"/>
    </xf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" fillId="0" borderId="0"/>
    <xf numFmtId="0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14" borderId="0" applyNumberFormat="0" applyBorder="0" applyAlignment="0" applyProtection="0"/>
    <xf numFmtId="0" fontId="11" fillId="8" borderId="0" applyNumberFormat="0" applyBorder="0" applyAlignment="0" applyProtection="0"/>
    <xf numFmtId="0" fontId="11" fillId="15" borderId="0" applyNumberFormat="0" applyBorder="0" applyAlignment="0" applyProtection="0"/>
    <xf numFmtId="0" fontId="10" fillId="15" borderId="0" applyNumberFormat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16" borderId="0" applyNumberFormat="0" applyBorder="0" applyAlignment="0" applyProtection="0"/>
    <xf numFmtId="0" fontId="14" fillId="0" borderId="0"/>
    <xf numFmtId="0" fontId="12" fillId="0" borderId="0"/>
    <xf numFmtId="0" fontId="15" fillId="17" borderId="14" applyNumberFormat="0" applyAlignment="0" applyProtection="0"/>
    <xf numFmtId="0" fontId="16" fillId="10" borderId="15" applyNumberFormat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0" fontId="6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2" fontId="17" fillId="0" borderId="0" applyFont="0" applyFill="0" applyBorder="0" applyAlignment="0" applyProtection="0"/>
    <xf numFmtId="0" fontId="19" fillId="11" borderId="0" applyNumberFormat="0" applyBorder="0" applyAlignment="0" applyProtection="0"/>
    <xf numFmtId="0" fontId="20" fillId="0" borderId="16" applyNumberFormat="0" applyAlignment="0" applyProtection="0">
      <alignment horizontal="left" vertical="center"/>
    </xf>
    <xf numFmtId="0" fontId="20" fillId="0" borderId="17">
      <alignment horizontal="left" vertical="center"/>
    </xf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22" fillId="0" borderId="0" applyNumberFormat="0" applyFill="0" applyBorder="0" applyAlignment="0" applyProtection="0"/>
    <xf numFmtId="0" fontId="23" fillId="15" borderId="14" applyNumberFormat="0" applyAlignment="0" applyProtection="0"/>
    <xf numFmtId="0" fontId="24" fillId="0" borderId="19" applyNumberFormat="0" applyFill="0" applyAlignment="0" applyProtection="0"/>
    <xf numFmtId="0" fontId="25" fillId="21" borderId="0" applyNumberFormat="0" applyBorder="0" applyAlignment="0" applyProtection="0"/>
    <xf numFmtId="0" fontId="17" fillId="0" borderId="0"/>
    <xf numFmtId="0" fontId="1" fillId="8" borderId="20" applyNumberFormat="0" applyFont="0" applyAlignment="0" applyProtection="0"/>
    <xf numFmtId="0" fontId="26" fillId="17" borderId="21" applyNumberFormat="0" applyAlignment="0" applyProtection="0"/>
    <xf numFmtId="10" fontId="1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/>
    <xf numFmtId="0" fontId="17" fillId="0" borderId="22" applyNumberFormat="0" applyFont="0" applyFill="0" applyAlignment="0" applyProtection="0"/>
    <xf numFmtId="0" fontId="29" fillId="0" borderId="0" applyNumberFormat="0" applyFill="0" applyBorder="0" applyAlignment="0" applyProtection="0"/>
  </cellStyleXfs>
  <cellXfs count="55">
    <xf numFmtId="0" fontId="0" fillId="0" borderId="0" xfId="0">
      <alignment vertical="center"/>
    </xf>
    <xf numFmtId="0" fontId="31" fillId="0" borderId="0" xfId="5" applyFont="1">
      <alignment vertical="center"/>
    </xf>
    <xf numFmtId="0" fontId="31" fillId="0" borderId="1" xfId="5" applyFont="1" applyBorder="1" applyAlignment="1">
      <alignment horizontal="center" vertical="center"/>
    </xf>
    <xf numFmtId="0" fontId="31" fillId="3" borderId="1" xfId="5" applyFont="1" applyFill="1" applyBorder="1" applyAlignment="1">
      <alignment horizontal="center" vertical="center"/>
    </xf>
    <xf numFmtId="41" fontId="31" fillId="0" borderId="1" xfId="2" applyFont="1" applyBorder="1" applyAlignment="1">
      <alignment horizontal="center" vertical="center"/>
    </xf>
    <xf numFmtId="0" fontId="32" fillId="0" borderId="1" xfId="5" applyFont="1" applyBorder="1" applyAlignment="1">
      <alignment horizontal="center" vertical="center"/>
    </xf>
    <xf numFmtId="0" fontId="32" fillId="0" borderId="0" xfId="5" applyFont="1" applyBorder="1" applyAlignment="1">
      <alignment horizontal="center" vertical="center"/>
    </xf>
    <xf numFmtId="0" fontId="31" fillId="0" borderId="0" xfId="5" applyFont="1" applyBorder="1" applyAlignment="1">
      <alignment horizontal="center" vertical="center"/>
    </xf>
    <xf numFmtId="0" fontId="31" fillId="0" borderId="1" xfId="5" applyFont="1" applyFill="1" applyBorder="1" applyAlignment="1">
      <alignment horizontal="center" vertical="center"/>
    </xf>
    <xf numFmtId="0" fontId="31" fillId="0" borderId="0" xfId="1" applyFont="1" applyAlignment="1">
      <alignment vertical="center"/>
    </xf>
    <xf numFmtId="0" fontId="33" fillId="0" borderId="0" xfId="1" applyFont="1"/>
    <xf numFmtId="0" fontId="33" fillId="0" borderId="0" xfId="1" applyFont="1" applyAlignment="1">
      <alignment vertical="center"/>
    </xf>
    <xf numFmtId="0" fontId="34" fillId="0" borderId="10" xfId="1" applyFont="1" applyBorder="1" applyAlignment="1">
      <alignment horizontal="center" vertical="center"/>
    </xf>
    <xf numFmtId="0" fontId="34" fillId="2" borderId="1" xfId="1" applyFont="1" applyFill="1" applyBorder="1" applyAlignment="1">
      <alignment horizontal="center" vertical="center"/>
    </xf>
    <xf numFmtId="0" fontId="34" fillId="0" borderId="1" xfId="1" applyFont="1" applyBorder="1" applyAlignment="1">
      <alignment horizontal="center" vertical="center"/>
    </xf>
    <xf numFmtId="41" fontId="31" fillId="0" borderId="1" xfId="2" applyFont="1" applyBorder="1" applyAlignment="1">
      <alignment vertical="center"/>
    </xf>
    <xf numFmtId="0" fontId="32" fillId="0" borderId="0" xfId="1" applyFont="1" applyAlignment="1">
      <alignment horizontal="justify"/>
    </xf>
    <xf numFmtId="41" fontId="31" fillId="0" borderId="1" xfId="2" applyFont="1" applyFill="1" applyBorder="1" applyAlignment="1">
      <alignment horizontal="center" vertical="center" wrapText="1"/>
    </xf>
    <xf numFmtId="41" fontId="33" fillId="0" borderId="0" xfId="1" applyNumberFormat="1" applyFont="1" applyAlignment="1">
      <alignment vertical="center"/>
    </xf>
    <xf numFmtId="0" fontId="34" fillId="0" borderId="2" xfId="1" applyFont="1" applyBorder="1" applyAlignment="1">
      <alignment horizontal="center" vertical="center"/>
    </xf>
    <xf numFmtId="0" fontId="34" fillId="0" borderId="3" xfId="1" applyFont="1" applyBorder="1" applyAlignment="1">
      <alignment horizontal="center" vertical="center"/>
    </xf>
    <xf numFmtId="0" fontId="34" fillId="0" borderId="4" xfId="1" applyFont="1" applyFill="1" applyBorder="1" applyAlignment="1">
      <alignment horizontal="center" vertical="center"/>
    </xf>
    <xf numFmtId="0" fontId="31" fillId="0" borderId="5" xfId="1" applyFont="1" applyBorder="1" applyAlignment="1">
      <alignment horizontal="center" vertical="center"/>
    </xf>
    <xf numFmtId="0" fontId="31" fillId="0" borderId="6" xfId="1" applyFont="1" applyBorder="1" applyAlignment="1">
      <alignment horizontal="center" vertical="center"/>
    </xf>
    <xf numFmtId="41" fontId="31" fillId="0" borderId="6" xfId="2" applyFont="1" applyBorder="1" applyAlignment="1">
      <alignment horizontal="center" vertical="center"/>
    </xf>
    <xf numFmtId="178" fontId="31" fillId="0" borderId="7" xfId="2" applyNumberFormat="1" applyFont="1" applyBorder="1" applyAlignment="1">
      <alignment horizontal="center" vertical="center"/>
    </xf>
    <xf numFmtId="0" fontId="31" fillId="0" borderId="8" xfId="1" applyFont="1" applyBorder="1" applyAlignment="1">
      <alignment horizontal="center" vertical="center"/>
    </xf>
    <xf numFmtId="0" fontId="31" fillId="0" borderId="1" xfId="1" applyFont="1" applyBorder="1" applyAlignment="1">
      <alignment horizontal="center" vertical="center"/>
    </xf>
    <xf numFmtId="0" fontId="31" fillId="0" borderId="11" xfId="1" applyFont="1" applyBorder="1" applyAlignment="1">
      <alignment horizontal="center" vertical="center"/>
    </xf>
    <xf numFmtId="0" fontId="31" fillId="0" borderId="12" xfId="1" applyFont="1" applyBorder="1" applyAlignment="1">
      <alignment horizontal="center" vertical="center"/>
    </xf>
    <xf numFmtId="41" fontId="31" fillId="0" borderId="12" xfId="2" applyFont="1" applyBorder="1" applyAlignment="1">
      <alignment horizontal="center" vertical="center"/>
    </xf>
    <xf numFmtId="178" fontId="31" fillId="0" borderId="13" xfId="2" applyNumberFormat="1" applyFont="1" applyBorder="1" applyAlignment="1">
      <alignment horizontal="center" vertical="center"/>
    </xf>
    <xf numFmtId="176" fontId="31" fillId="0" borderId="1" xfId="1" applyNumberFormat="1" applyFont="1" applyBorder="1" applyAlignment="1">
      <alignment vertical="center"/>
    </xf>
    <xf numFmtId="41" fontId="31" fillId="0" borderId="1" xfId="2" applyNumberFormat="1" applyFont="1" applyBorder="1" applyAlignment="1">
      <alignment vertical="center"/>
    </xf>
    <xf numFmtId="0" fontId="32" fillId="0" borderId="0" xfId="1" applyFont="1" applyAlignment="1">
      <alignment horizontal="justify" vertical="center"/>
    </xf>
    <xf numFmtId="0" fontId="36" fillId="0" borderId="5" xfId="3" applyFont="1" applyFill="1" applyBorder="1" applyAlignment="1">
      <alignment horizontal="center" vertical="center"/>
    </xf>
    <xf numFmtId="0" fontId="36" fillId="0" borderId="6" xfId="3" applyFont="1" applyFill="1" applyBorder="1" applyAlignment="1">
      <alignment horizontal="center" vertical="center"/>
    </xf>
    <xf numFmtId="41" fontId="36" fillId="0" borderId="6" xfId="2" applyFont="1" applyFill="1" applyBorder="1" applyAlignment="1">
      <alignment horizontal="right" vertical="center"/>
    </xf>
    <xf numFmtId="177" fontId="36" fillId="0" borderId="6" xfId="2" applyNumberFormat="1" applyFont="1" applyFill="1" applyBorder="1" applyAlignment="1">
      <alignment horizontal="right" vertical="center"/>
    </xf>
    <xf numFmtId="14" fontId="36" fillId="0" borderId="7" xfId="4" applyNumberFormat="1" applyFont="1" applyFill="1" applyBorder="1" applyAlignment="1">
      <alignment horizontal="center" vertical="center" wrapText="1"/>
    </xf>
    <xf numFmtId="0" fontId="36" fillId="0" borderId="8" xfId="3" applyFont="1" applyFill="1" applyBorder="1" applyAlignment="1">
      <alignment horizontal="center" vertical="center"/>
    </xf>
    <xf numFmtId="0" fontId="36" fillId="0" borderId="1" xfId="3" applyFont="1" applyFill="1" applyBorder="1" applyAlignment="1">
      <alignment horizontal="center" vertical="center"/>
    </xf>
    <xf numFmtId="41" fontId="36" fillId="0" borderId="1" xfId="2" applyFont="1" applyFill="1" applyBorder="1" applyAlignment="1">
      <alignment horizontal="right" vertical="center"/>
    </xf>
    <xf numFmtId="177" fontId="36" fillId="0" borderId="1" xfId="2" applyNumberFormat="1" applyFont="1" applyFill="1" applyBorder="1" applyAlignment="1">
      <alignment horizontal="right" vertical="center"/>
    </xf>
    <xf numFmtId="14" fontId="36" fillId="0" borderId="9" xfId="4" applyNumberFormat="1" applyFont="1" applyFill="1" applyBorder="1" applyAlignment="1">
      <alignment horizontal="center" vertical="center" wrapText="1"/>
    </xf>
    <xf numFmtId="0" fontId="33" fillId="0" borderId="0" xfId="1" applyNumberFormat="1" applyFont="1" applyAlignment="1">
      <alignment vertical="center"/>
    </xf>
    <xf numFmtId="0" fontId="34" fillId="22" borderId="1" xfId="1" applyFont="1" applyFill="1" applyBorder="1" applyAlignment="1">
      <alignment horizontal="center" vertical="center"/>
    </xf>
    <xf numFmtId="0" fontId="34" fillId="22" borderId="1" xfId="1" applyFont="1" applyFill="1" applyBorder="1" applyAlignment="1">
      <alignment horizontal="center" vertical="center" wrapText="1"/>
    </xf>
    <xf numFmtId="0" fontId="35" fillId="23" borderId="2" xfId="3" applyFont="1" applyFill="1" applyBorder="1" applyAlignment="1">
      <alignment horizontal="center" vertical="center"/>
    </xf>
    <xf numFmtId="0" fontId="35" fillId="23" borderId="3" xfId="3" applyFont="1" applyFill="1" applyBorder="1" applyAlignment="1">
      <alignment horizontal="center" vertical="center"/>
    </xf>
    <xf numFmtId="0" fontId="35" fillId="23" borderId="3" xfId="4" applyFont="1" applyFill="1" applyBorder="1" applyAlignment="1">
      <alignment horizontal="center" vertical="center"/>
    </xf>
    <xf numFmtId="41" fontId="35" fillId="23" borderId="3" xfId="2" applyFont="1" applyFill="1" applyBorder="1" applyAlignment="1">
      <alignment horizontal="center" vertical="center"/>
    </xf>
    <xf numFmtId="0" fontId="35" fillId="23" borderId="4" xfId="4" applyFont="1" applyFill="1" applyBorder="1" applyAlignment="1">
      <alignment horizontal="center" vertical="center"/>
    </xf>
    <xf numFmtId="0" fontId="34" fillId="2" borderId="9" xfId="1" applyFont="1" applyFill="1" applyBorder="1" applyAlignment="1">
      <alignment horizontal="center" vertical="center"/>
    </xf>
    <xf numFmtId="0" fontId="34" fillId="2" borderId="8" xfId="1" applyFont="1" applyFill="1" applyBorder="1" applyAlignment="1">
      <alignment horizontal="center" vertical="center"/>
    </xf>
  </cellXfs>
  <cellStyles count="81">
    <cellStyle name="A¨­￠￢￠O [0]_INQUIRY ￠?￥i¨u¡AAⓒ￢Aⓒª " xfId="14"/>
    <cellStyle name="A¨­￠￢￠O_INQUIRY ￠?￥i¨u¡AAⓒ￢Aⓒª " xfId="15"/>
    <cellStyle name="Accent1" xfId="16"/>
    <cellStyle name="Accent1 - 20%" xfId="17"/>
    <cellStyle name="Accent1 - 40%" xfId="18"/>
    <cellStyle name="Accent1 - 60%" xfId="19"/>
    <cellStyle name="Accent2" xfId="20"/>
    <cellStyle name="Accent2 - 20%" xfId="21"/>
    <cellStyle name="Accent2 - 40%" xfId="22"/>
    <cellStyle name="Accent2 - 60%" xfId="23"/>
    <cellStyle name="Accent3" xfId="24"/>
    <cellStyle name="Accent3 - 20%" xfId="25"/>
    <cellStyle name="Accent3 - 40%" xfId="26"/>
    <cellStyle name="Accent3 - 60%" xfId="27"/>
    <cellStyle name="Accent4" xfId="28"/>
    <cellStyle name="Accent4 - 20%" xfId="29"/>
    <cellStyle name="Accent4 - 40%" xfId="30"/>
    <cellStyle name="Accent4 - 60%" xfId="31"/>
    <cellStyle name="Accent5" xfId="32"/>
    <cellStyle name="Accent5 - 20%" xfId="33"/>
    <cellStyle name="Accent5 - 40%" xfId="34"/>
    <cellStyle name="Accent5 - 60%" xfId="35"/>
    <cellStyle name="Accent6" xfId="36"/>
    <cellStyle name="Accent6 - 20%" xfId="37"/>
    <cellStyle name="Accent6 - 40%" xfId="38"/>
    <cellStyle name="Accent6 - 60%" xfId="39"/>
    <cellStyle name="AeE­ [0]_AMT " xfId="40"/>
    <cellStyle name="AeE­_AMT " xfId="41"/>
    <cellStyle name="AeE¡ⓒ [0]_INQUIRY ￠?￥i¨u¡AAⓒ￢Aⓒª " xfId="42"/>
    <cellStyle name="AeE¡ⓒ_INQUIRY ￠?￥i¨u¡AAⓒ￢Aⓒª " xfId="43"/>
    <cellStyle name="AÞ¸¶ [0]_AN°y(1.25) " xfId="44"/>
    <cellStyle name="AÞ¸¶_AN°y(1.25) " xfId="45"/>
    <cellStyle name="Bad" xfId="46"/>
    <cellStyle name="C¡IA¨ª_¡ic¨u¡A¨￢I¨￢¡Æ AN¡Æe " xfId="47"/>
    <cellStyle name="C￥AØ_¿μ¾÷CoE² " xfId="48"/>
    <cellStyle name="Calculation" xfId="49"/>
    <cellStyle name="Check Cell" xfId="50"/>
    <cellStyle name="Comma [0]_ SG&amp;A Bridge " xfId="51"/>
    <cellStyle name="Comma_ SG&amp;A Bridge " xfId="52"/>
    <cellStyle name="Comma0" xfId="53"/>
    <cellStyle name="Curren?_x0012_퐀_x0017_?" xfId="54"/>
    <cellStyle name="Currency [0]_ SG&amp;A Bridge " xfId="55"/>
    <cellStyle name="Currency_ SG&amp;A Bridge " xfId="56"/>
    <cellStyle name="Currency0" xfId="57"/>
    <cellStyle name="Date" xfId="58"/>
    <cellStyle name="Emphasis 1" xfId="59"/>
    <cellStyle name="Emphasis 2" xfId="60"/>
    <cellStyle name="Emphasis 3" xfId="61"/>
    <cellStyle name="Fixed" xfId="62"/>
    <cellStyle name="Good" xfId="63"/>
    <cellStyle name="Header1" xfId="64"/>
    <cellStyle name="Header2" xfId="65"/>
    <cellStyle name="Heading 1" xfId="66"/>
    <cellStyle name="Heading 2" xfId="67"/>
    <cellStyle name="Heading 3" xfId="68"/>
    <cellStyle name="Heading 4" xfId="69"/>
    <cellStyle name="Input" xfId="70"/>
    <cellStyle name="Linked Cell" xfId="71"/>
    <cellStyle name="Neutral" xfId="72"/>
    <cellStyle name="Normal_ SG&amp;A Bridge " xfId="73"/>
    <cellStyle name="Note" xfId="74"/>
    <cellStyle name="Output" xfId="75"/>
    <cellStyle name="Percent [2]" xfId="76"/>
    <cellStyle name="Sheet Title" xfId="77"/>
    <cellStyle name="subhead" xfId="78"/>
    <cellStyle name="Total" xfId="79"/>
    <cellStyle name="Warning Text" xfId="80"/>
    <cellStyle name="똿뗦먛귟 [0.00]_PRODUCT DETAIL Q1" xfId="6"/>
    <cellStyle name="똿뗦먛귟_PRODUCT DETAIL Q1" xfId="7"/>
    <cellStyle name="믅됞 [0.00]_PRODUCT DETAIL Q1" xfId="8"/>
    <cellStyle name="믅됞_PRODUCT DETAIL Q1" xfId="9"/>
    <cellStyle name="뷭?_BOOKSHIP" xfId="10"/>
    <cellStyle name="쉼표 [0] 2" xfId="2"/>
    <cellStyle name="스타일 1" xfId="11"/>
    <cellStyle name="콤마 [0]_ 견적기준 FLOW " xfId="12"/>
    <cellStyle name="콤마_ 견적기준 FLOW " xfId="13"/>
    <cellStyle name="표준" xfId="0" builtinId="0"/>
    <cellStyle name="표준 2" xfId="1"/>
    <cellStyle name="표준_1급 B형(정답)" xfId="5"/>
    <cellStyle name="표준_Sheet3_섹션08문제" xfId="4"/>
    <cellStyle name="표준_건물임대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9"/>
  <dimension ref="B1:J23"/>
  <sheetViews>
    <sheetView tabSelected="1" zoomScale="90" zoomScaleNormal="90" workbookViewId="0">
      <selection activeCell="E23" sqref="E23"/>
    </sheetView>
  </sheetViews>
  <sheetFormatPr defaultRowHeight="16.5"/>
  <cols>
    <col min="1" max="1" width="2" style="11" customWidth="1"/>
    <col min="2" max="2" width="9.75" style="11" bestFit="1" customWidth="1"/>
    <col min="3" max="3" width="9.125" style="11" customWidth="1"/>
    <col min="4" max="4" width="8.5" style="11" bestFit="1" customWidth="1"/>
    <col min="5" max="5" width="11.5" style="11" customWidth="1"/>
    <col min="6" max="6" width="11.75" style="11" bestFit="1" customWidth="1"/>
    <col min="7" max="7" width="14.125" style="11" bestFit="1" customWidth="1"/>
    <col min="8" max="8" width="11" style="11" bestFit="1" customWidth="1"/>
    <col min="9" max="9" width="9.625" style="11" customWidth="1"/>
    <col min="10" max="16384" width="9" style="11"/>
  </cols>
  <sheetData>
    <row r="1" spans="2:10">
      <c r="B1" s="11" t="s">
        <v>64</v>
      </c>
    </row>
    <row r="2" spans="2:10" ht="26.25" customHeight="1">
      <c r="B2" s="14" t="s">
        <v>82</v>
      </c>
      <c r="C2" s="46" t="s">
        <v>65</v>
      </c>
      <c r="D2" s="47" t="s">
        <v>66</v>
      </c>
      <c r="E2" s="47" t="s">
        <v>89</v>
      </c>
      <c r="F2" s="47" t="s">
        <v>67</v>
      </c>
      <c r="G2" s="47" t="s">
        <v>68</v>
      </c>
      <c r="H2" s="47" t="s">
        <v>69</v>
      </c>
      <c r="I2" s="47" t="s">
        <v>70</v>
      </c>
    </row>
    <row r="3" spans="2:10" ht="13.5" customHeight="1">
      <c r="B3" s="27" t="s">
        <v>84</v>
      </c>
      <c r="C3" s="27">
        <f t="array" ref="C3">COUNT(IF($B$9:$B$19=B3,1))</f>
        <v>5</v>
      </c>
      <c r="D3" s="32">
        <f t="array" ref="D3">SUM(($B$9:$B$19=B3)*$F$9:$F$19)</f>
        <v>821.80000000000007</v>
      </c>
      <c r="E3" s="32">
        <f t="array" ref="E3">SUM(IF(($B$9:$B$19=B3)*($D$9:$D$19="정수현"),$F$9:$F$19))</f>
        <v>215.2</v>
      </c>
      <c r="F3" s="33">
        <f t="array" ref="F3">AVERAGE(IF($B$9:$B$19=B3,$G$9:$G$19))</f>
        <v>590000</v>
      </c>
      <c r="G3" s="15">
        <f t="array" ref="G3">MAX(($B$9:$B$19=B3)*$E$9:$E$19)</f>
        <v>80000</v>
      </c>
      <c r="H3" s="15">
        <f t="array" ref="H3">LARGE(IF($B$9:$B$19=B3,$E$9:$E$19),2)</f>
        <v>65000</v>
      </c>
      <c r="I3" s="15">
        <f t="array" ref="I3">MEDIAN(IF($B$9:$B$19=B3,$G$9:$G$19))</f>
        <v>550000</v>
      </c>
      <c r="J3" s="34"/>
    </row>
    <row r="4" spans="2:10" ht="13.5" customHeight="1">
      <c r="B4" s="27" t="s">
        <v>85</v>
      </c>
      <c r="C4" s="27">
        <f t="array" ref="C4">COUNT(IF($B$9:$B$19=B4,1))</f>
        <v>2</v>
      </c>
      <c r="D4" s="32">
        <f t="array" ref="D4">SUM(($B$9:$B$19=B4)*$F$9:$F$19)</f>
        <v>235</v>
      </c>
      <c r="E4" s="32">
        <f t="array" ref="E4">SUM(IF(($B$9:$B$19=B4)*($D$9:$D$19="정수현"),$F$9:$F$19))</f>
        <v>84.5</v>
      </c>
      <c r="F4" s="33">
        <f t="array" ref="F4">AVERAGE(IF($B$9:$B$19=B4,$G$9:$G$19))</f>
        <v>775000</v>
      </c>
      <c r="G4" s="15">
        <f t="array" ref="G4">MAX(($B$9:$B$19=B4)*$E$9:$E$19)</f>
        <v>65000</v>
      </c>
      <c r="H4" s="15">
        <f t="array" ref="H4">LARGE(IF($B$9:$B$19=B4,$E$9:$E$19),2)</f>
        <v>25000</v>
      </c>
      <c r="I4" s="15">
        <f t="array" ref="I4">MEDIAN(IF($B$9:$B$19=B4,$G$9:$G$19))</f>
        <v>775000</v>
      </c>
      <c r="J4" s="34"/>
    </row>
    <row r="5" spans="2:10" ht="13.5" customHeight="1">
      <c r="B5" s="27" t="s">
        <v>86</v>
      </c>
      <c r="C5" s="27">
        <f t="array" ref="C5">COUNT(IF($B$9:$B$19=B5,1))</f>
        <v>4</v>
      </c>
      <c r="D5" s="32">
        <f t="array" ref="D5">SUM(($B$9:$B$19=B5)*$F$9:$F$19)</f>
        <v>413.9</v>
      </c>
      <c r="E5" s="32">
        <f t="array" ref="E5">SUM(IF(($B$9:$B$19=B5)*($D$9:$D$19="정수현"),$F$9:$F$19))</f>
        <v>68</v>
      </c>
      <c r="F5" s="33">
        <f t="array" ref="F5">AVERAGE(IF($B$9:$B$19=B5,$G$9:$G$19))</f>
        <v>741250</v>
      </c>
      <c r="G5" s="15">
        <f t="array" ref="G5">MAX(($B$9:$B$19=B5)*$E$9:$E$19)</f>
        <v>45000</v>
      </c>
      <c r="H5" s="15">
        <f t="array" ref="H5">LARGE(IF($B$9:$B$19=B5,$E$9:$E$19),2)</f>
        <v>40000</v>
      </c>
      <c r="I5" s="15">
        <f t="array" ref="I5">MEDIAN(IF($B$9:$B$19=B5,$G$9:$G$19))</f>
        <v>825000</v>
      </c>
      <c r="J5" s="34"/>
    </row>
    <row r="6" spans="2:10" ht="12" customHeight="1"/>
    <row r="7" spans="2:10" ht="15.75" customHeight="1" thickBot="1">
      <c r="B7" s="11" t="s">
        <v>71</v>
      </c>
    </row>
    <row r="8" spans="2:10" ht="14.25" customHeight="1" thickBot="1">
      <c r="B8" s="48" t="s">
        <v>82</v>
      </c>
      <c r="C8" s="49" t="s">
        <v>83</v>
      </c>
      <c r="D8" s="49" t="s">
        <v>72</v>
      </c>
      <c r="E8" s="50" t="s">
        <v>73</v>
      </c>
      <c r="F8" s="49" t="s">
        <v>74</v>
      </c>
      <c r="G8" s="51" t="s">
        <v>75</v>
      </c>
      <c r="H8" s="52" t="s">
        <v>76</v>
      </c>
    </row>
    <row r="9" spans="2:10" ht="14.25" customHeight="1">
      <c r="B9" s="35" t="s">
        <v>86</v>
      </c>
      <c r="C9" s="36" t="s">
        <v>88</v>
      </c>
      <c r="D9" s="36" t="s">
        <v>90</v>
      </c>
      <c r="E9" s="42">
        <v>6000</v>
      </c>
      <c r="F9" s="43">
        <v>68</v>
      </c>
      <c r="G9" s="42">
        <v>165000</v>
      </c>
      <c r="H9" s="39">
        <v>41874</v>
      </c>
    </row>
    <row r="10" spans="2:10" ht="14.25" customHeight="1">
      <c r="B10" s="40" t="s">
        <v>84</v>
      </c>
      <c r="C10" s="41" t="s">
        <v>87</v>
      </c>
      <c r="D10" s="41" t="s">
        <v>90</v>
      </c>
      <c r="E10" s="42">
        <v>32000</v>
      </c>
      <c r="F10" s="43">
        <v>97.7</v>
      </c>
      <c r="G10" s="42">
        <v>770000</v>
      </c>
      <c r="H10" s="44">
        <v>41933</v>
      </c>
    </row>
    <row r="11" spans="2:10" ht="14.25" customHeight="1">
      <c r="B11" s="40" t="s">
        <v>85</v>
      </c>
      <c r="C11" s="41" t="s">
        <v>77</v>
      </c>
      <c r="D11" s="41" t="s">
        <v>78</v>
      </c>
      <c r="E11" s="42">
        <v>65000</v>
      </c>
      <c r="F11" s="43">
        <v>150.5</v>
      </c>
      <c r="G11" s="42">
        <v>1100000</v>
      </c>
      <c r="H11" s="44">
        <v>42186</v>
      </c>
    </row>
    <row r="12" spans="2:10" ht="14.25" customHeight="1">
      <c r="B12" s="40" t="s">
        <v>84</v>
      </c>
      <c r="C12" s="41" t="s">
        <v>87</v>
      </c>
      <c r="D12" s="41" t="s">
        <v>91</v>
      </c>
      <c r="E12" s="42">
        <v>10000</v>
      </c>
      <c r="F12" s="43">
        <v>101</v>
      </c>
      <c r="G12" s="42">
        <v>460000</v>
      </c>
      <c r="H12" s="44">
        <v>42240</v>
      </c>
    </row>
    <row r="13" spans="2:10" ht="14.25" customHeight="1">
      <c r="B13" s="40" t="s">
        <v>86</v>
      </c>
      <c r="C13" s="41" t="s">
        <v>88</v>
      </c>
      <c r="D13" s="41" t="s">
        <v>79</v>
      </c>
      <c r="E13" s="42">
        <v>5000</v>
      </c>
      <c r="F13" s="43">
        <v>134</v>
      </c>
      <c r="G13" s="42">
        <v>550000</v>
      </c>
      <c r="H13" s="44">
        <v>42242</v>
      </c>
    </row>
    <row r="14" spans="2:10" ht="14.25" customHeight="1">
      <c r="B14" s="40" t="s">
        <v>86</v>
      </c>
      <c r="C14" s="41" t="s">
        <v>88</v>
      </c>
      <c r="D14" s="41" t="s">
        <v>80</v>
      </c>
      <c r="E14" s="42">
        <v>40000</v>
      </c>
      <c r="F14" s="43">
        <v>101</v>
      </c>
      <c r="G14" s="42">
        <v>1100000</v>
      </c>
      <c r="H14" s="44">
        <v>41508</v>
      </c>
    </row>
    <row r="15" spans="2:10" ht="14.25" customHeight="1">
      <c r="B15" s="40" t="s">
        <v>86</v>
      </c>
      <c r="C15" s="41" t="s">
        <v>88</v>
      </c>
      <c r="D15" s="41" t="s">
        <v>92</v>
      </c>
      <c r="E15" s="42">
        <v>45000</v>
      </c>
      <c r="F15" s="43">
        <v>110.9</v>
      </c>
      <c r="G15" s="42">
        <v>1150000</v>
      </c>
      <c r="H15" s="44">
        <v>41508</v>
      </c>
    </row>
    <row r="16" spans="2:10" ht="14.25" customHeight="1">
      <c r="B16" s="40" t="s">
        <v>84</v>
      </c>
      <c r="C16" s="41" t="s">
        <v>87</v>
      </c>
      <c r="D16" s="41" t="s">
        <v>90</v>
      </c>
      <c r="E16" s="42">
        <v>65000</v>
      </c>
      <c r="F16" s="43">
        <v>117.5</v>
      </c>
      <c r="G16" s="42">
        <v>400000</v>
      </c>
      <c r="H16" s="44">
        <v>41508</v>
      </c>
    </row>
    <row r="17" spans="2:8" ht="14.25" customHeight="1">
      <c r="B17" s="40" t="s">
        <v>84</v>
      </c>
      <c r="C17" s="41" t="s">
        <v>87</v>
      </c>
      <c r="D17" s="41" t="s">
        <v>81</v>
      </c>
      <c r="E17" s="37">
        <v>25000</v>
      </c>
      <c r="F17" s="38">
        <v>398</v>
      </c>
      <c r="G17" s="37">
        <v>770000</v>
      </c>
      <c r="H17" s="44">
        <v>41509</v>
      </c>
    </row>
    <row r="18" spans="2:8" ht="14.25" customHeight="1">
      <c r="B18" s="40" t="s">
        <v>84</v>
      </c>
      <c r="C18" s="41" t="s">
        <v>87</v>
      </c>
      <c r="D18" s="41" t="s">
        <v>91</v>
      </c>
      <c r="E18" s="42">
        <v>80000</v>
      </c>
      <c r="F18" s="43">
        <v>107.6</v>
      </c>
      <c r="G18" s="42">
        <v>550000</v>
      </c>
      <c r="H18" s="44">
        <v>41022</v>
      </c>
    </row>
    <row r="19" spans="2:8" ht="14.25" customHeight="1">
      <c r="B19" s="40" t="s">
        <v>85</v>
      </c>
      <c r="C19" s="41" t="s">
        <v>77</v>
      </c>
      <c r="D19" s="41" t="s">
        <v>90</v>
      </c>
      <c r="E19" s="42">
        <v>25000</v>
      </c>
      <c r="F19" s="43">
        <v>84.5</v>
      </c>
      <c r="G19" s="42">
        <v>450000</v>
      </c>
      <c r="H19" s="44">
        <v>41022</v>
      </c>
    </row>
    <row r="20" spans="2:8">
      <c r="H20" s="45"/>
    </row>
    <row r="23" spans="2:8">
      <c r="D23" s="1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B1:J25"/>
  <sheetViews>
    <sheetView workbookViewId="0">
      <selection activeCell="E23" sqref="E23"/>
    </sheetView>
  </sheetViews>
  <sheetFormatPr defaultRowHeight="16.5"/>
  <cols>
    <col min="1" max="1" width="1.5" style="10" customWidth="1"/>
    <col min="2" max="2" width="9" style="10"/>
    <col min="3" max="3" width="10.5" style="10" bestFit="1" customWidth="1"/>
    <col min="4" max="5" width="10.75" style="10" bestFit="1" customWidth="1"/>
    <col min="6" max="6" width="11.375" style="10" customWidth="1"/>
    <col min="7" max="7" width="11.5" style="10" bestFit="1" customWidth="1"/>
    <col min="8" max="8" width="10.875" style="10" bestFit="1" customWidth="1"/>
    <col min="9" max="9" width="14.5" style="10" customWidth="1"/>
    <col min="10" max="10" width="13.375" style="10" customWidth="1"/>
    <col min="11" max="11" width="10.75" style="10" bestFit="1" customWidth="1"/>
    <col min="12" max="16384" width="9" style="10"/>
  </cols>
  <sheetData>
    <row r="1" spans="2:10">
      <c r="B1" s="9" t="s">
        <v>0</v>
      </c>
      <c r="D1" s="9"/>
      <c r="E1" s="11"/>
      <c r="F1" s="9" t="s">
        <v>1</v>
      </c>
      <c r="G1" s="11"/>
    </row>
    <row r="2" spans="2:10">
      <c r="B2" s="12" t="s">
        <v>2</v>
      </c>
      <c r="C2" s="13" t="s">
        <v>3</v>
      </c>
      <c r="D2" s="13" t="s">
        <v>4</v>
      </c>
      <c r="F2" s="53" t="s">
        <v>5</v>
      </c>
      <c r="G2" s="54"/>
    </row>
    <row r="3" spans="2:10">
      <c r="B3" s="14" t="s">
        <v>6</v>
      </c>
      <c r="C3" s="15"/>
      <c r="D3" s="15"/>
      <c r="E3" s="16"/>
      <c r="F3" s="14" t="s">
        <v>4</v>
      </c>
      <c r="G3" s="17"/>
    </row>
    <row r="4" spans="2:10">
      <c r="B4" s="14" t="s">
        <v>7</v>
      </c>
      <c r="C4" s="15"/>
      <c r="D4" s="15"/>
      <c r="F4" s="14" t="s">
        <v>3</v>
      </c>
      <c r="G4" s="17"/>
    </row>
    <row r="5" spans="2:10">
      <c r="B5" s="11"/>
      <c r="D5" s="18"/>
    </row>
    <row r="6" spans="2:10">
      <c r="B6" s="9" t="s">
        <v>8</v>
      </c>
      <c r="C6" s="9"/>
      <c r="E6" s="11"/>
    </row>
    <row r="7" spans="2:10">
      <c r="B7" s="14" t="s">
        <v>9</v>
      </c>
      <c r="C7" s="13" t="s">
        <v>10</v>
      </c>
      <c r="D7" s="13" t="s">
        <v>11</v>
      </c>
    </row>
    <row r="8" spans="2:10">
      <c r="B8" s="14" t="s">
        <v>12</v>
      </c>
      <c r="C8" s="17"/>
      <c r="D8" s="17"/>
    </row>
    <row r="9" spans="2:10">
      <c r="B9" s="14" t="s">
        <v>13</v>
      </c>
      <c r="C9" s="17"/>
      <c r="D9" s="17"/>
    </row>
    <row r="10" spans="2:10">
      <c r="B10" s="14" t="s">
        <v>14</v>
      </c>
      <c r="C10" s="17"/>
      <c r="D10" s="17"/>
    </row>
    <row r="12" spans="2:10" ht="17.25" thickBot="1">
      <c r="B12" s="9" t="s">
        <v>15</v>
      </c>
      <c r="C12" s="11"/>
      <c r="D12" s="11"/>
      <c r="E12" s="18"/>
      <c r="F12" s="18"/>
      <c r="G12" s="11"/>
      <c r="H12" s="11"/>
      <c r="I12" s="9"/>
      <c r="J12" s="9"/>
    </row>
    <row r="13" spans="2:10" ht="17.25" thickBot="1">
      <c r="B13" s="19" t="s">
        <v>16</v>
      </c>
      <c r="C13" s="20" t="s">
        <v>17</v>
      </c>
      <c r="D13" s="20" t="s">
        <v>18</v>
      </c>
      <c r="E13" s="20" t="s">
        <v>19</v>
      </c>
      <c r="F13" s="20" t="s">
        <v>20</v>
      </c>
      <c r="G13" s="20" t="s">
        <v>21</v>
      </c>
      <c r="H13" s="21" t="s">
        <v>22</v>
      </c>
    </row>
    <row r="14" spans="2:10">
      <c r="B14" s="22" t="s">
        <v>23</v>
      </c>
      <c r="C14" s="23" t="s">
        <v>4</v>
      </c>
      <c r="D14" s="24">
        <v>100000000</v>
      </c>
      <c r="E14" s="24">
        <v>150000000</v>
      </c>
      <c r="F14" s="24">
        <v>2210000</v>
      </c>
      <c r="G14" s="24">
        <v>1800000</v>
      </c>
      <c r="H14" s="25" t="s">
        <v>10</v>
      </c>
    </row>
    <row r="15" spans="2:10">
      <c r="B15" s="26" t="s">
        <v>23</v>
      </c>
      <c r="C15" s="27" t="s">
        <v>3</v>
      </c>
      <c r="D15" s="4">
        <v>130000000</v>
      </c>
      <c r="E15" s="4">
        <v>130000000</v>
      </c>
      <c r="F15" s="4">
        <v>3113000</v>
      </c>
      <c r="G15" s="4">
        <v>2300000</v>
      </c>
      <c r="H15" s="25" t="s">
        <v>24</v>
      </c>
    </row>
    <row r="16" spans="2:10">
      <c r="B16" s="26" t="s">
        <v>25</v>
      </c>
      <c r="C16" s="27" t="s">
        <v>4</v>
      </c>
      <c r="D16" s="4">
        <v>90000000</v>
      </c>
      <c r="E16" s="4">
        <v>110000000</v>
      </c>
      <c r="F16" s="4">
        <v>6816000</v>
      </c>
      <c r="G16" s="4">
        <v>4500000</v>
      </c>
      <c r="H16" s="25" t="s">
        <v>11</v>
      </c>
    </row>
    <row r="17" spans="2:8">
      <c r="B17" s="26" t="s">
        <v>25</v>
      </c>
      <c r="C17" s="27" t="s">
        <v>3</v>
      </c>
      <c r="D17" s="4">
        <v>110000000</v>
      </c>
      <c r="E17" s="4">
        <v>120000000</v>
      </c>
      <c r="F17" s="4">
        <v>7891000</v>
      </c>
      <c r="G17" s="4">
        <v>4000000</v>
      </c>
      <c r="H17" s="25" t="s">
        <v>24</v>
      </c>
    </row>
    <row r="18" spans="2:8">
      <c r="B18" s="26" t="s">
        <v>26</v>
      </c>
      <c r="C18" s="27" t="s">
        <v>4</v>
      </c>
      <c r="D18" s="4">
        <v>100000000</v>
      </c>
      <c r="E18" s="4">
        <v>110000000</v>
      </c>
      <c r="F18" s="4">
        <v>1200000</v>
      </c>
      <c r="G18" s="4">
        <v>540000</v>
      </c>
      <c r="H18" s="25" t="s">
        <v>24</v>
      </c>
    </row>
    <row r="19" spans="2:8">
      <c r="B19" s="26" t="s">
        <v>26</v>
      </c>
      <c r="C19" s="27" t="s">
        <v>3</v>
      </c>
      <c r="D19" s="4">
        <v>150000000</v>
      </c>
      <c r="E19" s="4">
        <v>140000000</v>
      </c>
      <c r="F19" s="4">
        <v>2800000</v>
      </c>
      <c r="G19" s="4">
        <v>920000</v>
      </c>
      <c r="H19" s="25" t="s">
        <v>27</v>
      </c>
    </row>
    <row r="20" spans="2:8">
      <c r="B20" s="26" t="s">
        <v>28</v>
      </c>
      <c r="C20" s="27" t="s">
        <v>4</v>
      </c>
      <c r="D20" s="4">
        <v>140000000</v>
      </c>
      <c r="E20" s="4">
        <v>130000000</v>
      </c>
      <c r="F20" s="4">
        <v>5020000</v>
      </c>
      <c r="G20" s="4">
        <v>1200000</v>
      </c>
      <c r="H20" s="25" t="s">
        <v>27</v>
      </c>
    </row>
    <row r="21" spans="2:8">
      <c r="B21" s="26" t="s">
        <v>28</v>
      </c>
      <c r="C21" s="27" t="s">
        <v>3</v>
      </c>
      <c r="D21" s="4">
        <v>180000000</v>
      </c>
      <c r="E21" s="4">
        <v>340000000</v>
      </c>
      <c r="F21" s="4">
        <v>7000000</v>
      </c>
      <c r="G21" s="4">
        <v>2300000</v>
      </c>
      <c r="H21" s="25" t="s">
        <v>11</v>
      </c>
    </row>
    <row r="22" spans="2:8">
      <c r="B22" s="26" t="s">
        <v>29</v>
      </c>
      <c r="C22" s="27" t="s">
        <v>4</v>
      </c>
      <c r="D22" s="4">
        <v>130000000</v>
      </c>
      <c r="E22" s="4">
        <v>130000000</v>
      </c>
      <c r="F22" s="4">
        <v>2000000</v>
      </c>
      <c r="G22" s="4">
        <v>1000000</v>
      </c>
      <c r="H22" s="25" t="s">
        <v>10</v>
      </c>
    </row>
    <row r="23" spans="2:8">
      <c r="B23" s="26" t="s">
        <v>29</v>
      </c>
      <c r="C23" s="27" t="s">
        <v>3</v>
      </c>
      <c r="D23" s="4">
        <v>140000000</v>
      </c>
      <c r="E23" s="4">
        <v>190000000</v>
      </c>
      <c r="F23" s="4">
        <v>4125000</v>
      </c>
      <c r="G23" s="4">
        <v>2000000</v>
      </c>
      <c r="H23" s="25" t="s">
        <v>11</v>
      </c>
    </row>
    <row r="24" spans="2:8">
      <c r="B24" s="26" t="s">
        <v>30</v>
      </c>
      <c r="C24" s="27" t="s">
        <v>4</v>
      </c>
      <c r="D24" s="4">
        <v>140000000</v>
      </c>
      <c r="E24" s="4">
        <v>150000000</v>
      </c>
      <c r="F24" s="4">
        <v>4897000</v>
      </c>
      <c r="G24" s="4">
        <v>1300000</v>
      </c>
      <c r="H24" s="25" t="s">
        <v>24</v>
      </c>
    </row>
    <row r="25" spans="2:8" ht="17.25" thickBot="1">
      <c r="B25" s="28" t="s">
        <v>30</v>
      </c>
      <c r="C25" s="29" t="s">
        <v>3</v>
      </c>
      <c r="D25" s="30">
        <v>150000000</v>
      </c>
      <c r="E25" s="30">
        <v>130000000</v>
      </c>
      <c r="F25" s="30">
        <v>6848000</v>
      </c>
      <c r="G25" s="30">
        <v>3100000</v>
      </c>
      <c r="H25" s="31" t="s">
        <v>27</v>
      </c>
    </row>
  </sheetData>
  <mergeCells count="1">
    <mergeCell ref="F2:G2"/>
  </mergeCells>
  <phoneticPr fontId="2" type="noConversion"/>
  <printOptions headings="1"/>
  <pageMargins left="0.45" right="0.57999999999999996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8"/>
  <dimension ref="B1:I33"/>
  <sheetViews>
    <sheetView workbookViewId="0">
      <selection activeCell="L15" sqref="L15"/>
    </sheetView>
  </sheetViews>
  <sheetFormatPr defaultRowHeight="13.5"/>
  <cols>
    <col min="1" max="1" width="2" style="1" customWidth="1"/>
    <col min="2" max="2" width="8" style="1" bestFit="1" customWidth="1"/>
    <col min="3" max="5" width="9.25" style="1" bestFit="1" customWidth="1"/>
    <col min="6" max="7" width="8" style="1" bestFit="1" customWidth="1"/>
    <col min="8" max="8" width="13.625" style="1" bestFit="1" customWidth="1"/>
    <col min="9" max="9" width="9.25" style="1" bestFit="1" customWidth="1"/>
    <col min="10" max="10" width="8" style="1" bestFit="1" customWidth="1"/>
    <col min="11" max="16384" width="9" style="1"/>
  </cols>
  <sheetData>
    <row r="1" spans="2:9">
      <c r="B1" s="1" t="s">
        <v>0</v>
      </c>
    </row>
    <row r="2" spans="2:9">
      <c r="B2" s="2" t="s">
        <v>31</v>
      </c>
      <c r="C2" s="3" t="s">
        <v>32</v>
      </c>
      <c r="D2" s="3" t="s">
        <v>33</v>
      </c>
      <c r="E2" s="3" t="s">
        <v>34</v>
      </c>
      <c r="G2" s="1" t="s">
        <v>1</v>
      </c>
    </row>
    <row r="3" spans="2:9">
      <c r="B3" s="2" t="s">
        <v>35</v>
      </c>
      <c r="C3" s="4"/>
      <c r="D3" s="4"/>
      <c r="E3" s="4"/>
      <c r="G3" s="2" t="s">
        <v>36</v>
      </c>
      <c r="H3" s="3" t="s">
        <v>37</v>
      </c>
    </row>
    <row r="4" spans="2:9">
      <c r="B4" s="2" t="s">
        <v>38</v>
      </c>
      <c r="C4" s="4"/>
      <c r="D4" s="4"/>
      <c r="E4" s="4"/>
      <c r="G4" s="2" t="s">
        <v>32</v>
      </c>
      <c r="H4" s="4"/>
    </row>
    <row r="5" spans="2:9">
      <c r="B5" s="2" t="s">
        <v>39</v>
      </c>
      <c r="C5" s="4"/>
      <c r="D5" s="4"/>
      <c r="E5" s="4"/>
      <c r="G5" s="2" t="s">
        <v>33</v>
      </c>
      <c r="H5" s="4"/>
    </row>
    <row r="6" spans="2:9">
      <c r="B6" s="2" t="s">
        <v>40</v>
      </c>
      <c r="C6" s="4"/>
      <c r="D6" s="4"/>
      <c r="E6" s="4"/>
      <c r="G6" s="2" t="s">
        <v>34</v>
      </c>
      <c r="H6" s="4"/>
    </row>
    <row r="8" spans="2:9">
      <c r="B8" s="1" t="s">
        <v>8</v>
      </c>
    </row>
    <row r="9" spans="2:9">
      <c r="B9" s="2" t="s">
        <v>41</v>
      </c>
      <c r="C9" s="3" t="s">
        <v>42</v>
      </c>
      <c r="D9" s="3" t="s">
        <v>43</v>
      </c>
    </row>
    <row r="10" spans="2:9">
      <c r="B10" s="2"/>
      <c r="C10" s="3" t="s">
        <v>44</v>
      </c>
      <c r="D10" s="3" t="s">
        <v>44</v>
      </c>
    </row>
    <row r="11" spans="2:9">
      <c r="B11" s="2" t="s">
        <v>35</v>
      </c>
      <c r="C11" s="5"/>
      <c r="D11" s="5"/>
    </row>
    <row r="12" spans="2:9">
      <c r="B12" s="2" t="s">
        <v>38</v>
      </c>
      <c r="C12" s="5"/>
      <c r="D12" s="5"/>
    </row>
    <row r="13" spans="2:9">
      <c r="B13" s="2" t="s">
        <v>39</v>
      </c>
      <c r="C13" s="5"/>
      <c r="D13" s="5"/>
    </row>
    <row r="14" spans="2:9">
      <c r="B14" s="2" t="s">
        <v>40</v>
      </c>
      <c r="C14" s="5"/>
      <c r="D14" s="5"/>
      <c r="E14" s="6"/>
      <c r="F14" s="6"/>
      <c r="G14" s="6"/>
      <c r="H14" s="6"/>
    </row>
    <row r="15" spans="2:9">
      <c r="F15" s="7"/>
      <c r="G15" s="6"/>
      <c r="H15" s="6"/>
      <c r="I15" s="6"/>
    </row>
    <row r="16" spans="2:9">
      <c r="B16" s="1" t="s">
        <v>15</v>
      </c>
    </row>
    <row r="17" spans="2:8">
      <c r="B17" s="2" t="s">
        <v>45</v>
      </c>
      <c r="C17" s="2" t="s">
        <v>36</v>
      </c>
      <c r="D17" s="2" t="s">
        <v>44</v>
      </c>
      <c r="E17" s="2" t="s">
        <v>46</v>
      </c>
      <c r="F17" s="2" t="s">
        <v>42</v>
      </c>
      <c r="G17" s="2" t="s">
        <v>43</v>
      </c>
      <c r="H17" s="8" t="s">
        <v>47</v>
      </c>
    </row>
    <row r="18" spans="2:8">
      <c r="B18" s="2" t="s">
        <v>35</v>
      </c>
      <c r="C18" s="2" t="s">
        <v>32</v>
      </c>
      <c r="D18" s="2" t="s">
        <v>48</v>
      </c>
      <c r="E18" s="2">
        <v>250</v>
      </c>
      <c r="F18" s="2">
        <v>4</v>
      </c>
      <c r="G18" s="2">
        <v>1</v>
      </c>
      <c r="H18" s="4">
        <v>1530000</v>
      </c>
    </row>
    <row r="19" spans="2:8">
      <c r="B19" s="2" t="s">
        <v>39</v>
      </c>
      <c r="C19" s="2" t="s">
        <v>32</v>
      </c>
      <c r="D19" s="2" t="s">
        <v>49</v>
      </c>
      <c r="E19" s="2">
        <v>270</v>
      </c>
      <c r="F19" s="2">
        <v>3</v>
      </c>
      <c r="G19" s="2">
        <v>5</v>
      </c>
      <c r="H19" s="4">
        <v>1455000</v>
      </c>
    </row>
    <row r="20" spans="2:8">
      <c r="B20" s="2" t="s">
        <v>38</v>
      </c>
      <c r="C20" s="2" t="s">
        <v>32</v>
      </c>
      <c r="D20" s="2" t="s">
        <v>50</v>
      </c>
      <c r="E20" s="2">
        <v>300</v>
      </c>
      <c r="F20" s="2">
        <v>1</v>
      </c>
      <c r="G20" s="2">
        <v>6</v>
      </c>
      <c r="H20" s="4">
        <v>1570000</v>
      </c>
    </row>
    <row r="21" spans="2:8">
      <c r="B21" s="2" t="s">
        <v>35</v>
      </c>
      <c r="C21" s="2" t="s">
        <v>33</v>
      </c>
      <c r="D21" s="2" t="s">
        <v>51</v>
      </c>
      <c r="E21" s="2">
        <v>270</v>
      </c>
      <c r="F21" s="2">
        <v>7</v>
      </c>
      <c r="G21" s="2">
        <v>7</v>
      </c>
      <c r="H21" s="4">
        <v>1415000</v>
      </c>
    </row>
    <row r="22" spans="2:8">
      <c r="B22" s="2" t="s">
        <v>39</v>
      </c>
      <c r="C22" s="2" t="s">
        <v>33</v>
      </c>
      <c r="D22" s="2" t="s">
        <v>52</v>
      </c>
      <c r="E22" s="2">
        <v>160</v>
      </c>
      <c r="F22" s="2">
        <v>6</v>
      </c>
      <c r="G22" s="2">
        <v>4</v>
      </c>
      <c r="H22" s="4">
        <v>880000</v>
      </c>
    </row>
    <row r="23" spans="2:8">
      <c r="B23" s="2" t="s">
        <v>40</v>
      </c>
      <c r="C23" s="2" t="s">
        <v>33</v>
      </c>
      <c r="D23" s="2" t="s">
        <v>53</v>
      </c>
      <c r="E23" s="2">
        <v>320</v>
      </c>
      <c r="F23" s="2">
        <v>8</v>
      </c>
      <c r="G23" s="2">
        <v>3</v>
      </c>
      <c r="H23" s="4">
        <v>1455000</v>
      </c>
    </row>
    <row r="24" spans="2:8">
      <c r="B24" s="2" t="s">
        <v>35</v>
      </c>
      <c r="C24" s="2" t="s">
        <v>32</v>
      </c>
      <c r="D24" s="2" t="s">
        <v>54</v>
      </c>
      <c r="E24" s="2">
        <v>320</v>
      </c>
      <c r="F24" s="2">
        <v>8</v>
      </c>
      <c r="G24" s="2">
        <v>4</v>
      </c>
      <c r="H24" s="4">
        <v>1720000</v>
      </c>
    </row>
    <row r="25" spans="2:8">
      <c r="B25" s="2" t="s">
        <v>35</v>
      </c>
      <c r="C25" s="2" t="s">
        <v>34</v>
      </c>
      <c r="D25" s="2" t="s">
        <v>55</v>
      </c>
      <c r="E25" s="2">
        <v>330</v>
      </c>
      <c r="F25" s="2">
        <v>7</v>
      </c>
      <c r="G25" s="2">
        <v>3</v>
      </c>
      <c r="H25" s="4">
        <v>1054000</v>
      </c>
    </row>
    <row r="26" spans="2:8">
      <c r="B26" s="2" t="s">
        <v>39</v>
      </c>
      <c r="C26" s="2" t="s">
        <v>34</v>
      </c>
      <c r="D26" s="2" t="s">
        <v>56</v>
      </c>
      <c r="E26" s="2">
        <v>270</v>
      </c>
      <c r="F26" s="2">
        <v>6</v>
      </c>
      <c r="G26" s="2">
        <v>5</v>
      </c>
      <c r="H26" s="4">
        <v>890000</v>
      </c>
    </row>
    <row r="27" spans="2:8">
      <c r="B27" s="2" t="s">
        <v>40</v>
      </c>
      <c r="C27" s="2" t="s">
        <v>32</v>
      </c>
      <c r="D27" s="2" t="s">
        <v>57</v>
      </c>
      <c r="E27" s="2">
        <v>320</v>
      </c>
      <c r="F27" s="2">
        <v>7</v>
      </c>
      <c r="G27" s="2">
        <v>2</v>
      </c>
      <c r="H27" s="4">
        <v>1645000</v>
      </c>
    </row>
    <row r="28" spans="2:8">
      <c r="B28" s="2" t="s">
        <v>38</v>
      </c>
      <c r="C28" s="2" t="s">
        <v>32</v>
      </c>
      <c r="D28" s="2" t="s">
        <v>58</v>
      </c>
      <c r="E28" s="2">
        <v>160</v>
      </c>
      <c r="F28" s="2">
        <v>6</v>
      </c>
      <c r="G28" s="2">
        <v>9</v>
      </c>
      <c r="H28" s="4">
        <v>855000</v>
      </c>
    </row>
    <row r="29" spans="2:8">
      <c r="B29" s="2" t="s">
        <v>38</v>
      </c>
      <c r="C29" s="2" t="s">
        <v>34</v>
      </c>
      <c r="D29" s="2" t="s">
        <v>59</v>
      </c>
      <c r="E29" s="2">
        <v>330</v>
      </c>
      <c r="F29" s="2">
        <v>9</v>
      </c>
      <c r="G29" s="2">
        <v>1</v>
      </c>
      <c r="H29" s="4">
        <v>678000</v>
      </c>
    </row>
    <row r="30" spans="2:8">
      <c r="B30" s="2" t="s">
        <v>38</v>
      </c>
      <c r="C30" s="2" t="s">
        <v>33</v>
      </c>
      <c r="D30" s="2" t="s">
        <v>60</v>
      </c>
      <c r="E30" s="2">
        <v>300</v>
      </c>
      <c r="F30" s="2">
        <v>2</v>
      </c>
      <c r="G30" s="2">
        <v>5</v>
      </c>
      <c r="H30" s="4">
        <v>1455000</v>
      </c>
    </row>
    <row r="31" spans="2:8">
      <c r="B31" s="2" t="s">
        <v>40</v>
      </c>
      <c r="C31" s="2" t="s">
        <v>34</v>
      </c>
      <c r="D31" s="2" t="s">
        <v>61</v>
      </c>
      <c r="E31" s="2">
        <v>270</v>
      </c>
      <c r="F31" s="2">
        <v>5</v>
      </c>
      <c r="G31" s="2">
        <v>6</v>
      </c>
      <c r="H31" s="4">
        <v>115000</v>
      </c>
    </row>
    <row r="32" spans="2:8">
      <c r="B32" s="2" t="s">
        <v>40</v>
      </c>
      <c r="C32" s="2" t="s">
        <v>33</v>
      </c>
      <c r="D32" s="2" t="s">
        <v>62</v>
      </c>
      <c r="E32" s="2">
        <v>320</v>
      </c>
      <c r="F32" s="2">
        <v>4</v>
      </c>
      <c r="G32" s="2">
        <v>4</v>
      </c>
      <c r="H32" s="4">
        <v>1395000</v>
      </c>
    </row>
    <row r="33" spans="2:8">
      <c r="B33" s="2" t="s">
        <v>35</v>
      </c>
      <c r="C33" s="2" t="s">
        <v>34</v>
      </c>
      <c r="D33" s="2" t="s">
        <v>63</v>
      </c>
      <c r="E33" s="2">
        <v>350</v>
      </c>
      <c r="F33" s="2">
        <v>7</v>
      </c>
      <c r="G33" s="2">
        <v>3</v>
      </c>
      <c r="H33" s="4">
        <v>985000</v>
      </c>
    </row>
  </sheetData>
  <phoneticPr fontId="2" type="noConversion"/>
  <printOptions heading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문혜영</cp:lastModifiedBy>
  <dcterms:created xsi:type="dcterms:W3CDTF">2011-06-14T06:57:50Z</dcterms:created>
  <dcterms:modified xsi:type="dcterms:W3CDTF">2013-05-06T02:52:05Z</dcterms:modified>
</cp:coreProperties>
</file>