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13_ncr:1_{E5AB4419-11F6-463E-BEF1-A0450050C228}" xr6:coauthVersionLast="47" xr6:coauthVersionMax="47" xr10:uidLastSave="{00000000-0000-0000-0000-000000000000}"/>
  <bookViews>
    <workbookView xWindow="19080" yWindow="-120" windowWidth="19440" windowHeight="12240" xr2:uid="{C303E625-7995-4DC7-A5C3-8DA83AB3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" i="1" l="1"/>
  <c r="A52" i="1"/>
  <c r="A51" i="1"/>
  <c r="A50" i="1"/>
  <c r="A49" i="1"/>
  <c r="A48" i="1"/>
  <c r="A47" i="1"/>
  <c r="A41" i="1" a="1"/>
  <c r="A41" i="1" s="1"/>
  <c r="A40" i="1"/>
  <c r="A39" i="1"/>
  <c r="A38" i="1"/>
  <c r="A37" i="1"/>
  <c r="A36" i="1"/>
  <c r="A35" i="1"/>
  <c r="A33" i="1"/>
  <c r="A32" i="1"/>
  <c r="A31" i="1"/>
  <c r="A30" i="1"/>
  <c r="A29" i="1"/>
  <c r="A28" i="1"/>
  <c r="A27" i="1"/>
  <c r="A23" i="1" a="1"/>
  <c r="A23" i="1" s="1"/>
  <c r="A20" i="1" a="1"/>
  <c r="A20" i="1" s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 a="1"/>
  <c r="A4" i="1" s="1"/>
  <c r="A3" i="1" a="1"/>
  <c r="A3" i="1" s="1"/>
  <c r="A2" i="1"/>
  <c r="G14" i="1"/>
  <c r="G15" i="1"/>
  <c r="G16" i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<sst xmlns="http://schemas.openxmlformats.org/spreadsheetml/2006/main" count="24" uniqueCount="23">
  <si>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함수 실습</t>
    <phoneticPr fontId="1" type="noConversion"/>
  </si>
  <si>
    <t>홍길동</t>
    <phoneticPr fontId="1" type="noConversion"/>
  </si>
  <si>
    <t>김길동</t>
    <phoneticPr fontId="1" type="noConversion"/>
  </si>
  <si>
    <t>이길동</t>
    <phoneticPr fontId="1" type="noConversion"/>
  </si>
  <si>
    <t>최길동</t>
    <phoneticPr fontId="1" type="noConversion"/>
  </si>
  <si>
    <t>문길동</t>
    <phoneticPr fontId="1" type="noConversion"/>
  </si>
  <si>
    <t>하길동</t>
    <phoneticPr fontId="1" type="noConversion"/>
  </si>
  <si>
    <t>과일</t>
    <phoneticPr fontId="1" type="noConversion"/>
  </si>
  <si>
    <t>개수</t>
    <phoneticPr fontId="1" type="noConversion"/>
  </si>
  <si>
    <t>사과</t>
    <phoneticPr fontId="1" type="noConversion"/>
  </si>
  <si>
    <t>바나나</t>
    <phoneticPr fontId="1" type="noConversion"/>
  </si>
  <si>
    <t>딸기</t>
    <phoneticPr fontId="1" type="noConversion"/>
  </si>
  <si>
    <t>단가</t>
    <phoneticPr fontId="1" type="noConversion"/>
  </si>
  <si>
    <t>판매금액</t>
    <phoneticPr fontId="1" type="noConversion"/>
  </si>
  <si>
    <t>과목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</si>
  <si>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</si>
  <si>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</si>
  <si>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</si>
  <si>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배점</t>
    <phoneticPr fontId="1" type="noConversion"/>
  </si>
  <si>
    <t>점수</t>
    <phoneticPr fontId="1" type="noConversion"/>
  </si>
  <si>
    <t>담당자</t>
    <phoneticPr fontId="1" type="noConversion"/>
  </si>
  <si>
    <t>인원수</t>
    <phoneticPr fontId="1" type="noConversion"/>
  </si>
  <si>
    <t>최대인원수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</si>
</sst>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41" fontId="0" fillId="2" borderId="1" xfId="1" applyFont="1" applyFill="1" applyBorder="1">
      <alignment vertical="center"/>
    </xf>
    <xf numFmtId="176" fontId="0" fillId="2" borderId="1" xfId="1" applyNumberFormat="1" applyFon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05E-02A3-418C-B9EA-D4237CE4ED18}">
  <dimension ref="A1:M53"/>
  <sheetViews>
    <sheetView tabSelected="1" topLeftCell="A13" workbookViewId="0">
      <selection activeCell="C6" sqref="C6"/>
    </sheetView>
  </sheetViews>
  <sheetFormatPr defaultRowHeight="16.5" x14ac:dyDescent="0.3"/>
  <cols>
    <col min="1" max="1" width="11.5" customWidth="1"/>
    <col min="2" max="2" width="12.125" customWidth="1"/>
    <col min="4" max="4" width="12.75" customWidth="1"/>
    <col min="6" max="6" width="11" bestFit="1" customWidth="1"/>
    <col min="7" max="7" width="10.5" bestFit="1" customWidth="1"/>
  </cols>
  <sheetData>
    <row r="1" spans="1:13" x14ac:dyDescent="0.3">
      <c r="A1" t="s">
        <v>0</v>
      </c>
      <c r="D1" s="1">
        <v>100</v>
      </c>
      <c r="E1" s="1">
        <v>5</v>
      </c>
      <c r="F1">
        <v>0</v>
      </c>
      <c r="G1" s="1">
        <v>1</v>
      </c>
      <c r="H1" s="1">
        <v>2</v>
      </c>
      <c r="I1" s="1">
        <v>7</v>
      </c>
      <c r="K1" s="1">
        <v>1</v>
      </c>
      <c r="L1" s="1">
        <v>1</v>
      </c>
      <c r="M1" s="1">
        <v>0</v>
      </c>
    </row>
    <row r="2" spans="1:13" x14ac:dyDescent="0.3">
      <c r="A2" t="str">
        <f>IF(D1&gt;10,"큰수","작은수")</f>
        <v>큰수</v>
      </c>
      <c r="G2" s="1">
        <v>3</v>
      </c>
      <c r="H2" s="1">
        <v>4</v>
      </c>
      <c r="I2" s="1">
        <v>8</v>
      </c>
      <c r="K2" s="1">
        <v>1</v>
      </c>
      <c r="L2" s="1">
        <v>1</v>
      </c>
      <c r="M2" s="1">
        <v>1</v>
      </c>
    </row>
    <row r="3" spans="1:13" x14ac:dyDescent="0.3">
      <c r="A3" t="str" cm="1">
        <f t="array" ref="A3">_xlfn.IFS(D1&gt;10,"큰수",D1&gt;5,"중간수",D1&gt;0,"작은수")</f>
        <v>큰수</v>
      </c>
      <c r="G3" s="1">
        <v>5</v>
      </c>
      <c r="H3" s="1">
        <v>6</v>
      </c>
      <c r="I3" s="1">
        <v>9</v>
      </c>
      <c r="K3" s="1">
        <v>0</v>
      </c>
      <c r="L3" s="1">
        <v>1</v>
      </c>
      <c r="M3" s="1">
        <v>1</v>
      </c>
    </row>
    <row r="4" spans="1:13" x14ac:dyDescent="0.3">
      <c r="A4" t="str" cm="1">
        <f t="array" ref="A4">_xlfn.SWITCH(D1,1,"하나",2,"둘",3,"셋","기타")</f>
        <v>기타</v>
      </c>
      <c r="D4" s="1" t="s">
        <v>20</v>
      </c>
      <c r="E4" s="1" t="s">
        <v>21</v>
      </c>
      <c r="F4" s="1" t="s">
        <v>22</v>
      </c>
    </row>
    <row r="5" spans="1:13" x14ac:dyDescent="0.3">
      <c r="A5">
        <f>IFERROR(D1/E1,"오류발생")</f>
        <v>20</v>
      </c>
      <c r="D5" s="1" t="s">
        <v>1</v>
      </c>
      <c r="E5" s="1">
        <v>1</v>
      </c>
      <c r="F5" s="1">
        <v>100</v>
      </c>
    </row>
    <row r="6" spans="1:13" x14ac:dyDescent="0.3">
      <c r="A6" t="str">
        <f>IFERROR(D1/F1,"오류발생")</f>
        <v>오류발생</v>
      </c>
      <c r="D6" s="1" t="s">
        <v>2</v>
      </c>
      <c r="E6" s="1">
        <v>2</v>
      </c>
      <c r="F6" s="1">
        <v>200</v>
      </c>
    </row>
    <row r="7" spans="1:13" x14ac:dyDescent="0.3">
      <c r="A7" t="b">
        <f>NOT(D1&gt;10)</f>
        <v>0</v>
      </c>
      <c r="D7" s="1" t="s">
        <v>3</v>
      </c>
      <c r="E7" s="1">
        <v>10</v>
      </c>
      <c r="F7" s="1">
        <v>300</v>
      </c>
    </row>
    <row r="8" spans="1:13" x14ac:dyDescent="0.3">
      <c r="A8" t="b">
        <f>AND(D1&gt;10, E1&lt;20)</f>
        <v>1</v>
      </c>
      <c r="D8" s="1" t="s">
        <v>4</v>
      </c>
      <c r="E8" s="1">
        <v>20</v>
      </c>
      <c r="F8" s="1">
        <v>400</v>
      </c>
    </row>
    <row r="9" spans="1:13" x14ac:dyDescent="0.3">
      <c r="A9" t="b">
        <f>OR(D1&gt;10,E1&lt;20)</f>
        <v>1</v>
      </c>
      <c r="D9" s="1" t="s">
        <v>5</v>
      </c>
      <c r="E9" s="1">
        <v>30</v>
      </c>
      <c r="F9" s="1">
        <v>500</v>
      </c>
    </row>
    <row r="10" spans="1:13" x14ac:dyDescent="0.3">
      <c r="A10" t="b">
        <f>TRUE()</f>
        <v>1</v>
      </c>
      <c r="D10" s="1" t="s">
        <v>6</v>
      </c>
      <c r="E10" s="1">
        <v>40</v>
      </c>
      <c r="F10" s="1">
        <v>600</v>
      </c>
    </row>
    <row r="11" spans="1:13" x14ac:dyDescent="0.3">
      <c r="A11" t="b">
        <f>FALSE()</f>
        <v>0</v>
      </c>
    </row>
    <row r="12" spans="1:13" x14ac:dyDescent="0.3">
      <c r="A12">
        <f>ABS(5)</f>
        <v>5</v>
      </c>
      <c r="D12" s="2" t="s">
        <v>7</v>
      </c>
      <c r="E12" s="2" t="s">
        <v>8</v>
      </c>
      <c r="F12" s="2" t="s">
        <v>12</v>
      </c>
      <c r="G12" s="2" t="s">
        <v>13</v>
      </c>
    </row>
    <row r="13" spans="1:13" x14ac:dyDescent="0.3">
      <c r="A13">
        <f>ABS(-5)</f>
        <v>5</v>
      </c>
      <c r="D13" s="2" t="s">
        <v>9</v>
      </c>
      <c r="E13" s="2">
        <v>2</v>
      </c>
      <c r="F13" s="2">
        <v>1000</v>
      </c>
      <c r="G13" s="2">
        <f>E13*F13</f>
        <v>2000</v>
      </c>
    </row>
    <row r="14" spans="1:13" x14ac:dyDescent="0.3">
      <c r="A14">
        <f>EXP(2)</f>
        <v>7.3890560989306504</v>
      </c>
      <c r="D14" s="2" t="s">
        <v>10</v>
      </c>
      <c r="E14" s="2">
        <v>10</v>
      </c>
      <c r="F14" s="2">
        <v>1000</v>
      </c>
      <c r="G14" s="2">
        <f t="shared" ref="G14:G16" si="0">E14*F14</f>
        <v>10000</v>
      </c>
    </row>
    <row r="15" spans="1:13" x14ac:dyDescent="0.3">
      <c r="A15">
        <f>FACT(5)</f>
        <v>120</v>
      </c>
      <c r="D15" s="2" t="s">
        <v>11</v>
      </c>
      <c r="E15" s="2">
        <v>15</v>
      </c>
      <c r="F15" s="2">
        <v>1000</v>
      </c>
      <c r="G15" s="2">
        <f t="shared" si="0"/>
        <v>15000</v>
      </c>
    </row>
    <row r="16" spans="1:13" x14ac:dyDescent="0.3">
      <c r="A16">
        <f>MOD(10,3)</f>
        <v>1</v>
      </c>
      <c r="D16" s="2" t="s">
        <v>9</v>
      </c>
      <c r="E16" s="2">
        <v>20</v>
      </c>
      <c r="F16" s="2">
        <v>1000</v>
      </c>
      <c r="G16" s="2">
        <f t="shared" si="0"/>
        <v>20000</v>
      </c>
    </row>
    <row r="17" spans="1:7" x14ac:dyDescent="0.3">
      <c r="A17">
        <f>INT(7.8)</f>
        <v>7</v>
      </c>
    </row>
    <row r="18" spans="1:7" x14ac:dyDescent="0.3">
      <c r="A18">
        <f>INT(-7.8)</f>
        <v>-8</v>
      </c>
      <c r="D18" s="2" t="s">
        <v>14</v>
      </c>
      <c r="E18" s="1" t="s">
        <v>15</v>
      </c>
      <c r="F18" s="1" t="s">
        <v>16</v>
      </c>
      <c r="G18" s="1" t="s">
        <v>17</v>
      </c>
    </row>
    <row r="19" spans="1:7" x14ac:dyDescent="0.3">
      <c r="A19">
        <f>MDETERM(G1:I3)</f>
        <v>-1.06581410364015E-14</v>
      </c>
      <c r="D19" s="2" t="s">
        <v>18</v>
      </c>
      <c r="E19" s="3">
        <v>0.4</v>
      </c>
      <c r="F19" s="3">
        <v>0.4</v>
      </c>
      <c r="G19" s="4">
        <v>0.2</v>
      </c>
    </row>
    <row r="20" spans="1:7" x14ac:dyDescent="0.3">
      <c r="A20" cm="1">
        <f t="array" ref="A20:C22">MINVERSE(G1:I3)</f>
        <v>1125899906842624</v>
      </c>
      <c r="B20">
        <v>-2251799813685249</v>
      </c>
      <c r="C20">
        <v>1125899906842624.8</v>
      </c>
      <c r="D20" s="2" t="s">
        <v>19</v>
      </c>
      <c r="E20" s="1">
        <v>60</v>
      </c>
      <c r="F20" s="1">
        <v>70</v>
      </c>
      <c r="G20" s="1">
        <v>80</v>
      </c>
    </row>
    <row r="21" spans="1:7" x14ac:dyDescent="0.3">
      <c r="A21">
        <v>-1219724899079509.8</v>
      </c>
      <c r="B21">
        <v>2439449798159019.5</v>
      </c>
      <c r="C21">
        <v>-1219724899079509.8</v>
      </c>
    </row>
    <row r="22" spans="1:7" x14ac:dyDescent="0.3">
      <c r="A22">
        <v>187649984473770.88</v>
      </c>
      <c r="B22">
        <v>-375299968947541.31</v>
      </c>
      <c r="C22">
        <v>187649984473770.63</v>
      </c>
    </row>
    <row r="23" spans="1:7" x14ac:dyDescent="0.3">
      <c r="A23" cm="1">
        <f t="array" ref="A23:C25">MMULT(G1:I3,K1:M3)</f>
        <v>3</v>
      </c>
      <c r="B23">
        <v>10</v>
      </c>
      <c r="C23">
        <v>9</v>
      </c>
    </row>
    <row r="24" spans="1:7" x14ac:dyDescent="0.3">
      <c r="A24">
        <v>7</v>
      </c>
      <c r="B24">
        <v>15</v>
      </c>
      <c r="C24">
        <v>12</v>
      </c>
    </row>
    <row r="25" spans="1:7" x14ac:dyDescent="0.3">
      <c r="A25">
        <v>11</v>
      </c>
      <c r="B25">
        <v>20</v>
      </c>
      <c r="C25">
        <v>15</v>
      </c>
    </row>
    <row r="27" spans="1:7" x14ac:dyDescent="0.3">
      <c r="A27">
        <f>PI()</f>
        <v>3.1415926535897931</v>
      </c>
    </row>
    <row r="28" spans="1:7" x14ac:dyDescent="0.3">
      <c r="A28">
        <f>5*5*PI()</f>
        <v>78.539816339744831</v>
      </c>
    </row>
    <row r="29" spans="1:7" x14ac:dyDescent="0.3">
      <c r="A29">
        <f>POWER(2,3)</f>
        <v>8</v>
      </c>
    </row>
    <row r="30" spans="1:7" x14ac:dyDescent="0.3">
      <c r="A30">
        <f>PRODUCT(2,3,4)</f>
        <v>24</v>
      </c>
    </row>
    <row r="31" spans="1:7" x14ac:dyDescent="0.3">
      <c r="A31">
        <f>QUOTIENT(10,3)</f>
        <v>3</v>
      </c>
    </row>
    <row r="32" spans="1:7" x14ac:dyDescent="0.3">
      <c r="A32">
        <f ca="1">RAND()</f>
        <v>8.8342147274626748E-2</v>
      </c>
    </row>
    <row r="33" spans="1:1" x14ac:dyDescent="0.3">
      <c r="A33">
        <f ca="1">RANDBETWEEN(1,10)</f>
        <v>4</v>
      </c>
    </row>
    <row r="35" spans="1:1" x14ac:dyDescent="0.3">
      <c r="A35">
        <f>ROUND(3.141592,2)</f>
        <v>3.14</v>
      </c>
    </row>
    <row r="36" spans="1:1" x14ac:dyDescent="0.3">
      <c r="A36">
        <f>ROUNDDOWN(3.987,1)</f>
        <v>3.9</v>
      </c>
    </row>
    <row r="37" spans="1:1" x14ac:dyDescent="0.3">
      <c r="A37">
        <f>ROUNDUP(3.123,1)</f>
        <v>3.2</v>
      </c>
    </row>
    <row r="38" spans="1:1" x14ac:dyDescent="0.3">
      <c r="A38">
        <f>ROUND(12345.1234,-1)</f>
        <v>12350</v>
      </c>
    </row>
    <row r="39" spans="1:1" x14ac:dyDescent="0.3">
      <c r="A39">
        <f>SIGN(100)</f>
        <v>1</v>
      </c>
    </row>
    <row r="40" spans="1:1" x14ac:dyDescent="0.3">
      <c r="A40">
        <f>SIGN(-5)</f>
        <v>-1</v>
      </c>
    </row>
    <row r="41" spans="1:1" x14ac:dyDescent="0.3">
      <c r="A41" t="str" cm="1">
        <f t="array" ref="A41:A46">_xlfn._xlws.SORT(D5:D10,1,1)</f>
        <v>김길동</v>
      </c>
    </row>
    <row r="42" spans="1:1" x14ac:dyDescent="0.3">
      <c r="A42" t="str">
        <v>문길동</v>
      </c>
    </row>
    <row r="43" spans="1:1" x14ac:dyDescent="0.3">
      <c r="A43" t="str">
        <v>이길동</v>
      </c>
    </row>
    <row r="44" spans="1:1" x14ac:dyDescent="0.3">
      <c r="A44" t="str">
        <v>최길동</v>
      </c>
    </row>
    <row r="45" spans="1:1" x14ac:dyDescent="0.3">
      <c r="A45" t="str">
        <v>하길동</v>
      </c>
    </row>
    <row r="46" spans="1:1" x14ac:dyDescent="0.3">
      <c r="A46" t="str">
        <v>홍길동</v>
      </c>
    </row>
    <row r="47" spans="1:1" x14ac:dyDescent="0.3">
      <c r="A47">
        <f>SUM(E5:E10)</f>
        <v>103</v>
      </c>
    </row>
    <row r="48" spans="1:1" x14ac:dyDescent="0.3">
      <c r="A48">
        <f>SUMIF(E5:E10,"&gt;5",F5:F10)</f>
        <v>1800</v>
      </c>
    </row>
    <row r="49" spans="1:1" x14ac:dyDescent="0.3">
      <c r="A49">
        <f>SUMIFS(G13:G16,D13:D16,"사과",E13:E16,"&gt;5")</f>
        <v>20000</v>
      </c>
    </row>
    <row r="50" spans="1:1" x14ac:dyDescent="0.3">
      <c r="A50">
        <f>SUMPRODUCT(E19:G19,E20:G20)</f>
        <v>68</v>
      </c>
    </row>
    <row r="51" spans="1:1" x14ac:dyDescent="0.3">
      <c r="A51">
        <f>TRUNC(7.8)</f>
        <v>7</v>
      </c>
    </row>
    <row r="52" spans="1:1" x14ac:dyDescent="0.3">
      <c r="A52">
        <f>TRUNC(-7.8)</f>
        <v>-7</v>
      </c>
    </row>
    <row r="53" spans="1:1" x14ac:dyDescent="0.3">
      <c r="A53">
        <f>TRUNC(3.141592)</f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2024-01-29T06:21:52Z</dcterms:created>
  <dcterms:modified xsi:type="dcterms:W3CDTF">2024-01-30T15:19:56Z</dcterms:modified>
</cp:coreProperties>
</file>