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내 드라이브\00_문혜영usb\ingjob\00_itgo\2024_컴활1급필기 교아 ing\"/>
    </mc:Choice>
  </mc:AlternateContent>
  <xr:revisionPtr revIDLastSave="0" documentId="13_ncr:1_{9F5E9836-81C6-4C13-8792-0F49FE44FD35}" xr6:coauthVersionLast="47" xr6:coauthVersionMax="47" xr10:uidLastSave="{00000000-0000-0000-0000-000000000000}"/>
  <bookViews>
    <workbookView xWindow="-120" yWindow="-120" windowWidth="19440" windowHeight="11040" xr2:uid="{C303E625-7995-4DC7-A5C3-8DA83AB39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5" i="1" l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I3" i="1"/>
  <c r="I4" i="1"/>
  <c r="I5" i="1"/>
  <c r="I6" i="1"/>
  <c r="I2" i="1"/>
  <c r="H3" i="1"/>
  <c r="H4" i="1"/>
  <c r="H5" i="1"/>
  <c r="H6" i="1"/>
  <c r="H2" i="1"/>
  <c r="A23" i="1"/>
  <c r="A22" i="1"/>
  <c r="A21" i="1"/>
  <c r="A20" i="1"/>
  <c r="A19" i="1"/>
  <c r="A18" i="1"/>
  <c r="A17" i="1"/>
  <c r="A16" i="1"/>
  <c r="A15" i="1"/>
  <c r="A14" i="1"/>
  <c r="A13" i="1"/>
  <c r="A12" i="1"/>
  <c r="E15" i="1" a="1"/>
  <c r="E16" i="1" s="1"/>
  <c r="A11" i="1"/>
  <c r="A10" i="1"/>
  <c r="A9" i="1"/>
  <c r="A8" i="1"/>
  <c r="A7" i="1"/>
  <c r="A6" i="1"/>
  <c r="A5" i="1"/>
  <c r="A4" i="1"/>
  <c r="A3" i="1"/>
  <c r="A2" i="1"/>
  <c r="A1" i="1"/>
  <c r="E18" i="1" l="1"/>
  <c r="E17" i="1"/>
  <c r="E15" i="1"/>
  <c r="G12" i="1" l="1"/>
  <c r="G11" i="1"/>
  <c r="G10" i="1"/>
  <c r="G9" i="1"/>
</calcChain>
</file>

<file path=xl/sharedStrings.xml><?xml version="1.0" encoding="utf-8"?>
<sst xmlns="http://schemas.openxmlformats.org/spreadsheetml/2006/main" count="36" uniqueCount="29">
  <si>
    <t>과일</t>
    <phoneticPr fontId="1" type="noConversion"/>
  </si>
  <si>
    <t>개수</t>
    <phoneticPr fontId="1" type="noConversion"/>
  </si>
  <si>
    <t>사과</t>
    <phoneticPr fontId="1" type="noConversion"/>
  </si>
  <si>
    <t>바나나</t>
    <phoneticPr fontId="1" type="noConversion"/>
  </si>
  <si>
    <t>딸기</t>
    <phoneticPr fontId="1" type="noConversion"/>
  </si>
  <si>
    <t>단가</t>
    <phoneticPr fontId="1" type="noConversion"/>
  </si>
  <si>
    <t>판매금액</t>
    <phoneticPr fontId="1" type="noConversion"/>
  </si>
  <si>
    <t>성별</t>
  </si>
  <si>
    <t>점수</t>
  </si>
  <si>
    <t>홍길동</t>
  </si>
  <si>
    <t>남</t>
  </si>
  <si>
    <t>김영희</t>
  </si>
  <si>
    <t>여</t>
  </si>
  <si>
    <t>박철수</t>
  </si>
  <si>
    <t>이지영</t>
  </si>
  <si>
    <t>최영호</t>
  </si>
  <si>
    <t>이름</t>
    <phoneticPr fontId="1" type="noConversion"/>
  </si>
  <si>
    <t>수강료납부</t>
    <phoneticPr fontId="1" type="noConversion"/>
  </si>
  <si>
    <t>O</t>
    <phoneticPr fontId="1" type="noConversion"/>
  </si>
  <si>
    <t>구간</t>
    <phoneticPr fontId="1" type="noConversion"/>
  </si>
  <si>
    <t>빈도</t>
    <phoneticPr fontId="1" type="noConversion"/>
  </si>
  <si>
    <t>데이터</t>
    <phoneticPr fontId="1" type="noConversion"/>
  </si>
  <si>
    <t>의미</t>
    <phoneticPr fontId="1" type="noConversion"/>
  </si>
  <si>
    <t>&lt;=70</t>
    <phoneticPr fontId="1" type="noConversion"/>
  </si>
  <si>
    <t>&gt;70, &lt;=80</t>
    <phoneticPr fontId="1" type="noConversion"/>
  </si>
  <si>
    <t>&gt;80, &lt;=90</t>
    <phoneticPr fontId="1" type="noConversion"/>
  </si>
  <si>
    <t>&gt;90, &lt;=100</t>
    <phoneticPr fontId="1" type="noConversion"/>
  </si>
  <si>
    <t>순위</t>
    <phoneticPr fontId="1" type="noConversion"/>
  </si>
  <si>
    <t>순위2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</si>
</sst>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</font>
    <font>
      <sz val="11"/>
      <color rgb="FF374151"/>
      <name val="Segoe UI"/>
      <family val="2"/>
    </font>
    <font>
      <sz val="11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1" fontId="0" fillId="2" borderId="1" xfId="1" applyFont="1" applyFill="1" applyBorder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1" fontId="0" fillId="0" borderId="1" xfId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005E-02A3-418C-B9EA-D4237CE4ED18}">
  <dimension ref="A1:I45"/>
  <sheetViews>
    <sheetView tabSelected="1" topLeftCell="A31" zoomScale="130" zoomScaleNormal="130" workbookViewId="0">
      <selection activeCell="E37" sqref="E37"/>
    </sheetView>
  </sheetViews>
  <sheetFormatPr defaultRowHeight="16.5" x14ac:dyDescent="0.3"/>
  <cols>
    <col min="1" max="1" width="30.375" style="2" customWidth="1"/>
    <col min="2" max="2" width="9" style="2"/>
    <col min="3" max="3" width="15.25" style="2" customWidth="1"/>
    <col min="4" max="5" width="9" style="2"/>
    <col min="6" max="6" width="12.125" style="2" customWidth="1"/>
    <col min="7" max="7" width="11" style="2" bestFit="1" customWidth="1"/>
    <col min="8" max="16384" width="9" style="2"/>
  </cols>
  <sheetData>
    <row r="1" spans="1:9" x14ac:dyDescent="0.3">
      <c r="A1" s="2">
        <f>AVERAGE(1,2,3,4,5)</f>
        <v>3</v>
      </c>
      <c r="D1" s="3" t="s">
        <v>16</v>
      </c>
      <c r="E1" s="4" t="s">
        <v>7</v>
      </c>
      <c r="F1" s="4" t="s">
        <v>8</v>
      </c>
      <c r="G1" s="6" t="s">
        <v>17</v>
      </c>
      <c r="H1" s="2" t="s">
        <v>27</v>
      </c>
      <c r="I1" s="2" t="s">
        <v>28</v>
      </c>
    </row>
    <row r="2" spans="1:9" x14ac:dyDescent="0.3">
      <c r="A2" s="2">
        <f>AVERAGE(F2:F6)</f>
        <v>87.6</v>
      </c>
      <c r="D2" s="7" t="s">
        <v>9</v>
      </c>
      <c r="E2" s="7" t="s">
        <v>10</v>
      </c>
      <c r="F2" s="7">
        <v>85</v>
      </c>
      <c r="G2" s="8" t="s">
        <v>18</v>
      </c>
      <c r="H2" s="2">
        <f>_xlfn.RANK.EQ(F2,$F$2:$F$6,1)</f>
        <v>2</v>
      </c>
      <c r="I2" s="2">
        <f>_xlfn.RANK.EQ(F2,$F$2:$F$6,0)</f>
        <v>4</v>
      </c>
    </row>
    <row r="3" spans="1:9" x14ac:dyDescent="0.3">
      <c r="A3" s="2">
        <f>AVERAGEA(1,TRUE,3,FALSE)</f>
        <v>1.25</v>
      </c>
      <c r="D3" s="7" t="s">
        <v>11</v>
      </c>
      <c r="E3" s="7" t="s">
        <v>12</v>
      </c>
      <c r="F3" s="7">
        <v>92</v>
      </c>
      <c r="G3" s="8" t="s">
        <v>18</v>
      </c>
      <c r="H3" s="2">
        <f t="shared" ref="H3:H6" si="0">_xlfn.RANK.EQ(F3,$F$2:$F$6,1)</f>
        <v>4</v>
      </c>
      <c r="I3" s="2">
        <f t="shared" ref="I3:I6" si="1">_xlfn.RANK.EQ(F3,$F$2:$F$6,0)</f>
        <v>2</v>
      </c>
    </row>
    <row r="4" spans="1:9" x14ac:dyDescent="0.3">
      <c r="A4" s="2">
        <f>AVERAGEIF(F2:F6,"&gt;90")</f>
        <v>93.5</v>
      </c>
      <c r="D4" s="7" t="s">
        <v>13</v>
      </c>
      <c r="E4" s="7" t="s">
        <v>10</v>
      </c>
      <c r="F4" s="7">
        <v>78</v>
      </c>
      <c r="G4" s="8"/>
      <c r="H4" s="2">
        <f t="shared" si="0"/>
        <v>1</v>
      </c>
      <c r="I4" s="2">
        <f t="shared" si="1"/>
        <v>5</v>
      </c>
    </row>
    <row r="5" spans="1:9" x14ac:dyDescent="0.3">
      <c r="A5" s="2">
        <f>AVERAGEIFS(G9:G12,D9:D12,"사과",E9:E12,"&gt;10")</f>
        <v>20000</v>
      </c>
      <c r="D5" s="7" t="s">
        <v>14</v>
      </c>
      <c r="E5" s="7" t="s">
        <v>12</v>
      </c>
      <c r="F5" s="7">
        <v>95</v>
      </c>
      <c r="G5" s="8" t="s">
        <v>18</v>
      </c>
      <c r="H5" s="2">
        <f t="shared" si="0"/>
        <v>5</v>
      </c>
      <c r="I5" s="2">
        <f t="shared" si="1"/>
        <v>1</v>
      </c>
    </row>
    <row r="6" spans="1:9" x14ac:dyDescent="0.3">
      <c r="A6" s="2">
        <f>COUNT(F2:F6)</f>
        <v>5</v>
      </c>
      <c r="D6" s="7" t="s">
        <v>15</v>
      </c>
      <c r="E6" s="7" t="s">
        <v>10</v>
      </c>
      <c r="F6" s="7">
        <v>88</v>
      </c>
      <c r="G6" s="8" t="s">
        <v>18</v>
      </c>
      <c r="H6" s="2">
        <f t="shared" si="0"/>
        <v>3</v>
      </c>
      <c r="I6" s="2">
        <f t="shared" si="1"/>
        <v>3</v>
      </c>
    </row>
    <row r="7" spans="1:9" x14ac:dyDescent="0.3">
      <c r="A7" s="2">
        <f>COUNT(G2:G6)</f>
        <v>0</v>
      </c>
    </row>
    <row r="8" spans="1:9" x14ac:dyDescent="0.3">
      <c r="A8" s="2">
        <f>COUNTA(G2:G6)</f>
        <v>4</v>
      </c>
      <c r="D8" s="1" t="s">
        <v>0</v>
      </c>
      <c r="E8" s="1" t="s">
        <v>1</v>
      </c>
      <c r="F8" s="1" t="s">
        <v>5</v>
      </c>
      <c r="G8" s="1" t="s">
        <v>6</v>
      </c>
    </row>
    <row r="9" spans="1:9" x14ac:dyDescent="0.3">
      <c r="A9" s="2">
        <f>COUNTBLANK(G2:G6)</f>
        <v>1</v>
      </c>
      <c r="D9" s="9" t="s">
        <v>2</v>
      </c>
      <c r="E9" s="9">
        <v>2</v>
      </c>
      <c r="F9" s="9">
        <v>1000</v>
      </c>
      <c r="G9" s="9">
        <f>E9*F9</f>
        <v>2000</v>
      </c>
    </row>
    <row r="10" spans="1:9" x14ac:dyDescent="0.3">
      <c r="A10" s="2">
        <f>COUNTIF(F2:F6,"&gt;90")</f>
        <v>2</v>
      </c>
      <c r="D10" s="9" t="s">
        <v>3</v>
      </c>
      <c r="E10" s="9">
        <v>10</v>
      </c>
      <c r="F10" s="9">
        <v>1000</v>
      </c>
      <c r="G10" s="9">
        <f t="shared" ref="G10:G12" si="2">E10*F10</f>
        <v>10000</v>
      </c>
    </row>
    <row r="11" spans="1:9" x14ac:dyDescent="0.3">
      <c r="A11" s="2">
        <f>COUNTIFS(D9:D12,"사과",E9:E12,"&gt;=10")</f>
        <v>1</v>
      </c>
      <c r="D11" s="9" t="s">
        <v>4</v>
      </c>
      <c r="E11" s="9">
        <v>15</v>
      </c>
      <c r="F11" s="9">
        <v>1000</v>
      </c>
      <c r="G11" s="9">
        <f t="shared" si="2"/>
        <v>15000</v>
      </c>
    </row>
    <row r="12" spans="1:9" x14ac:dyDescent="0.3">
      <c r="A12" s="2">
        <f>GEOMEAN(2,4,8)</f>
        <v>4</v>
      </c>
      <c r="D12" s="9" t="s">
        <v>2</v>
      </c>
      <c r="E12" s="9">
        <v>20</v>
      </c>
      <c r="F12" s="9">
        <v>1000</v>
      </c>
      <c r="G12" s="9">
        <f t="shared" si="2"/>
        <v>20000</v>
      </c>
    </row>
    <row r="13" spans="1:9" x14ac:dyDescent="0.3">
      <c r="A13" s="2">
        <f>HARMEAN(2,4,8)</f>
        <v>3.4285714285714284</v>
      </c>
    </row>
    <row r="14" spans="1:9" x14ac:dyDescent="0.3">
      <c r="A14" s="2">
        <f>LARGE(F2:F6,3)</f>
        <v>88</v>
      </c>
      <c r="D14" s="1" t="s">
        <v>19</v>
      </c>
      <c r="E14" s="6" t="s">
        <v>20</v>
      </c>
      <c r="F14" s="10" t="s">
        <v>22</v>
      </c>
    </row>
    <row r="15" spans="1:9" x14ac:dyDescent="0.3">
      <c r="A15" s="2">
        <f>SMALL(F2:F6,2)</f>
        <v>85</v>
      </c>
      <c r="D15" s="5">
        <v>70</v>
      </c>
      <c r="E15" s="11">
        <f t="array" ref="E15:E18">FREQUENCY(F2:F6,D15:D18)</f>
        <v>0</v>
      </c>
      <c r="F15" s="12" t="s">
        <v>23</v>
      </c>
    </row>
    <row r="16" spans="1:9" x14ac:dyDescent="0.3">
      <c r="A16" s="2">
        <f>MAX(F2:F6)</f>
        <v>95</v>
      </c>
      <c r="D16" s="5">
        <v>80</v>
      </c>
      <c r="E16" s="11">
        <v>1</v>
      </c>
      <c r="F16" s="12" t="s">
        <v>24</v>
      </c>
    </row>
    <row r="17" spans="1:6" x14ac:dyDescent="0.3">
      <c r="A17" s="2">
        <f>_xlfn.MODE.SNGL(2,2,4,4,8,8)</f>
        <v>2</v>
      </c>
      <c r="D17" s="5">
        <v>90</v>
      </c>
      <c r="E17" s="11">
        <v>2</v>
      </c>
      <c r="F17" s="11" t="s">
        <v>25</v>
      </c>
    </row>
    <row r="18" spans="1:6" x14ac:dyDescent="0.3">
      <c r="A18" s="2">
        <f>MAXA(D21:D25)</f>
        <v>40</v>
      </c>
      <c r="D18" s="5">
        <v>100</v>
      </c>
      <c r="E18" s="5">
        <v>2</v>
      </c>
      <c r="F18" s="11" t="s">
        <v>26</v>
      </c>
    </row>
    <row r="19" spans="1:6" x14ac:dyDescent="0.3">
      <c r="A19" s="2">
        <f>MIN(D21:D25)</f>
        <v>10</v>
      </c>
      <c r="E19"/>
    </row>
    <row r="20" spans="1:6" x14ac:dyDescent="0.3">
      <c r="A20" s="2">
        <f>MINA(D21:D25)</f>
        <v>10</v>
      </c>
      <c r="D20" s="5" t="s">
        <v>21</v>
      </c>
      <c r="E20"/>
    </row>
    <row r="21" spans="1:6" x14ac:dyDescent="0.3">
      <c r="A21" s="2">
        <f>MEDIAN(2,4,8,10)</f>
        <v>6</v>
      </c>
      <c r="D21" s="13">
        <v>10</v>
      </c>
    </row>
    <row r="22" spans="1:6" x14ac:dyDescent="0.3">
      <c r="A22" s="2">
        <f>_xlfn.PERCENTILE.INC(F2:F6,0.75)</f>
        <v>92</v>
      </c>
      <c r="D22" s="13">
        <v>20</v>
      </c>
    </row>
    <row r="23" spans="1:6" x14ac:dyDescent="0.3">
      <c r="A23" s="2">
        <f>_xlfn.PERCENTILE.INC(F2:F6,1)</f>
        <v>95</v>
      </c>
      <c r="D23" s="5"/>
    </row>
    <row r="24" spans="1:6" x14ac:dyDescent="0.3">
      <c r="A24" s="2">
        <f>_xlfn.STDEV.S(2,4,8,10)</f>
        <v>3.6514837167011076</v>
      </c>
      <c r="D24" s="5">
        <v>30</v>
      </c>
    </row>
    <row r="25" spans="1:6" x14ac:dyDescent="0.3">
      <c r="A25" s="2">
        <f>_xlfn.VAR.S(2,4,8,10)</f>
        <v>13.333333333333334</v>
      </c>
      <c r="D25" s="5">
        <v>40</v>
      </c>
    </row>
    <row r="26" spans="1:6" x14ac:dyDescent="0.3">
      <c r="A26" s="2" t="str">
        <f>_xlfn.CONCAT("Hello ","world!")</f>
        <v>Hello world!</v>
      </c>
    </row>
    <row r="27" spans="1:6" x14ac:dyDescent="0.3">
      <c r="A27" s="2" t="str">
        <f>LEFT("Excel",3)</f>
        <v>Exc</v>
      </c>
      <c r="D27"/>
    </row>
    <row r="28" spans="1:6" x14ac:dyDescent="0.3">
      <c r="A28" s="2" t="str">
        <f>RIGHT("Excel",3)</f>
        <v>cel</v>
      </c>
    </row>
    <row r="29" spans="1:6" x14ac:dyDescent="0.3">
      <c r="A29" s="2" t="str">
        <f>MID("Excel",2,3)</f>
        <v>xce</v>
      </c>
    </row>
    <row r="30" spans="1:6" x14ac:dyDescent="0.3">
      <c r="A30" s="2" t="str">
        <f>LOWER("ExAmPle")</f>
        <v>example</v>
      </c>
    </row>
    <row r="31" spans="1:6" x14ac:dyDescent="0.3">
      <c r="A31" s="2" t="str">
        <f>UPPER("ExAmPle")</f>
        <v>EXAMPLE</v>
      </c>
    </row>
    <row r="32" spans="1:6" x14ac:dyDescent="0.3">
      <c r="A32" s="2" t="str">
        <f>PROPER("hello world")</f>
        <v>Hello World</v>
      </c>
    </row>
    <row r="33" spans="1:1" x14ac:dyDescent="0.3">
      <c r="A33" s="2">
        <f>LEN("Excel")</f>
        <v>5</v>
      </c>
    </row>
    <row r="34" spans="1:1" x14ac:dyDescent="0.3">
      <c r="A34" s="2">
        <f>VALUE("123.45")</f>
        <v>123.45</v>
      </c>
    </row>
    <row r="35" spans="1:1" x14ac:dyDescent="0.3">
      <c r="A35" s="2" t="b">
        <f>EXACT("Excel","excel")</f>
        <v>0</v>
      </c>
    </row>
    <row r="36" spans="1:1" x14ac:dyDescent="0.3">
      <c r="A36" s="2" t="str">
        <f>TRIM("    excel    ")</f>
        <v>excel</v>
      </c>
    </row>
    <row r="37" spans="1:1" x14ac:dyDescent="0.3">
      <c r="A37" s="2">
        <f>FIND("e","E-Excel")</f>
        <v>6</v>
      </c>
    </row>
    <row r="38" spans="1:1" x14ac:dyDescent="0.3">
      <c r="A38" s="2" t="e">
        <f>FIND("e","kor")</f>
        <v>#VALUE!</v>
      </c>
    </row>
    <row r="39" spans="1:1" x14ac:dyDescent="0.3">
      <c r="A39" s="2">
        <f>SEARCH("e","E-Excel")</f>
        <v>1</v>
      </c>
    </row>
    <row r="40" spans="1:1" x14ac:dyDescent="0.3">
      <c r="A40" s="2" t="e">
        <f>SEARCH("e","kor")</f>
        <v>#VALUE!</v>
      </c>
    </row>
    <row r="41" spans="1:1" x14ac:dyDescent="0.3">
      <c r="A41" s="2" t="str">
        <f>REPLACE("Excel is great", 7, 2, "was")</f>
        <v>Excel was great</v>
      </c>
    </row>
    <row r="42" spans="1:1" x14ac:dyDescent="0.3">
      <c r="A42" s="2" t="str">
        <f>SUBSTITUTE("Excel is great", "is", "was")</f>
        <v>Excel was great</v>
      </c>
    </row>
    <row r="43" spans="1:1" x14ac:dyDescent="0.3">
      <c r="A43" s="2" t="str">
        <f>TEXT(12345.678, "$#,##0.00")</f>
        <v>$12,345.68</v>
      </c>
    </row>
    <row r="44" spans="1:1" x14ac:dyDescent="0.3">
      <c r="A44" s="2" t="str">
        <f>FIXED(1234.5678,2,TRUE)</f>
        <v>1234.57</v>
      </c>
    </row>
    <row r="45" spans="1:1" x14ac:dyDescent="0.3">
      <c r="A45" s="2" t="str">
        <f>REPT("abc",3)</f>
        <v>abcabcabc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2024-01-29T06:21:52Z</dcterms:created>
  <dcterms:modified xsi:type="dcterms:W3CDTF">2024-01-30T15:20:05Z</dcterms:modified>
</cp:coreProperties>
</file>