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IdeaProjects\POMConversion\configurators\"/>
    </mc:Choice>
  </mc:AlternateContent>
  <xr:revisionPtr revIDLastSave="0" documentId="13_ncr:1_{651CC1F2-1B78-4C2F-A874-CA8F2406BED7}" xr6:coauthVersionLast="46" xr6:coauthVersionMax="46" xr10:uidLastSave="{00000000-0000-0000-0000-000000000000}"/>
  <bookViews>
    <workbookView xWindow="-120" yWindow="-120" windowWidth="29040" windowHeight="15840" tabRatio="762" firstSheet="1" activeTab="7" xr2:uid="{D0D6F896-C056-42AD-9390-ADA5E386B3F1}"/>
  </bookViews>
  <sheets>
    <sheet name="MTS 380 Master" sheetId="1" r:id="rId1"/>
    <sheet name="22M Tension Structure" sheetId="22" r:id="rId2"/>
    <sheet name="29M Tension Structure" sheetId="20" r:id="rId3"/>
    <sheet name="29M Tension Single Ext Door" sheetId="25" r:id="rId4"/>
    <sheet name="36M Tension Structure (5m)" sheetId="19" r:id="rId5"/>
    <sheet name="36M Tension Structure (2.5m)" sheetId="21" r:id="rId6"/>
    <sheet name="40M Tension Structure" sheetId="23" r:id="rId7"/>
    <sheet name="47M Tension Structure" sheetId="24" r:id="rId8"/>
  </sheets>
  <definedNames>
    <definedName name="_xlnm.Print_Area" localSheetId="0">'MTS 380 Master'!$A$2:$DF$4</definedName>
    <definedName name="_xlnm.Print_Titles" localSheetId="0">'MTS 380 Master'!$2:$4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5" l="1"/>
  <c r="S8" i="25"/>
  <c r="AS14" i="25"/>
  <c r="AR14" i="25"/>
  <c r="AQ14" i="25"/>
  <c r="AP14" i="25"/>
  <c r="AO14" i="25"/>
  <c r="AN14" i="25"/>
  <c r="AM14" i="25"/>
  <c r="AL14" i="25"/>
  <c r="AK14" i="25"/>
  <c r="AJ14" i="25"/>
  <c r="AI14" i="25"/>
  <c r="AH14" i="25"/>
  <c r="AG14" i="25"/>
  <c r="AF14" i="25"/>
  <c r="AE14" i="25"/>
  <c r="AD14" i="25"/>
  <c r="AC14" i="25"/>
  <c r="AB14" i="25"/>
  <c r="AA14" i="25"/>
  <c r="Z14" i="25"/>
  <c r="Y14" i="25"/>
  <c r="X14" i="25"/>
  <c r="W14" i="25"/>
  <c r="V14" i="25"/>
  <c r="V8" i="25" s="1"/>
  <c r="U14" i="25"/>
  <c r="T14" i="25"/>
  <c r="S14" i="25"/>
  <c r="R14" i="25"/>
  <c r="Q14" i="25"/>
  <c r="P14" i="25"/>
  <c r="O14" i="25"/>
  <c r="N14" i="25"/>
  <c r="M14" i="25"/>
  <c r="L14" i="25"/>
  <c r="K14" i="25"/>
  <c r="J14" i="25"/>
  <c r="J8" i="25" s="1"/>
  <c r="G14" i="25"/>
  <c r="F14" i="25"/>
  <c r="H14" i="25"/>
  <c r="D10" i="25"/>
  <c r="AS6" i="25"/>
  <c r="AR6" i="25"/>
  <c r="AQ6" i="25"/>
  <c r="AQ8" i="25" s="1"/>
  <c r="AP6" i="25"/>
  <c r="AP8" i="25" s="1"/>
  <c r="AO6" i="25"/>
  <c r="AO8" i="25" s="1"/>
  <c r="AN6" i="25"/>
  <c r="AM6" i="25"/>
  <c r="AM8" i="25" s="1"/>
  <c r="AL6" i="25"/>
  <c r="AL8" i="25" s="1"/>
  <c r="AK6" i="25"/>
  <c r="AK8" i="25" s="1"/>
  <c r="AJ6" i="25"/>
  <c r="AJ8" i="25" s="1"/>
  <c r="AI6" i="25"/>
  <c r="AH6" i="25"/>
  <c r="AH8" i="25" s="1"/>
  <c r="AG6" i="25"/>
  <c r="AF6" i="25"/>
  <c r="AE6" i="25"/>
  <c r="AE8" i="25" s="1"/>
  <c r="AD6" i="25"/>
  <c r="AD8" i="25" s="1"/>
  <c r="AC6" i="25"/>
  <c r="AC8" i="25" s="1"/>
  <c r="AB6" i="25"/>
  <c r="AA6" i="25"/>
  <c r="AA8" i="25" s="1"/>
  <c r="Z6" i="25"/>
  <c r="Z8" i="25" s="1"/>
  <c r="Y6" i="25"/>
  <c r="Y8" i="25" s="1"/>
  <c r="X6" i="25"/>
  <c r="X8" i="25" s="1"/>
  <c r="W6" i="25"/>
  <c r="V6" i="25"/>
  <c r="U6" i="25"/>
  <c r="T6" i="25"/>
  <c r="S6" i="25"/>
  <c r="R6" i="25"/>
  <c r="R8" i="25" s="1"/>
  <c r="Q6" i="25"/>
  <c r="Q8" i="25" s="1"/>
  <c r="P6" i="25"/>
  <c r="O6" i="25"/>
  <c r="O8" i="25" s="1"/>
  <c r="N6" i="25"/>
  <c r="N8" i="25" s="1"/>
  <c r="M6" i="25"/>
  <c r="M8" i="25" s="1"/>
  <c r="L6" i="25"/>
  <c r="L8" i="25" s="1"/>
  <c r="K6" i="25"/>
  <c r="J6" i="25"/>
  <c r="H6" i="25"/>
  <c r="G6" i="25"/>
  <c r="F6" i="25"/>
  <c r="E6" i="25"/>
  <c r="E8" i="25" s="1"/>
  <c r="D6" i="25"/>
  <c r="D8" i="25" s="1"/>
  <c r="D10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H8" i="24"/>
  <c r="G8" i="24"/>
  <c r="F8" i="24"/>
  <c r="E8" i="24"/>
  <c r="D8" i="24"/>
  <c r="D7" i="24" s="1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H6" i="24"/>
  <c r="G6" i="24"/>
  <c r="F6" i="24"/>
  <c r="E6" i="24"/>
  <c r="D6" i="24"/>
  <c r="E5" i="24"/>
  <c r="F5" i="24" s="1"/>
  <c r="D10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H8" i="23"/>
  <c r="G8" i="23"/>
  <c r="F8" i="23"/>
  <c r="E8" i="23"/>
  <c r="D8" i="23"/>
  <c r="D7" i="23" s="1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H6" i="23"/>
  <c r="G6" i="23"/>
  <c r="F6" i="23"/>
  <c r="E6" i="23"/>
  <c r="D6" i="23"/>
  <c r="E5" i="23"/>
  <c r="F5" i="23" s="1"/>
  <c r="BM15" i="1"/>
  <c r="BL15" i="1"/>
  <c r="BK15" i="1"/>
  <c r="BJ15" i="1"/>
  <c r="BI15" i="1"/>
  <c r="D10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H8" i="22"/>
  <c r="G8" i="22"/>
  <c r="F8" i="22"/>
  <c r="E8" i="22"/>
  <c r="D8" i="22"/>
  <c r="D7" i="22" s="1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H6" i="22"/>
  <c r="G6" i="22"/>
  <c r="F6" i="22"/>
  <c r="E6" i="22"/>
  <c r="D6" i="22"/>
  <c r="E5" i="22"/>
  <c r="E10" i="22" s="1"/>
  <c r="AO6" i="21"/>
  <c r="AO10" i="21" s="1"/>
  <c r="AN6" i="21"/>
  <c r="AN10" i="21" s="1"/>
  <c r="AM6" i="21"/>
  <c r="AM10" i="21" s="1"/>
  <c r="AL6" i="21"/>
  <c r="AL10" i="21" s="1"/>
  <c r="AK6" i="21"/>
  <c r="AK10" i="21" s="1"/>
  <c r="AJ6" i="21"/>
  <c r="AJ10" i="21" s="1"/>
  <c r="AI6" i="21"/>
  <c r="AI10" i="21" s="1"/>
  <c r="AH6" i="21"/>
  <c r="AH10" i="21" s="1"/>
  <c r="AG6" i="21"/>
  <c r="AG10" i="21" s="1"/>
  <c r="AF6" i="21"/>
  <c r="AF10" i="21" s="1"/>
  <c r="AE6" i="21"/>
  <c r="AE10" i="21" s="1"/>
  <c r="AD6" i="21"/>
  <c r="AD8" i="21" s="1"/>
  <c r="AC6" i="21"/>
  <c r="AC10" i="21" s="1"/>
  <c r="AB6" i="21"/>
  <c r="AB10" i="21" s="1"/>
  <c r="AA6" i="21"/>
  <c r="AA10" i="21" s="1"/>
  <c r="Z6" i="21"/>
  <c r="Z8" i="21" s="1"/>
  <c r="Y6" i="21"/>
  <c r="Y10" i="21" s="1"/>
  <c r="X6" i="21"/>
  <c r="X10" i="21" s="1"/>
  <c r="W6" i="21"/>
  <c r="W10" i="21" s="1"/>
  <c r="U6" i="21"/>
  <c r="U10" i="21" s="1"/>
  <c r="T6" i="21"/>
  <c r="T10" i="21" s="1"/>
  <c r="S6" i="21"/>
  <c r="S10" i="21" s="1"/>
  <c r="R6" i="21"/>
  <c r="R10" i="21" s="1"/>
  <c r="Q6" i="21"/>
  <c r="Q8" i="21" s="1"/>
  <c r="P6" i="21"/>
  <c r="P10" i="21" s="1"/>
  <c r="N6" i="21"/>
  <c r="N10" i="21" s="1"/>
  <c r="M6" i="21"/>
  <c r="M10" i="21" s="1"/>
  <c r="L6" i="21"/>
  <c r="L10" i="21" s="1"/>
  <c r="K6" i="21"/>
  <c r="K10" i="21" s="1"/>
  <c r="J6" i="21"/>
  <c r="J10" i="21" s="1"/>
  <c r="I6" i="21"/>
  <c r="I10" i="21" s="1"/>
  <c r="H6" i="21"/>
  <c r="H10" i="21" s="1"/>
  <c r="G6" i="21"/>
  <c r="G10" i="21" s="1"/>
  <c r="F6" i="21"/>
  <c r="F10" i="21" s="1"/>
  <c r="E6" i="21"/>
  <c r="E10" i="21" s="1"/>
  <c r="D6" i="21"/>
  <c r="D10" i="21" s="1"/>
  <c r="E5" i="21"/>
  <c r="F5" i="21" s="1"/>
  <c r="AO22" i="1"/>
  <c r="AN22" i="1"/>
  <c r="AM22" i="1"/>
  <c r="AL22" i="1"/>
  <c r="AK22" i="1"/>
  <c r="AO17" i="1"/>
  <c r="AN17" i="1"/>
  <c r="AM17" i="1"/>
  <c r="AL17" i="1"/>
  <c r="AK17" i="1"/>
  <c r="AI22" i="1"/>
  <c r="AH22" i="1"/>
  <c r="AG22" i="1"/>
  <c r="AF22" i="1"/>
  <c r="AE22" i="1"/>
  <c r="AI17" i="1"/>
  <c r="AH17" i="1"/>
  <c r="AG17" i="1"/>
  <c r="AF17" i="1"/>
  <c r="AE17" i="1"/>
  <c r="K128" i="1"/>
  <c r="J128" i="1"/>
  <c r="I128" i="1"/>
  <c r="H128" i="1"/>
  <c r="G128" i="1"/>
  <c r="AC14" i="1"/>
  <c r="AB14" i="1"/>
  <c r="AA14" i="1"/>
  <c r="Z14" i="1"/>
  <c r="Y14" i="1"/>
  <c r="AC12" i="1"/>
  <c r="AB12" i="1"/>
  <c r="AA12" i="1"/>
  <c r="Z12" i="1"/>
  <c r="Y12" i="1"/>
  <c r="K18" i="1"/>
  <c r="J18" i="1"/>
  <c r="I18" i="1"/>
  <c r="H18" i="1"/>
  <c r="G18" i="1"/>
  <c r="K24" i="1"/>
  <c r="J24" i="1"/>
  <c r="I24" i="1"/>
  <c r="H24" i="1"/>
  <c r="K23" i="1"/>
  <c r="K25" i="1" s="1"/>
  <c r="J23" i="1"/>
  <c r="J25" i="1" s="1"/>
  <c r="I23" i="1"/>
  <c r="I25" i="1" s="1"/>
  <c r="H23" i="1"/>
  <c r="H25" i="1" s="1"/>
  <c r="G24" i="1"/>
  <c r="G23" i="1"/>
  <c r="BL39" i="1"/>
  <c r="BL128" i="1" s="1"/>
  <c r="BK39" i="1"/>
  <c r="BK128" i="1" s="1"/>
  <c r="BJ39" i="1"/>
  <c r="BJ128" i="1" s="1"/>
  <c r="BI39" i="1"/>
  <c r="BI128" i="1" s="1"/>
  <c r="BM39" i="1"/>
  <c r="BM128" i="1" s="1"/>
  <c r="BL28" i="1"/>
  <c r="BK28" i="1"/>
  <c r="BJ28" i="1"/>
  <c r="BI28" i="1"/>
  <c r="BM28" i="1"/>
  <c r="BM18" i="1"/>
  <c r="BL18" i="1"/>
  <c r="BJ18" i="1"/>
  <c r="BI18" i="1"/>
  <c r="Q12" i="1"/>
  <c r="P12" i="1"/>
  <c r="O12" i="1"/>
  <c r="N12" i="1"/>
  <c r="M12" i="1"/>
  <c r="W11" i="1"/>
  <c r="V11" i="1"/>
  <c r="U11" i="1"/>
  <c r="T11" i="1"/>
  <c r="S11" i="1"/>
  <c r="W14" i="1"/>
  <c r="V14" i="1"/>
  <c r="U14" i="1"/>
  <c r="T14" i="1"/>
  <c r="S14" i="1"/>
  <c r="Q14" i="1"/>
  <c r="P14" i="1"/>
  <c r="O14" i="1"/>
  <c r="N14" i="1"/>
  <c r="M14" i="1"/>
  <c r="D10" i="20"/>
  <c r="AS6" i="20"/>
  <c r="AS8" i="20" s="1"/>
  <c r="AR6" i="20"/>
  <c r="AR8" i="20" s="1"/>
  <c r="AQ6" i="20"/>
  <c r="AQ8" i="20" s="1"/>
  <c r="AP6" i="20"/>
  <c r="AP8" i="20" s="1"/>
  <c r="AO6" i="20"/>
  <c r="AO8" i="20" s="1"/>
  <c r="AN6" i="20"/>
  <c r="AN8" i="20" s="1"/>
  <c r="AM6" i="20"/>
  <c r="AM8" i="20" s="1"/>
  <c r="AL6" i="20"/>
  <c r="AL8" i="20" s="1"/>
  <c r="AK6" i="20"/>
  <c r="AK8" i="20" s="1"/>
  <c r="AJ6" i="20"/>
  <c r="AJ8" i="20" s="1"/>
  <c r="AI6" i="20"/>
  <c r="AI8" i="20" s="1"/>
  <c r="AH6" i="20"/>
  <c r="AH8" i="20" s="1"/>
  <c r="AG6" i="20"/>
  <c r="AG8" i="20" s="1"/>
  <c r="AF6" i="20"/>
  <c r="AF8" i="20" s="1"/>
  <c r="AE6" i="20"/>
  <c r="AE8" i="20" s="1"/>
  <c r="AD6" i="20"/>
  <c r="AD8" i="20" s="1"/>
  <c r="AC6" i="20"/>
  <c r="AC8" i="20" s="1"/>
  <c r="AB6" i="20"/>
  <c r="AB8" i="20" s="1"/>
  <c r="AA6" i="20"/>
  <c r="AA8" i="20" s="1"/>
  <c r="Z6" i="20"/>
  <c r="Z8" i="20" s="1"/>
  <c r="Y6" i="20"/>
  <c r="Y8" i="20" s="1"/>
  <c r="X6" i="20"/>
  <c r="X8" i="20" s="1"/>
  <c r="W6" i="20"/>
  <c r="W8" i="20" s="1"/>
  <c r="V6" i="20"/>
  <c r="V8" i="20" s="1"/>
  <c r="U6" i="20"/>
  <c r="U8" i="20" s="1"/>
  <c r="T6" i="20"/>
  <c r="T8" i="20" s="1"/>
  <c r="S6" i="20"/>
  <c r="S8" i="20" s="1"/>
  <c r="R6" i="20"/>
  <c r="R8" i="20" s="1"/>
  <c r="Q6" i="20"/>
  <c r="Q8" i="20" s="1"/>
  <c r="P6" i="20"/>
  <c r="P8" i="20" s="1"/>
  <c r="O6" i="20"/>
  <c r="O8" i="20" s="1"/>
  <c r="N6" i="20"/>
  <c r="N8" i="20" s="1"/>
  <c r="M6" i="20"/>
  <c r="M8" i="20" s="1"/>
  <c r="L6" i="20"/>
  <c r="L8" i="20" s="1"/>
  <c r="K6" i="20"/>
  <c r="K8" i="20" s="1"/>
  <c r="J6" i="20"/>
  <c r="J8" i="20" s="1"/>
  <c r="H6" i="20"/>
  <c r="H8" i="20" s="1"/>
  <c r="G6" i="20"/>
  <c r="G8" i="20" s="1"/>
  <c r="F6" i="20"/>
  <c r="F8" i="20" s="1"/>
  <c r="E6" i="20"/>
  <c r="E8" i="20" s="1"/>
  <c r="D6" i="20"/>
  <c r="D8" i="20" s="1"/>
  <c r="E5" i="20"/>
  <c r="BM5" i="1"/>
  <c r="BL5" i="1"/>
  <c r="BJ5" i="1"/>
  <c r="BI5" i="1"/>
  <c r="F8" i="25" l="1"/>
  <c r="G8" i="25"/>
  <c r="T8" i="25"/>
  <c r="AF8" i="25"/>
  <c r="AR8" i="25"/>
  <c r="P8" i="25"/>
  <c r="AB8" i="25"/>
  <c r="AN8" i="25"/>
  <c r="U8" i="25"/>
  <c r="AG8" i="25"/>
  <c r="AS8" i="25"/>
  <c r="K8" i="25"/>
  <c r="W8" i="25"/>
  <c r="AI8" i="25"/>
  <c r="E7" i="25"/>
  <c r="F5" i="25"/>
  <c r="F7" i="25" s="1"/>
  <c r="H8" i="25"/>
  <c r="E10" i="25"/>
  <c r="D7" i="25"/>
  <c r="E7" i="24"/>
  <c r="F10" i="24"/>
  <c r="G5" i="24"/>
  <c r="F7" i="24"/>
  <c r="E10" i="24"/>
  <c r="G5" i="23"/>
  <c r="F10" i="23"/>
  <c r="F7" i="23"/>
  <c r="E7" i="23"/>
  <c r="E10" i="23"/>
  <c r="F5" i="22"/>
  <c r="F7" i="22" s="1"/>
  <c r="E7" i="22"/>
  <c r="G25" i="1"/>
  <c r="G5" i="21"/>
  <c r="H8" i="21"/>
  <c r="AD10" i="21"/>
  <c r="E8" i="21"/>
  <c r="E7" i="21" s="1"/>
  <c r="I8" i="21"/>
  <c r="M8" i="21"/>
  <c r="R8" i="21"/>
  <c r="W8" i="21"/>
  <c r="AA8" i="21"/>
  <c r="AE8" i="21"/>
  <c r="AI8" i="21"/>
  <c r="AM8" i="21"/>
  <c r="L8" i="21"/>
  <c r="U8" i="21"/>
  <c r="AL8" i="21"/>
  <c r="Q10" i="21"/>
  <c r="Z10" i="21"/>
  <c r="F8" i="21"/>
  <c r="F7" i="21" s="1"/>
  <c r="J8" i="21"/>
  <c r="N8" i="21"/>
  <c r="S8" i="21"/>
  <c r="X8" i="21"/>
  <c r="AB8" i="21"/>
  <c r="AF8" i="21"/>
  <c r="AJ8" i="21"/>
  <c r="AN8" i="21"/>
  <c r="D8" i="21"/>
  <c r="D7" i="21" s="1"/>
  <c r="AH8" i="21"/>
  <c r="G8" i="21"/>
  <c r="K8" i="21"/>
  <c r="P8" i="21"/>
  <c r="T8" i="21"/>
  <c r="Y8" i="21"/>
  <c r="AC8" i="21"/>
  <c r="AG8" i="21"/>
  <c r="AK8" i="21"/>
  <c r="AO8" i="21"/>
  <c r="E7" i="20"/>
  <c r="F5" i="20"/>
  <c r="D7" i="20"/>
  <c r="E10" i="20"/>
  <c r="G5" i="22" l="1"/>
  <c r="H5" i="22" s="1"/>
  <c r="J5" i="22" s="1"/>
  <c r="J10" i="22" s="1"/>
  <c r="F10" i="22"/>
  <c r="G7" i="24"/>
  <c r="H5" i="24"/>
  <c r="G10" i="24"/>
  <c r="G10" i="23"/>
  <c r="G7" i="23"/>
  <c r="H5" i="23"/>
  <c r="G7" i="21"/>
  <c r="H5" i="21"/>
  <c r="F7" i="20"/>
  <c r="G5" i="20"/>
  <c r="F10" i="20"/>
  <c r="H10" i="22" l="1"/>
  <c r="H7" i="22"/>
  <c r="I53" i="22"/>
  <c r="I23" i="22"/>
  <c r="I28" i="22"/>
  <c r="G7" i="22"/>
  <c r="G10" i="22"/>
  <c r="G5" i="25"/>
  <c r="F10" i="25"/>
  <c r="H7" i="24"/>
  <c r="J5" i="24"/>
  <c r="H10" i="24"/>
  <c r="H7" i="23"/>
  <c r="J5" i="23"/>
  <c r="H10" i="23"/>
  <c r="I81" i="23" s="1"/>
  <c r="I56" i="22"/>
  <c r="I31" i="22"/>
  <c r="I19" i="22"/>
  <c r="I26" i="22"/>
  <c r="I24" i="22"/>
  <c r="I47" i="22"/>
  <c r="I50" i="22"/>
  <c r="I58" i="22"/>
  <c r="I37" i="22"/>
  <c r="I40" i="22"/>
  <c r="I43" i="22"/>
  <c r="I46" i="22"/>
  <c r="I57" i="22"/>
  <c r="I49" i="22"/>
  <c r="I33" i="22"/>
  <c r="I36" i="22"/>
  <c r="I55" i="22"/>
  <c r="I39" i="22"/>
  <c r="I21" i="22"/>
  <c r="I42" i="22"/>
  <c r="I25" i="22"/>
  <c r="I45" i="22"/>
  <c r="I29" i="22"/>
  <c r="I48" i="22"/>
  <c r="I32" i="22"/>
  <c r="I51" i="22"/>
  <c r="I35" i="22"/>
  <c r="I54" i="22"/>
  <c r="I38" i="22"/>
  <c r="J7" i="22"/>
  <c r="K5" i="22"/>
  <c r="K10" i="22" s="1"/>
  <c r="I5" i="21"/>
  <c r="H7" i="21"/>
  <c r="H5" i="20"/>
  <c r="G10" i="20"/>
  <c r="G7" i="20"/>
  <c r="I22" i="24" l="1"/>
  <c r="I27" i="23"/>
  <c r="I29" i="24"/>
  <c r="I79" i="24"/>
  <c r="I24" i="23"/>
  <c r="I57" i="23"/>
  <c r="I20" i="22"/>
  <c r="I30" i="22"/>
  <c r="I22" i="22"/>
  <c r="I34" i="22"/>
  <c r="I44" i="22"/>
  <c r="I27" i="22"/>
  <c r="I52" i="22"/>
  <c r="I41" i="22"/>
  <c r="H5" i="25"/>
  <c r="H10" i="25" s="1"/>
  <c r="G7" i="25"/>
  <c r="G10" i="25"/>
  <c r="I89" i="24"/>
  <c r="I82" i="24"/>
  <c r="I76" i="24"/>
  <c r="I61" i="24"/>
  <c r="I60" i="24"/>
  <c r="I63" i="24"/>
  <c r="I88" i="24"/>
  <c r="I28" i="24"/>
  <c r="I77" i="24"/>
  <c r="I65" i="24"/>
  <c r="I45" i="24"/>
  <c r="I44" i="24"/>
  <c r="I47" i="24"/>
  <c r="I87" i="24"/>
  <c r="I73" i="24"/>
  <c r="I41" i="24"/>
  <c r="I25" i="24"/>
  <c r="I56" i="24"/>
  <c r="I75" i="24"/>
  <c r="I43" i="24"/>
  <c r="I27" i="24"/>
  <c r="I46" i="24"/>
  <c r="I31" i="24"/>
  <c r="I66" i="24"/>
  <c r="I50" i="24"/>
  <c r="I34" i="24"/>
  <c r="I57" i="24"/>
  <c r="I72" i="24"/>
  <c r="I40" i="24"/>
  <c r="I24" i="24"/>
  <c r="I59" i="24"/>
  <c r="I78" i="24"/>
  <c r="I62" i="24"/>
  <c r="I30" i="24"/>
  <c r="I85" i="24"/>
  <c r="I69" i="24"/>
  <c r="I53" i="24"/>
  <c r="I37" i="24"/>
  <c r="I84" i="24"/>
  <c r="I68" i="24"/>
  <c r="I52" i="24"/>
  <c r="I36" i="24"/>
  <c r="I21" i="24"/>
  <c r="I71" i="24"/>
  <c r="I55" i="24"/>
  <c r="I39" i="24"/>
  <c r="I23" i="24"/>
  <c r="I74" i="24"/>
  <c r="I58" i="24"/>
  <c r="I42" i="24"/>
  <c r="I26" i="24"/>
  <c r="I81" i="24"/>
  <c r="I49" i="24"/>
  <c r="I33" i="24"/>
  <c r="I80" i="24"/>
  <c r="I64" i="24"/>
  <c r="I48" i="24"/>
  <c r="I32" i="24"/>
  <c r="I83" i="24"/>
  <c r="I67" i="24"/>
  <c r="I51" i="24"/>
  <c r="I35" i="24"/>
  <c r="I86" i="24"/>
  <c r="I70" i="24"/>
  <c r="I54" i="24"/>
  <c r="I38" i="24"/>
  <c r="K5" i="24"/>
  <c r="J10" i="24"/>
  <c r="J7" i="24"/>
  <c r="I84" i="23"/>
  <c r="I83" i="23"/>
  <c r="I20" i="23"/>
  <c r="I82" i="23"/>
  <c r="I80" i="23"/>
  <c r="I52" i="23"/>
  <c r="I63" i="23"/>
  <c r="I47" i="23"/>
  <c r="I31" i="23"/>
  <c r="I48" i="23"/>
  <c r="I19" i="23"/>
  <c r="I66" i="23"/>
  <c r="I50" i="23"/>
  <c r="I34" i="23"/>
  <c r="I69" i="23"/>
  <c r="I49" i="23"/>
  <c r="I33" i="23"/>
  <c r="I72" i="23"/>
  <c r="I44" i="23"/>
  <c r="I75" i="23"/>
  <c r="I59" i="23"/>
  <c r="I43" i="23"/>
  <c r="I26" i="23"/>
  <c r="I76" i="23"/>
  <c r="I40" i="23"/>
  <c r="I78" i="23"/>
  <c r="I62" i="23"/>
  <c r="I46" i="23"/>
  <c r="I30" i="23"/>
  <c r="I65" i="23"/>
  <c r="I45" i="23"/>
  <c r="I29" i="23"/>
  <c r="I68" i="23"/>
  <c r="I36" i="23"/>
  <c r="I71" i="23"/>
  <c r="I55" i="23"/>
  <c r="I39" i="23"/>
  <c r="I21" i="23"/>
  <c r="I64" i="23"/>
  <c r="I32" i="23"/>
  <c r="I74" i="23"/>
  <c r="I58" i="23"/>
  <c r="I42" i="23"/>
  <c r="I25" i="23"/>
  <c r="I73" i="23"/>
  <c r="I37" i="23"/>
  <c r="I79" i="23"/>
  <c r="I53" i="23"/>
  <c r="I77" i="23"/>
  <c r="I61" i="23"/>
  <c r="I41" i="23"/>
  <c r="I23" i="23"/>
  <c r="I60" i="23"/>
  <c r="I22" i="23"/>
  <c r="I67" i="23"/>
  <c r="I51" i="23"/>
  <c r="I35" i="23"/>
  <c r="I56" i="23"/>
  <c r="I28" i="23"/>
  <c r="I70" i="23"/>
  <c r="I54" i="23"/>
  <c r="I38" i="23"/>
  <c r="K5" i="23"/>
  <c r="J10" i="23"/>
  <c r="J7" i="23"/>
  <c r="L5" i="22"/>
  <c r="L10" i="22" s="1"/>
  <c r="K7" i="22"/>
  <c r="I7" i="21"/>
  <c r="J5" i="21"/>
  <c r="H10" i="20"/>
  <c r="J5" i="20"/>
  <c r="H7" i="20"/>
  <c r="I21" i="20" s="1"/>
  <c r="I23" i="20" l="1"/>
  <c r="I24" i="20"/>
  <c r="I28" i="20"/>
  <c r="I32" i="20"/>
  <c r="J5" i="25"/>
  <c r="H7" i="25"/>
  <c r="I51" i="25" s="1"/>
  <c r="I55" i="25"/>
  <c r="I76" i="25"/>
  <c r="I62" i="25"/>
  <c r="I69" i="25"/>
  <c r="I67" i="25"/>
  <c r="I30" i="25"/>
  <c r="I42" i="25"/>
  <c r="I24" i="25"/>
  <c r="I37" i="25"/>
  <c r="I48" i="25"/>
  <c r="I33" i="25"/>
  <c r="I71" i="25"/>
  <c r="I56" i="25"/>
  <c r="I54" i="25"/>
  <c r="I79" i="25"/>
  <c r="I34" i="25"/>
  <c r="I70" i="25"/>
  <c r="I57" i="25"/>
  <c r="I63" i="25"/>
  <c r="I38" i="25"/>
  <c r="I82" i="25"/>
  <c r="I60" i="25"/>
  <c r="I59" i="25"/>
  <c r="I40" i="25"/>
  <c r="I83" i="25"/>
  <c r="I53" i="25"/>
  <c r="I26" i="25"/>
  <c r="I27" i="25"/>
  <c r="I65" i="25"/>
  <c r="I22" i="25"/>
  <c r="I47" i="25"/>
  <c r="J10" i="25"/>
  <c r="I64" i="25"/>
  <c r="K10" i="24"/>
  <c r="L5" i="24"/>
  <c r="K7" i="24"/>
  <c r="L5" i="23"/>
  <c r="K10" i="23"/>
  <c r="K7" i="23"/>
  <c r="M5" i="22"/>
  <c r="M10" i="22" s="1"/>
  <c r="L7" i="22"/>
  <c r="K5" i="21"/>
  <c r="J7" i="21"/>
  <c r="I30" i="20"/>
  <c r="I29" i="20"/>
  <c r="I27" i="20"/>
  <c r="I26" i="20"/>
  <c r="I25" i="20"/>
  <c r="I22" i="20"/>
  <c r="I35" i="20"/>
  <c r="I59" i="20"/>
  <c r="I54" i="20"/>
  <c r="I69" i="20"/>
  <c r="I53" i="20"/>
  <c r="I36" i="20"/>
  <c r="I71" i="20"/>
  <c r="I34" i="20"/>
  <c r="I66" i="20"/>
  <c r="I72" i="20"/>
  <c r="I56" i="20"/>
  <c r="I39" i="20"/>
  <c r="I55" i="20"/>
  <c r="I78" i="20"/>
  <c r="I50" i="20"/>
  <c r="I81" i="20"/>
  <c r="I65" i="20"/>
  <c r="I49" i="20"/>
  <c r="I63" i="20"/>
  <c r="I58" i="20"/>
  <c r="I42" i="20"/>
  <c r="I68" i="20"/>
  <c r="I52" i="20"/>
  <c r="I75" i="20"/>
  <c r="I47" i="20"/>
  <c r="I70" i="20"/>
  <c r="I41" i="20"/>
  <c r="I77" i="20"/>
  <c r="I61" i="20"/>
  <c r="I45" i="20"/>
  <c r="I51" i="20"/>
  <c r="I82" i="20"/>
  <c r="I46" i="20"/>
  <c r="I80" i="20"/>
  <c r="I64" i="20"/>
  <c r="I48" i="20"/>
  <c r="I83" i="20"/>
  <c r="I67" i="20"/>
  <c r="I38" i="20"/>
  <c r="I62" i="20"/>
  <c r="I33" i="20"/>
  <c r="I73" i="20"/>
  <c r="I57" i="20"/>
  <c r="I40" i="20"/>
  <c r="I79" i="20"/>
  <c r="I43" i="20"/>
  <c r="I74" i="20"/>
  <c r="I37" i="20"/>
  <c r="I76" i="20"/>
  <c r="I60" i="20"/>
  <c r="I44" i="20"/>
  <c r="J7" i="20"/>
  <c r="K5" i="20"/>
  <c r="J10" i="20"/>
  <c r="I58" i="25" l="1"/>
  <c r="I25" i="25"/>
  <c r="I77" i="25"/>
  <c r="I85" i="25"/>
  <c r="I32" i="25"/>
  <c r="I41" i="25"/>
  <c r="I66" i="25"/>
  <c r="I35" i="25"/>
  <c r="I52" i="25"/>
  <c r="I45" i="25"/>
  <c r="I50" i="25"/>
  <c r="I80" i="25"/>
  <c r="I49" i="25"/>
  <c r="I31" i="25"/>
  <c r="I75" i="25"/>
  <c r="I43" i="25"/>
  <c r="I44" i="25"/>
  <c r="I74" i="25"/>
  <c r="I68" i="25"/>
  <c r="I84" i="25"/>
  <c r="I23" i="25"/>
  <c r="I81" i="25"/>
  <c r="I29" i="25"/>
  <c r="I39" i="25"/>
  <c r="I28" i="25"/>
  <c r="I61" i="25"/>
  <c r="I73" i="25"/>
  <c r="I72" i="25"/>
  <c r="I46" i="25"/>
  <c r="I36" i="25"/>
  <c r="I78" i="25"/>
  <c r="K5" i="25"/>
  <c r="K10" i="25" s="1"/>
  <c r="J7" i="25"/>
  <c r="L10" i="24"/>
  <c r="L7" i="24"/>
  <c r="M5" i="24"/>
  <c r="L10" i="23"/>
  <c r="L7" i="23"/>
  <c r="M5" i="23"/>
  <c r="N5" i="22"/>
  <c r="N10" i="22" s="1"/>
  <c r="M7" i="22"/>
  <c r="K7" i="21"/>
  <c r="L5" i="21"/>
  <c r="K7" i="20"/>
  <c r="L5" i="20"/>
  <c r="K10" i="20"/>
  <c r="L5" i="25" l="1"/>
  <c r="L10" i="25" s="1"/>
  <c r="K7" i="25"/>
  <c r="M7" i="24"/>
  <c r="N5" i="24"/>
  <c r="M10" i="24"/>
  <c r="M10" i="23"/>
  <c r="M7" i="23"/>
  <c r="N5" i="23"/>
  <c r="N7" i="22"/>
  <c r="O5" i="22"/>
  <c r="O10" i="22" s="1"/>
  <c r="M5" i="21"/>
  <c r="L7" i="21"/>
  <c r="M5" i="20"/>
  <c r="L10" i="20"/>
  <c r="L7" i="20"/>
  <c r="M5" i="25" l="1"/>
  <c r="L7" i="25"/>
  <c r="M10" i="25"/>
  <c r="O5" i="24"/>
  <c r="N7" i="24"/>
  <c r="N10" i="24"/>
  <c r="O5" i="23"/>
  <c r="N10" i="23"/>
  <c r="N7" i="23"/>
  <c r="O7" i="22"/>
  <c r="P5" i="22"/>
  <c r="P10" i="22" s="1"/>
  <c r="N5" i="21"/>
  <c r="M7" i="21"/>
  <c r="M10" i="20"/>
  <c r="N5" i="20"/>
  <c r="M7" i="20"/>
  <c r="N5" i="25" l="1"/>
  <c r="N10" i="25" s="1"/>
  <c r="M7" i="25"/>
  <c r="O10" i="24"/>
  <c r="O7" i="24"/>
  <c r="P5" i="24"/>
  <c r="P5" i="23"/>
  <c r="O10" i="23"/>
  <c r="O7" i="23"/>
  <c r="P7" i="22"/>
  <c r="Q5" i="22"/>
  <c r="Q10" i="22" s="1"/>
  <c r="O49" i="21"/>
  <c r="P5" i="21"/>
  <c r="N7" i="21"/>
  <c r="O20" i="21" s="1"/>
  <c r="N10" i="20"/>
  <c r="N7" i="20"/>
  <c r="O5" i="20"/>
  <c r="O46" i="21" l="1"/>
  <c r="O28" i="21"/>
  <c r="O5" i="25"/>
  <c r="O10" i="25" s="1"/>
  <c r="N7" i="25"/>
  <c r="O44" i="21"/>
  <c r="O27" i="21"/>
  <c r="O47" i="21"/>
  <c r="O25" i="21"/>
  <c r="O26" i="21"/>
  <c r="O42" i="21"/>
  <c r="O21" i="21"/>
  <c r="O36" i="21"/>
  <c r="O43" i="21"/>
  <c r="O45" i="21"/>
  <c r="O62" i="21"/>
  <c r="O58" i="21"/>
  <c r="O38" i="21"/>
  <c r="O52" i="21"/>
  <c r="O23" i="21"/>
  <c r="O31" i="21"/>
  <c r="O33" i="21"/>
  <c r="O60" i="21"/>
  <c r="O56" i="21"/>
  <c r="O54" i="21"/>
  <c r="O30" i="21"/>
  <c r="O48" i="21"/>
  <c r="O55" i="21"/>
  <c r="O22" i="21"/>
  <c r="O29" i="21"/>
  <c r="O61" i="21"/>
  <c r="P7" i="24"/>
  <c r="Q5" i="24"/>
  <c r="P10" i="24"/>
  <c r="P10" i="23"/>
  <c r="P7" i="23"/>
  <c r="Q5" i="23"/>
  <c r="R5" i="22"/>
  <c r="R10" i="22" s="1"/>
  <c r="Q7" i="22"/>
  <c r="O51" i="21"/>
  <c r="O50" i="21"/>
  <c r="O34" i="21"/>
  <c r="O40" i="21"/>
  <c r="O59" i="21"/>
  <c r="O39" i="21"/>
  <c r="O57" i="21"/>
  <c r="O41" i="21"/>
  <c r="O24" i="21"/>
  <c r="O35" i="21"/>
  <c r="O53" i="21"/>
  <c r="O37" i="21"/>
  <c r="P7" i="21"/>
  <c r="Q5" i="21"/>
  <c r="O7" i="20"/>
  <c r="P5" i="20"/>
  <c r="O10" i="20"/>
  <c r="P5" i="25" l="1"/>
  <c r="P10" i="25" s="1"/>
  <c r="O7" i="25"/>
  <c r="Q7" i="24"/>
  <c r="R5" i="24"/>
  <c r="Q10" i="24"/>
  <c r="R5" i="23"/>
  <c r="Q10" i="23"/>
  <c r="Q7" i="23"/>
  <c r="R7" i="22"/>
  <c r="S5" i="22"/>
  <c r="S10" i="22" s="1"/>
  <c r="Q7" i="21"/>
  <c r="R5" i="21"/>
  <c r="Q5" i="20"/>
  <c r="P10" i="20"/>
  <c r="P7" i="20"/>
  <c r="Q5" i="25" l="1"/>
  <c r="P7" i="25"/>
  <c r="Q10" i="25"/>
  <c r="S5" i="24"/>
  <c r="R10" i="24"/>
  <c r="R7" i="24"/>
  <c r="S5" i="23"/>
  <c r="R10" i="23"/>
  <c r="R7" i="23"/>
  <c r="T5" i="22"/>
  <c r="T10" i="22" s="1"/>
  <c r="S7" i="22"/>
  <c r="R7" i="21"/>
  <c r="S5" i="21"/>
  <c r="Q10" i="20"/>
  <c r="Q7" i="20"/>
  <c r="R5" i="20"/>
  <c r="R5" i="25" l="1"/>
  <c r="Q7" i="25"/>
  <c r="R10" i="25"/>
  <c r="S10" i="24"/>
  <c r="T5" i="24"/>
  <c r="S7" i="24"/>
  <c r="T5" i="23"/>
  <c r="S10" i="23"/>
  <c r="S7" i="23"/>
  <c r="U5" i="22"/>
  <c r="U10" i="22" s="1"/>
  <c r="T7" i="22"/>
  <c r="T5" i="21"/>
  <c r="S7" i="21"/>
  <c r="R7" i="20"/>
  <c r="S5" i="20"/>
  <c r="R10" i="20"/>
  <c r="S5" i="25" l="1"/>
  <c r="S10" i="25" s="1"/>
  <c r="R7" i="25"/>
  <c r="T10" i="24"/>
  <c r="T7" i="24"/>
  <c r="U5" i="24"/>
  <c r="T10" i="23"/>
  <c r="T7" i="23"/>
  <c r="U5" i="23"/>
  <c r="V5" i="22"/>
  <c r="V10" i="22" s="1"/>
  <c r="U7" i="22"/>
  <c r="T7" i="21"/>
  <c r="U5" i="21"/>
  <c r="S7" i="20"/>
  <c r="T5" i="20"/>
  <c r="S10" i="20"/>
  <c r="T5" i="25" l="1"/>
  <c r="S7" i="25"/>
  <c r="T10" i="25"/>
  <c r="V20" i="21"/>
  <c r="U7" i="24"/>
  <c r="V5" i="24"/>
  <c r="U10" i="24"/>
  <c r="U10" i="23"/>
  <c r="U7" i="23"/>
  <c r="V5" i="23"/>
  <c r="V7" i="22"/>
  <c r="W5" i="22"/>
  <c r="W10" i="22" s="1"/>
  <c r="W5" i="21"/>
  <c r="U7" i="21"/>
  <c r="V62" i="21" s="1"/>
  <c r="U5" i="20"/>
  <c r="T7" i="20"/>
  <c r="T10" i="20"/>
  <c r="V24" i="21" l="1"/>
  <c r="V35" i="21"/>
  <c r="V53" i="21"/>
  <c r="V34" i="21"/>
  <c r="V22" i="21"/>
  <c r="V37" i="21"/>
  <c r="V41" i="21"/>
  <c r="V39" i="21"/>
  <c r="V43" i="21"/>
  <c r="V23" i="21"/>
  <c r="V51" i="21"/>
  <c r="V59" i="21"/>
  <c r="V50" i="21"/>
  <c r="V32" i="21"/>
  <c r="V36" i="21"/>
  <c r="V48" i="21"/>
  <c r="V52" i="21"/>
  <c r="V28" i="21"/>
  <c r="U5" i="25"/>
  <c r="T7" i="25"/>
  <c r="U10" i="25"/>
  <c r="V57" i="21"/>
  <c r="V21" i="21"/>
  <c r="V38" i="21"/>
  <c r="V54" i="21"/>
  <c r="V40" i="21"/>
  <c r="V56" i="21"/>
  <c r="V29" i="21"/>
  <c r="V45" i="21"/>
  <c r="V61" i="21"/>
  <c r="V25" i="21"/>
  <c r="V42" i="21"/>
  <c r="V58" i="21"/>
  <c r="V26" i="21"/>
  <c r="V19" i="21"/>
  <c r="V31" i="21"/>
  <c r="V47" i="21"/>
  <c r="V27" i="21"/>
  <c r="V44" i="21"/>
  <c r="V60" i="21"/>
  <c r="V33" i="21"/>
  <c r="V49" i="21"/>
  <c r="V55" i="21"/>
  <c r="V30" i="21"/>
  <c r="V46" i="21"/>
  <c r="W5" i="24"/>
  <c r="V10" i="24"/>
  <c r="V7" i="24"/>
  <c r="W5" i="23"/>
  <c r="V10" i="23"/>
  <c r="V7" i="23"/>
  <c r="X5" i="22"/>
  <c r="X10" i="22" s="1"/>
  <c r="W7" i="22"/>
  <c r="X5" i="21"/>
  <c r="W7" i="21"/>
  <c r="U10" i="20"/>
  <c r="V5" i="20"/>
  <c r="U7" i="20"/>
  <c r="V5" i="25" l="1"/>
  <c r="U7" i="25"/>
  <c r="V10" i="25"/>
  <c r="W10" i="24"/>
  <c r="W7" i="24"/>
  <c r="X5" i="24"/>
  <c r="X5" i="23"/>
  <c r="W10" i="23"/>
  <c r="W7" i="23"/>
  <c r="X7" i="22"/>
  <c r="Y5" i="22"/>
  <c r="Y10" i="22" s="1"/>
  <c r="Y5" i="21"/>
  <c r="X7" i="21"/>
  <c r="V10" i="20"/>
  <c r="V7" i="20"/>
  <c r="W5" i="20"/>
  <c r="W5" i="25" l="1"/>
  <c r="V7" i="25"/>
  <c r="W10" i="25"/>
  <c r="X7" i="24"/>
  <c r="Y5" i="24"/>
  <c r="X10" i="24"/>
  <c r="X10" i="23"/>
  <c r="X7" i="23"/>
  <c r="Y5" i="23"/>
  <c r="Z5" i="22"/>
  <c r="Z10" i="22" s="1"/>
  <c r="Y7" i="22"/>
  <c r="Y7" i="21"/>
  <c r="Z5" i="21"/>
  <c r="W7" i="20"/>
  <c r="X5" i="20"/>
  <c r="W10" i="20"/>
  <c r="X5" i="25" l="1"/>
  <c r="X10" i="25" s="1"/>
  <c r="W7" i="25"/>
  <c r="Y7" i="24"/>
  <c r="Z5" i="24"/>
  <c r="Y10" i="24"/>
  <c r="Y7" i="23"/>
  <c r="Z5" i="23"/>
  <c r="Y10" i="23"/>
  <c r="Z7" i="22"/>
  <c r="AA5" i="22"/>
  <c r="AA10" i="22" s="1"/>
  <c r="AA5" i="21"/>
  <c r="Z7" i="21"/>
  <c r="Y5" i="20"/>
  <c r="X10" i="20"/>
  <c r="X7" i="20"/>
  <c r="Y5" i="25" l="1"/>
  <c r="X7" i="25"/>
  <c r="Y10" i="25"/>
  <c r="AA5" i="24"/>
  <c r="Z10" i="24"/>
  <c r="Z7" i="24"/>
  <c r="AA5" i="23"/>
  <c r="Z10" i="23"/>
  <c r="Z7" i="23"/>
  <c r="AB5" i="22"/>
  <c r="AB10" i="22" s="1"/>
  <c r="AA7" i="22"/>
  <c r="AA7" i="21"/>
  <c r="AB5" i="21"/>
  <c r="Y10" i="20"/>
  <c r="Z5" i="20"/>
  <c r="Y7" i="20"/>
  <c r="Z5" i="25" l="1"/>
  <c r="Z10" i="25" s="1"/>
  <c r="Y7" i="25"/>
  <c r="AA10" i="24"/>
  <c r="AB5" i="24"/>
  <c r="AA7" i="24"/>
  <c r="AB5" i="23"/>
  <c r="AA10" i="23"/>
  <c r="AA7" i="23"/>
  <c r="AC5" i="22"/>
  <c r="AC10" i="22" s="1"/>
  <c r="AB7" i="22"/>
  <c r="AC5" i="21"/>
  <c r="AB7" i="21"/>
  <c r="Z7" i="20"/>
  <c r="AA5" i="20"/>
  <c r="Z10" i="20"/>
  <c r="AA5" i="25" l="1"/>
  <c r="Z7" i="25"/>
  <c r="AA10" i="25"/>
  <c r="AB7" i="24"/>
  <c r="AB10" i="24"/>
  <c r="AC5" i="24"/>
  <c r="AB10" i="23"/>
  <c r="AB7" i="23"/>
  <c r="AC5" i="23"/>
  <c r="AD5" i="22"/>
  <c r="AD10" i="22" s="1"/>
  <c r="AC7" i="22"/>
  <c r="AC7" i="21"/>
  <c r="AD5" i="21"/>
  <c r="AA7" i="20"/>
  <c r="AB5" i="20"/>
  <c r="AA10" i="20"/>
  <c r="AB5" i="25" l="1"/>
  <c r="AB10" i="25" s="1"/>
  <c r="AA7" i="25"/>
  <c r="AC7" i="24"/>
  <c r="AD5" i="24"/>
  <c r="AC10" i="24"/>
  <c r="AC10" i="23"/>
  <c r="AD5" i="23"/>
  <c r="AC7" i="23"/>
  <c r="AD7" i="22"/>
  <c r="AE5" i="22"/>
  <c r="AE10" i="22" s="1"/>
  <c r="AE5" i="21"/>
  <c r="AD7" i="21"/>
  <c r="AC5" i="20"/>
  <c r="AB10" i="20"/>
  <c r="AB7" i="20"/>
  <c r="AC5" i="25" l="1"/>
  <c r="AC10" i="25" s="1"/>
  <c r="AB7" i="25"/>
  <c r="AE5" i="24"/>
  <c r="AD7" i="24"/>
  <c r="AD10" i="24"/>
  <c r="AE5" i="23"/>
  <c r="AD10" i="23"/>
  <c r="AD7" i="23"/>
  <c r="AF5" i="22"/>
  <c r="AF10" i="22" s="1"/>
  <c r="AE7" i="22"/>
  <c r="AF5" i="21"/>
  <c r="AE7" i="21"/>
  <c r="AC10" i="20"/>
  <c r="AC7" i="20"/>
  <c r="AD5" i="20"/>
  <c r="AD5" i="25" l="1"/>
  <c r="AC7" i="25"/>
  <c r="AD10" i="25"/>
  <c r="AE10" i="24"/>
  <c r="AF5" i="24"/>
  <c r="AE7" i="24"/>
  <c r="AF5" i="23"/>
  <c r="AE10" i="23"/>
  <c r="AE7" i="23"/>
  <c r="AF7" i="22"/>
  <c r="AG5" i="22"/>
  <c r="AG10" i="22" s="1"/>
  <c r="AG5" i="21"/>
  <c r="AF7" i="21"/>
  <c r="AD10" i="20"/>
  <c r="AD7" i="20"/>
  <c r="AE5" i="20"/>
  <c r="AE5" i="25" l="1"/>
  <c r="AD7" i="25"/>
  <c r="AF10" i="24"/>
  <c r="AF7" i="24"/>
  <c r="AG5" i="24"/>
  <c r="AF10" i="23"/>
  <c r="AF7" i="23"/>
  <c r="AG5" i="23"/>
  <c r="AH5" i="22"/>
  <c r="AH10" i="22" s="1"/>
  <c r="AG7" i="22"/>
  <c r="AG7" i="21"/>
  <c r="AH5" i="21"/>
  <c r="AE7" i="20"/>
  <c r="AF5" i="20"/>
  <c r="AE10" i="20"/>
  <c r="AF5" i="25" l="1"/>
  <c r="AE7" i="25"/>
  <c r="AE10" i="25"/>
  <c r="AF10" i="25"/>
  <c r="AG7" i="24"/>
  <c r="AH5" i="24"/>
  <c r="AG10" i="24"/>
  <c r="AG10" i="23"/>
  <c r="AG7" i="23"/>
  <c r="AH5" i="23"/>
  <c r="AH7" i="22"/>
  <c r="AI5" i="22"/>
  <c r="AI10" i="22" s="1"/>
  <c r="AI5" i="21"/>
  <c r="AH7" i="21"/>
  <c r="AG5" i="20"/>
  <c r="AF7" i="20"/>
  <c r="AF10" i="20"/>
  <c r="AG5" i="25" l="1"/>
  <c r="AF7" i="25"/>
  <c r="AG10" i="25"/>
  <c r="AI5" i="24"/>
  <c r="AH10" i="24"/>
  <c r="AH7" i="24"/>
  <c r="AI5" i="23"/>
  <c r="AH10" i="23"/>
  <c r="AH7" i="23"/>
  <c r="AJ5" i="22"/>
  <c r="AJ10" i="22" s="1"/>
  <c r="AI7" i="22"/>
  <c r="AJ5" i="21"/>
  <c r="AI7" i="21"/>
  <c r="AG10" i="20"/>
  <c r="AH5" i="20"/>
  <c r="AG7" i="20"/>
  <c r="AH5" i="25" l="1"/>
  <c r="AG7" i="25"/>
  <c r="AH10" i="25"/>
  <c r="AI10" i="24"/>
  <c r="AI7" i="24"/>
  <c r="AJ5" i="24"/>
  <c r="AJ5" i="23"/>
  <c r="AI10" i="23"/>
  <c r="AI7" i="23"/>
  <c r="AJ7" i="22"/>
  <c r="AK5" i="22"/>
  <c r="AK10" i="22" s="1"/>
  <c r="AK5" i="21"/>
  <c r="AJ7" i="21"/>
  <c r="AH7" i="20"/>
  <c r="AH10" i="20"/>
  <c r="AI5" i="20"/>
  <c r="AI5" i="25" l="1"/>
  <c r="AI10" i="25" s="1"/>
  <c r="AH7" i="25"/>
  <c r="AJ7" i="24"/>
  <c r="AK5" i="24"/>
  <c r="AJ10" i="24"/>
  <c r="AJ10" i="23"/>
  <c r="AJ7" i="23"/>
  <c r="AK5" i="23"/>
  <c r="AL5" i="22"/>
  <c r="AL10" i="22" s="1"/>
  <c r="AK7" i="22"/>
  <c r="AK7" i="21"/>
  <c r="AL5" i="21"/>
  <c r="AI7" i="20"/>
  <c r="AJ5" i="20"/>
  <c r="AI10" i="20"/>
  <c r="AJ5" i="25" l="1"/>
  <c r="AI7" i="25"/>
  <c r="AJ10" i="25"/>
  <c r="AK7" i="24"/>
  <c r="AL5" i="24"/>
  <c r="AK10" i="24"/>
  <c r="AK10" i="23"/>
  <c r="AL5" i="23"/>
  <c r="AK7" i="23"/>
  <c r="AL7" i="22"/>
  <c r="AL7" i="21"/>
  <c r="AM5" i="21"/>
  <c r="AK5" i="20"/>
  <c r="AJ10" i="20"/>
  <c r="AJ7" i="20"/>
  <c r="AK5" i="25" l="1"/>
  <c r="AK10" i="25" s="1"/>
  <c r="AJ7" i="25"/>
  <c r="AM5" i="24"/>
  <c r="AL10" i="24"/>
  <c r="AL7" i="24"/>
  <c r="AM5" i="23"/>
  <c r="AL10" i="23"/>
  <c r="AL7" i="23"/>
  <c r="AN5" i="21"/>
  <c r="AM7" i="21"/>
  <c r="AK10" i="20"/>
  <c r="AL5" i="20"/>
  <c r="AK7" i="20"/>
  <c r="AL5" i="25" l="1"/>
  <c r="AL10" i="25" s="1"/>
  <c r="AK7" i="25"/>
  <c r="AM10" i="24"/>
  <c r="AM7" i="24"/>
  <c r="AN5" i="23"/>
  <c r="AM10" i="23"/>
  <c r="AM7" i="23"/>
  <c r="AO5" i="21"/>
  <c r="AO7" i="21" s="1"/>
  <c r="AN7" i="21"/>
  <c r="AL10" i="20"/>
  <c r="AL7" i="20"/>
  <c r="AM5" i="20"/>
  <c r="AM5" i="25" l="1"/>
  <c r="AM10" i="25" s="1"/>
  <c r="AL7" i="25"/>
  <c r="AN10" i="23"/>
  <c r="AN7" i="23"/>
  <c r="AO5" i="23"/>
  <c r="AM7" i="20"/>
  <c r="AN5" i="20"/>
  <c r="AM10" i="20"/>
  <c r="AN5" i="25" l="1"/>
  <c r="AN10" i="25" s="1"/>
  <c r="AM7" i="25"/>
  <c r="AO7" i="23"/>
  <c r="AP5" i="23"/>
  <c r="AO10" i="23"/>
  <c r="AO5" i="20"/>
  <c r="AN10" i="20"/>
  <c r="AN7" i="20"/>
  <c r="AO5" i="25" l="1"/>
  <c r="AO10" i="25" s="1"/>
  <c r="AN7" i="25"/>
  <c r="AQ5" i="23"/>
  <c r="AP10" i="23"/>
  <c r="AP7" i="23"/>
  <c r="AO10" i="20"/>
  <c r="AP5" i="20"/>
  <c r="AO7" i="20"/>
  <c r="AP5" i="25" l="1"/>
  <c r="AO7" i="25"/>
  <c r="AP10" i="25"/>
  <c r="AR5" i="23"/>
  <c r="AQ10" i="23"/>
  <c r="AQ7" i="23"/>
  <c r="AP7" i="20"/>
  <c r="AQ5" i="20"/>
  <c r="AP10" i="20"/>
  <c r="AQ5" i="25" l="1"/>
  <c r="AQ10" i="25" s="1"/>
  <c r="AP7" i="25"/>
  <c r="AR10" i="23"/>
  <c r="AR7" i="23"/>
  <c r="AQ7" i="20"/>
  <c r="AR5" i="20"/>
  <c r="AQ10" i="20"/>
  <c r="AR5" i="25" l="1"/>
  <c r="AQ7" i="25"/>
  <c r="AR10" i="25"/>
  <c r="AS5" i="20"/>
  <c r="AR7" i="20"/>
  <c r="AR10" i="20"/>
  <c r="AS5" i="25" l="1"/>
  <c r="AS7" i="25" s="1"/>
  <c r="AR7" i="25"/>
  <c r="AS10" i="25"/>
  <c r="AS10" i="20"/>
  <c r="AS7" i="20"/>
  <c r="BK18" i="1" l="1"/>
  <c r="O32" i="21" s="1"/>
  <c r="I31" i="20"/>
  <c r="BK5" i="1"/>
  <c r="AC5" i="1"/>
  <c r="AB5" i="1"/>
  <c r="Z5" i="1"/>
  <c r="Y5" i="1"/>
  <c r="AA5" i="1"/>
  <c r="W5" i="1"/>
  <c r="V5" i="1"/>
  <c r="U5" i="1"/>
  <c r="T5" i="1"/>
  <c r="S5" i="1"/>
  <c r="Q5" i="1"/>
  <c r="P5" i="1"/>
  <c r="N5" i="1"/>
  <c r="M5" i="1"/>
  <c r="O5" i="1"/>
  <c r="D10" i="19"/>
  <c r="AS6" i="19"/>
  <c r="AS8" i="19" s="1"/>
  <c r="AR6" i="19"/>
  <c r="AR8" i="19" s="1"/>
  <c r="AQ6" i="19"/>
  <c r="AQ8" i="19" s="1"/>
  <c r="AP6" i="19"/>
  <c r="AP8" i="19" s="1"/>
  <c r="AO6" i="19"/>
  <c r="AO8" i="19" s="1"/>
  <c r="AN6" i="19"/>
  <c r="AN8" i="19" s="1"/>
  <c r="AM6" i="19"/>
  <c r="AM8" i="19" s="1"/>
  <c r="AL6" i="19"/>
  <c r="AL8" i="19" s="1"/>
  <c r="AK6" i="19"/>
  <c r="AK8" i="19" s="1"/>
  <c r="AJ6" i="19"/>
  <c r="AJ8" i="19" s="1"/>
  <c r="AI6" i="19"/>
  <c r="AI8" i="19" s="1"/>
  <c r="AH6" i="19"/>
  <c r="AH8" i="19" s="1"/>
  <c r="AG6" i="19"/>
  <c r="AG8" i="19" s="1"/>
  <c r="AF6" i="19"/>
  <c r="AF8" i="19" s="1"/>
  <c r="AE6" i="19"/>
  <c r="AE8" i="19" s="1"/>
  <c r="AD6" i="19"/>
  <c r="AD8" i="19" s="1"/>
  <c r="AC6" i="19"/>
  <c r="AC8" i="19" s="1"/>
  <c r="AB6" i="19"/>
  <c r="AB8" i="19" s="1"/>
  <c r="AA6" i="19"/>
  <c r="AA8" i="19" s="1"/>
  <c r="Z6" i="19"/>
  <c r="Z8" i="19" s="1"/>
  <c r="Y6" i="19"/>
  <c r="Y8" i="19" s="1"/>
  <c r="X6" i="19"/>
  <c r="X8" i="19" s="1"/>
  <c r="W6" i="19"/>
  <c r="W8" i="19" s="1"/>
  <c r="V6" i="19"/>
  <c r="V8" i="19" s="1"/>
  <c r="U6" i="19"/>
  <c r="U8" i="19" s="1"/>
  <c r="T6" i="19"/>
  <c r="T8" i="19" s="1"/>
  <c r="S6" i="19"/>
  <c r="S8" i="19" s="1"/>
  <c r="R6" i="19"/>
  <c r="R8" i="19" s="1"/>
  <c r="Q6" i="19"/>
  <c r="Q8" i="19" s="1"/>
  <c r="P6" i="19"/>
  <c r="P8" i="19" s="1"/>
  <c r="O6" i="19"/>
  <c r="O8" i="19" s="1"/>
  <c r="N6" i="19"/>
  <c r="N8" i="19" s="1"/>
  <c r="M6" i="19"/>
  <c r="M8" i="19" s="1"/>
  <c r="L6" i="19"/>
  <c r="L8" i="19" s="1"/>
  <c r="K6" i="19"/>
  <c r="K8" i="19" s="1"/>
  <c r="J6" i="19"/>
  <c r="J8" i="19" s="1"/>
  <c r="H6" i="19"/>
  <c r="H8" i="19" s="1"/>
  <c r="G6" i="19"/>
  <c r="G8" i="19" s="1"/>
  <c r="F6" i="19"/>
  <c r="F8" i="19" s="1"/>
  <c r="E6" i="19"/>
  <c r="E8" i="19" s="1"/>
  <c r="D6" i="19"/>
  <c r="D8" i="19" s="1"/>
  <c r="D7" i="19" s="1"/>
  <c r="E5" i="19"/>
  <c r="I20" i="20" l="1"/>
  <c r="O19" i="21"/>
  <c r="E7" i="19"/>
  <c r="E10" i="19"/>
  <c r="F5" i="19"/>
  <c r="F7" i="19" l="1"/>
  <c r="G5" i="19"/>
  <c r="F10" i="19"/>
  <c r="H5" i="19" l="1"/>
  <c r="G10" i="19"/>
  <c r="G7" i="19"/>
  <c r="H10" i="19" l="1"/>
  <c r="J5" i="19"/>
  <c r="H7" i="19"/>
  <c r="I55" i="19" s="1"/>
  <c r="I61" i="19" l="1"/>
  <c r="I54" i="19"/>
  <c r="I53" i="19"/>
  <c r="I39" i="19"/>
  <c r="I74" i="19"/>
  <c r="I77" i="19"/>
  <c r="I79" i="19"/>
  <c r="I20" i="19"/>
  <c r="I35" i="19"/>
  <c r="I56" i="19"/>
  <c r="I67" i="19"/>
  <c r="I82" i="19"/>
  <c r="I26" i="19"/>
  <c r="I21" i="19"/>
  <c r="I32" i="19"/>
  <c r="I72" i="19"/>
  <c r="I83" i="19"/>
  <c r="I78" i="19"/>
  <c r="I42" i="19"/>
  <c r="I37" i="19"/>
  <c r="I48" i="19"/>
  <c r="I84" i="19"/>
  <c r="I62" i="19"/>
  <c r="I27" i="19"/>
  <c r="I66" i="19"/>
  <c r="I31" i="19"/>
  <c r="I73" i="19"/>
  <c r="I57" i="19"/>
  <c r="I38" i="19"/>
  <c r="I22" i="19"/>
  <c r="I68" i="19"/>
  <c r="I49" i="19"/>
  <c r="I33" i="19"/>
  <c r="I28" i="19"/>
  <c r="I51" i="19"/>
  <c r="I70" i="19"/>
  <c r="I58" i="19"/>
  <c r="I23" i="19"/>
  <c r="I69" i="19"/>
  <c r="I50" i="19"/>
  <c r="I34" i="19"/>
  <c r="I80" i="19"/>
  <c r="I64" i="19"/>
  <c r="I45" i="19"/>
  <c r="I29" i="19"/>
  <c r="I75" i="19"/>
  <c r="I59" i="19"/>
  <c r="I40" i="19"/>
  <c r="I24" i="19"/>
  <c r="I63" i="19"/>
  <c r="I44" i="19"/>
  <c r="I43" i="19"/>
  <c r="I19" i="19"/>
  <c r="I47" i="19"/>
  <c r="I81" i="19"/>
  <c r="I65" i="19"/>
  <c r="I46" i="19"/>
  <c r="I30" i="19"/>
  <c r="I76" i="19"/>
  <c r="I60" i="19"/>
  <c r="I41" i="19"/>
  <c r="I25" i="19"/>
  <c r="I71" i="19"/>
  <c r="I52" i="19"/>
  <c r="I36" i="19"/>
  <c r="J7" i="19"/>
  <c r="J10" i="19"/>
  <c r="K5" i="19"/>
  <c r="K7" i="19" l="1"/>
  <c r="L5" i="19"/>
  <c r="K10" i="19"/>
  <c r="M5" i="19" l="1"/>
  <c r="L10" i="19"/>
  <c r="L7" i="19"/>
  <c r="M10" i="19" l="1"/>
  <c r="M7" i="19"/>
  <c r="N5" i="19"/>
  <c r="N7" i="19" l="1"/>
  <c r="O5" i="19"/>
  <c r="N10" i="19"/>
  <c r="O7" i="19" l="1"/>
  <c r="P5" i="19"/>
  <c r="O10" i="19"/>
  <c r="Q5" i="19" l="1"/>
  <c r="P10" i="19"/>
  <c r="P7" i="19"/>
  <c r="Q10" i="19" l="1"/>
  <c r="R5" i="19"/>
  <c r="Q7" i="19"/>
  <c r="R7" i="19" l="1"/>
  <c r="R10" i="19"/>
  <c r="S5" i="19"/>
  <c r="S7" i="19" l="1"/>
  <c r="T5" i="19"/>
  <c r="S10" i="19"/>
  <c r="U5" i="19" l="1"/>
  <c r="T10" i="19"/>
  <c r="T7" i="19"/>
  <c r="U10" i="19" l="1"/>
  <c r="U7" i="19"/>
  <c r="V5" i="19"/>
  <c r="V7" i="19" l="1"/>
  <c r="W5" i="19"/>
  <c r="V10" i="19"/>
  <c r="W7" i="19" l="1"/>
  <c r="X5" i="19"/>
  <c r="W10" i="19"/>
  <c r="Y5" i="19" l="1"/>
  <c r="X10" i="19"/>
  <c r="X7" i="19"/>
  <c r="Y10" i="19" l="1"/>
  <c r="Z5" i="19"/>
  <c r="Y7" i="19"/>
  <c r="Z7" i="19" l="1"/>
  <c r="Z10" i="19"/>
  <c r="AA5" i="19"/>
  <c r="AA7" i="19" l="1"/>
  <c r="AB5" i="19"/>
  <c r="AA10" i="19"/>
  <c r="AC5" i="19" l="1"/>
  <c r="AB10" i="19"/>
  <c r="AB7" i="19"/>
  <c r="AC10" i="19" l="1"/>
  <c r="AC7" i="19"/>
  <c r="AD5" i="19"/>
  <c r="AD7" i="19" l="1"/>
  <c r="AE5" i="19"/>
  <c r="AD10" i="19"/>
  <c r="AE7" i="19" l="1"/>
  <c r="AF5" i="19"/>
  <c r="AE10" i="19"/>
  <c r="AG5" i="19" l="1"/>
  <c r="AF10" i="19"/>
  <c r="AF7" i="19"/>
  <c r="AG10" i="19" l="1"/>
  <c r="AH5" i="19"/>
  <c r="AG7" i="19"/>
  <c r="AH7" i="19" l="1"/>
  <c r="AH10" i="19"/>
  <c r="AI5" i="19"/>
  <c r="AI7" i="19" l="1"/>
  <c r="AJ5" i="19"/>
  <c r="AI10" i="19"/>
  <c r="AK5" i="19" l="1"/>
  <c r="AJ10" i="19"/>
  <c r="AJ7" i="19"/>
  <c r="AK10" i="19" l="1"/>
  <c r="AK7" i="19"/>
  <c r="AL5" i="19"/>
  <c r="AL7" i="19" l="1"/>
  <c r="AL10" i="19"/>
  <c r="AM5" i="19"/>
  <c r="AM7" i="19" l="1"/>
  <c r="AN5" i="19"/>
  <c r="AM10" i="19"/>
  <c r="AO5" i="19" l="1"/>
  <c r="AN10" i="19"/>
  <c r="AN7" i="19"/>
  <c r="AO10" i="19" l="1"/>
  <c r="AP5" i="19"/>
  <c r="AO7" i="19"/>
  <c r="AP7" i="19" l="1"/>
  <c r="AP10" i="19"/>
  <c r="AQ5" i="19"/>
  <c r="AQ7" i="19" l="1"/>
  <c r="AR5" i="19"/>
  <c r="AQ10" i="19"/>
  <c r="AS5" i="19" l="1"/>
  <c r="AR10" i="19"/>
  <c r="AR7" i="19"/>
  <c r="AS10" i="19" l="1"/>
  <c r="AS7" i="19"/>
</calcChain>
</file>

<file path=xl/sharedStrings.xml><?xml version="1.0" encoding="utf-8"?>
<sst xmlns="http://schemas.openxmlformats.org/spreadsheetml/2006/main" count="2436" uniqueCount="866">
  <si>
    <t>**Dummy Numbers --&gt; **</t>
  </si>
  <si>
    <t>Accessories</t>
  </si>
  <si>
    <t>2.5m x 4m</t>
  </si>
  <si>
    <t>2.5m x 5m</t>
  </si>
  <si>
    <t>2.5m x 6m</t>
  </si>
  <si>
    <t xml:space="preserve">5m x 2.4m </t>
  </si>
  <si>
    <t xml:space="preserve">5m x 3m </t>
  </si>
  <si>
    <t xml:space="preserve">5m x 4m </t>
  </si>
  <si>
    <t xml:space="preserve">5m x 5m </t>
  </si>
  <si>
    <t xml:space="preserve">5m x 6m </t>
  </si>
  <si>
    <t>Hard Side</t>
  </si>
  <si>
    <t>Soft Wall</t>
  </si>
  <si>
    <t>14' Wide</t>
  </si>
  <si>
    <t>16' Wide</t>
  </si>
  <si>
    <t>STD</t>
  </si>
  <si>
    <t>Options</t>
  </si>
  <si>
    <t>Sign Kit</t>
  </si>
  <si>
    <t>24" Panels</t>
  </si>
  <si>
    <t>5m x 8'</t>
  </si>
  <si>
    <t>5m x 10'</t>
  </si>
  <si>
    <t>5m x 4m</t>
  </si>
  <si>
    <t>Item Key</t>
  </si>
  <si>
    <t>Sort Order</t>
  </si>
  <si>
    <t>Item #</t>
  </si>
  <si>
    <t>Item Desc.</t>
  </si>
  <si>
    <t>Truss</t>
  </si>
  <si>
    <t>Purlins</t>
  </si>
  <si>
    <t>5m Bay</t>
  </si>
  <si>
    <t>Purlins - 2.5m Bay</t>
  </si>
  <si>
    <t>Roof Cable</t>
  </si>
  <si>
    <t>Vinyl</t>
  </si>
  <si>
    <t>Gable Vinyl</t>
  </si>
  <si>
    <t>Gable Upright</t>
  </si>
  <si>
    <t>Hard Sides</t>
  </si>
  <si>
    <t>Door Bay</t>
  </si>
  <si>
    <t>Garage Doors</t>
  </si>
  <si>
    <t>HVAC</t>
  </si>
  <si>
    <t>Magnetic Doors</t>
  </si>
  <si>
    <t>SIGN-PKG</t>
  </si>
  <si>
    <t>Fabric Structure Signs</t>
  </si>
  <si>
    <t>ANC-PKG</t>
  </si>
  <si>
    <t>Clearspan Ground Anchors</t>
  </si>
  <si>
    <t>ANC-BALPKG</t>
  </si>
  <si>
    <t>Ballast Option</t>
  </si>
  <si>
    <t>DDOOR-PKG</t>
  </si>
  <si>
    <t>Double Doors</t>
  </si>
  <si>
    <t>SDOOR-PKG</t>
  </si>
  <si>
    <t>Single Doors</t>
  </si>
  <si>
    <t>HFT-F122</t>
  </si>
  <si>
    <t>Adjustable Large Purlin</t>
  </si>
  <si>
    <t>DORP-501</t>
  </si>
  <si>
    <t>Anchors for Base of Door</t>
  </si>
  <si>
    <t>DORP-502</t>
  </si>
  <si>
    <t>Purlin Brackets for Doors</t>
  </si>
  <si>
    <t>DORP-503</t>
  </si>
  <si>
    <t>Trim Pieces (Top &amp; 2 Sides)</t>
  </si>
  <si>
    <t>DORP-504</t>
  </si>
  <si>
    <t>Keys</t>
  </si>
  <si>
    <t>DORP-505</t>
  </si>
  <si>
    <t>Fasteners - Screws - Trim Top &amp; 2 Sides</t>
  </si>
  <si>
    <t>Universal</t>
  </si>
  <si>
    <t>HDS-B24-2.5</t>
  </si>
  <si>
    <t>HDS 24" Bottom Panel 2.5m Bay - 7'11"</t>
  </si>
  <si>
    <t>HDS-B24</t>
  </si>
  <si>
    <t>HDS 24" Bottom Panel - 15'10"</t>
  </si>
  <si>
    <t>HDS-I24-2.5</t>
  </si>
  <si>
    <t>HDS 24" Intermediate Panel 2.5m Bay - 7'11"</t>
  </si>
  <si>
    <t>HDS-I24</t>
  </si>
  <si>
    <t>HDS 24" Intermediate Panel - 15'10"</t>
  </si>
  <si>
    <t>HDS-R096</t>
  </si>
  <si>
    <t>HDS Track 96"</t>
  </si>
  <si>
    <t>HDS-R116</t>
  </si>
  <si>
    <t>HDS Track 166"</t>
  </si>
  <si>
    <t>HDS-R149</t>
  </si>
  <si>
    <t>HDS Track 149"</t>
  </si>
  <si>
    <t>HDS-R192</t>
  </si>
  <si>
    <t>HDS Track 192"</t>
  </si>
  <si>
    <t>HDS-R240</t>
  </si>
  <si>
    <t>HDS Track 240"</t>
  </si>
  <si>
    <t>HDS-STS12</t>
  </si>
  <si>
    <t>Fastener - 1/2" Self Tap Screw</t>
  </si>
  <si>
    <t>SL0802-8.5</t>
  </si>
  <si>
    <t>Inside Purlin Weather Strip - 8'6"</t>
  </si>
  <si>
    <t>SL0802</t>
  </si>
  <si>
    <t>Inside Purlin Weather Strip - 2'x17'</t>
  </si>
  <si>
    <t>HDS-C001</t>
  </si>
  <si>
    <t>Upright Lower Flashing- 4 Corners</t>
  </si>
  <si>
    <t>HDS-GIRT08</t>
  </si>
  <si>
    <t>Vertical Girt 08'</t>
  </si>
  <si>
    <t>HDS-GIRT10</t>
  </si>
  <si>
    <t>Vertical Girt 10'</t>
  </si>
  <si>
    <t>HDS-GIRT13</t>
  </si>
  <si>
    <t>Vertical Girt 13'</t>
  </si>
  <si>
    <t>HDS-GIRT16</t>
  </si>
  <si>
    <t>Vertical Girt 16'</t>
  </si>
  <si>
    <t>HDS-GIRT20</t>
  </si>
  <si>
    <t>Vertical Girt 20'</t>
  </si>
  <si>
    <t>LOS700931</t>
  </si>
  <si>
    <t>Fastener - Bolt/Nut M16x140 (5/8"x5-1/2")</t>
  </si>
  <si>
    <t>Suggested Items</t>
  </si>
  <si>
    <t>Key</t>
  </si>
  <si>
    <t>Description</t>
  </si>
  <si>
    <t>21.9m</t>
  </si>
  <si>
    <t>28.9m</t>
  </si>
  <si>
    <t>36m</t>
  </si>
  <si>
    <t>40m</t>
  </si>
  <si>
    <t>47.5m</t>
  </si>
  <si>
    <t>5m bay</t>
  </si>
  <si>
    <t>Extension Door</t>
  </si>
  <si>
    <t>MTS-1246B</t>
  </si>
  <si>
    <t>Threaded Rod w/3 Nuts &amp; 6 Washers</t>
  </si>
  <si>
    <t>ANC-1161</t>
  </si>
  <si>
    <t>3/4"x9" Threaded Rod</t>
  </si>
  <si>
    <t>MTS-2194</t>
  </si>
  <si>
    <t>Fastener - Bolt Hex M12x80 Gr8 ZP</t>
  </si>
  <si>
    <t>MTS-1309</t>
  </si>
  <si>
    <t>Fastener - Bolt Hex M12x120 Gr8 ZP</t>
  </si>
  <si>
    <t>MTS-1310</t>
  </si>
  <si>
    <t>Fastener - Bolt Hex M12x130 Gr8 ZP</t>
  </si>
  <si>
    <t>MTS-1438</t>
  </si>
  <si>
    <t>Fastener - Bolt Hex M16x90 Gr8 ZP</t>
  </si>
  <si>
    <t>MTS-1439</t>
  </si>
  <si>
    <t>Fastener - Bolt Hex M16x100 Gr8 ZP</t>
  </si>
  <si>
    <t>MTS-1315</t>
  </si>
  <si>
    <t>Fastener - Bolt Hex M16x110 Gr8 ZP</t>
  </si>
  <si>
    <t>MTS-2202</t>
  </si>
  <si>
    <t>Fastener - Bolt Hex M16x130 Gr8 ZP</t>
  </si>
  <si>
    <t>MTS-1317</t>
  </si>
  <si>
    <t>Fastener - Bolt Hex M16x150 Gr8 ZP</t>
  </si>
  <si>
    <t>MTS-2204</t>
  </si>
  <si>
    <t>Fastener - Bolt Hex M16x200 Gr8 ZP</t>
  </si>
  <si>
    <t>MTS-8187</t>
  </si>
  <si>
    <t>Fastener - Bolt Hex M20x200 Gr8 ZP</t>
  </si>
  <si>
    <t>MTS-1965</t>
  </si>
  <si>
    <t>Fastener - Bolt Hex M27x200 Gr8 ZP</t>
  </si>
  <si>
    <t>MTS-1138</t>
  </si>
  <si>
    <t>Fastener - Washer Flat M36 ZP</t>
  </si>
  <si>
    <t>MTS-1440</t>
  </si>
  <si>
    <t>Fastener - Bolt/Nut 1/2"x4-1/2"</t>
  </si>
  <si>
    <t>MTS-1332</t>
  </si>
  <si>
    <t>Fastener - Nut Hex M36 Gr8 ZP</t>
  </si>
  <si>
    <t>MTS-V1392</t>
  </si>
  <si>
    <t>Fastener - Eye Nut M20</t>
  </si>
  <si>
    <t>MTS-1966</t>
  </si>
  <si>
    <t>Fastener - MTS Foot Pin Bolt Hex M36x220 Gr8 ZP</t>
  </si>
  <si>
    <t>MTS-1745</t>
  </si>
  <si>
    <t>Pin - Raising Pin M24 Leasing</t>
  </si>
  <si>
    <t>MTS-2670</t>
  </si>
  <si>
    <t>Pin Hitch Clip 19</t>
  </si>
  <si>
    <t>MTS-V877949</t>
  </si>
  <si>
    <t>Gable Upright Bracket Left</t>
  </si>
  <si>
    <t>MTS-V878151</t>
  </si>
  <si>
    <t>Gable Upright Bracket Right</t>
  </si>
  <si>
    <t>MTS-V878757A</t>
  </si>
  <si>
    <t>Gable Upright Bracket - Bolt Tube Assembly</t>
  </si>
  <si>
    <t>MTS-V885124B25</t>
  </si>
  <si>
    <t>Lower Windbracing 2.5M Bay TFS/Rv- YELLOW - 11'1"</t>
  </si>
  <si>
    <t>MTS-V885124</t>
  </si>
  <si>
    <t>Lower Windbracing 5M Bay TFS/Rv - YELLOW 17' 5.5"</t>
  </si>
  <si>
    <t>MTS-47502B25</t>
  </si>
  <si>
    <t>Middle Windbracing 2 (47.5M 2.5M Bay) - 14'6.5" - GREEN</t>
  </si>
  <si>
    <t>MTS-47502</t>
  </si>
  <si>
    <t>Middle Windbracing 2 - 47.5M - 20'4" - GREEN</t>
  </si>
  <si>
    <t>MTS-V885225B25</t>
  </si>
  <si>
    <t>Upper Windbracing 2.5M Bay TFS/Rv - RED - 19'5.5"</t>
  </si>
  <si>
    <t>MTS-V885225</t>
  </si>
  <si>
    <t>Upper Windbracing TFS/Rv - RED  23' 8"</t>
  </si>
  <si>
    <t>MTS-V2585655B25</t>
  </si>
  <si>
    <t>Upper Peak Windbracing 2.5M Bay - BROWN - 13'2.5"</t>
  </si>
  <si>
    <t>MTS-V2585654B25</t>
  </si>
  <si>
    <t>Upper Peak Windbracing 2.5M Bay - Blue 17' 1.5"</t>
  </si>
  <si>
    <t>MTS-V2585655</t>
  </si>
  <si>
    <t>Upper Peak Windbracing - BROWN - 18'9"</t>
  </si>
  <si>
    <t>MTS-V2585654</t>
  </si>
  <si>
    <t>Upper Peak Windbracing - BLUE  22' 3"</t>
  </si>
  <si>
    <t>MTS-7987</t>
  </si>
  <si>
    <t>Baseplate Gable TFS/Rv Standard 380/300/220</t>
  </si>
  <si>
    <t>MTS-7988</t>
  </si>
  <si>
    <t>Baseplate Side MTS 380/300/220</t>
  </si>
  <si>
    <t>MTS-V1077610</t>
  </si>
  <si>
    <t>Purlin 2.5M Bay</t>
  </si>
  <si>
    <t>MTS-V1077609BB25</t>
  </si>
  <si>
    <t>Purlin Extendable Assembly 2.5M Bay TFS/Rv</t>
  </si>
  <si>
    <t>MTS-V1077609B</t>
  </si>
  <si>
    <t>Purlin Extendable Assembly 5M Bay TFS/Rv</t>
  </si>
  <si>
    <t>MTS-V985760AB25</t>
  </si>
  <si>
    <t>Heavy Purlin Extendable 2.5M Bay TFS/Rv 40+30</t>
  </si>
  <si>
    <t>MTS-V985760A</t>
  </si>
  <si>
    <t>Heavy Purlin Extendable 5M Bay TFS/Rv 40+30</t>
  </si>
  <si>
    <t>MTS-V1078114B25</t>
  </si>
  <si>
    <t>Peak Purlin Assembly 2.5M Bay TFS/Rv 15/20</t>
  </si>
  <si>
    <t>MTS-V1078114</t>
  </si>
  <si>
    <t>Peak Purlin Assembly 5M Bay TFS/Rv 15/20</t>
  </si>
  <si>
    <t>MTS-V2059026B25</t>
  </si>
  <si>
    <t>Side Tension Tube 2.5M Bay TFS/Rv</t>
  </si>
  <si>
    <t>MTS-V2059026</t>
  </si>
  <si>
    <t>Side Tension Tube 5M Bay TFS/Rv</t>
  </si>
  <si>
    <t>MTS-V884417</t>
  </si>
  <si>
    <t>Curve Assembly 380 TFS/Rv</t>
  </si>
  <si>
    <t>MTS-V884518</t>
  </si>
  <si>
    <t>Roofbeam Assembly TFS/Rv 40M Long 33'5 15/16"</t>
  </si>
  <si>
    <t>MTS-V2581614</t>
  </si>
  <si>
    <t>Roofbeam Extension TFS/Rv 3M L+4 Medium 20'9 3/4"</t>
  </si>
  <si>
    <t>MTS-V884619</t>
  </si>
  <si>
    <t>Roofbeam Extension Assembly TFS/Rv Short 13'6 3/4"</t>
  </si>
  <si>
    <t>MTS-V884720</t>
  </si>
  <si>
    <t>Peak Splice TFS/Rv</t>
  </si>
  <si>
    <t>MTS-47505</t>
  </si>
  <si>
    <t>Gable Horizontal Lower 3.51M Bay - 47.5M TFS/Rv</t>
  </si>
  <si>
    <t>MTS-8346</t>
  </si>
  <si>
    <t>Lower Gable Horizontal 4.25M Bay TFS/Rv</t>
  </si>
  <si>
    <t>MTS-V1273225</t>
  </si>
  <si>
    <t>Gable Horizontal Lower 5M Bay TFS/Rv</t>
  </si>
  <si>
    <t>MTS-47504</t>
  </si>
  <si>
    <t>Gable Horizontal Upper 3.51M Bay - 47.5M TFS/Rv</t>
  </si>
  <si>
    <t>MTS-8352</t>
  </si>
  <si>
    <t>Upper Gable Horizontal 4.25M Bay</t>
  </si>
  <si>
    <t>MTS-V887548</t>
  </si>
  <si>
    <t>Gable Horizontal Upper 5M Bay TFS/Rv</t>
  </si>
  <si>
    <t>MTS-47506</t>
  </si>
  <si>
    <t>Gable Tension Tube 3.51M - 47.5M TFS/Rv</t>
  </si>
  <si>
    <t>MTS-8359</t>
  </si>
  <si>
    <t>Gable Tension Tube 4.25M Bay - 29M TFS/Rv</t>
  </si>
  <si>
    <t>MTS-8188</t>
  </si>
  <si>
    <t>Gable Tension Tube 5M Bay TFS/Rv</t>
  </si>
  <si>
    <t>MTS-V2049023</t>
  </si>
  <si>
    <t>Tension Tube Gable 6M Bay TFS/Rv 36M</t>
  </si>
  <si>
    <t>MTS-GTB615</t>
  </si>
  <si>
    <t>Gable Tension Bar 6.15M - 22M TFS/Rv</t>
  </si>
  <si>
    <t>MTS-V2755810</t>
  </si>
  <si>
    <t>Tension Tube Gable Corner</t>
  </si>
  <si>
    <t>MTS-V887649</t>
  </si>
  <si>
    <t>Gable Upright #1 40M TFS/Rv - 23'3"</t>
  </si>
  <si>
    <t>MTS-V887750</t>
  </si>
  <si>
    <t>Gable Upright #2 40M TFS/Rv - 31'</t>
  </si>
  <si>
    <t>MTS-V887851</t>
  </si>
  <si>
    <t>Gable Upright #3 40M TFS/Rv - 38'6"</t>
  </si>
  <si>
    <t>MTS-V879060</t>
  </si>
  <si>
    <t>Gable Upright #4 40M TFS/Rv - 37'6.25"+8'8.25"</t>
  </si>
  <si>
    <t>MTS-V887952475</t>
  </si>
  <si>
    <t>Gable Upright #5 47.5M - 37'6.25"+14'2.25"</t>
  </si>
  <si>
    <t>MTS-47507</t>
  </si>
  <si>
    <t>ADD UPPER HORIZ BRKTS TO ALL 5</t>
  </si>
  <si>
    <t>MTS-V884518N1</t>
  </si>
  <si>
    <t>ADD PURLIN BRKTS TO UPPER RFTRS</t>
  </si>
  <si>
    <t>MTS-V884518N2</t>
  </si>
  <si>
    <t>DRILL UPPER RFTR FOR GABLE UPRT BRKTS</t>
  </si>
  <si>
    <t>MTS-X01</t>
  </si>
  <si>
    <t>XTension Door Hinged Pulley Kit</t>
  </si>
  <si>
    <t>MTS-X02</t>
  </si>
  <si>
    <t>XTension Door Pulley Kit</t>
  </si>
  <si>
    <t>MTS-X03</t>
  </si>
  <si>
    <t>XTension Door Tall Pulley Kit</t>
  </si>
  <si>
    <t>MTS-X04</t>
  </si>
  <si>
    <t>XTension Door Cable End Plate</t>
  </si>
  <si>
    <t>MTS-X05</t>
  </si>
  <si>
    <t>XTension Door Pulley Base Plate</t>
  </si>
  <si>
    <t>MTS-X06</t>
  </si>
  <si>
    <t>XTension Door Fabric Guide - Add Clip</t>
  </si>
  <si>
    <t>MTS-X07</t>
  </si>
  <si>
    <t>XTension Door Flat Pulley Kit</t>
  </si>
  <si>
    <t>MTS-X08</t>
  </si>
  <si>
    <t>XTension Door Safety Cable</t>
  </si>
  <si>
    <t>MTS-X10</t>
  </si>
  <si>
    <t>XTension Door Winch</t>
  </si>
  <si>
    <t>MTS-X11</t>
  </si>
  <si>
    <t>XTension Door Winch Plate</t>
  </si>
  <si>
    <t>MTS-X12</t>
  </si>
  <si>
    <t>XTension Door Top Fabric - 28.9M</t>
  </si>
  <si>
    <t>MTS-X13</t>
  </si>
  <si>
    <t>XTension Door Seal Fabric - 28.9M</t>
  </si>
  <si>
    <t>MTS-X14</t>
  </si>
  <si>
    <t>XTension Door Foam - 28.9M</t>
  </si>
  <si>
    <t>MTS-X36</t>
  </si>
  <si>
    <t>XTension Door Top Fabric - 36M</t>
  </si>
  <si>
    <t>MTS-X37</t>
  </si>
  <si>
    <t>XTension Door Seal Fabric - 36M</t>
  </si>
  <si>
    <t>MTS-X38</t>
  </si>
  <si>
    <t>XTension Door Foam - 36M</t>
  </si>
  <si>
    <t>MTS-X40</t>
  </si>
  <si>
    <t>XTension Door Top Fabric - 40M</t>
  </si>
  <si>
    <t>MTS-X41</t>
  </si>
  <si>
    <t>XTension Door Seal Fabric - 40M</t>
  </si>
  <si>
    <t>MTS-X42</t>
  </si>
  <si>
    <t>XTension Door Foam - 40M</t>
  </si>
  <si>
    <t>MTS-X47</t>
  </si>
  <si>
    <t>XTension Door Top Fabric - 47.5M</t>
  </si>
  <si>
    <t>MTS-X48</t>
  </si>
  <si>
    <t>XTension Door Seal Fabric - 47.5M</t>
  </si>
  <si>
    <t>MTS-X49</t>
  </si>
  <si>
    <t>XTension Door Foam - 47.5M</t>
  </si>
  <si>
    <t>MTS-X09</t>
  </si>
  <si>
    <t>XTension Door Winch Cable</t>
  </si>
  <si>
    <t>MTS-X15</t>
  </si>
  <si>
    <t>Fastener - XTension Door Bolt Hex 7/8x18"</t>
  </si>
  <si>
    <t>MTS-X16</t>
  </si>
  <si>
    <t>XTension Door Shackle 7/8"</t>
  </si>
  <si>
    <t>MTS-X18</t>
  </si>
  <si>
    <t>XTension Door Winch Anchors</t>
  </si>
  <si>
    <t>MTS-X17</t>
  </si>
  <si>
    <t>XTension Door Anchor System</t>
  </si>
  <si>
    <t>MTS-X19</t>
  </si>
  <si>
    <t>XTension Door M20 Threaded Rod</t>
  </si>
  <si>
    <t>MTS-X20</t>
  </si>
  <si>
    <t>MUST DRILL HOLES IN FRAME FOR PULLEYS</t>
  </si>
  <si>
    <t>MTS-X21</t>
  </si>
  <si>
    <t>MUST CUT TOP OFF OF (2) BASE PLATES</t>
  </si>
  <si>
    <t>T22M01</t>
  </si>
  <si>
    <t>22M MTS Top 2pc. G1 - YELLOW/BROWN</t>
  </si>
  <si>
    <t>G22MTS02</t>
  </si>
  <si>
    <t>22M MTS K White Gable G2</t>
  </si>
  <si>
    <t>T29MTS02</t>
  </si>
  <si>
    <t>29M MTS K Top G2 - PINK/BROWN</t>
  </si>
  <si>
    <t>G29MTS02</t>
  </si>
  <si>
    <t>29M MTS K White Gable G2</t>
  </si>
  <si>
    <t>T36MTS02</t>
  </si>
  <si>
    <t>36M MTS K Top G2 - WHITE/BROWN</t>
  </si>
  <si>
    <t>G36MTS02</t>
  </si>
  <si>
    <t>36M MTS K White Gable G2- WHITE/BROWN</t>
  </si>
  <si>
    <t>T40MTS02</t>
  </si>
  <si>
    <t>40M MTS K Top G2 - PURPLE/BROWN</t>
  </si>
  <si>
    <t>G40MTS02</t>
  </si>
  <si>
    <t>40M MTS K White Gable G2 - PURPLE</t>
  </si>
  <si>
    <t>T47MTS02</t>
  </si>
  <si>
    <t>47.5M MTS K Top G2</t>
  </si>
  <si>
    <t>G47MTS02</t>
  </si>
  <si>
    <t>47.5M MTS K White Gable G2</t>
  </si>
  <si>
    <t>MTSANC-PKG</t>
  </si>
  <si>
    <t>MTS Anchor Pkg</t>
  </si>
  <si>
    <t>Heavy</t>
  </si>
  <si>
    <t>.36MX010MTS</t>
  </si>
  <si>
    <t>.36MX015MTS</t>
  </si>
  <si>
    <t>.36MX020MTS</t>
  </si>
  <si>
    <t>.36MX025MTS</t>
  </si>
  <si>
    <t>.36MX030MTS</t>
  </si>
  <si>
    <t>.36MX035MTS</t>
  </si>
  <si>
    <t>.36MX040MTS</t>
  </si>
  <si>
    <t>.36MX045MTS</t>
  </si>
  <si>
    <t>.36MX050MTS</t>
  </si>
  <si>
    <t>.36MX055MTS</t>
  </si>
  <si>
    <t>.36MX060MTS</t>
  </si>
  <si>
    <t>.36MX065MTS</t>
  </si>
  <si>
    <t>.36MX070MTS</t>
  </si>
  <si>
    <t>.36MX075MTS</t>
  </si>
  <si>
    <t>.36MX080MTS</t>
  </si>
  <si>
    <t>.36MX085MTS</t>
  </si>
  <si>
    <t>.36MX090MTS</t>
  </si>
  <si>
    <t>.36MX095MTS</t>
  </si>
  <si>
    <t>.36MX100MTS</t>
  </si>
  <si>
    <t>.36MX105MTS</t>
  </si>
  <si>
    <t>.36MX110MTS</t>
  </si>
  <si>
    <t>.36MX115MTS</t>
  </si>
  <si>
    <t>.36MX120MTS</t>
  </si>
  <si>
    <t>.36MX125MTS</t>
  </si>
  <si>
    <t>.36MX130MTS</t>
  </si>
  <si>
    <t>.36MX135MTS</t>
  </si>
  <si>
    <t>.36MX140MTS</t>
  </si>
  <si>
    <t>.36MX145MTS</t>
  </si>
  <si>
    <t>.36MX150MTS</t>
  </si>
  <si>
    <t>.36MX155MTS</t>
  </si>
  <si>
    <t>.36MX160MTS</t>
  </si>
  <si>
    <t>.36MX165MTS</t>
  </si>
  <si>
    <t>.36MX170MTS</t>
  </si>
  <si>
    <t>.36MX175MTS</t>
  </si>
  <si>
    <t>118x33 Tension Structure</t>
  </si>
  <si>
    <t>118x50 Tension Structure</t>
  </si>
  <si>
    <t>118x66 Tension Structure</t>
  </si>
  <si>
    <t>118x82 Tension Structure</t>
  </si>
  <si>
    <t>118x100 Tension Structure</t>
  </si>
  <si>
    <t>118x116 Tension Structure</t>
  </si>
  <si>
    <t>118x132 Tension Structure</t>
  </si>
  <si>
    <t>118x150 Tension Structure</t>
  </si>
  <si>
    <t>118x166Tension Structure</t>
  </si>
  <si>
    <t>118x182 Tension Structure</t>
  </si>
  <si>
    <t>118x200 Tension Structure</t>
  </si>
  <si>
    <t>118x216 Tension Structure</t>
  </si>
  <si>
    <t>118x233 Tension Structure</t>
  </si>
  <si>
    <t>118x250 Tension Structure</t>
  </si>
  <si>
    <t>118x263 Tension Structure</t>
  </si>
  <si>
    <t>118x279 Tension Structure</t>
  </si>
  <si>
    <t>118x296 Tension Structure</t>
  </si>
  <si>
    <t>118x311 Tension Structure</t>
  </si>
  <si>
    <t>118x328 Tension Structure</t>
  </si>
  <si>
    <t>118x345 Tension Structure</t>
  </si>
  <si>
    <t>118x361 Tension Structure</t>
  </si>
  <si>
    <t>118x377 Tension Structure</t>
  </si>
  <si>
    <t>118x394 Tension Structure</t>
  </si>
  <si>
    <t>118x410 Tension Structure</t>
  </si>
  <si>
    <t>118x427 Tension Structure</t>
  </si>
  <si>
    <t>118x443 Tension Structure</t>
  </si>
  <si>
    <t>118x459 Tension Structure</t>
  </si>
  <si>
    <t>118x479 Tension Structure</t>
  </si>
  <si>
    <t>118x492 Tension Structure</t>
  </si>
  <si>
    <t>118x509 Tension Structure</t>
  </si>
  <si>
    <t>118x525 Tension Structure</t>
  </si>
  <si>
    <t>118x541 Tension Structure</t>
  </si>
  <si>
    <t>118x558 Tension Structure</t>
  </si>
  <si>
    <t>118x575 Tension Structure</t>
  </si>
  <si>
    <t>118x591 Tension Structure</t>
  </si>
  <si>
    <t>118x607 Tension Structure</t>
  </si>
  <si>
    <t>118x624 Tension Structure</t>
  </si>
  <si>
    <t>118x640 Tension Structure</t>
  </si>
  <si>
    <t>118x657 Tension Structure</t>
  </si>
  <si>
    <t>118x673 Tension Structure</t>
  </si>
  <si>
    <t>118x689 Tension Structure</t>
  </si>
  <si>
    <t>36m MTS 380 Truss</t>
  </si>
  <si>
    <t>36m MTS 380 Cable Bay</t>
  </si>
  <si>
    <t>36m MTS 380 Purlin Bay</t>
  </si>
  <si>
    <t>36m MTS 380 Heavy Purlin Bay</t>
  </si>
  <si>
    <t>36m MTS 380 Gable Uprights</t>
  </si>
  <si>
    <t>36m MTS 380 Vinyl</t>
  </si>
  <si>
    <t>36m MTS 380 Gable End</t>
  </si>
  <si>
    <t>:36MTSSTR</t>
  </si>
  <si>
    <t>36MTS Starter Bay</t>
  </si>
  <si>
    <t>:36MTSCBL</t>
  </si>
  <si>
    <t>36MTS Cable Bay</t>
  </si>
  <si>
    <t>:36MTSSTD</t>
  </si>
  <si>
    <t>36MTS Standard Bay</t>
  </si>
  <si>
    <t>:36MXTD</t>
  </si>
  <si>
    <t>36M MTS XTENSION DOOR</t>
  </si>
  <si>
    <t>Fastener - MTS Foot Pin Bolt Hex M36x220</t>
  </si>
  <si>
    <t>Pin - Rasing Pin M24 Leasing</t>
  </si>
  <si>
    <t>Gable Upright Bracket - Bolt Tube Assemb</t>
  </si>
  <si>
    <t>Lower Windbracing 5M Bay TFS/Rv - YELLOW</t>
  </si>
  <si>
    <t>Baseplate Gable TFS/Rv Standard 380/300/</t>
  </si>
  <si>
    <t>Heavy Purlin Extendable 5M Bay TFS/Rv 40</t>
  </si>
  <si>
    <t>Roofbeam Assembly TFS/Rv 40M Long 33'5 1</t>
  </si>
  <si>
    <t>Roofbeam Extension Assembly TFS/Rv Short</t>
  </si>
  <si>
    <t>Fastener - XTension Door Bolt Hex 7/8x18</t>
  </si>
  <si>
    <t>MTS Ground Anchors</t>
  </si>
  <si>
    <t>ANC-118</t>
  </si>
  <si>
    <t>MTS Anchor Kit</t>
  </si>
  <si>
    <t>ANC-135</t>
  </si>
  <si>
    <t>MTS Concrete Anchor Kit</t>
  </si>
  <si>
    <t>ANC-005</t>
  </si>
  <si>
    <t>Chemical Anchor Kit</t>
  </si>
  <si>
    <t>ANC-002</t>
  </si>
  <si>
    <t>Anchor - Custom</t>
  </si>
  <si>
    <t>2.5m bay</t>
  </si>
  <si>
    <t>.29MX010MTS</t>
  </si>
  <si>
    <t>.29MX015MTS</t>
  </si>
  <si>
    <t>.29MX020MTS</t>
  </si>
  <si>
    <t>.29MX025MTS</t>
  </si>
  <si>
    <t>.29MX030MTS</t>
  </si>
  <si>
    <t>.29MX035MTS</t>
  </si>
  <si>
    <t>.29MX040MTS</t>
  </si>
  <si>
    <t>.29MX045MTS</t>
  </si>
  <si>
    <t>.29MX050MTS</t>
  </si>
  <si>
    <t>.29MX055MTS</t>
  </si>
  <si>
    <t>.29MX060MTS</t>
  </si>
  <si>
    <t>.29MX065MTS</t>
  </si>
  <si>
    <t>.29MX070MTS</t>
  </si>
  <si>
    <t>.29MX075MTS</t>
  </si>
  <si>
    <t>.29MX080MTS</t>
  </si>
  <si>
    <t>.29MX085MTS</t>
  </si>
  <si>
    <t>.29MX090MTS</t>
  </si>
  <si>
    <t>.29MX095MTS</t>
  </si>
  <si>
    <t>.29MX100MTS</t>
  </si>
  <si>
    <t>.29MX105MTS</t>
  </si>
  <si>
    <t>.29MX110MTS</t>
  </si>
  <si>
    <t>.29MX115MTS</t>
  </si>
  <si>
    <t>.29MX120MTS</t>
  </si>
  <si>
    <t>.29MX125MTS</t>
  </si>
  <si>
    <t>.29MX130MTS</t>
  </si>
  <si>
    <t>.29MX135MTS</t>
  </si>
  <si>
    <t>.29MX140MTS</t>
  </si>
  <si>
    <t>.29MX145MTS</t>
  </si>
  <si>
    <t>.29MX150MTS</t>
  </si>
  <si>
    <t>.29MX155MTS</t>
  </si>
  <si>
    <t>.29MX160MTS</t>
  </si>
  <si>
    <t>.29MX165MTS</t>
  </si>
  <si>
    <t>.29MX170MTS</t>
  </si>
  <si>
    <t>.29MX175MTS</t>
  </si>
  <si>
    <t>95x33 Tension Structure</t>
  </si>
  <si>
    <t>95x50 Tension Structure</t>
  </si>
  <si>
    <t>95x66 Tension Structure</t>
  </si>
  <si>
    <t>95x82 Tension Structure</t>
  </si>
  <si>
    <t>95x100 Tension Structure</t>
  </si>
  <si>
    <t>95x116 Tension Structure</t>
  </si>
  <si>
    <t>95x132 Tension Structure</t>
  </si>
  <si>
    <t>95x150 Tension Structure</t>
  </si>
  <si>
    <t>95x166 Tension Structure</t>
  </si>
  <si>
    <t>95x182 Tension Structure</t>
  </si>
  <si>
    <t>95x200 Tension Structure</t>
  </si>
  <si>
    <t>95x216 Tension Structure</t>
  </si>
  <si>
    <t>95x233 Tension Structure</t>
  </si>
  <si>
    <t>95x250 Tension Structure</t>
  </si>
  <si>
    <t>95x263 Tension Structure</t>
  </si>
  <si>
    <t>95x279 Tension Structure</t>
  </si>
  <si>
    <t>95x296 Tension Structure</t>
  </si>
  <si>
    <t>95x311 Tension Structure</t>
  </si>
  <si>
    <t>95x328 Tension Structure</t>
  </si>
  <si>
    <t>95x345 Tension Structure</t>
  </si>
  <si>
    <t>95x361 Tension Structure</t>
  </si>
  <si>
    <t>95x377 Tension Structure</t>
  </si>
  <si>
    <t>95x394 Tension Structure</t>
  </si>
  <si>
    <t>95x410 Tension Structure</t>
  </si>
  <si>
    <t>95x427 Tension Structure</t>
  </si>
  <si>
    <t>95x443 Tension Structure</t>
  </si>
  <si>
    <t>95x459 Tension Structure</t>
  </si>
  <si>
    <t>95x476 Tension Structure</t>
  </si>
  <si>
    <t>95x492 Tension Structure</t>
  </si>
  <si>
    <t>95x509 Tension Structure</t>
  </si>
  <si>
    <t>95x525 Tension Structure</t>
  </si>
  <si>
    <t>95x541 Tension Structure</t>
  </si>
  <si>
    <t>95x558 Tension Structure</t>
  </si>
  <si>
    <t>95x575 Tension Structure</t>
  </si>
  <si>
    <t>:29MTSSTR</t>
  </si>
  <si>
    <t>29MTS Starter Bay</t>
  </si>
  <si>
    <t>:29MTSCBL</t>
  </si>
  <si>
    <t>29MTS Cable Bay</t>
  </si>
  <si>
    <t>:29MTSSTD</t>
  </si>
  <si>
    <t>29MTS Standard Bay</t>
  </si>
  <si>
    <t>:29MXTD</t>
  </si>
  <si>
    <t>28.9M MTS XTENSION DOOR</t>
  </si>
  <si>
    <t>Gable Tension Tube 4.25M Bay - 29M TFS/R</t>
  </si>
  <si>
    <t>29m MTS 380 Truss</t>
  </si>
  <si>
    <t>29m MTS 380 Cable Bay</t>
  </si>
  <si>
    <t>29m MTS 380 Purlin Bay</t>
  </si>
  <si>
    <t>29m MTS 380 Heavy Purlin Bay</t>
  </si>
  <si>
    <t>29m MTS 380 Gable Uprights</t>
  </si>
  <si>
    <t>29m MTS 380 Vinyl</t>
  </si>
  <si>
    <t>29m MTS 380 Gable End</t>
  </si>
  <si>
    <t>Heavy Purlin/Ridge Ram Bolt</t>
  </si>
  <si>
    <t>Purlin Bolt to Truss</t>
  </si>
  <si>
    <t>Std Purlin/Ridge Ram Bolt</t>
  </si>
  <si>
    <t>MTS-8348</t>
  </si>
  <si>
    <t>Lower Gable Horizontal 6M Bay TFS/Rv</t>
  </si>
  <si>
    <t>Upper Gable Horizontal 6M Bay TFS/Rv</t>
  </si>
  <si>
    <t>MTS-8349</t>
  </si>
  <si>
    <t>Options - Heavy</t>
  </si>
  <si>
    <t>.36MX005B2.5MTS</t>
  </si>
  <si>
    <t>.36MX0075B2.5MTS</t>
  </si>
  <si>
    <t>.36MX010B2.5MTS</t>
  </si>
  <si>
    <t>.36MX0125B2.5MTS</t>
  </si>
  <si>
    <t>.36MX015B2.5MTS</t>
  </si>
  <si>
    <t>.36MX0175B2.5MTS</t>
  </si>
  <si>
    <t>.36MX020B2.5MTS</t>
  </si>
  <si>
    <t>.36MX0225B2.5MTS</t>
  </si>
  <si>
    <t>.36MX025B2.5MTS</t>
  </si>
  <si>
    <t>.36MX0275B2.5MTS</t>
  </si>
  <si>
    <t>.36MX030B2.5MTS</t>
  </si>
  <si>
    <t>.36MX0325B2.5MTS</t>
  </si>
  <si>
    <t>.36MX035B2.5MTS</t>
  </si>
  <si>
    <t>.36MX0375B2.5MTS</t>
  </si>
  <si>
    <t>.36MX040B2.5MTS</t>
  </si>
  <si>
    <t>.36MX0425B2.5MTS</t>
  </si>
  <si>
    <t>.36MX045B2.5MTS</t>
  </si>
  <si>
    <t>.36MX0475B2.5MTS</t>
  </si>
  <si>
    <t>.36MX050B2.5MTS</t>
  </si>
  <si>
    <t>.36MX0525B2.5MTS</t>
  </si>
  <si>
    <t>.36MX055B2.5MTS</t>
  </si>
  <si>
    <t>.36MX0575B2.5MTS</t>
  </si>
  <si>
    <t>.36MX060B2.5MTS</t>
  </si>
  <si>
    <t>.36MX0625B2.5MTS</t>
  </si>
  <si>
    <t>.36MX065B2.5MTS</t>
  </si>
  <si>
    <t>.36MX0675B2.5MTS</t>
  </si>
  <si>
    <t>.36MX070B2.5MTS</t>
  </si>
  <si>
    <t>.36MX0725B2.5MTS</t>
  </si>
  <si>
    <t>.36MX075B2.5MTS</t>
  </si>
  <si>
    <t>.36MX0775B2.5MTS</t>
  </si>
  <si>
    <t>.36MX080B2.5MTS</t>
  </si>
  <si>
    <t>.36MX0825B2.5MTS</t>
  </si>
  <si>
    <t>.36MX085B2.5MTS</t>
  </si>
  <si>
    <t>.36MX0875B2.5MTS</t>
  </si>
  <si>
    <t>.36MX090B2.5MTS</t>
  </si>
  <si>
    <t>.36MX0925B2.5MTS</t>
  </si>
  <si>
    <t>118x16 Tension Structure</t>
  </si>
  <si>
    <t>118x24 Tension Structure</t>
  </si>
  <si>
    <t>118x42 Tension Structure</t>
  </si>
  <si>
    <t>118x58 Tension Structure</t>
  </si>
  <si>
    <t>118x74 Tension Structure</t>
  </si>
  <si>
    <t>118x91 Tension Structure</t>
  </si>
  <si>
    <t>118x108 Tension Structure</t>
  </si>
  <si>
    <t>118x124 Tension Structure</t>
  </si>
  <si>
    <t>118x140 Tension Structure</t>
  </si>
  <si>
    <t>118x156 Tension Structure</t>
  </si>
  <si>
    <t>118x165 Tension Structure</t>
  </si>
  <si>
    <t>118x173 Tension Structure</t>
  </si>
  <si>
    <t>118x181 Tension Structure</t>
  </si>
  <si>
    <t>118x189 Tension Structure</t>
  </si>
  <si>
    <t>118x206 Tension Structure</t>
  </si>
  <si>
    <t>118x222 Tension Structure</t>
  </si>
  <si>
    <t>118x238 Tension Structure</t>
  </si>
  <si>
    <t>118x255 Tension Structure</t>
  </si>
  <si>
    <t>118x271 Tension Structure</t>
  </si>
  <si>
    <t>118x288 Tension Structure</t>
  </si>
  <si>
    <t>118x304 Tension Structure</t>
  </si>
  <si>
    <t>36m MTS 380 Cable Bay - 2.5m Bay</t>
  </si>
  <si>
    <t>36m MTS 380 Purlin Bay - 2.5m</t>
  </si>
  <si>
    <t>36m MTS 380 Heavy Purlin Bay - 2.5m</t>
  </si>
  <si>
    <t>:36MTS2.5MSTR</t>
  </si>
  <si>
    <t>36MTS 2.5M Bay Starter Bay</t>
  </si>
  <si>
    <t>:36MTS2.5MCBL</t>
  </si>
  <si>
    <t>36MTS 2.5M Bay Cable Bay</t>
  </si>
  <si>
    <t>:36MTS2.5MSTD</t>
  </si>
  <si>
    <t>36MTS 2.5M Bay Standard Bay</t>
  </si>
  <si>
    <t>T36MTS2502</t>
  </si>
  <si>
    <t>36Mx2.5M MTS K Top G2</t>
  </si>
  <si>
    <t>2.5m Bay</t>
  </si>
  <si>
    <t>T29MTS02B25</t>
  </si>
  <si>
    <t>29M MTS K Top G2 - 2.5M Bay</t>
  </si>
  <si>
    <t>T47B25MTS02</t>
  </si>
  <si>
    <t>47.5M MTS K Top G2 2.5M Bay</t>
  </si>
  <si>
    <t>.22MX010MTS</t>
  </si>
  <si>
    <t>.22MX015MTS</t>
  </si>
  <si>
    <t>.22MX020MTS</t>
  </si>
  <si>
    <t>.22MX025MTS</t>
  </si>
  <si>
    <t>.22MX030MTS</t>
  </si>
  <si>
    <t>.22MX035MTS</t>
  </si>
  <si>
    <t>.22MX040MTS</t>
  </si>
  <si>
    <t>.22MX045MTS</t>
  </si>
  <si>
    <t>.22MX050MTS</t>
  </si>
  <si>
    <t>.22MX055MTS</t>
  </si>
  <si>
    <t>.22MX060MTS</t>
  </si>
  <si>
    <t>.22MX065MTS</t>
  </si>
  <si>
    <t>.22MX070MTS</t>
  </si>
  <si>
    <t>.22MX075MTS</t>
  </si>
  <si>
    <t>.22MX080MTS</t>
  </si>
  <si>
    <t>.22MX085MTS</t>
  </si>
  <si>
    <t>.22MX090MTS</t>
  </si>
  <si>
    <t>.22MX095MTS</t>
  </si>
  <si>
    <t>.22MX100MTS</t>
  </si>
  <si>
    <t>.22MX105MTS</t>
  </si>
  <si>
    <t>.22MX110MTS</t>
  </si>
  <si>
    <t>.22MX115MTS</t>
  </si>
  <si>
    <t>.22MX120MTS</t>
  </si>
  <si>
    <t>.22MX125MTS</t>
  </si>
  <si>
    <t>.22MX130MTS</t>
  </si>
  <si>
    <t>.22MX135MTS</t>
  </si>
  <si>
    <t>.22MX140MTS</t>
  </si>
  <si>
    <t>.22MX145MTS</t>
  </si>
  <si>
    <t>.22MX150MTS</t>
  </si>
  <si>
    <t>.22MX155MTS</t>
  </si>
  <si>
    <t>.22MX160MTS</t>
  </si>
  <si>
    <t>.22MX165MTS</t>
  </si>
  <si>
    <t>.22MX170MTS</t>
  </si>
  <si>
    <t>.22MX175MTS</t>
  </si>
  <si>
    <t>72x33 Tension Structure</t>
  </si>
  <si>
    <t>72x50 Tension Structure</t>
  </si>
  <si>
    <t>72x66 Tension Structure</t>
  </si>
  <si>
    <t>72x82 Tension Structure</t>
  </si>
  <si>
    <t>72x100 Tension Structure</t>
  </si>
  <si>
    <t>72x116 Tension Structure</t>
  </si>
  <si>
    <t>72x132 Tension Structure</t>
  </si>
  <si>
    <t>72x150 Tension Structure</t>
  </si>
  <si>
    <t>72x166 Tension Structure</t>
  </si>
  <si>
    <t>72x182 Tension Structure</t>
  </si>
  <si>
    <t>72x200 Tension Structure</t>
  </si>
  <si>
    <t>72x216 Tension Structure</t>
  </si>
  <si>
    <t>72x232 Tension Structure</t>
  </si>
  <si>
    <t>72x250 Tension Structure</t>
  </si>
  <si>
    <t>72x263 Tension Structure</t>
  </si>
  <si>
    <t>72x279 Tension Structure</t>
  </si>
  <si>
    <t>72x296 Tension Structure</t>
  </si>
  <si>
    <t>72x311 Tension Structure</t>
  </si>
  <si>
    <t>72x328 Tension Structure</t>
  </si>
  <si>
    <t>72x345 Tension Structure</t>
  </si>
  <si>
    <t>72x361 Tension Structure</t>
  </si>
  <si>
    <t>72x377 Tension Structure</t>
  </si>
  <si>
    <t>72x394 Tension Structure</t>
  </si>
  <si>
    <t>72x410 Tension Structure</t>
  </si>
  <si>
    <t>72x427 Tension Structure</t>
  </si>
  <si>
    <t>72x443 Tension Structure</t>
  </si>
  <si>
    <t>72x459 Tension Structure</t>
  </si>
  <si>
    <t>72x476 Tension Structure</t>
  </si>
  <si>
    <t>72x492 Tension Structure</t>
  </si>
  <si>
    <t>72x509 Tension Structure</t>
  </si>
  <si>
    <t>72x525 Tension Structure</t>
  </si>
  <si>
    <t>72x541 Tension Structure</t>
  </si>
  <si>
    <t>72x558 Tension Structure</t>
  </si>
  <si>
    <t>72x575 Tension Structure</t>
  </si>
  <si>
    <t>22m MTS 380 Truss</t>
  </si>
  <si>
    <t>22m MTS 380 Cable Bay</t>
  </si>
  <si>
    <t>22m MTS 380 Purlin Bay</t>
  </si>
  <si>
    <t>22m MTS 380 Heavy Purlin Bay</t>
  </si>
  <si>
    <t>22m MTS 380 Gable Uprights</t>
  </si>
  <si>
    <t>22m MTS 380 Vinyl</t>
  </si>
  <si>
    <t>22m MTS 380 Gable End</t>
  </si>
  <si>
    <t>:22MTSSTR</t>
  </si>
  <si>
    <t>22MTS Starter Bay</t>
  </si>
  <si>
    <t>:22MTSCBL</t>
  </si>
  <si>
    <t>22MTS Cable Bay</t>
  </si>
  <si>
    <t>:22MTSSTD</t>
  </si>
  <si>
    <t>22MTS Standard Bay</t>
  </si>
  <si>
    <t>Roofbeam Extension TFS/Rv 3M L+4 Medium</t>
  </si>
  <si>
    <t>.40MX010MTS</t>
  </si>
  <si>
    <t>.40MX015MTS</t>
  </si>
  <si>
    <t>.40MX020MTS</t>
  </si>
  <si>
    <t>.40MX025MTS</t>
  </si>
  <si>
    <t>.40MX030MTS</t>
  </si>
  <si>
    <t>.40MX035MTS</t>
  </si>
  <si>
    <t>.40MX040MTS</t>
  </si>
  <si>
    <t>.40MX045MTS</t>
  </si>
  <si>
    <t>.40MX050MTS</t>
  </si>
  <si>
    <t>.40MX055MTS</t>
  </si>
  <si>
    <t>.40MX060MTS</t>
  </si>
  <si>
    <t>.40MX065MTS</t>
  </si>
  <si>
    <t>.40MX070MTS</t>
  </si>
  <si>
    <t>.40MX075MTS</t>
  </si>
  <si>
    <t>.40MX080MTS</t>
  </si>
  <si>
    <t>.40MX085MTS</t>
  </si>
  <si>
    <t>.40MX090MTS</t>
  </si>
  <si>
    <t>.40MX095MTS</t>
  </si>
  <si>
    <t>.40MX100MTS</t>
  </si>
  <si>
    <t>.40MX105MTS</t>
  </si>
  <si>
    <t>.40MX110MTS</t>
  </si>
  <si>
    <t>.40MX115MTS</t>
  </si>
  <si>
    <t>.40MX120MTS</t>
  </si>
  <si>
    <t>.40MX125MTS</t>
  </si>
  <si>
    <t>.40MX130MTS</t>
  </si>
  <si>
    <t>.40MX135MTS</t>
  </si>
  <si>
    <t>.40MX140MTS</t>
  </si>
  <si>
    <t>.40MX145MTS</t>
  </si>
  <si>
    <t>.40MX150MTS</t>
  </si>
  <si>
    <t>.40MX155MTS</t>
  </si>
  <si>
    <t>.40MX160MTS</t>
  </si>
  <si>
    <t>.40MX165MTS</t>
  </si>
  <si>
    <t>.40MX170MTS</t>
  </si>
  <si>
    <t>.40MX175MTS</t>
  </si>
  <si>
    <t>.40MX180MTS</t>
  </si>
  <si>
    <t>.40MX185MTS</t>
  </si>
  <si>
    <t>.40MX190MTS</t>
  </si>
  <si>
    <t>.40MX195MTS</t>
  </si>
  <si>
    <t>.40MX200MTS</t>
  </si>
  <si>
    <t>.40MX205MTS</t>
  </si>
  <si>
    <t>132x33 Tension Structure</t>
  </si>
  <si>
    <t>132x50 Tension Structure</t>
  </si>
  <si>
    <t>132x66 Tension Structure</t>
  </si>
  <si>
    <t>132x82 Tension Structure</t>
  </si>
  <si>
    <t>132x100 Tension Structure</t>
  </si>
  <si>
    <t>132x116 Tension Structure</t>
  </si>
  <si>
    <t>132x132 Tension Structure</t>
  </si>
  <si>
    <t>132x150 Tension Structure</t>
  </si>
  <si>
    <t>132x166 Tension Structure</t>
  </si>
  <si>
    <t>132x182 Tension Structure</t>
  </si>
  <si>
    <t>132x200 Tension Structure</t>
  </si>
  <si>
    <t>132x216 Tension Structure</t>
  </si>
  <si>
    <t>132x233 Tension Structure</t>
  </si>
  <si>
    <t>132x250 Tension Structure</t>
  </si>
  <si>
    <t>132x263 Tension Structure</t>
  </si>
  <si>
    <t>132x279 Tension Structure</t>
  </si>
  <si>
    <t>132x296 Tension Structure</t>
  </si>
  <si>
    <t>132x311 Tension Structure</t>
  </si>
  <si>
    <t>132x328 Tension Structure</t>
  </si>
  <si>
    <t>132x345 Tension Structure</t>
  </si>
  <si>
    <t>132x361 Tension Structure</t>
  </si>
  <si>
    <t>132x377 Tension Structure</t>
  </si>
  <si>
    <t>132x394 Tension Structure</t>
  </si>
  <si>
    <t>132x410 Tension Structure</t>
  </si>
  <si>
    <t>132x427 Tension Structure</t>
  </si>
  <si>
    <t>132x443 Tension Structure</t>
  </si>
  <si>
    <t>132x459 Tension Structure</t>
  </si>
  <si>
    <t>132x476 Tension Structure</t>
  </si>
  <si>
    <t>132x492 Tension Structure</t>
  </si>
  <si>
    <t>132x509 Tension Structure</t>
  </si>
  <si>
    <t>132x525 Tension Structure</t>
  </si>
  <si>
    <t>132x541 Tension Structure</t>
  </si>
  <si>
    <t>132x558 Tension Structure</t>
  </si>
  <si>
    <t>132x575 Tension Structure</t>
  </si>
  <si>
    <t>132x591 Tension Structure</t>
  </si>
  <si>
    <t>132x607 Tension Structure</t>
  </si>
  <si>
    <t>132x624 Tension Structure</t>
  </si>
  <si>
    <t>132x640 Tension Structure</t>
  </si>
  <si>
    <t>132x657 Tension Structure</t>
  </si>
  <si>
    <t>132x673 Tension Structure</t>
  </si>
  <si>
    <t>40m MTS 380 Truss</t>
  </si>
  <si>
    <t>40m MTS 380 Cable Bay</t>
  </si>
  <si>
    <t>40m MTS 380 Purlin Bay</t>
  </si>
  <si>
    <t>40m MTS 380 Heavy Purlin Bay</t>
  </si>
  <si>
    <t>40m MTS 380 Gable Uprights</t>
  </si>
  <si>
    <t>40m MTS 380 Vinyl</t>
  </si>
  <si>
    <t>40m MTS 380 Gable End</t>
  </si>
  <si>
    <t>:40MTSSTR</t>
  </si>
  <si>
    <t>40MTS Starter Bay</t>
  </si>
  <si>
    <t>:40MTSCBL</t>
  </si>
  <si>
    <t>40MTS Cable Bay</t>
  </si>
  <si>
    <t>:40MTSSTD</t>
  </si>
  <si>
    <t>40MTS Standard Bay</t>
  </si>
  <si>
    <t>:40MXTD</t>
  </si>
  <si>
    <t>40M MTS XTENSION DOOR</t>
  </si>
  <si>
    <t>Gable Upright #4 40M TFS/Rv - 37'6.25"+8</t>
  </si>
  <si>
    <t>.47MX010MTS</t>
  </si>
  <si>
    <t>.47MX015MTS</t>
  </si>
  <si>
    <t>.47MX020MTS</t>
  </si>
  <si>
    <t>.47MX025MTS</t>
  </si>
  <si>
    <t>.47MX030MTS</t>
  </si>
  <si>
    <t>.47MX035MTS</t>
  </si>
  <si>
    <t>.47MX040MTS</t>
  </si>
  <si>
    <t>.47MX045MTS</t>
  </si>
  <si>
    <t>.47MX050MTS</t>
  </si>
  <si>
    <t>.47MX055MTS</t>
  </si>
  <si>
    <t>.47MX060MTS</t>
  </si>
  <si>
    <t>.47MX065MTS</t>
  </si>
  <si>
    <t>.47MX070MTS</t>
  </si>
  <si>
    <t>.47MX075MTS</t>
  </si>
  <si>
    <t>.47MX080MTS</t>
  </si>
  <si>
    <t>.47MX085MTS</t>
  </si>
  <si>
    <t>.47MX090MTS</t>
  </si>
  <si>
    <t>.47MX095MTS</t>
  </si>
  <si>
    <t>.47MX100MTS</t>
  </si>
  <si>
    <t>.47MX105MTS</t>
  </si>
  <si>
    <t>.47MX110MTS</t>
  </si>
  <si>
    <t>.47MX115MTS</t>
  </si>
  <si>
    <t>.47MX135MTS</t>
  </si>
  <si>
    <t>.47MX140MTS</t>
  </si>
  <si>
    <t>.47MX180MTS</t>
  </si>
  <si>
    <t>155x33 Tension Structure</t>
  </si>
  <si>
    <t>155x50 Tension Structure</t>
  </si>
  <si>
    <t>155x66 Tension Structure</t>
  </si>
  <si>
    <t>155x82 Tension Structure</t>
  </si>
  <si>
    <t>155x100 Tension Structure</t>
  </si>
  <si>
    <t>155x116 Tension Structure</t>
  </si>
  <si>
    <t>155x132 Tension Structure</t>
  </si>
  <si>
    <t>155x150 Tension Structure</t>
  </si>
  <si>
    <t>155x166 Tension Structure</t>
  </si>
  <si>
    <t>155x182 Tension Structure</t>
  </si>
  <si>
    <t>155x200 Tension Structure</t>
  </si>
  <si>
    <t>155x216 Tension Structure</t>
  </si>
  <si>
    <t>155x233 Tension Structure</t>
  </si>
  <si>
    <t>155x250 Tension Structure</t>
  </si>
  <si>
    <t>155x263 Tension Structure</t>
  </si>
  <si>
    <t>155x279 Tension Structure</t>
  </si>
  <si>
    <t>155x296 Tension Structure</t>
  </si>
  <si>
    <t>155x311 Tension Structure</t>
  </si>
  <si>
    <t>155x328 Tension Structure</t>
  </si>
  <si>
    <t>155x345 Tension Structure</t>
  </si>
  <si>
    <t>155x361 Tension Structure</t>
  </si>
  <si>
    <t>155x377 Tension Structure</t>
  </si>
  <si>
    <t>155x394 Tension Structure</t>
  </si>
  <si>
    <t>155x410 Tension Structure</t>
  </si>
  <si>
    <t>155x427 Tension Structure</t>
  </si>
  <si>
    <t>155x443 Tension Structure</t>
  </si>
  <si>
    <t>155x460 Tension Structure</t>
  </si>
  <si>
    <t>155x476 Tension Structure</t>
  </si>
  <si>
    <t>155x492 Tension Structure</t>
  </si>
  <si>
    <t>155x509 Tension Structure</t>
  </si>
  <si>
    <t>155x525 Tension Structure</t>
  </si>
  <si>
    <t>155x541 Tension Structure</t>
  </si>
  <si>
    <t>155x558 Tension Structure</t>
  </si>
  <si>
    <t>155x575 Tension Structure</t>
  </si>
  <si>
    <t>155x592 Tension Structure</t>
  </si>
  <si>
    <t>47.5m MTS 380 Truss</t>
  </si>
  <si>
    <t>47.5m MTS 380 Cable Bay</t>
  </si>
  <si>
    <t>47.5m MTS 380 Purlin Bay</t>
  </si>
  <si>
    <t>47.5m MTS 380 Heavy Purlin Bay</t>
  </si>
  <si>
    <t>47.5m MTS 380 Gable Uprights</t>
  </si>
  <si>
    <t>47.5m MTS 380 Vinyl</t>
  </si>
  <si>
    <t>47.5m MTS 380 Gable End</t>
  </si>
  <si>
    <t>:47MTSSTR</t>
  </si>
  <si>
    <t>47.5MTS Starter Bay</t>
  </si>
  <si>
    <t>:47MTSCBL</t>
  </si>
  <si>
    <t>47.5MTS Cable Bay</t>
  </si>
  <si>
    <t>:47MTSSTD</t>
  </si>
  <si>
    <t>47.5MTS Standard Bay</t>
  </si>
  <si>
    <t>:47MXTD</t>
  </si>
  <si>
    <t>47.5M MTS XTENSION DOOR</t>
  </si>
  <si>
    <t>:47MTSSTDNoPurli</t>
  </si>
  <si>
    <t>47.5MTS Standard Bay No Purlin</t>
  </si>
  <si>
    <t>Fastener - Bolt/Nut M16x140 (5/8"x5-1/2"</t>
  </si>
  <si>
    <t>Middle Windbracing 2 - 47.5M - 20'4" - G</t>
  </si>
  <si>
    <t>Gable Horizontal Lower 3.51M Bay - 47.5M</t>
  </si>
  <si>
    <t>Gable Horizontal Upper 3.51M Bay - 47.5M</t>
  </si>
  <si>
    <t>Gable Upright #5 47.5M - 37'6.25"+14'2.2</t>
  </si>
  <si>
    <t>29m Extension Door</t>
  </si>
  <si>
    <t>29m Extension Door Cable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</si>
</sst>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2" fillId="0" borderId="0" xfId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2" fillId="2" borderId="0" xfId="1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Normal 2" xfId="1" xr:uid="{6EC756EF-E84F-45F1-9C2E-315F0A654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F679C-4C83-4378-BBFD-05D4A23BE2B5}">
  <sheetPr>
    <tabColor rgb="FF00B050"/>
    <pageSetUpPr fitToPage="1"/>
  </sheetPr>
  <dimension ref="A1:FD167"/>
  <sheetViews>
    <sheetView zoomScale="80" zoomScaleNormal="80" workbookViewId="0">
      <pane xSplit="5" ySplit="4" topLeftCell="F5" activePane="bottomRight" state="frozen"/>
      <selection activeCell="B1" sqref="B1"/>
      <selection pane="topRight" activeCell="F1" sqref="F1"/>
      <selection pane="bottomLeft" activeCell="B5" sqref="B5"/>
      <selection pane="bottomRight" activeCell="E77" sqref="E77"/>
    </sheetView>
  </sheetViews>
  <sheetFormatPr defaultRowHeight="15" x14ac:dyDescent="0.25"/>
  <cols>
    <col min="1" max="1" width="29.5703125" bestFit="1" customWidth="1"/>
    <col min="2" max="2" width="19.5703125" bestFit="1" customWidth="1"/>
    <col min="3" max="3" width="10.85546875" style="1" bestFit="1" customWidth="1"/>
    <col min="4" max="4" width="7.28515625" bestFit="1" customWidth="1"/>
    <col min="5" max="5" width="57" bestFit="1" customWidth="1"/>
    <col min="6" max="6" width="6.42578125" style="1" bestFit="1" customWidth="1"/>
    <col min="7" max="7" width="6.42578125" style="1" customWidth="1"/>
    <col min="8" max="10" width="6.42578125" style="1" bestFit="1" customWidth="1"/>
    <col min="11" max="11" width="6.42578125" style="1" customWidth="1"/>
    <col min="12" max="12" width="7.140625" style="1" customWidth="1"/>
    <col min="13" max="15" width="8" style="1" bestFit="1" customWidth="1"/>
    <col min="16" max="16" width="8" style="1" customWidth="1"/>
    <col min="17" max="17" width="8" style="1" bestFit="1" customWidth="1"/>
    <col min="18" max="18" width="7.140625" style="1" customWidth="1"/>
    <col min="19" max="21" width="8" style="1" bestFit="1" customWidth="1"/>
    <col min="22" max="22" width="8" style="1" customWidth="1"/>
    <col min="23" max="23" width="8" style="1" bestFit="1" customWidth="1"/>
    <col min="24" max="24" width="18.42578125" style="1" bestFit="1" customWidth="1"/>
    <col min="25" max="26" width="7.140625" style="1" customWidth="1"/>
    <col min="27" max="27" width="12.85546875" style="1" bestFit="1" customWidth="1"/>
    <col min="28" max="28" width="7.140625" style="1" customWidth="1"/>
    <col min="29" max="29" width="12.85546875" style="1" bestFit="1" customWidth="1"/>
    <col min="30" max="30" width="11.7109375" style="1" bestFit="1" customWidth="1"/>
    <col min="31" max="35" width="10.5703125" style="1" customWidth="1"/>
    <col min="36" max="36" width="11.7109375" style="1" bestFit="1" customWidth="1"/>
    <col min="37" max="41" width="10.5703125" style="1" customWidth="1"/>
    <col min="42" max="53" width="9.140625" style="1"/>
    <col min="54" max="54" width="12.42578125" style="1" bestFit="1" customWidth="1"/>
    <col min="55" max="55" width="6.5703125" style="1" customWidth="1"/>
    <col min="56" max="57" width="6.5703125" style="1" bestFit="1" customWidth="1"/>
    <col min="58" max="58" width="6.5703125" style="1" customWidth="1"/>
    <col min="59" max="59" width="6.5703125" style="1" bestFit="1" customWidth="1"/>
    <col min="60" max="60" width="15" style="1" bestFit="1" customWidth="1"/>
    <col min="61" max="65" width="8" style="1" customWidth="1"/>
    <col min="66" max="66" width="12.7109375" style="1" bestFit="1" customWidth="1"/>
    <col min="67" max="67" width="12.7109375" style="1" customWidth="1"/>
    <col min="68" max="68" width="17.7109375" style="1" bestFit="1" customWidth="1"/>
    <col min="69" max="73" width="12.7109375" style="1" customWidth="1"/>
    <col min="74" max="74" width="12.7109375" style="1" bestFit="1" customWidth="1"/>
    <col min="75" max="82" width="12.7109375" style="1" customWidth="1"/>
    <col min="83" max="83" width="12.7109375" style="1" bestFit="1" customWidth="1"/>
    <col min="84" max="95" width="12.7109375" style="1" customWidth="1"/>
    <col min="96" max="96" width="14.5703125" style="1" bestFit="1" customWidth="1"/>
    <col min="97" max="98" width="14.5703125" style="1" customWidth="1"/>
    <col min="99" max="99" width="12.7109375" style="1" bestFit="1" customWidth="1"/>
    <col min="100" max="109" width="12.7109375" style="1" customWidth="1"/>
    <col min="110" max="110" width="16.5703125" style="1" bestFit="1" customWidth="1"/>
    <col min="111" max="111" width="11" style="1" bestFit="1" customWidth="1"/>
    <col min="112" max="16384" width="9.140625" style="1"/>
  </cols>
  <sheetData>
    <row r="1" spans="1:160" customFormat="1" x14ac:dyDescent="0.25">
      <c r="E1" t="s">
        <v>0</v>
      </c>
      <c r="G1">
        <v>24000</v>
      </c>
      <c r="H1">
        <v>24001</v>
      </c>
      <c r="I1">
        <v>24002</v>
      </c>
      <c r="J1">
        <v>24003</v>
      </c>
      <c r="K1">
        <v>24004</v>
      </c>
      <c r="L1" s="1"/>
      <c r="M1">
        <v>24005</v>
      </c>
      <c r="N1">
        <v>24006</v>
      </c>
      <c r="O1">
        <v>24007</v>
      </c>
      <c r="P1">
        <v>24008</v>
      </c>
      <c r="Q1">
        <v>24009</v>
      </c>
      <c r="R1" s="1"/>
      <c r="S1">
        <v>24010</v>
      </c>
      <c r="T1">
        <v>24011</v>
      </c>
      <c r="U1">
        <v>24012</v>
      </c>
      <c r="V1">
        <v>24013</v>
      </c>
      <c r="W1">
        <v>24014</v>
      </c>
      <c r="X1" s="1"/>
      <c r="Y1">
        <v>24015</v>
      </c>
      <c r="Z1">
        <v>24016</v>
      </c>
      <c r="AA1">
        <v>24017</v>
      </c>
      <c r="AB1">
        <v>24018</v>
      </c>
      <c r="AC1">
        <v>24019</v>
      </c>
      <c r="AD1" s="1"/>
      <c r="AE1">
        <v>24020</v>
      </c>
      <c r="AF1">
        <v>24021</v>
      </c>
      <c r="AG1">
        <v>24022</v>
      </c>
      <c r="AH1">
        <v>24023</v>
      </c>
      <c r="AI1">
        <v>24024</v>
      </c>
      <c r="AJ1" s="1"/>
      <c r="AK1">
        <v>24025</v>
      </c>
      <c r="AL1">
        <v>24026</v>
      </c>
      <c r="AM1">
        <v>24027</v>
      </c>
      <c r="AN1">
        <v>24028</v>
      </c>
      <c r="AO1">
        <v>24029</v>
      </c>
      <c r="AP1" s="1"/>
      <c r="AQ1">
        <v>24030</v>
      </c>
      <c r="AR1">
        <v>24031</v>
      </c>
      <c r="AS1">
        <v>24032</v>
      </c>
      <c r="AT1">
        <v>24033</v>
      </c>
      <c r="AU1">
        <v>24034</v>
      </c>
      <c r="AV1" s="1"/>
      <c r="AW1">
        <v>24050</v>
      </c>
      <c r="AX1">
        <v>24051</v>
      </c>
      <c r="AY1">
        <v>24052</v>
      </c>
      <c r="AZ1">
        <v>24053</v>
      </c>
      <c r="BA1">
        <v>24054</v>
      </c>
      <c r="BB1" s="1"/>
      <c r="BC1">
        <v>24035</v>
      </c>
      <c r="BD1">
        <v>24036</v>
      </c>
      <c r="BE1">
        <v>24037</v>
      </c>
      <c r="BF1">
        <v>24038</v>
      </c>
      <c r="BG1">
        <v>24039</v>
      </c>
      <c r="BH1" s="1"/>
      <c r="BI1">
        <v>24040</v>
      </c>
      <c r="BJ1">
        <v>24041</v>
      </c>
      <c r="BK1">
        <v>24042</v>
      </c>
      <c r="BL1">
        <v>24043</v>
      </c>
      <c r="BM1">
        <v>24044</v>
      </c>
      <c r="BN1" s="1"/>
      <c r="BO1">
        <v>20082</v>
      </c>
      <c r="BP1" s="1"/>
      <c r="BQ1">
        <v>24045</v>
      </c>
      <c r="BR1">
        <v>24046</v>
      </c>
      <c r="BS1">
        <v>24047</v>
      </c>
      <c r="BT1">
        <v>24048</v>
      </c>
      <c r="BU1">
        <v>24049</v>
      </c>
      <c r="BV1" s="1"/>
      <c r="BW1" s="2">
        <v>20134</v>
      </c>
      <c r="BX1" s="2">
        <v>20135</v>
      </c>
      <c r="BY1" s="2">
        <v>20136</v>
      </c>
      <c r="BZ1" s="2">
        <v>20149</v>
      </c>
      <c r="CA1" s="2">
        <v>20150</v>
      </c>
      <c r="CB1" s="2">
        <v>20137</v>
      </c>
      <c r="CC1" s="2">
        <v>20138</v>
      </c>
      <c r="CD1" s="2">
        <v>20139</v>
      </c>
      <c r="CE1" s="1"/>
      <c r="CF1" s="2">
        <v>20140</v>
      </c>
      <c r="CG1" s="2">
        <v>20141</v>
      </c>
      <c r="CH1" s="2">
        <v>20142</v>
      </c>
      <c r="CI1" s="2">
        <v>20151</v>
      </c>
      <c r="CJ1" s="2">
        <v>20152</v>
      </c>
      <c r="CK1" s="2">
        <v>20143</v>
      </c>
      <c r="CL1" s="2">
        <v>20144</v>
      </c>
      <c r="CM1" s="2">
        <v>20145</v>
      </c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R1" s="1"/>
      <c r="DS1" s="1"/>
      <c r="DT1" s="1"/>
      <c r="DU1" s="1"/>
      <c r="DV1" s="1"/>
      <c r="DW1">
        <v>24055</v>
      </c>
      <c r="DX1">
        <v>24056</v>
      </c>
      <c r="DY1">
        <v>24057</v>
      </c>
      <c r="DZ1">
        <v>24058</v>
      </c>
      <c r="EA1">
        <v>24059</v>
      </c>
      <c r="EB1">
        <v>24060</v>
      </c>
      <c r="EC1">
        <v>24061</v>
      </c>
      <c r="ED1">
        <v>24062</v>
      </c>
      <c r="EE1">
        <v>24063</v>
      </c>
      <c r="EF1">
        <v>24064</v>
      </c>
      <c r="EG1">
        <v>24065</v>
      </c>
      <c r="EH1">
        <v>24066</v>
      </c>
      <c r="EI1">
        <v>24067</v>
      </c>
      <c r="EJ1">
        <v>24068</v>
      </c>
      <c r="EK1">
        <v>24069</v>
      </c>
      <c r="EL1">
        <v>24070</v>
      </c>
      <c r="EM1">
        <v>24071</v>
      </c>
      <c r="EN1">
        <v>24072</v>
      </c>
      <c r="EO1">
        <v>24073</v>
      </c>
      <c r="EP1">
        <v>24074</v>
      </c>
      <c r="EQ1">
        <v>24075</v>
      </c>
      <c r="ER1">
        <v>24076</v>
      </c>
      <c r="ES1">
        <v>24077</v>
      </c>
      <c r="ET1">
        <v>24078</v>
      </c>
      <c r="EU1">
        <v>24079</v>
      </c>
      <c r="EV1">
        <v>24080</v>
      </c>
      <c r="EW1">
        <v>24081</v>
      </c>
      <c r="EX1">
        <v>24082</v>
      </c>
      <c r="EY1">
        <v>24083</v>
      </c>
      <c r="EZ1">
        <v>24084</v>
      </c>
      <c r="FA1">
        <v>24085</v>
      </c>
      <c r="FB1">
        <v>24086</v>
      </c>
      <c r="FC1">
        <v>24087</v>
      </c>
      <c r="FD1">
        <v>24088</v>
      </c>
    </row>
    <row r="2" spans="1:160" customFormat="1" x14ac:dyDescent="0.25">
      <c r="AP2" s="3"/>
      <c r="AV2" s="3"/>
      <c r="BI2" t="s">
        <v>102</v>
      </c>
      <c r="BJ2" t="s">
        <v>103</v>
      </c>
      <c r="BK2" t="s">
        <v>104</v>
      </c>
      <c r="BL2" t="s">
        <v>105</v>
      </c>
      <c r="BM2" t="s">
        <v>106</v>
      </c>
      <c r="BN2" s="3" t="s">
        <v>1</v>
      </c>
      <c r="BP2" s="3" t="s">
        <v>1</v>
      </c>
      <c r="BQ2" t="s">
        <v>102</v>
      </c>
      <c r="BR2" t="s">
        <v>103</v>
      </c>
      <c r="BS2" t="s">
        <v>104</v>
      </c>
      <c r="BT2" t="s">
        <v>105</v>
      </c>
      <c r="BU2" t="s">
        <v>106</v>
      </c>
      <c r="BV2" s="3" t="s">
        <v>1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s="3" t="s">
        <v>1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11</v>
      </c>
      <c r="CO2" t="s">
        <v>11</v>
      </c>
      <c r="CP2" t="s">
        <v>11</v>
      </c>
      <c r="CQ2" t="s">
        <v>11</v>
      </c>
      <c r="CR2" s="3" t="s">
        <v>1</v>
      </c>
      <c r="CS2" s="4" t="s">
        <v>12</v>
      </c>
      <c r="CT2" s="4" t="s">
        <v>13</v>
      </c>
      <c r="CU2" s="3" t="s">
        <v>1</v>
      </c>
      <c r="CV2" s="4" t="s">
        <v>10</v>
      </c>
      <c r="CW2" s="4" t="s">
        <v>10</v>
      </c>
      <c r="CX2" s="4" t="s">
        <v>10</v>
      </c>
      <c r="CY2" s="4" t="s">
        <v>10</v>
      </c>
      <c r="CZ2" s="4" t="s">
        <v>10</v>
      </c>
      <c r="DA2" s="4" t="s">
        <v>11</v>
      </c>
      <c r="DB2" s="4" t="s">
        <v>11</v>
      </c>
      <c r="DC2" s="4" t="s">
        <v>11</v>
      </c>
      <c r="DD2" s="4" t="s">
        <v>11</v>
      </c>
      <c r="DE2" s="4" t="s">
        <v>11</v>
      </c>
      <c r="DF2" s="3" t="s">
        <v>1</v>
      </c>
      <c r="DG2" s="4" t="s">
        <v>5</v>
      </c>
      <c r="DH2" s="4" t="s">
        <v>6</v>
      </c>
      <c r="DI2" s="4" t="s">
        <v>7</v>
      </c>
      <c r="DJ2" s="4" t="s">
        <v>8</v>
      </c>
      <c r="DK2" s="4" t="s">
        <v>9</v>
      </c>
      <c r="DL2" s="3"/>
    </row>
    <row r="3" spans="1:160" customFormat="1" x14ac:dyDescent="0.25">
      <c r="F3" s="3" t="s">
        <v>14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s="3" t="s">
        <v>329</v>
      </c>
      <c r="M3" t="s">
        <v>102</v>
      </c>
      <c r="N3" t="s">
        <v>103</v>
      </c>
      <c r="O3" t="s">
        <v>104</v>
      </c>
      <c r="P3" t="s">
        <v>105</v>
      </c>
      <c r="Q3" t="s">
        <v>106</v>
      </c>
      <c r="R3" s="3" t="s">
        <v>14</v>
      </c>
      <c r="S3" t="s">
        <v>102</v>
      </c>
      <c r="T3" t="s">
        <v>103</v>
      </c>
      <c r="U3" t="s">
        <v>104</v>
      </c>
      <c r="V3" t="s">
        <v>105</v>
      </c>
      <c r="W3" t="s">
        <v>106</v>
      </c>
      <c r="X3" s="3" t="s">
        <v>530</v>
      </c>
      <c r="Y3" t="s">
        <v>102</v>
      </c>
      <c r="Z3" t="s">
        <v>103</v>
      </c>
      <c r="AA3" t="s">
        <v>104</v>
      </c>
      <c r="AB3" t="s">
        <v>105</v>
      </c>
      <c r="AC3" t="s">
        <v>106</v>
      </c>
      <c r="AD3" s="3" t="s">
        <v>14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s="3" t="s">
        <v>14</v>
      </c>
      <c r="AK3" t="s">
        <v>102</v>
      </c>
      <c r="AL3" t="s">
        <v>103</v>
      </c>
      <c r="AM3" t="s">
        <v>104</v>
      </c>
      <c r="AN3" t="s">
        <v>105</v>
      </c>
      <c r="AO3" t="s">
        <v>106</v>
      </c>
      <c r="AP3" s="3" t="s">
        <v>14</v>
      </c>
      <c r="AQ3" t="s">
        <v>102</v>
      </c>
      <c r="AR3" t="s">
        <v>103</v>
      </c>
      <c r="AS3" t="s">
        <v>104</v>
      </c>
      <c r="AT3" t="s">
        <v>105</v>
      </c>
      <c r="AU3" t="s">
        <v>106</v>
      </c>
      <c r="AV3" s="3" t="s">
        <v>14</v>
      </c>
      <c r="AW3" t="s">
        <v>102</v>
      </c>
      <c r="AX3" t="s">
        <v>103</v>
      </c>
      <c r="AY3" t="s">
        <v>104</v>
      </c>
      <c r="AZ3" t="s">
        <v>105</v>
      </c>
      <c r="BA3" t="s">
        <v>106</v>
      </c>
      <c r="BB3" s="3" t="s">
        <v>14</v>
      </c>
      <c r="BC3" t="s">
        <v>102</v>
      </c>
      <c r="BD3" t="s">
        <v>103</v>
      </c>
      <c r="BE3" t="s">
        <v>104</v>
      </c>
      <c r="BF3" t="s">
        <v>105</v>
      </c>
      <c r="BG3" t="s">
        <v>106</v>
      </c>
      <c r="BH3" s="3" t="s">
        <v>15</v>
      </c>
      <c r="BN3" s="3" t="s">
        <v>16</v>
      </c>
      <c r="BP3" s="3" t="s">
        <v>108</v>
      </c>
      <c r="BV3" s="3" t="s">
        <v>15</v>
      </c>
      <c r="BW3" t="s">
        <v>17</v>
      </c>
      <c r="BX3" t="s">
        <v>17</v>
      </c>
      <c r="BY3" t="s">
        <v>17</v>
      </c>
      <c r="BZ3" t="s">
        <v>17</v>
      </c>
      <c r="CA3" t="s">
        <v>17</v>
      </c>
      <c r="CB3" t="s">
        <v>17</v>
      </c>
      <c r="CC3" t="s">
        <v>17</v>
      </c>
      <c r="CD3" t="s">
        <v>17</v>
      </c>
      <c r="CE3" s="3" t="s">
        <v>15</v>
      </c>
      <c r="CF3" t="s">
        <v>2</v>
      </c>
      <c r="CG3" t="s">
        <v>3</v>
      </c>
      <c r="CH3" t="s">
        <v>4</v>
      </c>
      <c r="CI3" t="s">
        <v>5</v>
      </c>
      <c r="CJ3" t="s">
        <v>6</v>
      </c>
      <c r="CK3" t="s">
        <v>7</v>
      </c>
      <c r="CL3" t="s">
        <v>8</v>
      </c>
      <c r="CM3" t="s">
        <v>9</v>
      </c>
      <c r="CN3" t="s">
        <v>18</v>
      </c>
      <c r="CO3" t="s">
        <v>19</v>
      </c>
      <c r="CP3" t="s">
        <v>20</v>
      </c>
      <c r="CQ3" t="s">
        <v>8</v>
      </c>
      <c r="CR3" s="3" t="s">
        <v>15</v>
      </c>
      <c r="CU3" s="3" t="s">
        <v>15</v>
      </c>
      <c r="CV3" t="s">
        <v>5</v>
      </c>
      <c r="CW3" t="s">
        <v>6</v>
      </c>
      <c r="CX3" t="s">
        <v>7</v>
      </c>
      <c r="CY3" t="s">
        <v>8</v>
      </c>
      <c r="CZ3" t="s">
        <v>9</v>
      </c>
      <c r="DA3" t="s">
        <v>18</v>
      </c>
      <c r="DB3" t="s">
        <v>19</v>
      </c>
      <c r="DC3" t="s">
        <v>20</v>
      </c>
      <c r="DD3" t="s">
        <v>8</v>
      </c>
      <c r="DE3" t="s">
        <v>9</v>
      </c>
      <c r="DF3" s="3" t="s">
        <v>15</v>
      </c>
      <c r="DL3" s="3"/>
    </row>
    <row r="4" spans="1:160" customFormat="1" x14ac:dyDescent="0.25">
      <c r="B4" t="s">
        <v>21</v>
      </c>
      <c r="C4" t="s">
        <v>22</v>
      </c>
      <c r="D4" t="s">
        <v>23</v>
      </c>
      <c r="E4" t="s">
        <v>24</v>
      </c>
      <c r="F4" s="3" t="s">
        <v>25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s="3" t="s">
        <v>26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s="3" t="s">
        <v>26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s="3" t="s">
        <v>28</v>
      </c>
      <c r="AD4" s="3" t="s">
        <v>29</v>
      </c>
      <c r="AE4" t="s">
        <v>107</v>
      </c>
      <c r="AF4" t="s">
        <v>107</v>
      </c>
      <c r="AG4" t="s">
        <v>107</v>
      </c>
      <c r="AH4" t="s">
        <v>107</v>
      </c>
      <c r="AI4" t="s">
        <v>107</v>
      </c>
      <c r="AJ4" s="3" t="s">
        <v>29</v>
      </c>
      <c r="AK4" t="s">
        <v>438</v>
      </c>
      <c r="AL4" t="s">
        <v>438</v>
      </c>
      <c r="AM4" t="s">
        <v>438</v>
      </c>
      <c r="AN4" t="s">
        <v>438</v>
      </c>
      <c r="AO4" t="s">
        <v>438</v>
      </c>
      <c r="AP4" s="3" t="s">
        <v>30</v>
      </c>
      <c r="AV4" s="3" t="s">
        <v>30</v>
      </c>
      <c r="AW4" t="s">
        <v>599</v>
      </c>
      <c r="AX4" t="s">
        <v>599</v>
      </c>
      <c r="AY4" t="s">
        <v>599</v>
      </c>
      <c r="AZ4" t="s">
        <v>599</v>
      </c>
      <c r="BA4" t="s">
        <v>599</v>
      </c>
      <c r="BB4" s="3" t="s">
        <v>31</v>
      </c>
      <c r="BH4" s="3" t="s">
        <v>32</v>
      </c>
      <c r="BN4" s="3"/>
      <c r="BP4" s="3"/>
      <c r="BV4" s="3" t="s">
        <v>33</v>
      </c>
      <c r="CE4" s="3" t="s">
        <v>34</v>
      </c>
      <c r="CF4" t="s">
        <v>17</v>
      </c>
      <c r="CG4" t="s">
        <v>17</v>
      </c>
      <c r="CH4" t="s">
        <v>17</v>
      </c>
      <c r="CI4" t="s">
        <v>17</v>
      </c>
      <c r="CJ4" t="s">
        <v>17</v>
      </c>
      <c r="CK4" t="s">
        <v>17</v>
      </c>
      <c r="CL4" t="s">
        <v>17</v>
      </c>
      <c r="CM4" t="s">
        <v>17</v>
      </c>
      <c r="CR4" s="3" t="s">
        <v>35</v>
      </c>
      <c r="CU4" s="3" t="s">
        <v>36</v>
      </c>
      <c r="CV4" t="s">
        <v>17</v>
      </c>
      <c r="CW4" t="s">
        <v>17</v>
      </c>
      <c r="CX4" t="s">
        <v>17</v>
      </c>
      <c r="CY4" t="s">
        <v>17</v>
      </c>
      <c r="CZ4" t="s">
        <v>17</v>
      </c>
      <c r="DF4" s="3" t="s">
        <v>37</v>
      </c>
      <c r="DL4" s="3"/>
    </row>
    <row r="5" spans="1:160" x14ac:dyDescent="0.25">
      <c r="B5" t="s">
        <v>109</v>
      </c>
      <c r="D5">
        <v>6507</v>
      </c>
      <c r="E5" t="s">
        <v>110</v>
      </c>
      <c r="F5" s="5"/>
      <c r="L5" s="5"/>
      <c r="M5" s="1">
        <f t="shared" ref="M5:N5" si="0">2*M$49</f>
        <v>4</v>
      </c>
      <c r="N5" s="1">
        <f t="shared" si="0"/>
        <v>4</v>
      </c>
      <c r="O5" s="1">
        <f>2*O$49</f>
        <v>4</v>
      </c>
      <c r="P5" s="1">
        <f t="shared" ref="P5:Q5" si="1">2*P$49</f>
        <v>4</v>
      </c>
      <c r="Q5" s="1">
        <f t="shared" si="1"/>
        <v>4</v>
      </c>
      <c r="R5" s="5"/>
      <c r="S5" s="1">
        <f t="shared" ref="S5:W5" si="2">2*S$49</f>
        <v>4</v>
      </c>
      <c r="T5" s="1">
        <f t="shared" si="2"/>
        <v>4</v>
      </c>
      <c r="U5" s="1">
        <f t="shared" si="2"/>
        <v>4</v>
      </c>
      <c r="V5" s="1">
        <f t="shared" si="2"/>
        <v>4</v>
      </c>
      <c r="W5" s="1">
        <f t="shared" si="2"/>
        <v>4</v>
      </c>
      <c r="X5" s="5"/>
      <c r="Y5" s="1">
        <f t="shared" ref="Y5:Z5" si="3">2*Y$48</f>
        <v>4</v>
      </c>
      <c r="Z5" s="1">
        <f t="shared" si="3"/>
        <v>4</v>
      </c>
      <c r="AA5" s="1">
        <f>2*AA$48</f>
        <v>4</v>
      </c>
      <c r="AB5" s="1">
        <f t="shared" ref="AB5:AC5" si="4">2*AB$48</f>
        <v>4</v>
      </c>
      <c r="AC5" s="1">
        <f t="shared" si="4"/>
        <v>4</v>
      </c>
      <c r="AD5" s="5"/>
      <c r="AJ5" s="5"/>
      <c r="AP5" s="5"/>
      <c r="AV5" s="5"/>
      <c r="BB5" s="5"/>
      <c r="BH5" s="5"/>
      <c r="BI5" s="1">
        <f t="shared" ref="BI5:BJ5" si="5">2*SUM(BI$63:BI$68)</f>
        <v>8</v>
      </c>
      <c r="BJ5" s="1">
        <f t="shared" si="5"/>
        <v>12</v>
      </c>
      <c r="BK5" s="1">
        <f>2*SUM(BK$63:BK$68)</f>
        <v>14</v>
      </c>
      <c r="BL5" s="1">
        <f t="shared" ref="BL5:BM5" si="6">2*SUM(BL$63:BL$68)</f>
        <v>12</v>
      </c>
      <c r="BM5" s="1">
        <f t="shared" si="6"/>
        <v>20</v>
      </c>
      <c r="BN5" s="5"/>
      <c r="BP5" s="5"/>
      <c r="BV5" s="5"/>
      <c r="CE5" s="5"/>
      <c r="CR5" s="5"/>
      <c r="CU5" s="5"/>
      <c r="DF5" s="5"/>
      <c r="DL5" s="5"/>
    </row>
    <row r="6" spans="1:160" x14ac:dyDescent="0.25">
      <c r="B6" t="s">
        <v>111</v>
      </c>
      <c r="D6">
        <v>9482</v>
      </c>
      <c r="E6" t="s">
        <v>112</v>
      </c>
      <c r="F6" s="5"/>
      <c r="L6" s="5"/>
      <c r="R6" s="5"/>
      <c r="X6" s="5"/>
      <c r="AD6" s="5"/>
      <c r="AJ6" s="5"/>
      <c r="AP6" s="5"/>
      <c r="AV6" s="5"/>
      <c r="BB6" s="5"/>
      <c r="BH6" s="5"/>
      <c r="BN6" s="5"/>
      <c r="BP6" s="5"/>
      <c r="BV6" s="5"/>
      <c r="CE6" s="5"/>
      <c r="CR6" s="5"/>
      <c r="CU6" s="5"/>
      <c r="DF6" s="5"/>
      <c r="DL6" s="5"/>
    </row>
    <row r="7" spans="1:160" x14ac:dyDescent="0.25">
      <c r="B7" t="s">
        <v>113</v>
      </c>
      <c r="D7">
        <v>6521</v>
      </c>
      <c r="E7" t="s">
        <v>114</v>
      </c>
      <c r="F7" s="5"/>
      <c r="L7" s="5"/>
      <c r="R7" s="5"/>
      <c r="X7" s="5"/>
      <c r="AD7" s="5"/>
      <c r="AJ7" s="5"/>
      <c r="AP7" s="5"/>
      <c r="AV7" s="5"/>
      <c r="BB7" s="5"/>
      <c r="BH7" s="5"/>
      <c r="BI7" s="1">
        <v>4</v>
      </c>
      <c r="BJ7" s="1">
        <v>12</v>
      </c>
      <c r="BK7" s="1">
        <v>10</v>
      </c>
      <c r="BL7" s="1">
        <v>12</v>
      </c>
      <c r="BM7" s="1">
        <v>16</v>
      </c>
      <c r="BN7" s="5"/>
      <c r="BP7" s="5"/>
      <c r="BV7" s="5"/>
      <c r="CE7" s="5"/>
      <c r="CR7" s="5"/>
      <c r="CU7" s="5"/>
      <c r="DF7" s="5"/>
      <c r="DL7" s="5"/>
    </row>
    <row r="8" spans="1:160" x14ac:dyDescent="0.25">
      <c r="B8" t="s">
        <v>115</v>
      </c>
      <c r="D8">
        <v>6508</v>
      </c>
      <c r="E8" t="s">
        <v>116</v>
      </c>
      <c r="F8" s="5"/>
      <c r="L8" s="5"/>
      <c r="R8" s="5"/>
      <c r="X8" s="5"/>
      <c r="AD8" s="5"/>
      <c r="AJ8" s="5"/>
      <c r="AP8" s="5"/>
      <c r="AV8" s="5"/>
      <c r="BB8" s="5"/>
      <c r="BH8" s="5"/>
      <c r="BI8" s="1">
        <v>4</v>
      </c>
      <c r="BJ8" s="1">
        <v>4</v>
      </c>
      <c r="BK8" s="1">
        <v>12</v>
      </c>
      <c r="BL8" s="1">
        <v>12</v>
      </c>
      <c r="BN8" s="5"/>
      <c r="BP8" s="5"/>
      <c r="BV8" s="5"/>
      <c r="CE8" s="5"/>
      <c r="CR8" s="5"/>
      <c r="CU8" s="5"/>
      <c r="DF8" s="5"/>
      <c r="DL8" s="5"/>
    </row>
    <row r="9" spans="1:160" x14ac:dyDescent="0.25">
      <c r="B9" t="s">
        <v>117</v>
      </c>
      <c r="D9">
        <v>6509</v>
      </c>
      <c r="E9" t="s">
        <v>118</v>
      </c>
      <c r="F9" s="5"/>
      <c r="L9" s="5"/>
      <c r="R9" s="5"/>
      <c r="X9" s="5"/>
      <c r="AD9" s="5"/>
      <c r="AJ9" s="5"/>
      <c r="AP9" s="5"/>
      <c r="AV9" s="5"/>
      <c r="BB9" s="5"/>
      <c r="BH9" s="5"/>
      <c r="BN9" s="5"/>
      <c r="BP9" s="5"/>
      <c r="BV9" s="5"/>
      <c r="CE9" s="5"/>
      <c r="CR9" s="5"/>
      <c r="CU9" s="5"/>
      <c r="DF9" s="5"/>
      <c r="DL9" s="5"/>
    </row>
    <row r="10" spans="1:160" x14ac:dyDescent="0.25">
      <c r="B10" t="s">
        <v>119</v>
      </c>
      <c r="D10">
        <v>6516</v>
      </c>
      <c r="E10" t="s">
        <v>120</v>
      </c>
      <c r="F10" s="5"/>
      <c r="L10" s="5"/>
      <c r="R10" s="5"/>
      <c r="X10" s="5"/>
      <c r="AD10" s="5"/>
      <c r="AJ10" s="5"/>
      <c r="AP10" s="5"/>
      <c r="AV10" s="5"/>
      <c r="BB10" s="5"/>
      <c r="BH10" s="5"/>
      <c r="BN10" s="5"/>
      <c r="BP10" s="5"/>
      <c r="BV10" s="5"/>
      <c r="CE10" s="5"/>
      <c r="CR10" s="5"/>
      <c r="CU10" s="5"/>
      <c r="DF10" s="5"/>
      <c r="DL10" s="5"/>
    </row>
    <row r="11" spans="1:160" x14ac:dyDescent="0.25">
      <c r="A11" t="s">
        <v>525</v>
      </c>
      <c r="B11" t="s">
        <v>121</v>
      </c>
      <c r="D11">
        <v>6517</v>
      </c>
      <c r="E11" t="s">
        <v>122</v>
      </c>
      <c r="F11" s="5"/>
      <c r="L11" s="5"/>
      <c r="R11" s="5"/>
      <c r="S11" s="12">
        <f>SUM(S$42:S$47)</f>
        <v>11</v>
      </c>
      <c r="T11" s="12">
        <f t="shared" ref="T11:W11" si="7">SUM(T$42:T$47)</f>
        <v>13</v>
      </c>
      <c r="U11" s="12">
        <f t="shared" si="7"/>
        <v>17</v>
      </c>
      <c r="V11" s="12">
        <f t="shared" si="7"/>
        <v>17</v>
      </c>
      <c r="W11" s="12">
        <f t="shared" si="7"/>
        <v>21</v>
      </c>
      <c r="X11" s="5"/>
      <c r="AD11" s="5"/>
      <c r="AJ11" s="5"/>
      <c r="AP11" s="5"/>
      <c r="AV11" s="5"/>
      <c r="BB11" s="5"/>
      <c r="BH11" s="5"/>
      <c r="BN11" s="5"/>
      <c r="BP11" s="5"/>
      <c r="BV11" s="5"/>
      <c r="CE11" s="5"/>
      <c r="CR11" s="5"/>
      <c r="CU11" s="5"/>
      <c r="DF11" s="5"/>
      <c r="DL11" s="5"/>
    </row>
    <row r="12" spans="1:160" ht="14.25" customHeight="1" x14ac:dyDescent="0.25">
      <c r="A12" t="s">
        <v>523</v>
      </c>
      <c r="B12" t="s">
        <v>123</v>
      </c>
      <c r="D12">
        <v>6510</v>
      </c>
      <c r="E12" t="s">
        <v>124</v>
      </c>
      <c r="F12" s="5"/>
      <c r="L12" s="5"/>
      <c r="M12" s="12">
        <f t="shared" ref="M12:O12" si="8">SUM(M$42:M$47)</f>
        <v>11</v>
      </c>
      <c r="N12" s="12">
        <f t="shared" si="8"/>
        <v>13</v>
      </c>
      <c r="O12" s="12">
        <f t="shared" si="8"/>
        <v>17</v>
      </c>
      <c r="P12" s="12">
        <f>SUM(P$42:P$47)</f>
        <v>17</v>
      </c>
      <c r="Q12" s="12">
        <f>SUM(Q$42:Q$47)</f>
        <v>21</v>
      </c>
      <c r="R12" s="5"/>
      <c r="X12" s="5"/>
      <c r="Y12" s="12">
        <f t="shared" ref="Y12:AA12" si="9">SUM(Y$42:Y$47)</f>
        <v>11</v>
      </c>
      <c r="Z12" s="12">
        <f t="shared" si="9"/>
        <v>13</v>
      </c>
      <c r="AA12" s="12">
        <f t="shared" si="9"/>
        <v>17</v>
      </c>
      <c r="AB12" s="12">
        <f>SUM(AB$42:AB$47)</f>
        <v>17</v>
      </c>
      <c r="AC12" s="12">
        <f>SUM(AC$42:AC$47)</f>
        <v>21</v>
      </c>
      <c r="AD12" s="5"/>
      <c r="AJ12" s="5"/>
      <c r="AP12" s="5"/>
      <c r="AV12" s="5"/>
      <c r="BB12" s="5"/>
      <c r="BH12" s="5"/>
      <c r="BN12" s="5"/>
      <c r="BP12" s="5"/>
      <c r="BV12" s="5"/>
      <c r="CE12" s="5"/>
      <c r="CR12" s="5"/>
      <c r="CU12" s="5"/>
      <c r="DF12" s="5"/>
      <c r="DL12" s="5"/>
    </row>
    <row r="13" spans="1:160" x14ac:dyDescent="0.25">
      <c r="B13" t="s">
        <v>125</v>
      </c>
      <c r="D13">
        <v>6522</v>
      </c>
      <c r="E13" t="s">
        <v>126</v>
      </c>
      <c r="F13" s="5"/>
      <c r="L13" s="5"/>
      <c r="R13" s="5"/>
      <c r="X13" s="5"/>
      <c r="AD13" s="5"/>
      <c r="AJ13" s="5"/>
      <c r="AP13" s="5"/>
      <c r="AV13" s="5"/>
      <c r="BB13" s="5"/>
      <c r="BH13" s="5"/>
      <c r="BN13" s="5"/>
      <c r="BP13" s="5"/>
      <c r="BV13" s="5"/>
      <c r="CE13" s="5"/>
      <c r="CR13" s="5"/>
      <c r="CU13" s="5"/>
      <c r="DF13" s="5"/>
      <c r="DL13" s="5"/>
    </row>
    <row r="14" spans="1:160" x14ac:dyDescent="0.25">
      <c r="A14" t="s">
        <v>524</v>
      </c>
      <c r="B14" t="s">
        <v>97</v>
      </c>
      <c r="D14">
        <v>6948</v>
      </c>
      <c r="E14" t="s">
        <v>98</v>
      </c>
      <c r="F14" s="5"/>
      <c r="L14" s="5"/>
      <c r="M14" s="12">
        <f>2*SUM(M$42:M$47)</f>
        <v>22</v>
      </c>
      <c r="N14" s="12">
        <f t="shared" ref="N14:Q14" si="10">2*SUM(N$42:N$47)</f>
        <v>26</v>
      </c>
      <c r="O14" s="12">
        <f t="shared" si="10"/>
        <v>34</v>
      </c>
      <c r="P14" s="12">
        <f t="shared" si="10"/>
        <v>34</v>
      </c>
      <c r="Q14" s="12">
        <f t="shared" si="10"/>
        <v>42</v>
      </c>
      <c r="R14" s="5"/>
      <c r="S14" s="12">
        <f t="shared" ref="S14:W14" si="11">2*SUM(S$42:S$47)</f>
        <v>22</v>
      </c>
      <c r="T14" s="12">
        <f t="shared" si="11"/>
        <v>26</v>
      </c>
      <c r="U14" s="12">
        <f t="shared" si="11"/>
        <v>34</v>
      </c>
      <c r="V14" s="12">
        <f t="shared" si="11"/>
        <v>34</v>
      </c>
      <c r="W14" s="12">
        <f t="shared" si="11"/>
        <v>42</v>
      </c>
      <c r="X14" s="5"/>
      <c r="Y14" s="12">
        <f>2*SUM(Y$42:Y$47)</f>
        <v>22</v>
      </c>
      <c r="Z14" s="12">
        <f t="shared" ref="Z14:AC14" si="12">2*SUM(Z$42:Z$47)</f>
        <v>26</v>
      </c>
      <c r="AA14" s="12">
        <f t="shared" si="12"/>
        <v>34</v>
      </c>
      <c r="AB14" s="12">
        <f t="shared" si="12"/>
        <v>34</v>
      </c>
      <c r="AC14" s="12">
        <f t="shared" si="12"/>
        <v>42</v>
      </c>
      <c r="AD14" s="5"/>
      <c r="AJ14" s="5"/>
      <c r="AP14" s="5"/>
      <c r="AV14" s="5"/>
      <c r="BB14" s="5"/>
      <c r="BH14" s="5"/>
      <c r="BN14" s="5"/>
      <c r="BP14" s="5"/>
      <c r="BV14" s="5"/>
      <c r="CE14" s="5"/>
      <c r="CR14" s="5"/>
      <c r="CU14" s="5"/>
      <c r="DF14" s="5"/>
      <c r="DL14" s="5"/>
    </row>
    <row r="15" spans="1:160" x14ac:dyDescent="0.25">
      <c r="B15" t="s">
        <v>127</v>
      </c>
      <c r="D15">
        <v>6511</v>
      </c>
      <c r="E15" t="s">
        <v>128</v>
      </c>
      <c r="F15" s="5"/>
      <c r="L15" s="5"/>
      <c r="R15" s="5"/>
      <c r="X15" s="5"/>
      <c r="AD15" s="5"/>
      <c r="AJ15" s="5"/>
      <c r="AP15" s="5"/>
      <c r="AV15" s="5"/>
      <c r="BB15" s="5"/>
      <c r="BH15" s="5"/>
      <c r="BI15" s="1">
        <f>BI$39</f>
        <v>3</v>
      </c>
      <c r="BJ15" s="1">
        <f t="shared" ref="BJ15:BM15" si="13">BJ$39</f>
        <v>5</v>
      </c>
      <c r="BK15" s="1">
        <f t="shared" si="13"/>
        <v>6</v>
      </c>
      <c r="BL15" s="1">
        <f t="shared" si="13"/>
        <v>7</v>
      </c>
      <c r="BM15" s="1">
        <f t="shared" si="13"/>
        <v>9</v>
      </c>
      <c r="BN15" s="5"/>
      <c r="BP15" s="5"/>
      <c r="BV15" s="5"/>
      <c r="CE15" s="5"/>
      <c r="CR15" s="5"/>
      <c r="CU15" s="5"/>
      <c r="DF15" s="5"/>
      <c r="DL15" s="5"/>
    </row>
    <row r="16" spans="1:160" x14ac:dyDescent="0.25">
      <c r="B16" t="s">
        <v>129</v>
      </c>
      <c r="D16">
        <v>6523</v>
      </c>
      <c r="E16" t="s">
        <v>130</v>
      </c>
      <c r="F16" s="5"/>
      <c r="L16" s="5"/>
      <c r="R16" s="5"/>
      <c r="X16" s="5"/>
      <c r="AD16" s="5"/>
      <c r="AJ16" s="5"/>
      <c r="AP16" s="5"/>
      <c r="AV16" s="5"/>
      <c r="BB16" s="5"/>
      <c r="BH16" s="5"/>
      <c r="BI16" s="1">
        <v>4</v>
      </c>
      <c r="BJ16" s="1">
        <v>8</v>
      </c>
      <c r="BK16" s="1">
        <v>12</v>
      </c>
      <c r="BL16" s="1">
        <v>12</v>
      </c>
      <c r="BM16" s="1">
        <v>16</v>
      </c>
      <c r="BN16" s="5"/>
      <c r="BP16" s="5"/>
      <c r="BV16" s="5"/>
      <c r="CE16" s="5"/>
      <c r="CR16" s="5"/>
      <c r="CU16" s="5"/>
      <c r="DF16" s="5"/>
      <c r="DL16" s="5"/>
    </row>
    <row r="17" spans="2:116" x14ac:dyDescent="0.25">
      <c r="B17" t="s">
        <v>131</v>
      </c>
      <c r="D17">
        <v>6531</v>
      </c>
      <c r="E17" t="s">
        <v>132</v>
      </c>
      <c r="F17" s="5"/>
      <c r="L17" s="5"/>
      <c r="R17" s="5"/>
      <c r="X17" s="5"/>
      <c r="AD17" s="5"/>
      <c r="AE17" s="12">
        <f>2*SUM(AE$29:AE$38)</f>
        <v>32</v>
      </c>
      <c r="AF17" s="12">
        <f t="shared" ref="AF17:AI17" si="14">2*SUM(AF$29:AF$38)</f>
        <v>40</v>
      </c>
      <c r="AG17" s="12">
        <f t="shared" si="14"/>
        <v>48</v>
      </c>
      <c r="AH17" s="12">
        <f t="shared" si="14"/>
        <v>48</v>
      </c>
      <c r="AI17" s="12">
        <f t="shared" si="14"/>
        <v>56</v>
      </c>
      <c r="AJ17" s="5"/>
      <c r="AK17" s="12">
        <f t="shared" ref="AK17:AO17" si="15">2*SUM(AK$29:AK$38)</f>
        <v>32</v>
      </c>
      <c r="AL17" s="12">
        <f t="shared" si="15"/>
        <v>40</v>
      </c>
      <c r="AM17" s="12">
        <f t="shared" si="15"/>
        <v>48</v>
      </c>
      <c r="AN17" s="12">
        <f t="shared" si="15"/>
        <v>48</v>
      </c>
      <c r="AO17" s="12">
        <f t="shared" si="15"/>
        <v>56</v>
      </c>
      <c r="AP17" s="5"/>
      <c r="AV17" s="5"/>
      <c r="BB17" s="5"/>
      <c r="BH17" s="5"/>
      <c r="BN17" s="5"/>
      <c r="BP17" s="5"/>
      <c r="BV17" s="5"/>
      <c r="CE17" s="5"/>
      <c r="CR17" s="5"/>
      <c r="CU17" s="5"/>
      <c r="DF17" s="5"/>
      <c r="DL17" s="5"/>
    </row>
    <row r="18" spans="2:116" x14ac:dyDescent="0.25">
      <c r="B18" t="s">
        <v>133</v>
      </c>
      <c r="D18">
        <v>6519</v>
      </c>
      <c r="E18" t="s">
        <v>134</v>
      </c>
      <c r="F18" s="5"/>
      <c r="G18" s="14">
        <f>SUM(G$50:G$53)*4</f>
        <v>16</v>
      </c>
      <c r="H18" s="14">
        <f t="shared" ref="H18:K18" si="16">SUM(H$50:H$53)*4</f>
        <v>16</v>
      </c>
      <c r="I18" s="14">
        <f t="shared" si="16"/>
        <v>24</v>
      </c>
      <c r="J18" s="14">
        <f t="shared" si="16"/>
        <v>24</v>
      </c>
      <c r="K18" s="14">
        <f t="shared" si="16"/>
        <v>24</v>
      </c>
      <c r="L18" s="5"/>
      <c r="R18" s="5"/>
      <c r="X18" s="5"/>
      <c r="AD18" s="5"/>
      <c r="AJ18" s="5"/>
      <c r="AP18" s="5"/>
      <c r="AV18" s="5"/>
      <c r="BB18" s="5"/>
      <c r="BH18" s="5"/>
      <c r="BI18" s="1">
        <f t="shared" ref="BI18:BJ18" si="17">SUM(BI$69:BI$73)</f>
        <v>3</v>
      </c>
      <c r="BJ18" s="1">
        <f t="shared" si="17"/>
        <v>5</v>
      </c>
      <c r="BK18" s="1">
        <f>SUM(BK$69:BK$73)</f>
        <v>6</v>
      </c>
      <c r="BL18" s="1">
        <f t="shared" ref="BL18:BM18" si="18">SUM(BL$69:BL$73)</f>
        <v>7</v>
      </c>
      <c r="BM18" s="1">
        <f t="shared" si="18"/>
        <v>9</v>
      </c>
      <c r="BN18" s="5"/>
      <c r="BP18" s="5"/>
      <c r="BV18" s="5"/>
      <c r="CE18" s="5"/>
      <c r="CR18" s="5"/>
      <c r="CU18" s="5"/>
      <c r="DF18" s="5"/>
      <c r="DL18" s="5"/>
    </row>
    <row r="19" spans="2:116" x14ac:dyDescent="0.25">
      <c r="B19" t="s">
        <v>135</v>
      </c>
      <c r="D19">
        <v>6506</v>
      </c>
      <c r="E19" t="s">
        <v>136</v>
      </c>
      <c r="F19" s="5"/>
      <c r="L19" s="5"/>
      <c r="R19" s="5"/>
      <c r="X19" s="5"/>
      <c r="AD19" s="5"/>
      <c r="AJ19" s="5"/>
      <c r="AP19" s="5"/>
      <c r="AV19" s="5"/>
      <c r="BB19" s="5"/>
      <c r="BH19" s="5"/>
      <c r="BN19" s="5"/>
      <c r="BP19" s="5"/>
      <c r="BV19" s="5"/>
      <c r="CE19" s="5"/>
      <c r="CR19" s="5"/>
      <c r="CU19" s="5"/>
      <c r="DF19" s="5"/>
      <c r="DL19" s="5"/>
    </row>
    <row r="20" spans="2:116" x14ac:dyDescent="0.25">
      <c r="B20" t="s">
        <v>137</v>
      </c>
      <c r="D20">
        <v>8688</v>
      </c>
      <c r="E20" t="s">
        <v>138</v>
      </c>
      <c r="F20" s="5"/>
      <c r="L20" s="5"/>
      <c r="R20" s="5"/>
      <c r="X20" s="5"/>
      <c r="AD20" s="5"/>
      <c r="AJ20" s="5"/>
      <c r="AP20" s="5"/>
      <c r="AV20" s="5"/>
      <c r="BB20" s="5"/>
      <c r="BH20" s="5"/>
      <c r="BN20" s="5"/>
      <c r="BP20" s="5"/>
      <c r="BV20" s="5"/>
      <c r="CE20" s="5"/>
      <c r="CR20" s="5"/>
      <c r="CU20" s="5"/>
      <c r="DF20" s="5"/>
      <c r="DL20" s="5"/>
    </row>
    <row r="21" spans="2:116" x14ac:dyDescent="0.25">
      <c r="B21" t="s">
        <v>139</v>
      </c>
      <c r="D21">
        <v>6514</v>
      </c>
      <c r="E21" t="s">
        <v>140</v>
      </c>
      <c r="F21" s="5"/>
      <c r="L21" s="5"/>
      <c r="R21" s="5"/>
      <c r="X21" s="5"/>
      <c r="AD21" s="5"/>
      <c r="AJ21" s="5"/>
      <c r="AP21" s="5"/>
      <c r="AV21" s="5"/>
      <c r="BB21" s="5"/>
      <c r="BH21" s="5"/>
      <c r="BN21" s="5"/>
      <c r="BP21" s="5"/>
      <c r="BV21" s="5"/>
      <c r="CE21" s="5"/>
      <c r="CR21" s="5"/>
      <c r="CU21" s="5"/>
      <c r="DF21" s="5"/>
      <c r="DL21" s="5"/>
    </row>
    <row r="22" spans="2:116" x14ac:dyDescent="0.25">
      <c r="B22" t="s">
        <v>141</v>
      </c>
      <c r="D22">
        <v>6549</v>
      </c>
      <c r="E22" t="s">
        <v>142</v>
      </c>
      <c r="F22" s="5"/>
      <c r="L22" s="5"/>
      <c r="R22" s="5"/>
      <c r="X22" s="5"/>
      <c r="AD22" s="5"/>
      <c r="AE22" s="12">
        <f>2*SUM(AE$29:AE$38)</f>
        <v>32</v>
      </c>
      <c r="AF22" s="12">
        <f t="shared" ref="AF22:AI22" si="19">2*SUM(AF$29:AF$38)</f>
        <v>40</v>
      </c>
      <c r="AG22" s="12">
        <f t="shared" si="19"/>
        <v>48</v>
      </c>
      <c r="AH22" s="12">
        <f t="shared" si="19"/>
        <v>48</v>
      </c>
      <c r="AI22" s="12">
        <f t="shared" si="19"/>
        <v>56</v>
      </c>
      <c r="AJ22" s="5"/>
      <c r="AK22" s="12">
        <f t="shared" ref="AK22:AO22" si="20">2*SUM(AK$29:AK$38)</f>
        <v>32</v>
      </c>
      <c r="AL22" s="12">
        <f t="shared" si="20"/>
        <v>40</v>
      </c>
      <c r="AM22" s="12">
        <f t="shared" si="20"/>
        <v>48</v>
      </c>
      <c r="AN22" s="12">
        <f t="shared" si="20"/>
        <v>48</v>
      </c>
      <c r="AO22" s="12">
        <f t="shared" si="20"/>
        <v>56</v>
      </c>
      <c r="AP22" s="5"/>
      <c r="AV22" s="5"/>
      <c r="BB22" s="5"/>
      <c r="BH22" s="5"/>
      <c r="BN22" s="5"/>
      <c r="BP22" s="5"/>
      <c r="BV22" s="5"/>
      <c r="CE22" s="5"/>
      <c r="CR22" s="5"/>
      <c r="CU22" s="5"/>
      <c r="DF22" s="5"/>
      <c r="DL22" s="5"/>
    </row>
    <row r="23" spans="2:116" x14ac:dyDescent="0.25">
      <c r="B23" t="s">
        <v>143</v>
      </c>
      <c r="D23">
        <v>6520</v>
      </c>
      <c r="E23" t="s">
        <v>144</v>
      </c>
      <c r="F23" s="5"/>
      <c r="G23" s="14">
        <f>G$40</f>
        <v>2</v>
      </c>
      <c r="H23" s="14">
        <f t="shared" ref="H23:K24" si="21">H$40</f>
        <v>2</v>
      </c>
      <c r="I23" s="14">
        <f t="shared" si="21"/>
        <v>2</v>
      </c>
      <c r="J23" s="14">
        <f t="shared" si="21"/>
        <v>2</v>
      </c>
      <c r="K23" s="14">
        <f t="shared" si="21"/>
        <v>2</v>
      </c>
      <c r="L23" s="5"/>
      <c r="R23" s="5"/>
      <c r="X23" s="5"/>
      <c r="AD23" s="5"/>
      <c r="AJ23" s="5"/>
      <c r="AP23" s="5"/>
      <c r="AV23" s="5"/>
      <c r="BB23" s="5"/>
      <c r="BH23" s="5"/>
      <c r="BN23" s="5"/>
      <c r="BP23" s="5"/>
      <c r="BV23" s="5"/>
      <c r="CE23" s="5"/>
      <c r="CR23" s="5"/>
      <c r="CU23" s="5"/>
      <c r="DF23" s="5"/>
      <c r="DL23" s="5"/>
    </row>
    <row r="24" spans="2:116" x14ac:dyDescent="0.25">
      <c r="B24" t="s">
        <v>145</v>
      </c>
      <c r="D24">
        <v>6518</v>
      </c>
      <c r="E24" t="s">
        <v>146</v>
      </c>
      <c r="F24" s="5"/>
      <c r="G24" s="14">
        <f>G$40</f>
        <v>2</v>
      </c>
      <c r="H24" s="14">
        <f t="shared" si="21"/>
        <v>2</v>
      </c>
      <c r="I24" s="14">
        <f t="shared" si="21"/>
        <v>2</v>
      </c>
      <c r="J24" s="14">
        <f t="shared" si="21"/>
        <v>2</v>
      </c>
      <c r="K24" s="14">
        <f t="shared" si="21"/>
        <v>2</v>
      </c>
      <c r="L24" s="5"/>
      <c r="R24" s="5"/>
      <c r="X24" s="5"/>
      <c r="AD24" s="5"/>
      <c r="AJ24" s="5"/>
      <c r="AP24" s="5"/>
      <c r="AV24" s="5"/>
      <c r="BB24" s="5"/>
      <c r="BH24" s="5"/>
      <c r="BN24" s="5"/>
      <c r="BP24" s="5"/>
      <c r="BV24" s="5"/>
      <c r="CE24" s="5"/>
      <c r="CR24" s="5"/>
      <c r="CU24" s="5"/>
      <c r="DF24" s="5"/>
      <c r="DL24" s="5"/>
    </row>
    <row r="25" spans="2:116" x14ac:dyDescent="0.25">
      <c r="B25" t="s">
        <v>147</v>
      </c>
      <c r="D25">
        <v>6526</v>
      </c>
      <c r="E25" t="s">
        <v>148</v>
      </c>
      <c r="F25" s="5"/>
      <c r="G25" s="14">
        <f>SUM(G$23:G$24)</f>
        <v>4</v>
      </c>
      <c r="H25" s="14">
        <f t="shared" ref="H25:K25" si="22">SUM(H$23:H$24)</f>
        <v>4</v>
      </c>
      <c r="I25" s="14">
        <f t="shared" si="22"/>
        <v>4</v>
      </c>
      <c r="J25" s="14">
        <f t="shared" si="22"/>
        <v>4</v>
      </c>
      <c r="K25" s="14">
        <f t="shared" si="22"/>
        <v>4</v>
      </c>
      <c r="L25" s="5"/>
      <c r="R25" s="5"/>
      <c r="X25" s="5"/>
      <c r="AD25" s="5"/>
      <c r="AJ25" s="5"/>
      <c r="AP25" s="5"/>
      <c r="AV25" s="5"/>
      <c r="BB25" s="5"/>
      <c r="BH25" s="5"/>
      <c r="BN25" s="5"/>
      <c r="BP25" s="5"/>
      <c r="BV25" s="5"/>
      <c r="CE25" s="5"/>
      <c r="CR25" s="5"/>
      <c r="CU25" s="5"/>
      <c r="DF25" s="5"/>
      <c r="DL25" s="5"/>
    </row>
    <row r="26" spans="2:116" x14ac:dyDescent="0.25">
      <c r="B26" t="s">
        <v>149</v>
      </c>
      <c r="D26">
        <v>6568</v>
      </c>
      <c r="E26" t="s">
        <v>150</v>
      </c>
      <c r="F26" s="5"/>
      <c r="L26" s="5"/>
      <c r="R26" s="5"/>
      <c r="X26" s="5"/>
      <c r="AD26" s="5"/>
      <c r="AJ26" s="5"/>
      <c r="AP26" s="5"/>
      <c r="AV26" s="5"/>
      <c r="BB26" s="5"/>
      <c r="BH26" s="5"/>
      <c r="BI26" s="1">
        <v>1</v>
      </c>
      <c r="BJ26" s="1">
        <v>2</v>
      </c>
      <c r="BK26" s="1">
        <v>3</v>
      </c>
      <c r="BL26" s="1">
        <v>3</v>
      </c>
      <c r="BM26" s="1">
        <v>4</v>
      </c>
      <c r="BN26" s="5"/>
      <c r="BP26" s="5"/>
      <c r="BV26" s="5"/>
      <c r="CE26" s="5"/>
      <c r="CR26" s="5"/>
      <c r="CU26" s="5"/>
      <c r="DF26" s="5"/>
      <c r="DL26" s="5"/>
    </row>
    <row r="27" spans="2:116" x14ac:dyDescent="0.25">
      <c r="B27" t="s">
        <v>151</v>
      </c>
      <c r="D27">
        <v>6569</v>
      </c>
      <c r="E27" t="s">
        <v>152</v>
      </c>
      <c r="F27" s="5"/>
      <c r="L27" s="5"/>
      <c r="R27" s="5"/>
      <c r="X27" s="5"/>
      <c r="AD27" s="5"/>
      <c r="AJ27" s="5"/>
      <c r="AP27" s="5"/>
      <c r="AV27" s="5"/>
      <c r="BB27" s="5"/>
      <c r="BH27" s="5"/>
      <c r="BI27" s="1">
        <v>1</v>
      </c>
      <c r="BJ27" s="1">
        <v>2</v>
      </c>
      <c r="BK27" s="1">
        <v>3</v>
      </c>
      <c r="BL27" s="1">
        <v>3</v>
      </c>
      <c r="BM27" s="1">
        <v>4</v>
      </c>
      <c r="BN27" s="5"/>
      <c r="BP27" s="5"/>
      <c r="BV27" s="5"/>
      <c r="CE27" s="5"/>
      <c r="CR27" s="5"/>
      <c r="CU27" s="5"/>
      <c r="DF27" s="5"/>
      <c r="DL27" s="5"/>
    </row>
    <row r="28" spans="2:116" x14ac:dyDescent="0.25">
      <c r="B28" t="s">
        <v>153</v>
      </c>
      <c r="D28">
        <v>6571</v>
      </c>
      <c r="E28" t="s">
        <v>154</v>
      </c>
      <c r="F28" s="5"/>
      <c r="L28" s="5"/>
      <c r="R28" s="5"/>
      <c r="X28" s="5"/>
      <c r="AD28" s="5"/>
      <c r="AJ28" s="5"/>
      <c r="AP28" s="5"/>
      <c r="AV28" s="5"/>
      <c r="BB28" s="5"/>
      <c r="BH28" s="5"/>
      <c r="BI28" s="12">
        <f t="shared" ref="BI28:BL28" si="23">SUM(BI$26:BI$27)*2</f>
        <v>4</v>
      </c>
      <c r="BJ28" s="12">
        <f t="shared" si="23"/>
        <v>8</v>
      </c>
      <c r="BK28" s="12">
        <f t="shared" si="23"/>
        <v>12</v>
      </c>
      <c r="BL28" s="12">
        <f t="shared" si="23"/>
        <v>12</v>
      </c>
      <c r="BM28" s="12">
        <f>SUM(BM$26:BM$27)*2</f>
        <v>16</v>
      </c>
      <c r="BN28" s="5"/>
      <c r="BP28" s="5"/>
      <c r="BV28" s="5"/>
      <c r="CE28" s="5"/>
      <c r="CR28" s="5"/>
      <c r="CU28" s="5"/>
      <c r="DF28" s="5"/>
      <c r="DL28" s="5"/>
    </row>
    <row r="29" spans="2:116" x14ac:dyDescent="0.25">
      <c r="B29" t="s">
        <v>155</v>
      </c>
      <c r="D29">
        <v>8762</v>
      </c>
      <c r="E29" t="s">
        <v>156</v>
      </c>
      <c r="F29" s="5"/>
      <c r="L29" s="5"/>
      <c r="R29" s="5"/>
      <c r="X29" s="5"/>
      <c r="AD29" s="5"/>
      <c r="AJ29" s="5"/>
      <c r="AK29" s="1">
        <v>12</v>
      </c>
      <c r="AL29" s="1">
        <v>12</v>
      </c>
      <c r="AM29" s="1">
        <v>12</v>
      </c>
      <c r="AN29" s="1">
        <v>12</v>
      </c>
      <c r="AO29" s="1">
        <v>12</v>
      </c>
      <c r="AP29" s="5"/>
      <c r="AV29" s="5"/>
      <c r="BB29" s="5"/>
      <c r="BH29" s="5"/>
      <c r="BN29" s="5"/>
      <c r="BP29" s="5"/>
      <c r="BV29" s="5"/>
      <c r="CE29" s="5"/>
      <c r="CR29" s="5"/>
      <c r="CU29" s="5"/>
      <c r="DF29" s="5"/>
      <c r="DL29" s="5"/>
    </row>
    <row r="30" spans="2:116" x14ac:dyDescent="0.25">
      <c r="B30" t="s">
        <v>157</v>
      </c>
      <c r="D30">
        <v>6577</v>
      </c>
      <c r="E30" t="s">
        <v>158</v>
      </c>
      <c r="F30" s="5"/>
      <c r="L30" s="5"/>
      <c r="R30" s="5"/>
      <c r="X30" s="5"/>
      <c r="AD30" s="5"/>
      <c r="AE30" s="1">
        <v>12</v>
      </c>
      <c r="AF30" s="1">
        <v>12</v>
      </c>
      <c r="AG30" s="1">
        <v>12</v>
      </c>
      <c r="AH30" s="1">
        <v>12</v>
      </c>
      <c r="AI30" s="1">
        <v>12</v>
      </c>
      <c r="AJ30" s="5"/>
      <c r="AP30" s="5"/>
      <c r="AV30" s="5"/>
      <c r="BB30" s="5"/>
      <c r="BH30" s="5"/>
      <c r="BN30" s="5"/>
      <c r="BP30" s="5"/>
      <c r="BV30" s="5"/>
      <c r="CE30" s="5"/>
      <c r="CR30" s="5"/>
      <c r="CU30" s="5"/>
      <c r="DF30" s="5"/>
      <c r="DL30" s="5"/>
    </row>
    <row r="31" spans="2:116" x14ac:dyDescent="0.25">
      <c r="B31" t="s">
        <v>159</v>
      </c>
      <c r="D31">
        <v>10436</v>
      </c>
      <c r="E31" t="s">
        <v>160</v>
      </c>
      <c r="F31" s="5"/>
      <c r="L31" s="5"/>
      <c r="R31" s="5"/>
      <c r="X31" s="5"/>
      <c r="AD31" s="5"/>
      <c r="AJ31" s="5"/>
      <c r="AO31" s="1">
        <v>4</v>
      </c>
      <c r="AP31" s="5"/>
      <c r="AV31" s="5"/>
      <c r="BB31" s="5"/>
      <c r="BH31" s="5"/>
      <c r="BN31" s="5"/>
      <c r="BP31" s="5"/>
      <c r="BV31" s="5"/>
      <c r="CE31" s="5"/>
      <c r="CR31" s="5"/>
      <c r="CU31" s="5"/>
      <c r="DF31" s="5"/>
      <c r="DL31" s="5"/>
    </row>
    <row r="32" spans="2:116" x14ac:dyDescent="0.25">
      <c r="B32" t="s">
        <v>161</v>
      </c>
      <c r="D32">
        <v>8665</v>
      </c>
      <c r="E32" t="s">
        <v>162</v>
      </c>
      <c r="F32" s="5"/>
      <c r="L32" s="5"/>
      <c r="R32" s="5"/>
      <c r="X32" s="5"/>
      <c r="AD32" s="5"/>
      <c r="AI32" s="1">
        <v>4</v>
      </c>
      <c r="AJ32" s="5"/>
      <c r="AP32" s="5"/>
      <c r="AV32" s="5"/>
      <c r="BB32" s="5"/>
      <c r="BH32" s="5"/>
      <c r="BN32" s="5"/>
      <c r="BP32" s="5"/>
      <c r="BV32" s="5"/>
      <c r="CE32" s="5"/>
      <c r="CR32" s="5"/>
      <c r="CU32" s="5"/>
      <c r="DF32" s="5"/>
      <c r="DL32" s="5"/>
    </row>
    <row r="33" spans="2:116" x14ac:dyDescent="0.25">
      <c r="B33" t="s">
        <v>163</v>
      </c>
      <c r="D33">
        <v>8763</v>
      </c>
      <c r="E33" t="s">
        <v>164</v>
      </c>
      <c r="F33" s="5"/>
      <c r="L33" s="5"/>
      <c r="R33" s="5"/>
      <c r="X33" s="5"/>
      <c r="AD33" s="5"/>
      <c r="AJ33" s="5"/>
      <c r="AK33" s="1">
        <v>4</v>
      </c>
      <c r="AL33" s="1">
        <v>4</v>
      </c>
      <c r="AM33" s="1">
        <v>8</v>
      </c>
      <c r="AN33" s="1">
        <v>12</v>
      </c>
      <c r="AO33" s="1">
        <v>8</v>
      </c>
      <c r="AP33" s="5"/>
      <c r="AV33" s="5"/>
      <c r="BB33" s="5"/>
      <c r="BH33" s="5"/>
      <c r="BN33" s="5"/>
      <c r="BP33" s="5"/>
      <c r="BV33" s="5"/>
      <c r="CE33" s="5"/>
      <c r="CR33" s="5"/>
      <c r="CU33" s="5"/>
      <c r="DF33" s="5"/>
      <c r="DL33" s="5"/>
    </row>
    <row r="34" spans="2:116" x14ac:dyDescent="0.25">
      <c r="B34" t="s">
        <v>165</v>
      </c>
      <c r="D34">
        <v>6578</v>
      </c>
      <c r="E34" t="s">
        <v>166</v>
      </c>
      <c r="F34" s="5"/>
      <c r="L34" s="5"/>
      <c r="R34" s="5"/>
      <c r="X34" s="5"/>
      <c r="AD34" s="5"/>
      <c r="AE34" s="1">
        <v>4</v>
      </c>
      <c r="AF34" s="1">
        <v>4</v>
      </c>
      <c r="AG34" s="1">
        <v>8</v>
      </c>
      <c r="AH34" s="1">
        <v>12</v>
      </c>
      <c r="AI34" s="1">
        <v>8</v>
      </c>
      <c r="AJ34" s="5"/>
      <c r="AP34" s="5"/>
      <c r="AV34" s="5"/>
      <c r="BB34" s="5"/>
      <c r="BH34" s="5"/>
      <c r="BN34" s="5"/>
      <c r="BP34" s="5"/>
      <c r="BV34" s="5"/>
      <c r="CE34" s="5"/>
      <c r="CR34" s="5"/>
      <c r="CU34" s="5"/>
      <c r="DF34" s="5"/>
      <c r="DL34" s="5"/>
    </row>
    <row r="35" spans="2:116" x14ac:dyDescent="0.25">
      <c r="B35" t="s">
        <v>167</v>
      </c>
      <c r="D35">
        <v>9418</v>
      </c>
      <c r="E35" t="s">
        <v>168</v>
      </c>
      <c r="F35" s="5"/>
      <c r="L35" s="5"/>
      <c r="R35" s="5"/>
      <c r="X35" s="5"/>
      <c r="AD35" s="5"/>
      <c r="AJ35" s="5"/>
      <c r="AM35" s="1">
        <v>4</v>
      </c>
      <c r="AP35" s="5"/>
      <c r="AV35" s="5"/>
      <c r="BB35" s="5"/>
      <c r="BH35" s="5"/>
      <c r="BN35" s="5"/>
      <c r="BP35" s="5"/>
      <c r="BV35" s="5"/>
      <c r="CE35" s="5"/>
      <c r="CR35" s="5"/>
      <c r="CU35" s="5"/>
      <c r="DF35" s="5"/>
      <c r="DL35" s="5"/>
    </row>
    <row r="36" spans="2:116" x14ac:dyDescent="0.25">
      <c r="B36" t="s">
        <v>169</v>
      </c>
      <c r="D36">
        <v>10435</v>
      </c>
      <c r="E36" t="s">
        <v>170</v>
      </c>
      <c r="F36" s="5"/>
      <c r="L36" s="5"/>
      <c r="R36" s="5"/>
      <c r="X36" s="5"/>
      <c r="AD36" s="5"/>
      <c r="AJ36" s="5"/>
      <c r="AL36" s="1">
        <v>4</v>
      </c>
      <c r="AO36" s="1">
        <v>4</v>
      </c>
      <c r="AP36" s="5"/>
      <c r="AV36" s="5"/>
      <c r="BB36" s="5"/>
      <c r="BH36" s="5"/>
      <c r="BN36" s="5"/>
      <c r="BP36" s="5"/>
      <c r="BV36" s="5"/>
      <c r="CE36" s="5"/>
      <c r="CR36" s="5"/>
      <c r="CU36" s="5"/>
      <c r="DF36" s="5"/>
      <c r="DL36" s="5"/>
    </row>
    <row r="37" spans="2:116" x14ac:dyDescent="0.25">
      <c r="B37" t="s">
        <v>171</v>
      </c>
      <c r="D37">
        <v>9061</v>
      </c>
      <c r="E37" t="s">
        <v>172</v>
      </c>
      <c r="F37" s="5"/>
      <c r="L37" s="5"/>
      <c r="R37" s="5"/>
      <c r="X37" s="5"/>
      <c r="AD37" s="5"/>
      <c r="AG37" s="1">
        <v>4</v>
      </c>
      <c r="AJ37" s="5"/>
      <c r="AP37" s="5"/>
      <c r="AV37" s="5"/>
      <c r="BB37" s="5"/>
      <c r="BH37" s="5"/>
      <c r="BN37" s="5"/>
      <c r="BP37" s="5"/>
      <c r="BV37" s="5"/>
      <c r="CE37" s="5"/>
      <c r="CR37" s="5"/>
      <c r="CU37" s="5"/>
      <c r="DF37" s="5"/>
      <c r="DL37" s="5"/>
    </row>
    <row r="38" spans="2:116" x14ac:dyDescent="0.25">
      <c r="B38" t="s">
        <v>173</v>
      </c>
      <c r="D38">
        <v>6563</v>
      </c>
      <c r="E38" t="s">
        <v>174</v>
      </c>
      <c r="F38" s="5"/>
      <c r="L38" s="5"/>
      <c r="R38" s="5"/>
      <c r="X38" s="5"/>
      <c r="AD38" s="5"/>
      <c r="AF38" s="1">
        <v>4</v>
      </c>
      <c r="AI38" s="1">
        <v>4</v>
      </c>
      <c r="AJ38" s="5"/>
      <c r="AP38" s="5"/>
      <c r="AV38" s="5"/>
      <c r="BB38" s="5"/>
      <c r="BH38" s="5"/>
      <c r="BN38" s="5"/>
      <c r="BP38" s="5"/>
      <c r="BV38" s="5"/>
      <c r="CE38" s="5"/>
      <c r="CR38" s="5"/>
      <c r="CU38" s="5"/>
      <c r="DF38" s="5"/>
      <c r="DL38" s="5"/>
    </row>
    <row r="39" spans="2:116" x14ac:dyDescent="0.25">
      <c r="B39" t="s">
        <v>175</v>
      </c>
      <c r="D39">
        <v>6528</v>
      </c>
      <c r="E39" t="s">
        <v>176</v>
      </c>
      <c r="F39" s="5"/>
      <c r="L39" s="5"/>
      <c r="R39" s="5"/>
      <c r="X39" s="5"/>
      <c r="AD39" s="5"/>
      <c r="AJ39" s="5"/>
      <c r="AP39" s="5"/>
      <c r="AV39" s="5"/>
      <c r="BB39" s="5"/>
      <c r="BH39" s="5"/>
      <c r="BI39" s="12">
        <f t="shared" ref="BI39:BL39" si="24">SUM(BI$69:BI$73)</f>
        <v>3</v>
      </c>
      <c r="BJ39" s="12">
        <f t="shared" si="24"/>
        <v>5</v>
      </c>
      <c r="BK39" s="12">
        <f t="shared" si="24"/>
        <v>6</v>
      </c>
      <c r="BL39" s="12">
        <f t="shared" si="24"/>
        <v>7</v>
      </c>
      <c r="BM39" s="12">
        <f>SUM(BM$69:BM$73)</f>
        <v>9</v>
      </c>
      <c r="BN39" s="5"/>
      <c r="BP39" s="5"/>
      <c r="BV39" s="5"/>
      <c r="CE39" s="5"/>
      <c r="CR39" s="5"/>
      <c r="CU39" s="5"/>
      <c r="DF39" s="5"/>
      <c r="DL39" s="5"/>
    </row>
    <row r="40" spans="2:116" x14ac:dyDescent="0.25">
      <c r="B40" t="s">
        <v>177</v>
      </c>
      <c r="D40">
        <v>6529</v>
      </c>
      <c r="E40" t="s">
        <v>178</v>
      </c>
      <c r="F40" s="5"/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5"/>
      <c r="R40" s="5"/>
      <c r="X40" s="5"/>
      <c r="AD40" s="5"/>
      <c r="AJ40" s="5"/>
      <c r="AP40" s="5"/>
      <c r="AV40" s="5"/>
      <c r="BB40" s="5"/>
      <c r="BH40" s="5"/>
      <c r="BN40" s="5"/>
      <c r="BP40" s="5"/>
      <c r="BV40" s="5"/>
      <c r="CE40" s="5"/>
      <c r="CR40" s="5"/>
      <c r="CU40" s="5"/>
      <c r="DF40" s="5"/>
      <c r="DL40" s="5"/>
    </row>
    <row r="41" spans="2:116" x14ac:dyDescent="0.25">
      <c r="B41" t="s">
        <v>179</v>
      </c>
      <c r="D41">
        <v>8342</v>
      </c>
      <c r="E41" t="s">
        <v>180</v>
      </c>
      <c r="F41" s="5"/>
      <c r="L41" s="5"/>
      <c r="R41" s="5"/>
      <c r="X41" s="5"/>
      <c r="AD41" s="5"/>
      <c r="AJ41" s="5"/>
      <c r="AP41" s="5"/>
      <c r="AV41" s="5"/>
      <c r="BB41" s="5"/>
      <c r="BH41" s="5"/>
      <c r="BN41" s="5"/>
      <c r="BP41" s="5"/>
      <c r="BV41" s="5"/>
      <c r="CE41" s="5"/>
      <c r="CR41" s="5"/>
      <c r="CU41" s="5"/>
      <c r="DF41" s="5"/>
      <c r="DL41" s="5"/>
    </row>
    <row r="42" spans="2:116" x14ac:dyDescent="0.25">
      <c r="B42" t="s">
        <v>181</v>
      </c>
      <c r="D42">
        <v>8730</v>
      </c>
      <c r="E42" t="s">
        <v>182</v>
      </c>
      <c r="F42" s="5"/>
      <c r="L42" s="5"/>
      <c r="R42" s="5"/>
      <c r="X42" s="5"/>
      <c r="AD42" s="5"/>
      <c r="AJ42" s="5"/>
      <c r="AP42" s="5"/>
      <c r="AV42" s="5"/>
      <c r="BB42" s="5"/>
      <c r="BH42" s="5"/>
      <c r="BN42" s="5"/>
      <c r="BP42" s="5"/>
      <c r="BV42" s="5"/>
      <c r="CE42" s="5"/>
      <c r="CR42" s="5"/>
      <c r="CU42" s="5"/>
      <c r="DF42" s="5"/>
      <c r="DL42" s="5"/>
    </row>
    <row r="43" spans="2:116" x14ac:dyDescent="0.25">
      <c r="B43" t="s">
        <v>183</v>
      </c>
      <c r="D43">
        <v>6539</v>
      </c>
      <c r="E43" t="s">
        <v>184</v>
      </c>
      <c r="F43" s="5"/>
      <c r="L43" s="5"/>
      <c r="R43" s="5"/>
      <c r="S43" s="1">
        <v>10</v>
      </c>
      <c r="T43" s="1">
        <v>12</v>
      </c>
      <c r="U43" s="1">
        <v>16</v>
      </c>
      <c r="V43" s="1">
        <v>16</v>
      </c>
      <c r="W43" s="1">
        <v>20</v>
      </c>
      <c r="X43" s="5"/>
      <c r="AD43" s="5"/>
      <c r="AJ43" s="5"/>
      <c r="AP43" s="5"/>
      <c r="AV43" s="5"/>
      <c r="BB43" s="5"/>
      <c r="BH43" s="5"/>
      <c r="BN43" s="5"/>
      <c r="BP43" s="5"/>
      <c r="BV43" s="5"/>
      <c r="CE43" s="5"/>
      <c r="CR43" s="5"/>
      <c r="CU43" s="5"/>
      <c r="DF43" s="5"/>
      <c r="DL43" s="5"/>
    </row>
    <row r="44" spans="2:116" x14ac:dyDescent="0.25">
      <c r="B44" t="s">
        <v>185</v>
      </c>
      <c r="D44">
        <v>8732</v>
      </c>
      <c r="E44" t="s">
        <v>186</v>
      </c>
      <c r="F44" s="5"/>
      <c r="L44" s="5"/>
      <c r="R44" s="5"/>
      <c r="X44" s="5"/>
      <c r="Y44" s="1">
        <v>10</v>
      </c>
      <c r="Z44" s="1">
        <v>12</v>
      </c>
      <c r="AA44" s="1">
        <v>16</v>
      </c>
      <c r="AB44" s="1">
        <v>16</v>
      </c>
      <c r="AC44" s="1">
        <v>20</v>
      </c>
      <c r="AD44" s="5"/>
      <c r="AJ44" s="5"/>
      <c r="AP44" s="5"/>
      <c r="AV44" s="5"/>
      <c r="BB44" s="5"/>
      <c r="BH44" s="5"/>
      <c r="BN44" s="5"/>
      <c r="BP44" s="5"/>
      <c r="BV44" s="5"/>
      <c r="CE44" s="5"/>
      <c r="CR44" s="5"/>
      <c r="CU44" s="5"/>
      <c r="DF44" s="5"/>
      <c r="DL44" s="5"/>
    </row>
    <row r="45" spans="2:116" x14ac:dyDescent="0.25">
      <c r="B45" t="s">
        <v>187</v>
      </c>
      <c r="D45">
        <v>6584</v>
      </c>
      <c r="E45" t="s">
        <v>188</v>
      </c>
      <c r="F45" s="5"/>
      <c r="L45" s="5"/>
      <c r="M45" s="1">
        <v>10</v>
      </c>
      <c r="N45" s="1">
        <v>12</v>
      </c>
      <c r="O45" s="1">
        <v>16</v>
      </c>
      <c r="P45" s="1">
        <v>16</v>
      </c>
      <c r="Q45" s="1">
        <v>20</v>
      </c>
      <c r="R45" s="5"/>
      <c r="X45" s="5"/>
      <c r="AD45" s="5"/>
      <c r="AJ45" s="5"/>
      <c r="AP45" s="5"/>
      <c r="AV45" s="5"/>
      <c r="BB45" s="5"/>
      <c r="BH45" s="5"/>
      <c r="BN45" s="5"/>
      <c r="BP45" s="5"/>
      <c r="BV45" s="5"/>
      <c r="CE45" s="5"/>
      <c r="CR45" s="5"/>
      <c r="CU45" s="5"/>
      <c r="DF45" s="5"/>
      <c r="DL45" s="5"/>
    </row>
    <row r="46" spans="2:116" x14ac:dyDescent="0.25">
      <c r="B46" t="s">
        <v>189</v>
      </c>
      <c r="D46">
        <v>8731</v>
      </c>
      <c r="E46" t="s">
        <v>190</v>
      </c>
      <c r="F46" s="5"/>
      <c r="L46" s="5"/>
      <c r="R46" s="5"/>
      <c r="X46" s="5"/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5"/>
      <c r="AJ46" s="5"/>
      <c r="AP46" s="5"/>
      <c r="AV46" s="5"/>
      <c r="BB46" s="5"/>
      <c r="BH46" s="5"/>
      <c r="BN46" s="5"/>
      <c r="BP46" s="5"/>
      <c r="BV46" s="5"/>
      <c r="CE46" s="5"/>
      <c r="CR46" s="5"/>
      <c r="CU46" s="5"/>
      <c r="DF46" s="5"/>
      <c r="DL46" s="5"/>
    </row>
    <row r="47" spans="2:116" x14ac:dyDescent="0.25">
      <c r="B47" t="s">
        <v>191</v>
      </c>
      <c r="D47">
        <v>6540</v>
      </c>
      <c r="E47" t="s">
        <v>192</v>
      </c>
      <c r="F47" s="5"/>
      <c r="L47" s="5"/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5"/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5"/>
      <c r="AD47" s="5"/>
      <c r="AJ47" s="5"/>
      <c r="AP47" s="5"/>
      <c r="AV47" s="5"/>
      <c r="BB47" s="5"/>
      <c r="BH47" s="5"/>
      <c r="BN47" s="5"/>
      <c r="BP47" s="5"/>
      <c r="BV47" s="5"/>
      <c r="CE47" s="5"/>
      <c r="CR47" s="5"/>
      <c r="CU47" s="5"/>
      <c r="DF47" s="5"/>
      <c r="DL47" s="5"/>
    </row>
    <row r="48" spans="2:116" x14ac:dyDescent="0.25">
      <c r="B48" t="s">
        <v>193</v>
      </c>
      <c r="D48">
        <v>8734</v>
      </c>
      <c r="E48" t="s">
        <v>194</v>
      </c>
      <c r="F48" s="5"/>
      <c r="L48" s="5"/>
      <c r="R48" s="5"/>
      <c r="X48" s="5"/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5"/>
      <c r="AJ48" s="5"/>
      <c r="AP48" s="5"/>
      <c r="AV48" s="5"/>
      <c r="BB48" s="5"/>
      <c r="BH48" s="5"/>
      <c r="BN48" s="5"/>
      <c r="BP48" s="5"/>
      <c r="BV48" s="5"/>
      <c r="CE48" s="5"/>
      <c r="CR48" s="5"/>
      <c r="CU48" s="5"/>
      <c r="DF48" s="5"/>
      <c r="DL48" s="5"/>
    </row>
    <row r="49" spans="2:116" x14ac:dyDescent="0.25">
      <c r="B49" t="s">
        <v>195</v>
      </c>
      <c r="D49">
        <v>6555</v>
      </c>
      <c r="E49" t="s">
        <v>196</v>
      </c>
      <c r="F49" s="5"/>
      <c r="L49" s="5"/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5"/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5"/>
      <c r="AD49" s="5"/>
      <c r="AJ49" s="5"/>
      <c r="AP49" s="5"/>
      <c r="AV49" s="5"/>
      <c r="BB49" s="5"/>
      <c r="BH49" s="5"/>
      <c r="BN49" s="5"/>
      <c r="BP49" s="5"/>
      <c r="BV49" s="5"/>
      <c r="CE49" s="5"/>
      <c r="CR49" s="5"/>
      <c r="CU49" s="5"/>
      <c r="DF49" s="5"/>
      <c r="DL49" s="5"/>
    </row>
    <row r="50" spans="2:116" x14ac:dyDescent="0.25">
      <c r="B50" t="s">
        <v>197</v>
      </c>
      <c r="D50">
        <v>6573</v>
      </c>
      <c r="E50" t="s">
        <v>198</v>
      </c>
      <c r="F50" s="5"/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5"/>
      <c r="R50" s="5"/>
      <c r="X50" s="5"/>
      <c r="AD50" s="5"/>
      <c r="AJ50" s="5"/>
      <c r="AP50" s="5"/>
      <c r="AV50" s="5"/>
      <c r="BB50" s="5"/>
      <c r="BH50" s="5"/>
      <c r="BN50" s="5"/>
      <c r="BP50" s="5"/>
      <c r="BV50" s="5"/>
      <c r="CE50" s="5"/>
      <c r="CR50" s="5"/>
      <c r="CU50" s="5"/>
      <c r="DF50" s="5"/>
      <c r="DL50" s="5"/>
    </row>
    <row r="51" spans="2:116" x14ac:dyDescent="0.25">
      <c r="B51" t="s">
        <v>199</v>
      </c>
      <c r="D51">
        <v>6574</v>
      </c>
      <c r="E51" t="s">
        <v>200</v>
      </c>
      <c r="F51" s="5"/>
      <c r="H51" s="1">
        <v>2</v>
      </c>
      <c r="I51" s="1">
        <v>2</v>
      </c>
      <c r="J51" s="1">
        <v>2</v>
      </c>
      <c r="K51" s="1">
        <v>4</v>
      </c>
      <c r="L51" s="5"/>
      <c r="R51" s="5"/>
      <c r="X51" s="5"/>
      <c r="AD51" s="5"/>
      <c r="AJ51" s="5"/>
      <c r="AP51" s="5"/>
      <c r="AV51" s="5"/>
      <c r="BB51" s="5"/>
      <c r="BH51" s="5"/>
      <c r="BN51" s="5"/>
      <c r="BP51" s="5"/>
      <c r="BV51" s="5"/>
      <c r="CE51" s="5"/>
      <c r="CR51" s="5"/>
      <c r="CU51" s="5"/>
      <c r="DF51" s="5"/>
      <c r="DL51" s="5"/>
    </row>
    <row r="52" spans="2:116" x14ac:dyDescent="0.25">
      <c r="B52" t="s">
        <v>201</v>
      </c>
      <c r="D52">
        <v>6562</v>
      </c>
      <c r="E52" t="s">
        <v>202</v>
      </c>
      <c r="F52" s="5"/>
      <c r="G52" s="1">
        <v>2</v>
      </c>
      <c r="J52" s="1">
        <v>2</v>
      </c>
      <c r="L52" s="5"/>
      <c r="R52" s="5"/>
      <c r="X52" s="5"/>
      <c r="AD52" s="5"/>
      <c r="AJ52" s="5"/>
      <c r="AP52" s="5"/>
      <c r="AV52" s="5"/>
      <c r="BB52" s="5"/>
      <c r="BH52" s="5"/>
      <c r="BN52" s="5"/>
      <c r="BP52" s="5"/>
      <c r="BV52" s="5"/>
      <c r="CE52" s="5"/>
      <c r="CR52" s="5"/>
      <c r="CU52" s="5"/>
      <c r="DF52" s="5"/>
      <c r="DL52" s="5"/>
    </row>
    <row r="53" spans="2:116" x14ac:dyDescent="0.25">
      <c r="B53" t="s">
        <v>203</v>
      </c>
      <c r="D53">
        <v>6575</v>
      </c>
      <c r="E53" t="s">
        <v>204</v>
      </c>
      <c r="F53" s="5"/>
      <c r="I53" s="1">
        <v>2</v>
      </c>
      <c r="L53" s="5"/>
      <c r="R53" s="5"/>
      <c r="X53" s="5"/>
      <c r="AD53" s="5"/>
      <c r="AJ53" s="5"/>
      <c r="AP53" s="5"/>
      <c r="AV53" s="5"/>
      <c r="BB53" s="5"/>
      <c r="BH53" s="5"/>
      <c r="BN53" s="5"/>
      <c r="BP53" s="5"/>
      <c r="BV53" s="5"/>
      <c r="CE53" s="5"/>
      <c r="CR53" s="5"/>
      <c r="CU53" s="5"/>
      <c r="DF53" s="5"/>
      <c r="DL53" s="5"/>
    </row>
    <row r="54" spans="2:116" x14ac:dyDescent="0.25">
      <c r="B54" t="s">
        <v>205</v>
      </c>
      <c r="D54">
        <v>6576</v>
      </c>
      <c r="E54" t="s">
        <v>206</v>
      </c>
      <c r="F54" s="5"/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5"/>
      <c r="R54" s="5"/>
      <c r="X54" s="5"/>
      <c r="AD54" s="5"/>
      <c r="AJ54" s="5"/>
      <c r="AP54" s="5"/>
      <c r="AV54" s="5"/>
      <c r="BB54" s="5"/>
      <c r="BH54" s="5"/>
      <c r="BN54" s="5"/>
      <c r="BP54" s="5"/>
      <c r="BV54" s="5"/>
      <c r="CE54" s="5"/>
      <c r="CR54" s="5"/>
      <c r="CU54" s="5"/>
      <c r="DF54" s="5"/>
      <c r="DL54" s="5"/>
    </row>
    <row r="55" spans="2:116" x14ac:dyDescent="0.25">
      <c r="B55" t="s">
        <v>207</v>
      </c>
      <c r="D55">
        <v>8668</v>
      </c>
      <c r="E55" t="s">
        <v>208</v>
      </c>
      <c r="F55" s="5"/>
      <c r="L55" s="5"/>
      <c r="R55" s="5"/>
      <c r="X55" s="5"/>
      <c r="AD55" s="5"/>
      <c r="AJ55" s="5"/>
      <c r="AP55" s="5"/>
      <c r="AV55" s="5"/>
      <c r="BB55" s="5"/>
      <c r="BH55" s="5"/>
      <c r="BM55" s="1">
        <v>2</v>
      </c>
      <c r="BN55" s="5"/>
      <c r="BP55" s="5"/>
      <c r="BV55" s="5"/>
      <c r="CE55" s="5"/>
      <c r="CR55" s="5"/>
      <c r="CU55" s="5"/>
      <c r="DF55" s="5"/>
      <c r="DL55" s="5"/>
    </row>
    <row r="56" spans="2:116" x14ac:dyDescent="0.25">
      <c r="B56" t="s">
        <v>209</v>
      </c>
      <c r="D56">
        <v>6534</v>
      </c>
      <c r="E56" t="s">
        <v>210</v>
      </c>
      <c r="F56" s="5"/>
      <c r="L56" s="5"/>
      <c r="R56" s="5"/>
      <c r="X56" s="5"/>
      <c r="AD56" s="5"/>
      <c r="AJ56" s="5"/>
      <c r="AP56" s="5"/>
      <c r="AV56" s="5"/>
      <c r="BB56" s="5"/>
      <c r="BH56" s="5"/>
      <c r="BJ56" s="1">
        <v>2</v>
      </c>
      <c r="BN56" s="5"/>
      <c r="BP56" s="5"/>
      <c r="BV56" s="5"/>
      <c r="CE56" s="5"/>
      <c r="CR56" s="5"/>
      <c r="CU56" s="5"/>
      <c r="DF56" s="5"/>
      <c r="DL56" s="5"/>
    </row>
    <row r="57" spans="2:116" x14ac:dyDescent="0.25">
      <c r="B57" t="s">
        <v>211</v>
      </c>
      <c r="D57">
        <v>6542</v>
      </c>
      <c r="E57" t="s">
        <v>212</v>
      </c>
      <c r="F57" s="5"/>
      <c r="L57" s="5"/>
      <c r="R57" s="5"/>
      <c r="X57" s="5"/>
      <c r="AD57" s="5"/>
      <c r="AJ57" s="5"/>
      <c r="AP57" s="5"/>
      <c r="AV57" s="5"/>
      <c r="BB57" s="5"/>
      <c r="BH57" s="5"/>
      <c r="BI57" s="1">
        <v>2</v>
      </c>
      <c r="BJ57" s="1">
        <v>2</v>
      </c>
      <c r="BK57" s="1">
        <v>4</v>
      </c>
      <c r="BL57" s="1">
        <v>6</v>
      </c>
      <c r="BM57" s="1">
        <v>6</v>
      </c>
      <c r="BN57" s="5"/>
      <c r="BP57" s="5"/>
      <c r="BV57" s="5"/>
      <c r="CE57" s="5"/>
      <c r="CR57" s="5"/>
      <c r="CU57" s="5"/>
      <c r="DF57" s="5"/>
      <c r="DL57" s="5"/>
    </row>
    <row r="58" spans="2:116" x14ac:dyDescent="0.25">
      <c r="B58" t="s">
        <v>213</v>
      </c>
      <c r="D58">
        <v>8667</v>
      </c>
      <c r="E58" t="s">
        <v>214</v>
      </c>
      <c r="F58" s="5"/>
      <c r="L58" s="5"/>
      <c r="R58" s="5"/>
      <c r="X58" s="5"/>
      <c r="AD58" s="5"/>
      <c r="AJ58" s="5"/>
      <c r="AP58" s="5"/>
      <c r="AV58" s="5"/>
      <c r="BB58" s="5"/>
      <c r="BH58" s="5"/>
      <c r="BM58" s="1">
        <v>4</v>
      </c>
      <c r="BN58" s="5"/>
      <c r="BP58" s="5"/>
      <c r="BV58" s="5"/>
      <c r="CE58" s="5"/>
      <c r="CR58" s="5"/>
      <c r="CU58" s="5"/>
      <c r="DF58" s="5"/>
      <c r="DL58" s="5"/>
    </row>
    <row r="59" spans="2:116" x14ac:dyDescent="0.25">
      <c r="B59" t="s">
        <v>215</v>
      </c>
      <c r="D59">
        <v>6536</v>
      </c>
      <c r="E59" t="s">
        <v>216</v>
      </c>
      <c r="F59" s="5"/>
      <c r="L59" s="5"/>
      <c r="R59" s="5"/>
      <c r="X59" s="5"/>
      <c r="AD59" s="5"/>
      <c r="AJ59" s="5"/>
      <c r="AP59" s="5"/>
      <c r="AV59" s="5"/>
      <c r="BB59" s="5"/>
      <c r="BH59" s="5"/>
      <c r="BJ59" s="1">
        <v>2</v>
      </c>
      <c r="BN59" s="5"/>
      <c r="BP59" s="5"/>
      <c r="BV59" s="5"/>
      <c r="CE59" s="5"/>
      <c r="CR59" s="5"/>
      <c r="CU59" s="5"/>
      <c r="DF59" s="5"/>
      <c r="DL59" s="5"/>
    </row>
    <row r="60" spans="2:116" x14ac:dyDescent="0.25">
      <c r="B60" t="s">
        <v>217</v>
      </c>
      <c r="D60">
        <v>6579</v>
      </c>
      <c r="E60" t="s">
        <v>218</v>
      </c>
      <c r="F60" s="5"/>
      <c r="L60" s="5"/>
      <c r="R60" s="5"/>
      <c r="X60" s="5"/>
      <c r="AD60" s="5"/>
      <c r="AJ60" s="5"/>
      <c r="AP60" s="5"/>
      <c r="AV60" s="5"/>
      <c r="BB60" s="5"/>
      <c r="BH60" s="5"/>
      <c r="BK60" s="1">
        <v>4</v>
      </c>
      <c r="BL60" s="1">
        <v>4</v>
      </c>
      <c r="BM60" s="1">
        <v>8</v>
      </c>
      <c r="BN60" s="5"/>
      <c r="BP60" s="5"/>
      <c r="BV60" s="5"/>
      <c r="CE60" s="5"/>
      <c r="CR60" s="5"/>
      <c r="CU60" s="5"/>
      <c r="DF60" s="5"/>
      <c r="DL60" s="5"/>
    </row>
    <row r="61" spans="2:116" x14ac:dyDescent="0.25">
      <c r="B61" s="13" t="s">
        <v>526</v>
      </c>
      <c r="D61">
        <v>9627</v>
      </c>
      <c r="E61" s="13" t="s">
        <v>527</v>
      </c>
      <c r="F61" s="5"/>
      <c r="L61" s="5"/>
      <c r="R61" s="5"/>
      <c r="X61" s="5"/>
      <c r="AD61" s="5"/>
      <c r="AJ61" s="5"/>
      <c r="AP61" s="5"/>
      <c r="AV61" s="5"/>
      <c r="BB61" s="5"/>
      <c r="BH61" s="5"/>
      <c r="BK61" s="1">
        <v>1</v>
      </c>
      <c r="BN61" s="5"/>
      <c r="BP61" s="5"/>
      <c r="BV61" s="5"/>
      <c r="CE61" s="5"/>
      <c r="CR61" s="5"/>
      <c r="CU61" s="5"/>
      <c r="DF61" s="5"/>
      <c r="DL61" s="5"/>
    </row>
    <row r="62" spans="2:116" x14ac:dyDescent="0.25">
      <c r="B62" s="13" t="s">
        <v>529</v>
      </c>
      <c r="D62">
        <v>10889</v>
      </c>
      <c r="E62" s="13" t="s">
        <v>528</v>
      </c>
      <c r="F62" s="5"/>
      <c r="L62" s="5"/>
      <c r="R62" s="5"/>
      <c r="X62" s="5"/>
      <c r="AD62" s="5"/>
      <c r="AJ62" s="5"/>
      <c r="AP62" s="5"/>
      <c r="AV62" s="5"/>
      <c r="BB62" s="5"/>
      <c r="BH62" s="5"/>
      <c r="BK62" s="1">
        <v>1</v>
      </c>
      <c r="BN62" s="5"/>
      <c r="BP62" s="5"/>
      <c r="BV62" s="5"/>
      <c r="CE62" s="5"/>
      <c r="CR62" s="5"/>
      <c r="CU62" s="5"/>
      <c r="DF62" s="5"/>
      <c r="DL62" s="5"/>
    </row>
    <row r="63" spans="2:116" x14ac:dyDescent="0.25">
      <c r="B63" t="s">
        <v>219</v>
      </c>
      <c r="D63">
        <v>8669</v>
      </c>
      <c r="E63" t="s">
        <v>220</v>
      </c>
      <c r="F63" s="5"/>
      <c r="L63" s="5"/>
      <c r="R63" s="5"/>
      <c r="X63" s="5"/>
      <c r="AD63" s="5"/>
      <c r="AJ63" s="5"/>
      <c r="AP63" s="5"/>
      <c r="AV63" s="5"/>
      <c r="BB63" s="5"/>
      <c r="BH63" s="5"/>
      <c r="BM63" s="1">
        <v>2</v>
      </c>
      <c r="BN63" s="5"/>
      <c r="BP63" s="5"/>
      <c r="BV63" s="5"/>
      <c r="CE63" s="5"/>
      <c r="CR63" s="5"/>
      <c r="CU63" s="5"/>
      <c r="DF63" s="5"/>
      <c r="DL63" s="5"/>
    </row>
    <row r="64" spans="2:116" x14ac:dyDescent="0.25">
      <c r="B64" t="s">
        <v>221</v>
      </c>
      <c r="D64">
        <v>6537</v>
      </c>
      <c r="E64" t="s">
        <v>222</v>
      </c>
      <c r="F64" s="5"/>
      <c r="L64" s="5"/>
      <c r="R64" s="5"/>
      <c r="X64" s="5"/>
      <c r="AD64" s="5"/>
      <c r="AJ64" s="5"/>
      <c r="AP64" s="5"/>
      <c r="AV64" s="5"/>
      <c r="BB64" s="5"/>
      <c r="BH64" s="5"/>
      <c r="BJ64" s="1">
        <v>2</v>
      </c>
      <c r="BN64" s="5"/>
      <c r="BP64" s="5"/>
      <c r="BV64" s="5"/>
      <c r="CE64" s="5"/>
      <c r="CR64" s="5"/>
      <c r="CU64" s="5"/>
      <c r="DF64" s="5"/>
      <c r="DL64" s="5"/>
    </row>
    <row r="65" spans="2:116" x14ac:dyDescent="0.25">
      <c r="B65" t="s">
        <v>223</v>
      </c>
      <c r="D65">
        <v>6532</v>
      </c>
      <c r="E65" t="s">
        <v>224</v>
      </c>
      <c r="F65" s="5"/>
      <c r="L65" s="5"/>
      <c r="R65" s="5"/>
      <c r="X65" s="5"/>
      <c r="AD65" s="5"/>
      <c r="AJ65" s="5"/>
      <c r="AP65" s="5"/>
      <c r="AV65" s="5"/>
      <c r="BB65" s="5"/>
      <c r="BH65" s="5"/>
      <c r="BI65" s="1">
        <v>2</v>
      </c>
      <c r="BJ65" s="1">
        <v>4</v>
      </c>
      <c r="BK65" s="1">
        <v>6</v>
      </c>
      <c r="BL65" s="1">
        <v>6</v>
      </c>
      <c r="BM65" s="1">
        <v>6</v>
      </c>
      <c r="BN65" s="5"/>
      <c r="BP65" s="5"/>
      <c r="BV65" s="5"/>
      <c r="CE65" s="5"/>
      <c r="CR65" s="5"/>
      <c r="CU65" s="5"/>
      <c r="DF65" s="5"/>
      <c r="DL65" s="5"/>
    </row>
    <row r="66" spans="2:116" x14ac:dyDescent="0.25">
      <c r="B66" t="s">
        <v>225</v>
      </c>
      <c r="D66">
        <v>6553</v>
      </c>
      <c r="E66" t="s">
        <v>226</v>
      </c>
      <c r="F66" s="5"/>
      <c r="L66" s="5"/>
      <c r="R66" s="5"/>
      <c r="X66" s="5"/>
      <c r="AD66" s="5"/>
      <c r="AJ66" s="5"/>
      <c r="AP66" s="5"/>
      <c r="AV66" s="5"/>
      <c r="BB66" s="5"/>
      <c r="BH66" s="5"/>
      <c r="BK66" s="1">
        <v>1</v>
      </c>
      <c r="BN66" s="5"/>
      <c r="BP66" s="5"/>
      <c r="BV66" s="5"/>
      <c r="CE66" s="5"/>
      <c r="CR66" s="5"/>
      <c r="CU66" s="5"/>
      <c r="DF66" s="5"/>
      <c r="DL66" s="5"/>
    </row>
    <row r="67" spans="2:116" x14ac:dyDescent="0.25">
      <c r="B67" t="s">
        <v>227</v>
      </c>
      <c r="D67">
        <v>8054</v>
      </c>
      <c r="E67" t="s">
        <v>228</v>
      </c>
      <c r="F67" s="5"/>
      <c r="L67" s="5"/>
      <c r="R67" s="5"/>
      <c r="X67" s="5"/>
      <c r="AD67" s="5"/>
      <c r="AJ67" s="5"/>
      <c r="AP67" s="5"/>
      <c r="AV67" s="5"/>
      <c r="BB67" s="5"/>
      <c r="BH67" s="5"/>
      <c r="BI67" s="1">
        <v>2</v>
      </c>
      <c r="BN67" s="5"/>
      <c r="BP67" s="5"/>
      <c r="BV67" s="5"/>
      <c r="CE67" s="5"/>
      <c r="CR67" s="5"/>
      <c r="CU67" s="5"/>
      <c r="DF67" s="5"/>
      <c r="DL67" s="5"/>
    </row>
    <row r="68" spans="2:116" x14ac:dyDescent="0.25">
      <c r="B68" t="s">
        <v>229</v>
      </c>
      <c r="D68">
        <v>6564</v>
      </c>
      <c r="E68" t="s">
        <v>230</v>
      </c>
      <c r="F68" s="5"/>
      <c r="L68" s="5"/>
      <c r="R68" s="5"/>
      <c r="X68" s="5"/>
      <c r="AD68" s="5"/>
      <c r="AJ68" s="5"/>
      <c r="AP68" s="5"/>
      <c r="AV68" s="5"/>
      <c r="BB68" s="5"/>
      <c r="BH68" s="5"/>
      <c r="BM68" s="1">
        <v>2</v>
      </c>
      <c r="BN68" s="5"/>
      <c r="BP68" s="5"/>
      <c r="BV68" s="5"/>
      <c r="CE68" s="5"/>
      <c r="CR68" s="5"/>
      <c r="CU68" s="5"/>
      <c r="DF68" s="5"/>
      <c r="DL68" s="5"/>
    </row>
    <row r="69" spans="2:116" x14ac:dyDescent="0.25">
      <c r="B69" t="s">
        <v>231</v>
      </c>
      <c r="D69">
        <v>6580</v>
      </c>
      <c r="E69" t="s">
        <v>232</v>
      </c>
      <c r="F69" s="5"/>
      <c r="L69" s="5"/>
      <c r="R69" s="5"/>
      <c r="X69" s="5"/>
      <c r="AD69" s="5"/>
      <c r="AJ69" s="5"/>
      <c r="AP69" s="5"/>
      <c r="AV69" s="5"/>
      <c r="BB69" s="5"/>
      <c r="BH69" s="5"/>
      <c r="BI69" s="1">
        <v>2</v>
      </c>
      <c r="BJ69" s="1">
        <v>2</v>
      </c>
      <c r="BK69" s="1">
        <v>2</v>
      </c>
      <c r="BL69" s="1">
        <v>2</v>
      </c>
      <c r="BM69" s="1">
        <v>2</v>
      </c>
      <c r="BN69" s="5"/>
      <c r="BP69" s="5"/>
      <c r="BV69" s="5"/>
      <c r="CE69" s="5"/>
      <c r="CR69" s="5"/>
      <c r="CU69" s="5"/>
      <c r="DF69" s="5"/>
      <c r="DL69" s="5"/>
    </row>
    <row r="70" spans="2:116" x14ac:dyDescent="0.25">
      <c r="B70" t="s">
        <v>233</v>
      </c>
      <c r="D70">
        <v>6581</v>
      </c>
      <c r="E70" t="s">
        <v>234</v>
      </c>
      <c r="F70" s="5"/>
      <c r="L70" s="5"/>
      <c r="R70" s="5"/>
      <c r="X70" s="5"/>
      <c r="AD70" s="5"/>
      <c r="AJ70" s="5"/>
      <c r="AP70" s="5"/>
      <c r="AV70" s="5"/>
      <c r="BB70" s="5"/>
      <c r="BH70" s="5"/>
      <c r="BI70" s="1">
        <v>1</v>
      </c>
      <c r="BJ70" s="1">
        <v>2</v>
      </c>
      <c r="BK70" s="1">
        <v>2</v>
      </c>
      <c r="BL70" s="1">
        <v>2</v>
      </c>
      <c r="BM70" s="1">
        <v>2</v>
      </c>
      <c r="BN70" s="5"/>
      <c r="BP70" s="5"/>
      <c r="BV70" s="5"/>
      <c r="CE70" s="5"/>
      <c r="CR70" s="5"/>
      <c r="CU70" s="5"/>
      <c r="DF70" s="5"/>
      <c r="DL70" s="5"/>
    </row>
    <row r="71" spans="2:116" x14ac:dyDescent="0.25">
      <c r="B71" t="s">
        <v>235</v>
      </c>
      <c r="D71">
        <v>6582</v>
      </c>
      <c r="E71" t="s">
        <v>236</v>
      </c>
      <c r="F71" s="5"/>
      <c r="L71" s="5"/>
      <c r="R71" s="5"/>
      <c r="X71" s="5"/>
      <c r="AD71" s="5"/>
      <c r="AJ71" s="5"/>
      <c r="AP71" s="5"/>
      <c r="AV71" s="5"/>
      <c r="BB71" s="5"/>
      <c r="BH71" s="5"/>
      <c r="BJ71" s="1">
        <v>1</v>
      </c>
      <c r="BK71" s="1">
        <v>2</v>
      </c>
      <c r="BL71" s="1">
        <v>2</v>
      </c>
      <c r="BM71" s="1">
        <v>2</v>
      </c>
      <c r="BN71" s="5"/>
      <c r="BP71" s="5"/>
      <c r="BV71" s="5"/>
      <c r="CE71" s="5"/>
      <c r="CR71" s="5"/>
      <c r="CU71" s="5"/>
      <c r="DF71" s="5"/>
      <c r="DL71" s="5"/>
    </row>
    <row r="72" spans="2:116" x14ac:dyDescent="0.25">
      <c r="B72" t="s">
        <v>237</v>
      </c>
      <c r="D72">
        <v>6572</v>
      </c>
      <c r="E72" t="s">
        <v>238</v>
      </c>
      <c r="F72" s="5"/>
      <c r="L72" s="5"/>
      <c r="R72" s="5"/>
      <c r="X72" s="5"/>
      <c r="AD72" s="5"/>
      <c r="AJ72" s="5"/>
      <c r="AP72" s="5"/>
      <c r="AV72" s="5"/>
      <c r="BB72" s="5"/>
      <c r="BH72" s="5"/>
      <c r="BL72" s="1">
        <v>1</v>
      </c>
      <c r="BM72" s="1">
        <v>2</v>
      </c>
      <c r="BN72" s="5"/>
      <c r="BP72" s="5"/>
      <c r="BV72" s="5"/>
      <c r="CE72" s="5"/>
      <c r="CR72" s="5"/>
      <c r="CU72" s="5"/>
      <c r="DF72" s="5"/>
      <c r="DL72" s="5"/>
    </row>
    <row r="73" spans="2:116" x14ac:dyDescent="0.25">
      <c r="B73" t="s">
        <v>239</v>
      </c>
      <c r="D73">
        <v>8661</v>
      </c>
      <c r="E73" t="s">
        <v>240</v>
      </c>
      <c r="F73" s="5"/>
      <c r="L73" s="5"/>
      <c r="R73" s="5"/>
      <c r="X73" s="5"/>
      <c r="AD73" s="5"/>
      <c r="AJ73" s="5"/>
      <c r="AP73" s="5"/>
      <c r="AV73" s="5"/>
      <c r="BB73" s="5"/>
      <c r="BH73" s="5"/>
      <c r="BM73" s="1">
        <v>1</v>
      </c>
      <c r="BN73" s="5"/>
      <c r="BP73" s="5"/>
      <c r="BV73" s="5"/>
      <c r="CE73" s="5"/>
      <c r="CR73" s="5"/>
      <c r="CU73" s="5"/>
      <c r="DF73" s="5"/>
      <c r="DL73" s="5"/>
    </row>
    <row r="74" spans="2:116" x14ac:dyDescent="0.25">
      <c r="B74" t="s">
        <v>241</v>
      </c>
      <c r="D74">
        <v>8684</v>
      </c>
      <c r="E74" t="s">
        <v>242</v>
      </c>
      <c r="F74" s="5"/>
      <c r="L74" s="5"/>
      <c r="R74" s="5"/>
      <c r="X74" s="5"/>
      <c r="AD74" s="5"/>
      <c r="AJ74" s="5"/>
      <c r="AP74" s="5"/>
      <c r="AV74" s="5"/>
      <c r="BB74" s="5"/>
      <c r="BH74" s="5"/>
      <c r="BI74" s="1">
        <v>1</v>
      </c>
      <c r="BJ74" s="1">
        <v>1</v>
      </c>
      <c r="BK74" s="1">
        <v>1</v>
      </c>
      <c r="BL74" s="1">
        <v>1</v>
      </c>
      <c r="BM74" s="1">
        <v>1</v>
      </c>
      <c r="BN74" s="5"/>
      <c r="BP74" s="5"/>
      <c r="BV74" s="5"/>
      <c r="CE74" s="5"/>
      <c r="CR74" s="5"/>
      <c r="CU74" s="5"/>
      <c r="DF74" s="5"/>
      <c r="DL74" s="5"/>
    </row>
    <row r="75" spans="2:116" x14ac:dyDescent="0.25">
      <c r="B75" t="s">
        <v>243</v>
      </c>
      <c r="D75">
        <v>8640</v>
      </c>
      <c r="E75" t="s">
        <v>244</v>
      </c>
      <c r="F75" s="5"/>
      <c r="L75" s="5"/>
      <c r="R75" s="5"/>
      <c r="X75" s="5"/>
      <c r="AD75" s="5"/>
      <c r="AJ75" s="5"/>
      <c r="AP75" s="5"/>
      <c r="AV75" s="5"/>
      <c r="BB75" s="5"/>
      <c r="BH75" s="5"/>
      <c r="BN75" s="5"/>
      <c r="BP75" s="5"/>
      <c r="BV75" s="5"/>
      <c r="CE75" s="5"/>
      <c r="CR75" s="5"/>
      <c r="CU75" s="5"/>
      <c r="DF75" s="5"/>
      <c r="DL75" s="5"/>
    </row>
    <row r="76" spans="2:116" x14ac:dyDescent="0.25">
      <c r="B76" t="s">
        <v>245</v>
      </c>
      <c r="D76">
        <v>8670</v>
      </c>
      <c r="E76" t="s">
        <v>246</v>
      </c>
      <c r="F76" s="5"/>
      <c r="L76" s="5"/>
      <c r="R76" s="5"/>
      <c r="X76" s="5"/>
      <c r="AD76" s="5"/>
      <c r="AJ76" s="5"/>
      <c r="AP76" s="5"/>
      <c r="AV76" s="5"/>
      <c r="BB76" s="5"/>
      <c r="BH76" s="5"/>
      <c r="BN76" s="5"/>
      <c r="BP76" s="5"/>
      <c r="BV76" s="5"/>
      <c r="CE76" s="5"/>
      <c r="CR76" s="5"/>
      <c r="CU76" s="5"/>
      <c r="DF76" s="5"/>
      <c r="DL76" s="5"/>
    </row>
    <row r="77" spans="2:116" x14ac:dyDescent="0.25">
      <c r="B77" t="s">
        <v>247</v>
      </c>
      <c r="D77">
        <v>7980</v>
      </c>
      <c r="E77" t="s">
        <v>248</v>
      </c>
      <c r="F77" s="5"/>
      <c r="L77" s="5"/>
      <c r="R77" s="5"/>
      <c r="X77" s="5"/>
      <c r="AD77" s="5"/>
      <c r="AJ77" s="5"/>
      <c r="AP77" s="5"/>
      <c r="AV77" s="5"/>
      <c r="BB77" s="5"/>
      <c r="BH77" s="5"/>
      <c r="BN77" s="5"/>
      <c r="BP77" s="5"/>
      <c r="BV77" s="5"/>
      <c r="CE77" s="5"/>
      <c r="CR77" s="5"/>
      <c r="CU77" s="5"/>
      <c r="DF77" s="5"/>
      <c r="DL77" s="5"/>
    </row>
    <row r="78" spans="2:116" x14ac:dyDescent="0.25">
      <c r="B78" t="s">
        <v>249</v>
      </c>
      <c r="D78">
        <v>7981</v>
      </c>
      <c r="E78" t="s">
        <v>250</v>
      </c>
      <c r="F78" s="5"/>
      <c r="L78" s="5"/>
      <c r="R78" s="5"/>
      <c r="X78" s="5"/>
      <c r="AD78" s="5"/>
      <c r="AJ78" s="5"/>
      <c r="AP78" s="5"/>
      <c r="AV78" s="5"/>
      <c r="BB78" s="5"/>
      <c r="BH78" s="5"/>
      <c r="BN78" s="5"/>
      <c r="BP78" s="5"/>
      <c r="BV78" s="5"/>
      <c r="CE78" s="5"/>
      <c r="CR78" s="5"/>
      <c r="CU78" s="5"/>
      <c r="DF78" s="5"/>
      <c r="DL78" s="5"/>
    </row>
    <row r="79" spans="2:116" x14ac:dyDescent="0.25">
      <c r="B79" t="s">
        <v>251</v>
      </c>
      <c r="D79">
        <v>7982</v>
      </c>
      <c r="E79" t="s">
        <v>252</v>
      </c>
      <c r="F79" s="5"/>
      <c r="L79" s="5"/>
      <c r="R79" s="5"/>
      <c r="X79" s="5"/>
      <c r="AD79" s="5"/>
      <c r="AJ79" s="5"/>
      <c r="AP79" s="5"/>
      <c r="AV79" s="5"/>
      <c r="BB79" s="5"/>
      <c r="BH79" s="5"/>
      <c r="BN79" s="5"/>
      <c r="BP79" s="5"/>
      <c r="BV79" s="5"/>
      <c r="CE79" s="5"/>
      <c r="CR79" s="5"/>
      <c r="CU79" s="5"/>
      <c r="DF79" s="5"/>
      <c r="DL79" s="5"/>
    </row>
    <row r="80" spans="2:116" x14ac:dyDescent="0.25">
      <c r="B80" t="s">
        <v>253</v>
      </c>
      <c r="D80">
        <v>7983</v>
      </c>
      <c r="E80" t="s">
        <v>254</v>
      </c>
      <c r="F80" s="5"/>
      <c r="L80" s="5"/>
      <c r="R80" s="5"/>
      <c r="X80" s="5"/>
      <c r="AD80" s="5"/>
      <c r="AJ80" s="5"/>
      <c r="AP80" s="5"/>
      <c r="AV80" s="5"/>
      <c r="BB80" s="5"/>
      <c r="BH80" s="5"/>
      <c r="BN80" s="5"/>
      <c r="BP80" s="5"/>
      <c r="BV80" s="5"/>
      <c r="CE80" s="5"/>
      <c r="CR80" s="5"/>
      <c r="CU80" s="5"/>
      <c r="DF80" s="5"/>
      <c r="DL80" s="5"/>
    </row>
    <row r="81" spans="2:116" x14ac:dyDescent="0.25">
      <c r="B81" t="s">
        <v>255</v>
      </c>
      <c r="D81">
        <v>7984</v>
      </c>
      <c r="E81" t="s">
        <v>256</v>
      </c>
      <c r="F81" s="5"/>
      <c r="L81" s="5"/>
      <c r="R81" s="5"/>
      <c r="X81" s="5"/>
      <c r="AD81" s="5"/>
      <c r="AJ81" s="5"/>
      <c r="AP81" s="5"/>
      <c r="AV81" s="5"/>
      <c r="BB81" s="5"/>
      <c r="BH81" s="5"/>
      <c r="BN81" s="5"/>
      <c r="BP81" s="5"/>
      <c r="BV81" s="5"/>
      <c r="CE81" s="5"/>
      <c r="CR81" s="5"/>
      <c r="CU81" s="5"/>
      <c r="DF81" s="5"/>
      <c r="DL81" s="5"/>
    </row>
    <row r="82" spans="2:116" x14ac:dyDescent="0.25">
      <c r="B82" t="s">
        <v>257</v>
      </c>
      <c r="D82">
        <v>7985</v>
      </c>
      <c r="E82" t="s">
        <v>258</v>
      </c>
      <c r="F82" s="5"/>
      <c r="L82" s="5"/>
      <c r="R82" s="5"/>
      <c r="X82" s="5"/>
      <c r="AD82" s="5"/>
      <c r="AJ82" s="5"/>
      <c r="AP82" s="5"/>
      <c r="AV82" s="5"/>
      <c r="BB82" s="5"/>
      <c r="BH82" s="5"/>
      <c r="BN82" s="5"/>
      <c r="BP82" s="5"/>
      <c r="BV82" s="5"/>
      <c r="CE82" s="5"/>
      <c r="CR82" s="5"/>
      <c r="CU82" s="5"/>
      <c r="DF82" s="5"/>
      <c r="DL82" s="5"/>
    </row>
    <row r="83" spans="2:116" x14ac:dyDescent="0.25">
      <c r="B83" t="s">
        <v>259</v>
      </c>
      <c r="D83">
        <v>7986</v>
      </c>
      <c r="E83" t="s">
        <v>260</v>
      </c>
      <c r="F83" s="5"/>
      <c r="L83" s="5"/>
      <c r="R83" s="5"/>
      <c r="X83" s="5"/>
      <c r="AD83" s="5"/>
      <c r="AJ83" s="5"/>
      <c r="AP83" s="5"/>
      <c r="AV83" s="5"/>
      <c r="BB83" s="5"/>
      <c r="BH83" s="5"/>
      <c r="BN83" s="5"/>
      <c r="BP83" s="5"/>
      <c r="BV83" s="5"/>
      <c r="CE83" s="5"/>
      <c r="CR83" s="5"/>
      <c r="CU83" s="5"/>
      <c r="DF83" s="5"/>
      <c r="DL83" s="5"/>
    </row>
    <row r="84" spans="2:116" x14ac:dyDescent="0.25">
      <c r="B84" t="s">
        <v>261</v>
      </c>
      <c r="D84">
        <v>7987</v>
      </c>
      <c r="E84" t="s">
        <v>262</v>
      </c>
      <c r="F84" s="5"/>
      <c r="L84" s="5"/>
      <c r="R84" s="5"/>
      <c r="X84" s="5"/>
      <c r="AD84" s="5"/>
      <c r="AJ84" s="5"/>
      <c r="AP84" s="5"/>
      <c r="AV84" s="5"/>
      <c r="BB84" s="5"/>
      <c r="BH84" s="5"/>
      <c r="BN84" s="5"/>
      <c r="BP84" s="5"/>
      <c r="BV84" s="5"/>
      <c r="CE84" s="5"/>
      <c r="CR84" s="5"/>
      <c r="CU84" s="5"/>
      <c r="DF84" s="5"/>
      <c r="DL84" s="5"/>
    </row>
    <row r="85" spans="2:116" x14ac:dyDescent="0.25">
      <c r="B85" t="s">
        <v>263</v>
      </c>
      <c r="D85">
        <v>7977</v>
      </c>
      <c r="E85" t="s">
        <v>264</v>
      </c>
      <c r="F85" s="5"/>
      <c r="L85" s="5"/>
      <c r="R85" s="5"/>
      <c r="X85" s="5"/>
      <c r="AD85" s="5"/>
      <c r="AJ85" s="5"/>
      <c r="AP85" s="5"/>
      <c r="AV85" s="5"/>
      <c r="BB85" s="5"/>
      <c r="BH85" s="5"/>
      <c r="BN85" s="5"/>
      <c r="BP85" s="5"/>
      <c r="BV85" s="5"/>
      <c r="CE85" s="5"/>
      <c r="CR85" s="5"/>
      <c r="CU85" s="5"/>
      <c r="DF85" s="5"/>
      <c r="DL85" s="5"/>
    </row>
    <row r="86" spans="2:116" x14ac:dyDescent="0.25">
      <c r="B86" t="s">
        <v>265</v>
      </c>
      <c r="D86">
        <v>7989</v>
      </c>
      <c r="E86" t="s">
        <v>266</v>
      </c>
      <c r="F86" s="5"/>
      <c r="L86" s="5"/>
      <c r="R86" s="5"/>
      <c r="X86" s="5"/>
      <c r="AD86" s="5"/>
      <c r="AJ86" s="5"/>
      <c r="AP86" s="5"/>
      <c r="AV86" s="5"/>
      <c r="BB86" s="5"/>
      <c r="BH86" s="5"/>
      <c r="BN86" s="5"/>
      <c r="BP86" s="5"/>
      <c r="BV86" s="5"/>
      <c r="CE86" s="5"/>
      <c r="CR86" s="5"/>
      <c r="CU86" s="5"/>
      <c r="DF86" s="5"/>
      <c r="DL86" s="5"/>
    </row>
    <row r="87" spans="2:116" x14ac:dyDescent="0.25">
      <c r="B87" t="s">
        <v>267</v>
      </c>
      <c r="D87">
        <v>7990</v>
      </c>
      <c r="E87" t="s">
        <v>268</v>
      </c>
      <c r="F87" s="5"/>
      <c r="L87" s="5"/>
      <c r="R87" s="5"/>
      <c r="X87" s="5"/>
      <c r="AD87" s="5"/>
      <c r="AJ87" s="5"/>
      <c r="AP87" s="5"/>
      <c r="AV87" s="5"/>
      <c r="BB87" s="5"/>
      <c r="BH87" s="5"/>
      <c r="BN87" s="5"/>
      <c r="BP87" s="5"/>
      <c r="BV87" s="5"/>
      <c r="CE87" s="5"/>
      <c r="CR87" s="5"/>
      <c r="CU87" s="5"/>
      <c r="DF87" s="5"/>
      <c r="DL87" s="5"/>
    </row>
    <row r="88" spans="2:116" x14ac:dyDescent="0.25">
      <c r="B88" t="s">
        <v>269</v>
      </c>
      <c r="D88">
        <v>7992</v>
      </c>
      <c r="E88" t="s">
        <v>270</v>
      </c>
      <c r="F88" s="5"/>
      <c r="L88" s="5"/>
      <c r="R88" s="5"/>
      <c r="X88" s="5"/>
      <c r="AD88" s="5"/>
      <c r="AJ88" s="5"/>
      <c r="AP88" s="5"/>
      <c r="AV88" s="5"/>
      <c r="BB88" s="5"/>
      <c r="BH88" s="5"/>
      <c r="BN88" s="5"/>
      <c r="BP88" s="5"/>
      <c r="BV88" s="5"/>
      <c r="CE88" s="5"/>
      <c r="CR88" s="5"/>
      <c r="CU88" s="5"/>
      <c r="DF88" s="5"/>
      <c r="DL88" s="5"/>
    </row>
    <row r="89" spans="2:116" x14ac:dyDescent="0.25">
      <c r="B89" t="s">
        <v>271</v>
      </c>
      <c r="D89">
        <v>7993</v>
      </c>
      <c r="E89" t="s">
        <v>272</v>
      </c>
      <c r="F89" s="5"/>
      <c r="L89" s="5"/>
      <c r="R89" s="5"/>
      <c r="X89" s="5"/>
      <c r="AD89" s="5"/>
      <c r="AJ89" s="5"/>
      <c r="AP89" s="5"/>
      <c r="AV89" s="5"/>
      <c r="BB89" s="5"/>
      <c r="BH89" s="5"/>
      <c r="BN89" s="5"/>
      <c r="BP89" s="5"/>
      <c r="BV89" s="5"/>
      <c r="CE89" s="5"/>
      <c r="CR89" s="5"/>
      <c r="CU89" s="5"/>
      <c r="DF89" s="5"/>
      <c r="DL89" s="5"/>
    </row>
    <row r="90" spans="2:116" x14ac:dyDescent="0.25">
      <c r="B90" t="s">
        <v>273</v>
      </c>
      <c r="D90">
        <v>9245</v>
      </c>
      <c r="E90" t="s">
        <v>274</v>
      </c>
      <c r="F90" s="5"/>
      <c r="L90" s="5"/>
      <c r="R90" s="5"/>
      <c r="X90" s="5"/>
      <c r="AD90" s="5"/>
      <c r="AJ90" s="5"/>
      <c r="AP90" s="5"/>
      <c r="AV90" s="5"/>
      <c r="BB90" s="5"/>
      <c r="BH90" s="5"/>
      <c r="BN90" s="5"/>
      <c r="BP90" s="5"/>
      <c r="BV90" s="5"/>
      <c r="CE90" s="5"/>
      <c r="CR90" s="5"/>
      <c r="CU90" s="5"/>
      <c r="DF90" s="5"/>
      <c r="DL90" s="5"/>
    </row>
    <row r="91" spans="2:116" x14ac:dyDescent="0.25">
      <c r="B91" t="s">
        <v>275</v>
      </c>
      <c r="D91">
        <v>9246</v>
      </c>
      <c r="E91" t="s">
        <v>276</v>
      </c>
      <c r="F91" s="5"/>
      <c r="L91" s="5"/>
      <c r="R91" s="5"/>
      <c r="X91" s="5"/>
      <c r="AD91" s="5"/>
      <c r="AJ91" s="5"/>
      <c r="AP91" s="5"/>
      <c r="AV91" s="5"/>
      <c r="BB91" s="5"/>
      <c r="BH91" s="5"/>
      <c r="BN91" s="5"/>
      <c r="BP91" s="5"/>
      <c r="BV91" s="5"/>
      <c r="CE91" s="5"/>
      <c r="CR91" s="5"/>
      <c r="CU91" s="5"/>
      <c r="DF91" s="5"/>
      <c r="DL91" s="5"/>
    </row>
    <row r="92" spans="2:116" x14ac:dyDescent="0.25">
      <c r="B92" t="s">
        <v>277</v>
      </c>
      <c r="D92">
        <v>9247</v>
      </c>
      <c r="E92" t="s">
        <v>278</v>
      </c>
      <c r="F92" s="5"/>
      <c r="L92" s="5"/>
      <c r="R92" s="5"/>
      <c r="X92" s="5"/>
      <c r="AD92" s="5"/>
      <c r="AJ92" s="5"/>
      <c r="AP92" s="5"/>
      <c r="AV92" s="5"/>
      <c r="BB92" s="5"/>
      <c r="BH92" s="5"/>
      <c r="BN92" s="5"/>
      <c r="BP92" s="5"/>
      <c r="BV92" s="5"/>
      <c r="CE92" s="5"/>
      <c r="CR92" s="5"/>
      <c r="CU92" s="5"/>
      <c r="DF92" s="5"/>
      <c r="DL92" s="5"/>
    </row>
    <row r="93" spans="2:116" x14ac:dyDescent="0.25">
      <c r="B93" t="s">
        <v>279</v>
      </c>
      <c r="D93">
        <v>8590</v>
      </c>
      <c r="E93" t="s">
        <v>280</v>
      </c>
      <c r="F93" s="5"/>
      <c r="L93" s="5"/>
      <c r="R93" s="5"/>
      <c r="X93" s="5"/>
      <c r="AD93" s="5"/>
      <c r="AJ93" s="5"/>
      <c r="AP93" s="5"/>
      <c r="AV93" s="5"/>
      <c r="BB93" s="5"/>
      <c r="BH93" s="5"/>
      <c r="BN93" s="5"/>
      <c r="BP93" s="5"/>
      <c r="BV93" s="5"/>
      <c r="CE93" s="5"/>
      <c r="CR93" s="5"/>
      <c r="CU93" s="5"/>
      <c r="DF93" s="5"/>
      <c r="DL93" s="5"/>
    </row>
    <row r="94" spans="2:116" x14ac:dyDescent="0.25">
      <c r="B94" t="s">
        <v>281</v>
      </c>
      <c r="D94">
        <v>8817</v>
      </c>
      <c r="E94" t="s">
        <v>282</v>
      </c>
      <c r="F94" s="5"/>
      <c r="L94" s="5"/>
      <c r="R94" s="5"/>
      <c r="X94" s="5"/>
      <c r="AD94" s="5"/>
      <c r="AJ94" s="5"/>
      <c r="AP94" s="5"/>
      <c r="AV94" s="5"/>
      <c r="BB94" s="5"/>
      <c r="BH94" s="5"/>
      <c r="BN94" s="5"/>
      <c r="BP94" s="5"/>
      <c r="BV94" s="5"/>
      <c r="CE94" s="5"/>
      <c r="CR94" s="5"/>
      <c r="CU94" s="5"/>
      <c r="DF94" s="5"/>
      <c r="DL94" s="5"/>
    </row>
    <row r="95" spans="2:116" x14ac:dyDescent="0.25">
      <c r="B95" t="s">
        <v>283</v>
      </c>
      <c r="D95">
        <v>8818</v>
      </c>
      <c r="E95" t="s">
        <v>284</v>
      </c>
      <c r="F95" s="5"/>
      <c r="L95" s="5"/>
      <c r="R95" s="5"/>
      <c r="X95" s="5"/>
      <c r="AD95" s="5"/>
      <c r="AJ95" s="5"/>
      <c r="AP95" s="5"/>
      <c r="AV95" s="5"/>
      <c r="BB95" s="5"/>
      <c r="BH95" s="5"/>
      <c r="BN95" s="5"/>
      <c r="BP95" s="5"/>
      <c r="BV95" s="5"/>
      <c r="CE95" s="5"/>
      <c r="CR95" s="5"/>
      <c r="CU95" s="5"/>
      <c r="DF95" s="5"/>
      <c r="DL95" s="5"/>
    </row>
    <row r="96" spans="2:116" x14ac:dyDescent="0.25">
      <c r="B96" t="s">
        <v>285</v>
      </c>
      <c r="D96">
        <v>9405</v>
      </c>
      <c r="E96" t="s">
        <v>286</v>
      </c>
      <c r="F96" s="5"/>
      <c r="L96" s="5"/>
      <c r="R96" s="5"/>
      <c r="X96" s="5"/>
      <c r="AD96" s="5"/>
      <c r="AJ96" s="5"/>
      <c r="AP96" s="5"/>
      <c r="AV96" s="5"/>
      <c r="BB96" s="5"/>
      <c r="BH96" s="5"/>
      <c r="BN96" s="5"/>
      <c r="BP96" s="5"/>
      <c r="BV96" s="5"/>
      <c r="CE96" s="5"/>
      <c r="CR96" s="5"/>
      <c r="CU96" s="5"/>
      <c r="DF96" s="5"/>
      <c r="DL96" s="5"/>
    </row>
    <row r="97" spans="2:116" x14ac:dyDescent="0.25">
      <c r="B97" t="s">
        <v>287</v>
      </c>
      <c r="D97">
        <v>9406</v>
      </c>
      <c r="E97" t="s">
        <v>288</v>
      </c>
      <c r="F97" s="5"/>
      <c r="L97" s="5"/>
      <c r="R97" s="5"/>
      <c r="X97" s="5"/>
      <c r="AD97" s="5"/>
      <c r="AJ97" s="5"/>
      <c r="AP97" s="5"/>
      <c r="AV97" s="5"/>
      <c r="BB97" s="5"/>
      <c r="BH97" s="5"/>
      <c r="BN97" s="5"/>
      <c r="BP97" s="5"/>
      <c r="BV97" s="5"/>
      <c r="CE97" s="5"/>
      <c r="CR97" s="5"/>
      <c r="CU97" s="5"/>
      <c r="DF97" s="5"/>
      <c r="DL97" s="5"/>
    </row>
    <row r="98" spans="2:116" x14ac:dyDescent="0.25">
      <c r="B98" t="s">
        <v>289</v>
      </c>
      <c r="D98">
        <v>9407</v>
      </c>
      <c r="E98" t="s">
        <v>290</v>
      </c>
      <c r="F98" s="5"/>
      <c r="L98" s="5"/>
      <c r="R98" s="5"/>
      <c r="X98" s="5"/>
      <c r="AD98" s="5"/>
      <c r="AJ98" s="5"/>
      <c r="AP98" s="5"/>
      <c r="AV98" s="5"/>
      <c r="BB98" s="5"/>
      <c r="BH98" s="5"/>
      <c r="BN98" s="5"/>
      <c r="BP98" s="5"/>
      <c r="BV98" s="5"/>
      <c r="CE98" s="5"/>
      <c r="CR98" s="5"/>
      <c r="CU98" s="5"/>
      <c r="DF98" s="5"/>
      <c r="DL98" s="5"/>
    </row>
    <row r="99" spans="2:116" x14ac:dyDescent="0.25">
      <c r="B99" t="s">
        <v>291</v>
      </c>
      <c r="D99">
        <v>7988</v>
      </c>
      <c r="E99" t="s">
        <v>292</v>
      </c>
      <c r="F99" s="5"/>
      <c r="L99" s="5"/>
      <c r="R99" s="5"/>
      <c r="X99" s="5"/>
      <c r="AD99" s="5"/>
      <c r="AJ99" s="5"/>
      <c r="AP99" s="5"/>
      <c r="AV99" s="5"/>
      <c r="BB99" s="5"/>
      <c r="BH99" s="5"/>
      <c r="BN99" s="5"/>
      <c r="BP99" s="5"/>
      <c r="BV99" s="5"/>
      <c r="CE99" s="5"/>
      <c r="CR99" s="5"/>
      <c r="CU99" s="5"/>
      <c r="DF99" s="5"/>
      <c r="DL99" s="5"/>
    </row>
    <row r="100" spans="2:116" x14ac:dyDescent="0.25">
      <c r="B100" t="s">
        <v>293</v>
      </c>
      <c r="D100">
        <v>8069</v>
      </c>
      <c r="E100" t="s">
        <v>294</v>
      </c>
      <c r="F100" s="5"/>
      <c r="L100" s="5"/>
      <c r="R100" s="5"/>
      <c r="X100" s="5"/>
      <c r="AD100" s="5"/>
      <c r="AJ100" s="5"/>
      <c r="AP100" s="5"/>
      <c r="AV100" s="5"/>
      <c r="BB100" s="5"/>
      <c r="BH100" s="5"/>
      <c r="BN100" s="5"/>
      <c r="BP100" s="5"/>
      <c r="BV100" s="5"/>
      <c r="CE100" s="5"/>
      <c r="CR100" s="5"/>
      <c r="CU100" s="5"/>
      <c r="DF100" s="5"/>
      <c r="DL100" s="5"/>
    </row>
    <row r="101" spans="2:116" x14ac:dyDescent="0.25">
      <c r="B101" t="s">
        <v>295</v>
      </c>
      <c r="D101">
        <v>8070</v>
      </c>
      <c r="E101" t="s">
        <v>296</v>
      </c>
      <c r="F101" s="5"/>
      <c r="L101" s="5"/>
      <c r="R101" s="5"/>
      <c r="X101" s="5"/>
      <c r="AD101" s="5"/>
      <c r="AJ101" s="5"/>
      <c r="AP101" s="5"/>
      <c r="AV101" s="5"/>
      <c r="BB101" s="5"/>
      <c r="BH101" s="5"/>
      <c r="BN101" s="5"/>
      <c r="BP101" s="5"/>
      <c r="BV101" s="5"/>
      <c r="CE101" s="5"/>
      <c r="CR101" s="5"/>
      <c r="CU101" s="5"/>
      <c r="DF101" s="5"/>
      <c r="DL101" s="5"/>
    </row>
    <row r="102" spans="2:116" x14ac:dyDescent="0.25">
      <c r="B102" t="s">
        <v>297</v>
      </c>
      <c r="D102">
        <v>8072</v>
      </c>
      <c r="E102" t="s">
        <v>298</v>
      </c>
      <c r="F102" s="5"/>
      <c r="L102" s="5"/>
      <c r="R102" s="5"/>
      <c r="X102" s="5"/>
      <c r="AD102" s="5"/>
      <c r="AJ102" s="5"/>
      <c r="AP102" s="5"/>
      <c r="AV102" s="5"/>
      <c r="BB102" s="5"/>
      <c r="BH102" s="5"/>
      <c r="BN102" s="5"/>
      <c r="BP102" s="5"/>
      <c r="BV102" s="5"/>
      <c r="CE102" s="5"/>
      <c r="CR102" s="5"/>
      <c r="CU102" s="5"/>
      <c r="DF102" s="5"/>
      <c r="DL102" s="5"/>
    </row>
    <row r="103" spans="2:116" x14ac:dyDescent="0.25">
      <c r="B103" t="s">
        <v>299</v>
      </c>
      <c r="D103">
        <v>8071</v>
      </c>
      <c r="E103" t="s">
        <v>300</v>
      </c>
      <c r="F103" s="5"/>
      <c r="L103" s="5"/>
      <c r="R103" s="5"/>
      <c r="X103" s="5"/>
      <c r="AD103" s="5"/>
      <c r="AJ103" s="5"/>
      <c r="AP103" s="5"/>
      <c r="AV103" s="5"/>
      <c r="BB103" s="5"/>
      <c r="BH103" s="5"/>
      <c r="BN103" s="5"/>
      <c r="BP103" s="5"/>
      <c r="BV103" s="5"/>
      <c r="CE103" s="5"/>
      <c r="CR103" s="5"/>
      <c r="CU103" s="5"/>
      <c r="DF103" s="5"/>
      <c r="DL103" s="5"/>
    </row>
    <row r="104" spans="2:116" x14ac:dyDescent="0.25">
      <c r="B104" t="s">
        <v>301</v>
      </c>
      <c r="D104">
        <v>8073</v>
      </c>
      <c r="E104" t="s">
        <v>302</v>
      </c>
      <c r="F104" s="5"/>
      <c r="L104" s="5"/>
      <c r="R104" s="5"/>
      <c r="X104" s="5"/>
      <c r="AD104" s="5"/>
      <c r="AJ104" s="5"/>
      <c r="AP104" s="5"/>
      <c r="AV104" s="5"/>
      <c r="BB104" s="5"/>
      <c r="BH104" s="5"/>
      <c r="BN104" s="5"/>
      <c r="BP104" s="5"/>
      <c r="BV104" s="5"/>
      <c r="CE104" s="5"/>
      <c r="CR104" s="5"/>
      <c r="CU104" s="5"/>
      <c r="DF104" s="5"/>
      <c r="DL104" s="5"/>
    </row>
    <row r="105" spans="2:116" x14ac:dyDescent="0.25">
      <c r="B105" t="s">
        <v>303</v>
      </c>
      <c r="D105">
        <v>8074</v>
      </c>
      <c r="E105" t="s">
        <v>304</v>
      </c>
      <c r="F105" s="5"/>
      <c r="L105" s="5"/>
      <c r="R105" s="5"/>
      <c r="X105" s="5"/>
      <c r="AD105" s="5"/>
      <c r="AJ105" s="5"/>
      <c r="AP105" s="5"/>
      <c r="AV105" s="5"/>
      <c r="BB105" s="5"/>
      <c r="BH105" s="5"/>
      <c r="BN105" s="5"/>
      <c r="BP105" s="5"/>
      <c r="BV105" s="5"/>
      <c r="CE105" s="5"/>
      <c r="CR105" s="5"/>
      <c r="CU105" s="5"/>
      <c r="DF105" s="5"/>
      <c r="DL105" s="5"/>
    </row>
    <row r="106" spans="2:116" x14ac:dyDescent="0.25">
      <c r="B106" t="s">
        <v>305</v>
      </c>
      <c r="D106">
        <v>8075</v>
      </c>
      <c r="E106" t="s">
        <v>306</v>
      </c>
      <c r="F106" s="5"/>
      <c r="L106" s="5"/>
      <c r="R106" s="5"/>
      <c r="X106" s="5"/>
      <c r="AD106" s="5"/>
      <c r="AJ106" s="5"/>
      <c r="AP106" s="5"/>
      <c r="AV106" s="5"/>
      <c r="BB106" s="5"/>
      <c r="BH106" s="5"/>
      <c r="BN106" s="5"/>
      <c r="BP106" s="5"/>
      <c r="BV106" s="5"/>
      <c r="CE106" s="5"/>
      <c r="CR106" s="5"/>
      <c r="CU106" s="5"/>
      <c r="DF106" s="5"/>
      <c r="DL106" s="5"/>
    </row>
    <row r="107" spans="2:116" x14ac:dyDescent="0.25">
      <c r="B107" t="s">
        <v>38</v>
      </c>
      <c r="D107">
        <v>9922</v>
      </c>
      <c r="E107" t="s">
        <v>39</v>
      </c>
      <c r="F107" s="5"/>
      <c r="L107" s="5"/>
      <c r="R107" s="5"/>
      <c r="X107" s="5"/>
      <c r="AD107" s="5"/>
      <c r="AJ107" s="5"/>
      <c r="AP107" s="5"/>
      <c r="AV107" s="5"/>
      <c r="BB107" s="5"/>
      <c r="BH107" s="5"/>
      <c r="BN107" s="5"/>
      <c r="BO107" s="1">
        <v>1</v>
      </c>
      <c r="BP107" s="5"/>
      <c r="BV107" s="5"/>
      <c r="CE107" s="5"/>
      <c r="CR107" s="5"/>
      <c r="CU107" s="5"/>
      <c r="DF107" s="5"/>
      <c r="DL107" s="5"/>
    </row>
    <row r="108" spans="2:116" x14ac:dyDescent="0.25">
      <c r="D108" s="7"/>
      <c r="E108" s="7"/>
      <c r="F108" s="5"/>
      <c r="L108" s="5"/>
      <c r="R108" s="5"/>
      <c r="X108" s="5"/>
      <c r="AD108" s="5"/>
      <c r="AJ108" s="5"/>
      <c r="AP108" s="5"/>
      <c r="AV108" s="5"/>
      <c r="BB108" s="5"/>
      <c r="BH108" s="5"/>
      <c r="BN108" s="5"/>
      <c r="BP108" s="5"/>
      <c r="BV108" s="5"/>
      <c r="CE108" s="5"/>
      <c r="CR108" s="5"/>
      <c r="CU108" s="5"/>
      <c r="DF108" s="5"/>
      <c r="DL108" s="5"/>
    </row>
    <row r="109" spans="2:116" x14ac:dyDescent="0.25">
      <c r="C109" s="1">
        <v>51</v>
      </c>
      <c r="D109" s="7"/>
      <c r="E109" s="7"/>
      <c r="F109" s="5"/>
      <c r="L109" s="5"/>
      <c r="R109" s="5"/>
      <c r="X109" s="5"/>
      <c r="AD109" s="5"/>
      <c r="AJ109" s="5"/>
      <c r="AP109" s="5"/>
      <c r="AV109" s="5"/>
      <c r="BB109" s="5"/>
      <c r="BH109" s="5"/>
      <c r="BN109" s="5"/>
      <c r="BP109" s="5"/>
      <c r="BV109" s="5"/>
      <c r="CE109" s="5"/>
      <c r="CR109" s="5"/>
      <c r="CU109" s="5"/>
      <c r="DF109" s="5"/>
      <c r="DL109" s="5"/>
    </row>
    <row r="110" spans="2:116" x14ac:dyDescent="0.25">
      <c r="B110" t="s">
        <v>99</v>
      </c>
      <c r="C110" s="1">
        <v>52</v>
      </c>
      <c r="D110" s="7"/>
      <c r="E110" s="7"/>
      <c r="F110" s="5"/>
      <c r="L110" s="5"/>
      <c r="R110" s="5"/>
      <c r="X110" s="5"/>
      <c r="AD110" s="5"/>
      <c r="AJ110" s="5"/>
      <c r="AP110" s="5"/>
      <c r="AV110" s="5"/>
      <c r="BB110" s="5"/>
      <c r="BH110" s="5"/>
      <c r="BN110" s="5"/>
      <c r="BP110" s="5"/>
      <c r="BV110" s="5"/>
      <c r="CE110" s="5"/>
      <c r="CR110" s="5"/>
      <c r="CU110" s="5"/>
      <c r="DF110" s="5"/>
      <c r="DL110" s="5"/>
    </row>
    <row r="111" spans="2:116" x14ac:dyDescent="0.25">
      <c r="B111" t="s">
        <v>307</v>
      </c>
      <c r="D111">
        <v>6707</v>
      </c>
      <c r="E111" t="s">
        <v>308</v>
      </c>
      <c r="F111" s="5"/>
      <c r="L111" s="5"/>
      <c r="R111" s="5"/>
      <c r="X111" s="5"/>
      <c r="AD111" s="5"/>
      <c r="AJ111" s="5"/>
      <c r="AP111" s="5"/>
      <c r="AV111" s="5"/>
      <c r="BB111" s="5"/>
      <c r="BH111" s="5"/>
      <c r="BN111" s="5"/>
      <c r="BP111" s="5"/>
      <c r="BV111" s="5"/>
      <c r="CE111" s="5"/>
      <c r="CR111" s="5"/>
      <c r="CU111" s="5"/>
      <c r="DF111" s="5"/>
      <c r="DL111" s="5"/>
    </row>
    <row r="112" spans="2:116" x14ac:dyDescent="0.25">
      <c r="B112" t="s">
        <v>600</v>
      </c>
      <c r="D112">
        <v>8764</v>
      </c>
      <c r="E112" t="s">
        <v>601</v>
      </c>
      <c r="F112" s="5"/>
      <c r="L112" s="5"/>
      <c r="R112" s="5"/>
      <c r="X112" s="5"/>
      <c r="AD112" s="5"/>
      <c r="AJ112" s="5"/>
      <c r="AP112" s="5"/>
      <c r="AV112" s="5"/>
      <c r="AX112" s="1">
        <v>1</v>
      </c>
      <c r="BB112" s="5"/>
      <c r="BH112" s="5"/>
      <c r="BN112" s="5"/>
      <c r="BP112" s="5"/>
      <c r="BV112" s="5"/>
      <c r="CE112" s="5"/>
      <c r="CR112" s="5"/>
      <c r="CU112" s="5"/>
      <c r="DF112" s="5"/>
      <c r="DL112" s="5"/>
    </row>
    <row r="113" spans="2:116" x14ac:dyDescent="0.25">
      <c r="B113" t="s">
        <v>311</v>
      </c>
      <c r="D113">
        <v>6700</v>
      </c>
      <c r="E113" t="s">
        <v>312</v>
      </c>
      <c r="F113" s="5"/>
      <c r="L113" s="5"/>
      <c r="R113" s="5"/>
      <c r="X113" s="5"/>
      <c r="AD113" s="5"/>
      <c r="AJ113" s="5"/>
      <c r="AP113" s="5"/>
      <c r="AR113" s="1">
        <v>1</v>
      </c>
      <c r="AV113" s="5"/>
      <c r="BB113" s="5"/>
      <c r="BH113" s="5"/>
      <c r="BN113" s="5"/>
      <c r="BP113" s="5"/>
      <c r="BV113" s="5"/>
      <c r="CE113" s="5"/>
      <c r="CR113" s="5"/>
      <c r="CU113" s="5"/>
      <c r="DF113" s="5"/>
      <c r="DL113" s="5"/>
    </row>
    <row r="114" spans="2:116" x14ac:dyDescent="0.25">
      <c r="B114" t="s">
        <v>597</v>
      </c>
      <c r="D114">
        <v>9426</v>
      </c>
      <c r="E114" t="s">
        <v>598</v>
      </c>
      <c r="F114" s="5"/>
      <c r="L114" s="5"/>
      <c r="R114" s="5"/>
      <c r="X114" s="5"/>
      <c r="AD114" s="5"/>
      <c r="AJ114" s="5"/>
      <c r="AP114" s="5"/>
      <c r="AV114" s="5"/>
      <c r="AY114" s="1">
        <v>1</v>
      </c>
      <c r="BB114" s="5"/>
      <c r="BH114" s="5"/>
      <c r="BN114" s="5"/>
      <c r="BP114" s="5"/>
      <c r="BV114" s="5"/>
      <c r="CE114" s="5"/>
      <c r="CR114" s="5"/>
      <c r="CU114" s="5"/>
      <c r="DF114" s="5"/>
      <c r="DL114" s="5"/>
    </row>
    <row r="115" spans="2:116" x14ac:dyDescent="0.25">
      <c r="B115" t="s">
        <v>315</v>
      </c>
      <c r="D115">
        <v>6713</v>
      </c>
      <c r="E115" t="s">
        <v>316</v>
      </c>
      <c r="F115" s="5"/>
      <c r="L115" s="5"/>
      <c r="R115" s="5"/>
      <c r="X115" s="5"/>
      <c r="AD115" s="5"/>
      <c r="AJ115" s="5"/>
      <c r="AP115" s="5"/>
      <c r="AS115" s="1">
        <v>1</v>
      </c>
      <c r="AV115" s="5"/>
      <c r="BB115" s="5"/>
      <c r="BH115" s="5"/>
      <c r="BN115" s="5"/>
      <c r="BP115" s="5"/>
      <c r="BV115" s="5"/>
      <c r="CE115" s="5"/>
      <c r="CR115" s="5"/>
      <c r="CU115" s="5"/>
      <c r="DF115" s="5"/>
      <c r="DL115" s="5"/>
    </row>
    <row r="116" spans="2:116" x14ac:dyDescent="0.25">
      <c r="B116" t="s">
        <v>319</v>
      </c>
      <c r="D116">
        <v>6716</v>
      </c>
      <c r="E116" t="s">
        <v>320</v>
      </c>
      <c r="F116" s="5"/>
      <c r="L116" s="5"/>
      <c r="R116" s="5"/>
      <c r="X116" s="5"/>
      <c r="AD116" s="5"/>
      <c r="AJ116" s="5"/>
      <c r="AP116" s="5"/>
      <c r="AT116" s="1">
        <v>1</v>
      </c>
      <c r="AV116" s="5"/>
      <c r="BB116" s="5"/>
      <c r="BH116" s="5"/>
      <c r="BN116" s="5"/>
      <c r="BP116" s="5"/>
      <c r="BV116" s="5"/>
      <c r="CE116" s="5"/>
      <c r="CR116" s="5"/>
      <c r="CU116" s="5"/>
      <c r="DF116" s="5"/>
      <c r="DL116" s="5"/>
    </row>
    <row r="117" spans="2:116" x14ac:dyDescent="0.25">
      <c r="B117" t="s">
        <v>602</v>
      </c>
      <c r="D117">
        <v>10438</v>
      </c>
      <c r="E117" t="s">
        <v>603</v>
      </c>
      <c r="F117" s="5"/>
      <c r="L117" s="5"/>
      <c r="R117" s="5"/>
      <c r="X117" s="5"/>
      <c r="AD117" s="5"/>
      <c r="AJ117" s="5"/>
      <c r="AP117" s="5"/>
      <c r="AV117" s="5"/>
      <c r="BA117" s="1">
        <v>1</v>
      </c>
      <c r="BB117" s="5"/>
      <c r="BH117" s="5"/>
      <c r="BN117" s="5"/>
      <c r="BP117" s="5"/>
      <c r="BV117" s="5"/>
      <c r="CE117" s="5"/>
      <c r="CR117" s="5"/>
      <c r="CU117" s="5"/>
      <c r="DF117" s="5"/>
      <c r="DL117" s="5"/>
    </row>
    <row r="118" spans="2:116" x14ac:dyDescent="0.25">
      <c r="B118" t="s">
        <v>323</v>
      </c>
      <c r="D118">
        <v>8679</v>
      </c>
      <c r="E118" t="s">
        <v>324</v>
      </c>
      <c r="F118" s="5"/>
      <c r="L118" s="5"/>
      <c r="R118" s="5"/>
      <c r="X118" s="5"/>
      <c r="AD118" s="5"/>
      <c r="AJ118" s="5"/>
      <c r="AP118" s="5"/>
      <c r="AU118" s="1">
        <v>1</v>
      </c>
      <c r="AV118" s="5"/>
      <c r="BB118" s="5"/>
      <c r="BH118" s="5"/>
      <c r="BN118" s="5"/>
      <c r="BP118" s="5"/>
      <c r="BV118" s="5"/>
      <c r="CE118" s="5"/>
      <c r="CR118" s="5"/>
      <c r="CU118" s="5"/>
      <c r="DF118" s="5"/>
      <c r="DL118" s="5"/>
    </row>
    <row r="119" spans="2:116" x14ac:dyDescent="0.25">
      <c r="B119" t="s">
        <v>309</v>
      </c>
      <c r="D119">
        <v>5869</v>
      </c>
      <c r="E119" t="s">
        <v>310</v>
      </c>
      <c r="F119" s="5"/>
      <c r="L119" s="5"/>
      <c r="R119" s="5"/>
      <c r="X119" s="5"/>
      <c r="AD119" s="5"/>
      <c r="AJ119" s="5"/>
      <c r="AP119" s="5"/>
      <c r="AV119" s="5"/>
      <c r="BB119" s="5"/>
      <c r="BC119" s="1">
        <v>1</v>
      </c>
      <c r="BH119" s="5"/>
      <c r="BN119" s="5"/>
      <c r="BP119" s="5"/>
      <c r="BV119" s="5"/>
      <c r="CE119" s="5"/>
      <c r="CR119" s="5"/>
      <c r="CU119" s="5"/>
      <c r="DF119" s="5"/>
      <c r="DL119" s="5"/>
    </row>
    <row r="120" spans="2:116" x14ac:dyDescent="0.25">
      <c r="B120" t="s">
        <v>313</v>
      </c>
      <c r="D120">
        <v>5872</v>
      </c>
      <c r="E120" t="s">
        <v>314</v>
      </c>
      <c r="F120" s="5"/>
      <c r="L120" s="5"/>
      <c r="R120" s="5"/>
      <c r="X120" s="5"/>
      <c r="AD120" s="5"/>
      <c r="AJ120" s="5"/>
      <c r="AP120" s="5"/>
      <c r="AV120" s="5"/>
      <c r="BB120" s="5"/>
      <c r="BD120" s="1">
        <v>1</v>
      </c>
      <c r="BH120" s="5"/>
      <c r="BN120" s="5"/>
      <c r="BP120" s="5"/>
      <c r="BV120" s="5"/>
      <c r="CE120" s="5"/>
      <c r="CR120" s="5"/>
      <c r="CU120" s="5"/>
      <c r="DF120" s="5"/>
      <c r="DL120" s="5"/>
    </row>
    <row r="121" spans="2:116" x14ac:dyDescent="0.25">
      <c r="B121" t="s">
        <v>317</v>
      </c>
      <c r="D121">
        <v>5875</v>
      </c>
      <c r="E121" t="s">
        <v>318</v>
      </c>
      <c r="F121" s="5"/>
      <c r="L121" s="5"/>
      <c r="R121" s="5"/>
      <c r="X121" s="5"/>
      <c r="AD121" s="5"/>
      <c r="AJ121" s="5"/>
      <c r="AP121" s="5"/>
      <c r="AV121" s="5"/>
      <c r="BB121" s="5"/>
      <c r="BE121" s="1">
        <v>1</v>
      </c>
      <c r="BH121" s="5"/>
      <c r="BN121" s="5"/>
      <c r="BP121" s="5"/>
      <c r="BV121" s="5"/>
      <c r="CE121" s="5"/>
      <c r="CR121" s="5"/>
      <c r="CU121" s="5"/>
      <c r="DF121" s="5"/>
      <c r="DL121" s="5"/>
    </row>
    <row r="122" spans="2:116" x14ac:dyDescent="0.25">
      <c r="B122" t="s">
        <v>321</v>
      </c>
      <c r="D122">
        <v>5878</v>
      </c>
      <c r="E122" t="s">
        <v>322</v>
      </c>
      <c r="F122" s="5"/>
      <c r="L122" s="5"/>
      <c r="R122" s="5"/>
      <c r="X122" s="5"/>
      <c r="AD122" s="5"/>
      <c r="AJ122" s="5"/>
      <c r="AP122" s="5"/>
      <c r="AV122" s="5"/>
      <c r="BB122" s="5"/>
      <c r="BF122" s="1">
        <v>1</v>
      </c>
      <c r="BH122" s="5"/>
      <c r="BN122" s="5"/>
      <c r="BP122" s="5"/>
      <c r="BV122" s="5"/>
      <c r="CE122" s="5"/>
      <c r="CR122" s="5"/>
      <c r="CU122" s="5"/>
      <c r="DF122" s="5"/>
      <c r="DL122" s="5"/>
    </row>
    <row r="123" spans="2:116" x14ac:dyDescent="0.25">
      <c r="B123" t="s">
        <v>325</v>
      </c>
      <c r="D123">
        <v>8676</v>
      </c>
      <c r="E123" t="s">
        <v>326</v>
      </c>
      <c r="F123" s="5"/>
      <c r="L123" s="5"/>
      <c r="R123" s="5"/>
      <c r="X123" s="5"/>
      <c r="AD123" s="5"/>
      <c r="AJ123" s="5"/>
      <c r="AP123" s="5"/>
      <c r="AV123" s="5"/>
      <c r="BB123" s="5"/>
      <c r="BG123" s="1">
        <v>1</v>
      </c>
      <c r="BH123" s="5"/>
      <c r="BN123" s="5"/>
      <c r="BP123" s="5"/>
      <c r="BV123" s="5"/>
      <c r="CE123" s="5"/>
      <c r="CR123" s="5"/>
      <c r="CU123" s="5"/>
      <c r="DF123" s="5"/>
      <c r="DL123" s="5"/>
    </row>
    <row r="124" spans="2:116" x14ac:dyDescent="0.25">
      <c r="D124" s="7"/>
      <c r="E124" s="7"/>
      <c r="F124" s="5"/>
      <c r="L124" s="5"/>
      <c r="R124" s="5"/>
      <c r="X124" s="5"/>
      <c r="AD124" s="5"/>
      <c r="AJ124" s="5"/>
      <c r="AP124" s="5"/>
      <c r="AV124" s="5"/>
      <c r="BB124" s="5"/>
      <c r="BH124" s="5"/>
      <c r="BN124" s="5"/>
      <c r="BP124" s="5"/>
      <c r="BV124" s="5"/>
      <c r="CE124" s="5"/>
      <c r="CR124" s="5"/>
      <c r="CU124" s="5"/>
      <c r="DF124" s="5"/>
      <c r="DL124" s="5"/>
    </row>
    <row r="125" spans="2:116" x14ac:dyDescent="0.25">
      <c r="D125" s="7"/>
      <c r="E125" s="7"/>
      <c r="F125" s="5"/>
      <c r="L125" s="5"/>
      <c r="R125" s="5"/>
      <c r="X125" s="5"/>
      <c r="AD125" s="5"/>
      <c r="AJ125" s="5"/>
      <c r="AP125" s="5"/>
      <c r="AV125" s="5"/>
      <c r="BB125" s="5"/>
      <c r="BH125" s="5"/>
      <c r="BN125" s="5"/>
      <c r="BP125" s="5"/>
      <c r="BV125" s="5"/>
      <c r="CE125" s="5"/>
      <c r="CR125" s="5"/>
      <c r="CU125" s="5"/>
      <c r="DF125" s="5"/>
      <c r="DL125" s="5"/>
    </row>
    <row r="126" spans="2:116" x14ac:dyDescent="0.25">
      <c r="D126" s="7"/>
      <c r="E126" s="7"/>
      <c r="F126" s="5"/>
      <c r="L126" s="5"/>
      <c r="R126" s="5"/>
      <c r="X126" s="5"/>
      <c r="AD126" s="5"/>
      <c r="AJ126" s="5"/>
      <c r="AP126" s="5"/>
      <c r="AV126" s="5"/>
      <c r="BB126" s="5"/>
      <c r="BH126" s="5"/>
      <c r="BN126" s="5"/>
      <c r="BP126" s="5"/>
      <c r="BV126" s="5"/>
      <c r="CE126" s="5"/>
      <c r="CR126" s="5"/>
      <c r="CU126" s="5"/>
      <c r="DF126" s="5"/>
      <c r="DL126" s="5"/>
    </row>
    <row r="127" spans="2:116" x14ac:dyDescent="0.25">
      <c r="D127" s="7"/>
      <c r="E127" s="7"/>
      <c r="F127" s="5"/>
      <c r="L127" s="5"/>
      <c r="R127" s="5"/>
      <c r="X127" s="5"/>
      <c r="AD127" s="5"/>
      <c r="AJ127" s="5"/>
      <c r="AP127" s="5"/>
      <c r="AV127" s="5"/>
      <c r="BB127" s="5"/>
      <c r="BH127" s="5"/>
      <c r="BN127" s="5"/>
      <c r="BP127" s="5"/>
      <c r="BV127" s="5"/>
      <c r="CE127" s="5"/>
      <c r="CR127" s="5"/>
      <c r="CU127" s="5"/>
      <c r="DF127" s="5"/>
      <c r="DL127" s="5"/>
    </row>
    <row r="128" spans="2:116" x14ac:dyDescent="0.25">
      <c r="B128" t="s">
        <v>327</v>
      </c>
      <c r="D128">
        <v>10862</v>
      </c>
      <c r="E128" t="s">
        <v>328</v>
      </c>
      <c r="F128" s="5"/>
      <c r="G128" s="1">
        <f>SUM(G$39:G$40)*10</f>
        <v>20</v>
      </c>
      <c r="H128" s="1">
        <f t="shared" ref="H128:K128" si="25">SUM(H$39:H$40)*10</f>
        <v>20</v>
      </c>
      <c r="I128" s="1">
        <f t="shared" si="25"/>
        <v>20</v>
      </c>
      <c r="J128" s="1">
        <f t="shared" si="25"/>
        <v>20</v>
      </c>
      <c r="K128" s="1">
        <f t="shared" si="25"/>
        <v>20</v>
      </c>
      <c r="L128" s="5"/>
      <c r="R128" s="5"/>
      <c r="X128" s="5"/>
      <c r="AD128" s="5"/>
      <c r="AJ128" s="5"/>
      <c r="AP128" s="5"/>
      <c r="AV128" s="5"/>
      <c r="BB128" s="5"/>
      <c r="BH128" s="5"/>
      <c r="BI128" s="1">
        <f>SUM(BI$39:BI$40)*5</f>
        <v>15</v>
      </c>
      <c r="BJ128" s="1">
        <f t="shared" ref="BJ128:BM128" si="26">SUM(BJ$39:BJ$40)*5</f>
        <v>25</v>
      </c>
      <c r="BK128" s="1">
        <f t="shared" si="26"/>
        <v>30</v>
      </c>
      <c r="BL128" s="1">
        <f t="shared" si="26"/>
        <v>35</v>
      </c>
      <c r="BM128" s="1">
        <f t="shared" si="26"/>
        <v>45</v>
      </c>
      <c r="BN128" s="5"/>
      <c r="BP128" s="5"/>
      <c r="BV128" s="5"/>
      <c r="CE128" s="5"/>
      <c r="CR128" s="5"/>
      <c r="CU128" s="5"/>
      <c r="DF128" s="5"/>
      <c r="DL128" s="5"/>
    </row>
    <row r="129" spans="1:116" x14ac:dyDescent="0.25">
      <c r="B129" t="s">
        <v>40</v>
      </c>
      <c r="C129" s="1">
        <v>65</v>
      </c>
      <c r="D129" s="7">
        <v>9911</v>
      </c>
      <c r="E129" s="7" t="s">
        <v>41</v>
      </c>
      <c r="F129" s="5"/>
      <c r="L129" s="5"/>
      <c r="R129" s="5"/>
      <c r="X129" s="5"/>
      <c r="AD129" s="5"/>
      <c r="AJ129" s="5"/>
      <c r="AP129" s="5"/>
      <c r="AV129" s="5"/>
      <c r="BB129" s="5"/>
      <c r="BH129" s="5"/>
      <c r="BN129" s="5"/>
      <c r="BP129" s="5"/>
      <c r="BV129" s="5"/>
      <c r="CE129" s="5"/>
      <c r="CR129" s="5"/>
      <c r="CU129" s="5"/>
      <c r="DF129" s="5"/>
      <c r="DL129" s="5"/>
    </row>
    <row r="130" spans="1:116" x14ac:dyDescent="0.25">
      <c r="B130" t="s">
        <v>42</v>
      </c>
      <c r="C130" s="1">
        <v>66</v>
      </c>
      <c r="D130" s="7">
        <v>9915</v>
      </c>
      <c r="E130" s="7" t="s">
        <v>43</v>
      </c>
      <c r="F130" s="5"/>
      <c r="L130" s="5"/>
      <c r="R130" s="5"/>
      <c r="X130" s="5"/>
      <c r="AD130" s="5"/>
      <c r="AJ130" s="5"/>
      <c r="AP130" s="5"/>
      <c r="AV130" s="5"/>
      <c r="BB130" s="5"/>
      <c r="BH130" s="5"/>
      <c r="BN130" s="5"/>
      <c r="BP130" s="5"/>
      <c r="BV130" s="5"/>
      <c r="CE130" s="5"/>
      <c r="CR130" s="5"/>
      <c r="CU130" s="5"/>
      <c r="DF130" s="5"/>
      <c r="DL130" s="5"/>
    </row>
    <row r="131" spans="1:116" x14ac:dyDescent="0.25">
      <c r="B131" t="s">
        <v>44</v>
      </c>
      <c r="C131" s="1">
        <v>67</v>
      </c>
      <c r="D131" s="7">
        <v>9912</v>
      </c>
      <c r="E131" s="7" t="s">
        <v>45</v>
      </c>
      <c r="F131" s="5"/>
      <c r="L131" s="5"/>
      <c r="R131" s="5"/>
      <c r="X131" s="5"/>
      <c r="AD131" s="5"/>
      <c r="AJ131" s="5"/>
      <c r="AP131" s="5"/>
      <c r="AV131" s="5"/>
      <c r="BB131" s="5"/>
      <c r="BH131" s="5"/>
      <c r="BN131" s="5"/>
      <c r="BP131" s="5"/>
      <c r="BV131" s="5"/>
      <c r="CE131" s="5"/>
      <c r="CR131" s="5"/>
      <c r="CU131" s="5"/>
      <c r="DF131" s="5"/>
      <c r="DL131" s="5"/>
    </row>
    <row r="132" spans="1:116" x14ac:dyDescent="0.25">
      <c r="B132" t="s">
        <v>46</v>
      </c>
      <c r="C132" s="1">
        <v>68</v>
      </c>
      <c r="D132" s="7">
        <v>9916</v>
      </c>
      <c r="E132" s="7" t="s">
        <v>47</v>
      </c>
      <c r="F132" s="5"/>
      <c r="L132" s="5"/>
      <c r="R132" s="5"/>
      <c r="X132" s="5"/>
      <c r="AD132" s="5"/>
      <c r="AJ132" s="5"/>
      <c r="AP132" s="5"/>
      <c r="AV132" s="5"/>
      <c r="BB132" s="5"/>
      <c r="BH132" s="5"/>
      <c r="BN132" s="5"/>
      <c r="BP132" s="5"/>
      <c r="BV132" s="5"/>
      <c r="CE132" s="5"/>
      <c r="CR132" s="5"/>
      <c r="CU132" s="5"/>
      <c r="DF132" s="5"/>
      <c r="DL132" s="5"/>
    </row>
    <row r="133" spans="1:116" x14ac:dyDescent="0.25">
      <c r="B133" t="s">
        <v>48</v>
      </c>
      <c r="C133" s="1">
        <v>69</v>
      </c>
      <c r="D133">
        <v>9163</v>
      </c>
      <c r="E133" t="s">
        <v>49</v>
      </c>
      <c r="F133" s="5"/>
      <c r="L133" s="5"/>
      <c r="R133" s="5"/>
      <c r="X133" s="5"/>
      <c r="AD133" s="5"/>
      <c r="AJ133" s="5"/>
      <c r="AP133" s="5"/>
      <c r="AV133" s="5"/>
      <c r="BB133" s="5"/>
      <c r="BC133" s="1">
        <v>1</v>
      </c>
      <c r="BH133" s="5"/>
      <c r="BN133" s="5"/>
      <c r="BP133" s="5"/>
      <c r="BV133" s="5"/>
      <c r="CE133" s="5"/>
      <c r="CF133" s="1">
        <v>1</v>
      </c>
      <c r="CG133" s="1">
        <v>1</v>
      </c>
      <c r="CH133" s="1">
        <v>1</v>
      </c>
      <c r="CI133" s="1">
        <v>1</v>
      </c>
      <c r="CJ133" s="1">
        <v>1</v>
      </c>
      <c r="CK133" s="1">
        <v>1</v>
      </c>
      <c r="CL133" s="1">
        <v>1</v>
      </c>
      <c r="CM133" s="1">
        <v>1</v>
      </c>
      <c r="CN133" s="1">
        <v>1</v>
      </c>
      <c r="CO133" s="1">
        <v>1</v>
      </c>
      <c r="CP133" s="1">
        <v>1</v>
      </c>
      <c r="CQ133" s="1">
        <v>1</v>
      </c>
      <c r="CR133" s="5"/>
      <c r="CU133" s="5"/>
      <c r="DF133" s="5"/>
      <c r="DL133" s="5"/>
    </row>
    <row r="134" spans="1:116" x14ac:dyDescent="0.25">
      <c r="B134" t="s">
        <v>50</v>
      </c>
      <c r="C134" s="1">
        <v>70</v>
      </c>
      <c r="D134">
        <v>5377</v>
      </c>
      <c r="E134" t="s">
        <v>51</v>
      </c>
      <c r="F134" s="5"/>
      <c r="L134" s="5"/>
      <c r="R134" s="5"/>
      <c r="X134" s="5"/>
      <c r="AD134" s="5"/>
      <c r="AJ134" s="5"/>
      <c r="AP134" s="5"/>
      <c r="AV134" s="5"/>
      <c r="BB134" s="5"/>
      <c r="BH134" s="5"/>
      <c r="BN134" s="5"/>
      <c r="BP134" s="5"/>
      <c r="BV134" s="5"/>
      <c r="CE134" s="5"/>
      <c r="CF134" s="1">
        <v>2</v>
      </c>
      <c r="CG134" s="1">
        <v>2</v>
      </c>
      <c r="CH134" s="1">
        <v>2</v>
      </c>
      <c r="CI134" s="1">
        <v>2</v>
      </c>
      <c r="CJ134" s="1">
        <v>2</v>
      </c>
      <c r="CK134" s="1">
        <v>2</v>
      </c>
      <c r="CL134" s="1">
        <v>2</v>
      </c>
      <c r="CM134" s="1">
        <v>2</v>
      </c>
      <c r="CN134" s="1">
        <v>2</v>
      </c>
      <c r="CO134" s="1">
        <v>2</v>
      </c>
      <c r="CP134" s="1">
        <v>2</v>
      </c>
      <c r="CQ134" s="1">
        <v>2</v>
      </c>
      <c r="CR134" s="5"/>
      <c r="CU134" s="5"/>
      <c r="DF134" s="5"/>
      <c r="DL134" s="5"/>
    </row>
    <row r="135" spans="1:116" x14ac:dyDescent="0.25">
      <c r="B135" t="s">
        <v>52</v>
      </c>
      <c r="C135" s="1">
        <v>71</v>
      </c>
      <c r="D135">
        <v>5378</v>
      </c>
      <c r="E135" t="s">
        <v>53</v>
      </c>
      <c r="F135" s="5"/>
      <c r="L135" s="5"/>
      <c r="R135" s="5"/>
      <c r="X135" s="5"/>
      <c r="AD135" s="5"/>
      <c r="AJ135" s="5"/>
      <c r="AP135" s="5"/>
      <c r="AV135" s="5"/>
      <c r="BB135" s="5"/>
      <c r="BH135" s="5"/>
      <c r="BN135" s="5"/>
      <c r="BP135" s="5"/>
      <c r="BV135" s="5"/>
      <c r="CE135" s="5"/>
      <c r="CF135" s="1">
        <v>2</v>
      </c>
      <c r="CG135" s="1">
        <v>2</v>
      </c>
      <c r="CH135" s="1">
        <v>2</v>
      </c>
      <c r="CI135" s="1">
        <v>2</v>
      </c>
      <c r="CJ135" s="1">
        <v>2</v>
      </c>
      <c r="CK135" s="1">
        <v>2</v>
      </c>
      <c r="CL135" s="1">
        <v>2</v>
      </c>
      <c r="CM135" s="1">
        <v>2</v>
      </c>
      <c r="CN135" s="1">
        <v>2</v>
      </c>
      <c r="CO135" s="1">
        <v>2</v>
      </c>
      <c r="CP135" s="1">
        <v>2</v>
      </c>
      <c r="CQ135" s="1">
        <v>2</v>
      </c>
      <c r="CR135" s="5"/>
      <c r="CU135" s="5"/>
      <c r="DF135" s="5"/>
      <c r="DL135" s="5"/>
    </row>
    <row r="136" spans="1:116" x14ac:dyDescent="0.25">
      <c r="B136" t="s">
        <v>54</v>
      </c>
      <c r="C136" s="1">
        <v>72</v>
      </c>
      <c r="D136">
        <v>5379</v>
      </c>
      <c r="E136" t="s">
        <v>55</v>
      </c>
      <c r="F136" s="5"/>
      <c r="L136" s="5"/>
      <c r="R136" s="5"/>
      <c r="X136" s="5"/>
      <c r="AD136" s="5"/>
      <c r="AJ136" s="5"/>
      <c r="AP136" s="5"/>
      <c r="AV136" s="5"/>
      <c r="BB136" s="5"/>
      <c r="BH136" s="5"/>
      <c r="BN136" s="5"/>
      <c r="BP136" s="5"/>
      <c r="BV136" s="5"/>
      <c r="CE136" s="5"/>
      <c r="CF136" s="1">
        <v>3</v>
      </c>
      <c r="CG136" s="1">
        <v>3</v>
      </c>
      <c r="CH136" s="1">
        <v>3</v>
      </c>
      <c r="CI136" s="1">
        <v>3</v>
      </c>
      <c r="CJ136" s="1">
        <v>3</v>
      </c>
      <c r="CK136" s="1">
        <v>3</v>
      </c>
      <c r="CL136" s="1">
        <v>3</v>
      </c>
      <c r="CM136" s="1">
        <v>3</v>
      </c>
      <c r="CN136" s="1">
        <v>3</v>
      </c>
      <c r="CO136" s="1">
        <v>3</v>
      </c>
      <c r="CP136" s="1">
        <v>3</v>
      </c>
      <c r="CQ136" s="1">
        <v>3</v>
      </c>
      <c r="CR136" s="5"/>
      <c r="CU136" s="5"/>
      <c r="DF136" s="5"/>
      <c r="DL136" s="5"/>
    </row>
    <row r="137" spans="1:116" x14ac:dyDescent="0.25">
      <c r="B137" t="s">
        <v>56</v>
      </c>
      <c r="C137" s="1">
        <v>73</v>
      </c>
      <c r="D137">
        <v>5380</v>
      </c>
      <c r="E137" t="s">
        <v>57</v>
      </c>
      <c r="F137" s="5"/>
      <c r="L137" s="5"/>
      <c r="R137" s="5"/>
      <c r="X137" s="5"/>
      <c r="AD137" s="5"/>
      <c r="AJ137" s="5"/>
      <c r="AP137" s="5"/>
      <c r="AV137" s="5"/>
      <c r="BB137" s="5"/>
      <c r="BH137" s="5"/>
      <c r="BN137" s="5"/>
      <c r="BP137" s="5"/>
      <c r="BV137" s="5"/>
      <c r="CE137" s="5"/>
      <c r="CF137" s="1">
        <v>2</v>
      </c>
      <c r="CG137" s="1">
        <v>2</v>
      </c>
      <c r="CH137" s="1">
        <v>2</v>
      </c>
      <c r="CI137" s="1">
        <v>2</v>
      </c>
      <c r="CJ137" s="1">
        <v>2</v>
      </c>
      <c r="CK137" s="1">
        <v>2</v>
      </c>
      <c r="CL137" s="1">
        <v>2</v>
      </c>
      <c r="CM137" s="1">
        <v>2</v>
      </c>
      <c r="CN137" s="1">
        <v>2</v>
      </c>
      <c r="CO137" s="1">
        <v>2</v>
      </c>
      <c r="CP137" s="1">
        <v>2</v>
      </c>
      <c r="CQ137" s="1">
        <v>2</v>
      </c>
      <c r="CR137" s="5"/>
      <c r="CU137" s="5"/>
      <c r="DF137" s="5"/>
      <c r="DL137" s="5"/>
    </row>
    <row r="138" spans="1:116" x14ac:dyDescent="0.25">
      <c r="B138" t="s">
        <v>58</v>
      </c>
      <c r="C138" s="1">
        <v>74</v>
      </c>
      <c r="D138">
        <v>5381</v>
      </c>
      <c r="E138" t="s">
        <v>59</v>
      </c>
      <c r="F138" s="5"/>
      <c r="L138" s="5"/>
      <c r="R138" s="5"/>
      <c r="X138" s="5"/>
      <c r="AD138" s="5"/>
      <c r="AJ138" s="5"/>
      <c r="AP138" s="5"/>
      <c r="AV138" s="5"/>
      <c r="BB138" s="5"/>
      <c r="BH138" s="5"/>
      <c r="BN138" s="5"/>
      <c r="BP138" s="5"/>
      <c r="BV138" s="5"/>
      <c r="CE138" s="5"/>
      <c r="CF138" s="1">
        <v>1</v>
      </c>
      <c r="CG138" s="1">
        <v>1</v>
      </c>
      <c r="CH138" s="1">
        <v>1</v>
      </c>
      <c r="CI138" s="1">
        <v>1</v>
      </c>
      <c r="CJ138" s="1">
        <v>1</v>
      </c>
      <c r="CK138" s="1">
        <v>1</v>
      </c>
      <c r="CL138" s="1">
        <v>1</v>
      </c>
      <c r="CM138" s="1">
        <v>1</v>
      </c>
      <c r="CN138" s="1">
        <v>1</v>
      </c>
      <c r="CO138" s="1">
        <v>1</v>
      </c>
      <c r="CP138" s="1">
        <v>1</v>
      </c>
      <c r="CQ138" s="1">
        <v>1</v>
      </c>
      <c r="CR138" s="5"/>
      <c r="CU138" s="5"/>
      <c r="DF138" s="5"/>
      <c r="DL138" s="5"/>
    </row>
    <row r="139" spans="1:116" x14ac:dyDescent="0.25">
      <c r="A139" t="s">
        <v>60</v>
      </c>
      <c r="B139" t="s">
        <v>61</v>
      </c>
      <c r="C139" s="1">
        <v>75</v>
      </c>
      <c r="D139" s="1">
        <v>9484</v>
      </c>
      <c r="E139" t="s">
        <v>62</v>
      </c>
      <c r="F139" s="5"/>
      <c r="L139" s="5"/>
      <c r="R139" s="5"/>
      <c r="X139" s="5"/>
      <c r="AD139" s="5"/>
      <c r="AJ139" s="5"/>
      <c r="AP139" s="5"/>
      <c r="AV139" s="5"/>
      <c r="BB139" s="5"/>
      <c r="BH139" s="5"/>
      <c r="BN139" s="5"/>
      <c r="BP139" s="5"/>
      <c r="BV139" s="5"/>
      <c r="BW139" s="1">
        <v>1</v>
      </c>
      <c r="BX139" s="1">
        <v>1</v>
      </c>
      <c r="BY139" s="1">
        <v>1</v>
      </c>
      <c r="CE139" s="5"/>
      <c r="CF139" s="1">
        <v>1</v>
      </c>
      <c r="CG139" s="1">
        <v>1</v>
      </c>
      <c r="CH139" s="1">
        <v>1</v>
      </c>
      <c r="CR139" s="5"/>
      <c r="CU139" s="5"/>
      <c r="DF139" s="5"/>
      <c r="DL139" s="5"/>
    </row>
    <row r="140" spans="1:116" x14ac:dyDescent="0.25">
      <c r="A140" t="s">
        <v>60</v>
      </c>
      <c r="B140" t="s">
        <v>63</v>
      </c>
      <c r="C140" s="1">
        <v>76</v>
      </c>
      <c r="D140" s="1">
        <v>6159</v>
      </c>
      <c r="E140" t="s">
        <v>64</v>
      </c>
      <c r="F140" s="5"/>
      <c r="L140" s="5"/>
      <c r="R140" s="5"/>
      <c r="X140" s="5"/>
      <c r="AD140" s="5"/>
      <c r="AJ140" s="5"/>
      <c r="AP140" s="5"/>
      <c r="AV140" s="5"/>
      <c r="BB140" s="5"/>
      <c r="BH140" s="5"/>
      <c r="BN140" s="5"/>
      <c r="BP140" s="5"/>
      <c r="BV140" s="5"/>
      <c r="BZ140" s="1">
        <v>1</v>
      </c>
      <c r="CA140" s="1">
        <v>1</v>
      </c>
      <c r="CB140" s="1">
        <v>1</v>
      </c>
      <c r="CC140" s="1">
        <v>1</v>
      </c>
      <c r="CD140" s="1">
        <v>1</v>
      </c>
      <c r="CE140" s="5"/>
      <c r="CI140" s="1">
        <v>1</v>
      </c>
      <c r="CJ140" s="1">
        <v>1</v>
      </c>
      <c r="CK140" s="1">
        <v>1</v>
      </c>
      <c r="CL140" s="1">
        <v>1</v>
      </c>
      <c r="CM140" s="1">
        <v>1</v>
      </c>
      <c r="CR140" s="5"/>
      <c r="CU140" s="5"/>
      <c r="CV140" s="1">
        <v>1</v>
      </c>
      <c r="CW140" s="1">
        <v>1</v>
      </c>
      <c r="CX140" s="1">
        <v>1</v>
      </c>
      <c r="CY140" s="1">
        <v>1</v>
      </c>
      <c r="CZ140" s="1">
        <v>1</v>
      </c>
      <c r="DF140" s="5"/>
      <c r="DL140" s="5"/>
    </row>
    <row r="141" spans="1:116" x14ac:dyDescent="0.25">
      <c r="A141" t="s">
        <v>60</v>
      </c>
      <c r="B141" t="s">
        <v>65</v>
      </c>
      <c r="C141" s="1">
        <v>77</v>
      </c>
      <c r="D141" s="1">
        <v>9485</v>
      </c>
      <c r="E141" t="s">
        <v>66</v>
      </c>
      <c r="F141" s="5"/>
      <c r="L141" s="5"/>
      <c r="R141" s="5"/>
      <c r="X141" s="5"/>
      <c r="AD141" s="5"/>
      <c r="AJ141" s="5"/>
      <c r="AP141" s="5"/>
      <c r="AV141" s="5"/>
      <c r="BB141" s="5"/>
      <c r="BH141" s="5"/>
      <c r="BN141" s="5"/>
      <c r="BP141" s="5"/>
      <c r="BV141" s="5"/>
      <c r="BW141" s="1">
        <v>6</v>
      </c>
      <c r="BX141" s="1">
        <v>7</v>
      </c>
      <c r="BY141" s="1">
        <v>9</v>
      </c>
      <c r="CE141" s="5"/>
      <c r="CF141" s="1">
        <v>6</v>
      </c>
      <c r="CG141" s="1">
        <v>7</v>
      </c>
      <c r="CH141" s="1">
        <v>9</v>
      </c>
      <c r="CR141" s="5"/>
      <c r="CU141" s="5"/>
      <c r="DF141" s="5"/>
      <c r="DL141" s="5"/>
    </row>
    <row r="142" spans="1:116" x14ac:dyDescent="0.25">
      <c r="A142" t="s">
        <v>60</v>
      </c>
      <c r="B142" t="s">
        <v>67</v>
      </c>
      <c r="C142" s="1">
        <v>78</v>
      </c>
      <c r="D142" s="1">
        <v>6160</v>
      </c>
      <c r="E142" t="s">
        <v>68</v>
      </c>
      <c r="F142" s="5"/>
      <c r="L142" s="5"/>
      <c r="R142" s="5"/>
      <c r="X142" s="5"/>
      <c r="AD142" s="5"/>
      <c r="AJ142" s="5"/>
      <c r="AP142" s="5"/>
      <c r="AV142" s="5"/>
      <c r="BB142" s="5"/>
      <c r="BH142" s="5"/>
      <c r="BN142" s="5"/>
      <c r="BP142" s="5"/>
      <c r="BV142" s="5"/>
      <c r="BZ142" s="1">
        <v>3</v>
      </c>
      <c r="CA142" s="1">
        <v>4</v>
      </c>
      <c r="CB142" s="1">
        <v>6</v>
      </c>
      <c r="CC142" s="1">
        <v>7</v>
      </c>
      <c r="CD142" s="1">
        <v>9</v>
      </c>
      <c r="CE142" s="5"/>
      <c r="CI142" s="1">
        <v>3</v>
      </c>
      <c r="CJ142" s="1">
        <v>4</v>
      </c>
      <c r="CK142" s="1">
        <v>6</v>
      </c>
      <c r="CL142" s="1">
        <v>7</v>
      </c>
      <c r="CM142" s="1">
        <v>9</v>
      </c>
      <c r="CR142" s="5"/>
      <c r="CU142" s="5"/>
      <c r="CV142" s="1">
        <v>3</v>
      </c>
      <c r="CW142" s="1">
        <v>4</v>
      </c>
      <c r="CX142" s="1">
        <v>6</v>
      </c>
      <c r="CY142" s="1">
        <v>7</v>
      </c>
      <c r="CZ142" s="1">
        <v>9</v>
      </c>
      <c r="DF142" s="5"/>
      <c r="DL142" s="5"/>
    </row>
    <row r="143" spans="1:116" x14ac:dyDescent="0.25">
      <c r="A143" t="s">
        <v>60</v>
      </c>
      <c r="B143" t="s">
        <v>69</v>
      </c>
      <c r="C143" s="1">
        <v>79</v>
      </c>
      <c r="D143" s="1">
        <v>6164</v>
      </c>
      <c r="E143" t="s">
        <v>70</v>
      </c>
      <c r="F143" s="5"/>
      <c r="L143" s="5"/>
      <c r="R143" s="5"/>
      <c r="X143" s="5"/>
      <c r="AD143" s="5"/>
      <c r="AJ143" s="5"/>
      <c r="AP143" s="5"/>
      <c r="AV143" s="5"/>
      <c r="BB143" s="5"/>
      <c r="BH143" s="5"/>
      <c r="BN143" s="5"/>
      <c r="BP143" s="5"/>
      <c r="BV143" s="5"/>
      <c r="BZ143" s="1">
        <v>2</v>
      </c>
      <c r="CE143" s="5"/>
      <c r="CF143" s="1">
        <v>3</v>
      </c>
      <c r="CG143" s="1">
        <v>3</v>
      </c>
      <c r="CH143" s="1">
        <v>3</v>
      </c>
      <c r="CI143" s="1">
        <v>5</v>
      </c>
      <c r="CJ143" s="1">
        <v>3</v>
      </c>
      <c r="CK143" s="1">
        <v>3</v>
      </c>
      <c r="CL143" s="1">
        <v>3</v>
      </c>
      <c r="CM143" s="1">
        <v>3</v>
      </c>
      <c r="CR143" s="5"/>
      <c r="CU143" s="5"/>
      <c r="CV143" s="1">
        <v>2</v>
      </c>
      <c r="DF143" s="5"/>
      <c r="DL143" s="5"/>
    </row>
    <row r="144" spans="1:116" x14ac:dyDescent="0.25">
      <c r="A144" t="s">
        <v>60</v>
      </c>
      <c r="B144" t="s">
        <v>71</v>
      </c>
      <c r="C144" s="1">
        <v>80</v>
      </c>
      <c r="D144" s="1">
        <v>6161</v>
      </c>
      <c r="E144" t="s">
        <v>72</v>
      </c>
      <c r="F144" s="5"/>
      <c r="L144" s="5"/>
      <c r="R144" s="5"/>
      <c r="X144" s="5"/>
      <c r="AD144" s="5"/>
      <c r="AJ144" s="5"/>
      <c r="AP144" s="5"/>
      <c r="AV144" s="5"/>
      <c r="BB144" s="5"/>
      <c r="BH144" s="5"/>
      <c r="BN144" s="5"/>
      <c r="BP144" s="5"/>
      <c r="BV144" s="5"/>
      <c r="CA144" s="1">
        <v>2</v>
      </c>
      <c r="CE144" s="5"/>
      <c r="CJ144" s="1">
        <v>2</v>
      </c>
      <c r="CR144" s="5"/>
      <c r="CU144" s="5"/>
      <c r="CW144" s="1">
        <v>2</v>
      </c>
      <c r="DF144" s="5"/>
      <c r="DL144" s="5"/>
    </row>
    <row r="145" spans="1:116" x14ac:dyDescent="0.25">
      <c r="A145" t="s">
        <v>60</v>
      </c>
      <c r="B145" t="s">
        <v>73</v>
      </c>
      <c r="C145" s="1">
        <v>81</v>
      </c>
      <c r="D145" s="1">
        <v>6162</v>
      </c>
      <c r="E145" t="s">
        <v>74</v>
      </c>
      <c r="F145" s="5"/>
      <c r="L145" s="5"/>
      <c r="R145" s="5"/>
      <c r="X145" s="5"/>
      <c r="AD145" s="5"/>
      <c r="AJ145" s="5"/>
      <c r="AP145" s="5"/>
      <c r="AV145" s="5"/>
      <c r="BB145" s="5"/>
      <c r="BH145" s="5"/>
      <c r="BN145" s="5"/>
      <c r="BP145" s="5"/>
      <c r="BV145" s="5"/>
      <c r="BW145" s="1">
        <v>2</v>
      </c>
      <c r="CB145" s="1">
        <v>2</v>
      </c>
      <c r="CE145" s="5"/>
      <c r="CF145" s="1">
        <v>2</v>
      </c>
      <c r="CK145" s="1">
        <v>2</v>
      </c>
      <c r="CR145" s="5"/>
      <c r="CU145" s="5"/>
      <c r="CX145" s="1">
        <v>2</v>
      </c>
      <c r="DF145" s="5"/>
      <c r="DL145" s="5"/>
    </row>
    <row r="146" spans="1:116" x14ac:dyDescent="0.25">
      <c r="A146" t="s">
        <v>60</v>
      </c>
      <c r="B146" t="s">
        <v>75</v>
      </c>
      <c r="C146" s="1">
        <v>82</v>
      </c>
      <c r="D146" s="1">
        <v>6163</v>
      </c>
      <c r="E146" t="s">
        <v>76</v>
      </c>
      <c r="F146" s="5"/>
      <c r="L146" s="5"/>
      <c r="R146" s="5"/>
      <c r="X146" s="5"/>
      <c r="AD146" s="5"/>
      <c r="AJ146" s="5"/>
      <c r="AP146" s="5"/>
      <c r="AV146" s="5"/>
      <c r="BB146" s="5"/>
      <c r="BH146" s="5"/>
      <c r="BN146" s="5"/>
      <c r="BP146" s="5"/>
      <c r="BV146" s="5"/>
      <c r="BX146" s="1">
        <v>2</v>
      </c>
      <c r="CC146" s="1">
        <v>2</v>
      </c>
      <c r="CE146" s="5"/>
      <c r="CG146" s="1">
        <v>2</v>
      </c>
      <c r="CL146" s="1">
        <v>2</v>
      </c>
      <c r="CR146" s="5"/>
      <c r="CU146" s="5"/>
      <c r="CY146" s="1">
        <v>2</v>
      </c>
      <c r="DF146" s="5"/>
      <c r="DL146" s="5"/>
    </row>
    <row r="147" spans="1:116" x14ac:dyDescent="0.25">
      <c r="A147" t="s">
        <v>60</v>
      </c>
      <c r="B147" t="s">
        <v>77</v>
      </c>
      <c r="C147" s="1">
        <v>83</v>
      </c>
      <c r="D147" s="1">
        <v>6165</v>
      </c>
      <c r="E147" t="s">
        <v>78</v>
      </c>
      <c r="F147" s="5"/>
      <c r="L147" s="5"/>
      <c r="R147" s="5"/>
      <c r="X147" s="5"/>
      <c r="AD147" s="5"/>
      <c r="AJ147" s="5"/>
      <c r="AP147" s="5"/>
      <c r="AV147" s="5"/>
      <c r="BB147" s="5"/>
      <c r="BH147" s="5"/>
      <c r="BN147" s="5"/>
      <c r="BP147" s="5"/>
      <c r="BV147" s="5"/>
      <c r="BY147" s="1">
        <v>2</v>
      </c>
      <c r="CD147" s="1">
        <v>2</v>
      </c>
      <c r="CE147" s="5"/>
      <c r="CH147" s="1">
        <v>2</v>
      </c>
      <c r="CM147" s="1">
        <v>2</v>
      </c>
      <c r="CR147" s="5"/>
      <c r="CU147" s="5"/>
      <c r="CZ147" s="1">
        <v>2</v>
      </c>
      <c r="DF147" s="5"/>
      <c r="DL147" s="5"/>
    </row>
    <row r="148" spans="1:116" x14ac:dyDescent="0.25">
      <c r="A148" t="s">
        <v>60</v>
      </c>
      <c r="B148" t="s">
        <v>79</v>
      </c>
      <c r="C148" s="1">
        <v>84</v>
      </c>
      <c r="D148" s="1">
        <v>6166</v>
      </c>
      <c r="E148" t="s">
        <v>80</v>
      </c>
      <c r="F148" s="5"/>
      <c r="L148" s="5"/>
      <c r="R148" s="5"/>
      <c r="X148" s="5"/>
      <c r="AD148" s="5"/>
      <c r="AJ148" s="5"/>
      <c r="AP148" s="5"/>
      <c r="AV148" s="5"/>
      <c r="BB148" s="5"/>
      <c r="BH148" s="5"/>
      <c r="BN148" s="5"/>
      <c r="BP148" s="5"/>
      <c r="BV148" s="5"/>
      <c r="BW148" s="1">
        <v>36</v>
      </c>
      <c r="BX148" s="1">
        <v>42</v>
      </c>
      <c r="BY148" s="1">
        <v>54</v>
      </c>
      <c r="BZ148" s="1">
        <v>22</v>
      </c>
      <c r="CA148" s="1">
        <v>26</v>
      </c>
      <c r="CB148" s="1">
        <v>36</v>
      </c>
      <c r="CC148" s="1">
        <v>42</v>
      </c>
      <c r="CD148" s="1">
        <v>50</v>
      </c>
      <c r="CE148" s="5"/>
      <c r="CF148" s="1">
        <v>36</v>
      </c>
      <c r="CG148" s="1">
        <v>42</v>
      </c>
      <c r="CH148" s="1">
        <v>54</v>
      </c>
      <c r="CI148" s="1">
        <v>22</v>
      </c>
      <c r="CJ148" s="1">
        <v>26</v>
      </c>
      <c r="CK148" s="1">
        <v>36</v>
      </c>
      <c r="CL148" s="1">
        <v>42</v>
      </c>
      <c r="CM148" s="1">
        <v>50</v>
      </c>
      <c r="CR148" s="5"/>
      <c r="CU148" s="5"/>
      <c r="CV148" s="1">
        <v>22</v>
      </c>
      <c r="CW148" s="1">
        <v>26</v>
      </c>
      <c r="CX148" s="1">
        <v>36</v>
      </c>
      <c r="CY148" s="1">
        <v>42</v>
      </c>
      <c r="CZ148" s="1">
        <v>50</v>
      </c>
      <c r="DF148" s="5"/>
      <c r="DL148" s="5"/>
    </row>
    <row r="149" spans="1:116" x14ac:dyDescent="0.25">
      <c r="A149" t="s">
        <v>60</v>
      </c>
      <c r="B149" t="s">
        <v>81</v>
      </c>
      <c r="C149" s="1">
        <v>85</v>
      </c>
      <c r="D149" s="1">
        <v>9486</v>
      </c>
      <c r="E149" t="s">
        <v>82</v>
      </c>
      <c r="F149" s="5"/>
      <c r="L149" s="5"/>
      <c r="R149" s="5"/>
      <c r="X149" s="5"/>
      <c r="AD149" s="5"/>
      <c r="AJ149" s="5"/>
      <c r="AP149" s="5"/>
      <c r="AV149" s="5"/>
      <c r="BB149" s="5"/>
      <c r="BH149" s="5"/>
      <c r="BN149" s="5"/>
      <c r="BP149" s="5"/>
      <c r="BV149" s="5"/>
      <c r="BW149" s="1">
        <v>1</v>
      </c>
      <c r="BX149" s="1">
        <v>1</v>
      </c>
      <c r="BY149" s="1">
        <v>1</v>
      </c>
      <c r="CE149" s="5"/>
      <c r="CF149" s="1">
        <v>1</v>
      </c>
      <c r="CG149" s="1">
        <v>1</v>
      </c>
      <c r="CH149" s="1">
        <v>1</v>
      </c>
      <c r="CR149" s="5"/>
      <c r="CU149" s="5"/>
      <c r="DF149" s="5"/>
      <c r="DL149" s="5"/>
    </row>
    <row r="150" spans="1:116" x14ac:dyDescent="0.25">
      <c r="A150" t="s">
        <v>60</v>
      </c>
      <c r="B150" t="s">
        <v>83</v>
      </c>
      <c r="C150" s="1">
        <v>86</v>
      </c>
      <c r="D150" s="1">
        <v>7241</v>
      </c>
      <c r="E150" t="s">
        <v>84</v>
      </c>
      <c r="F150" s="5"/>
      <c r="L150" s="5"/>
      <c r="R150" s="5"/>
      <c r="X150" s="5"/>
      <c r="AD150" s="5"/>
      <c r="AJ150" s="5"/>
      <c r="AP150" s="5"/>
      <c r="AV150" s="5"/>
      <c r="BB150" s="5"/>
      <c r="BH150" s="5"/>
      <c r="BN150" s="5"/>
      <c r="BP150" s="5"/>
      <c r="BV150" s="5"/>
      <c r="BZ150" s="1">
        <v>1</v>
      </c>
      <c r="CA150" s="1">
        <v>1</v>
      </c>
      <c r="CB150" s="1">
        <v>1</v>
      </c>
      <c r="CC150" s="1">
        <v>1</v>
      </c>
      <c r="CD150" s="1">
        <v>1</v>
      </c>
      <c r="CE150" s="5"/>
      <c r="CI150" s="1">
        <v>1</v>
      </c>
      <c r="CJ150" s="1">
        <v>1</v>
      </c>
      <c r="CK150" s="1">
        <v>1</v>
      </c>
      <c r="CL150" s="1">
        <v>1</v>
      </c>
      <c r="CM150" s="1">
        <v>1</v>
      </c>
      <c r="CR150" s="5"/>
      <c r="CU150" s="5"/>
      <c r="CV150" s="1">
        <v>1</v>
      </c>
      <c r="CW150" s="1">
        <v>1</v>
      </c>
      <c r="CX150" s="1">
        <v>1</v>
      </c>
      <c r="CY150" s="1">
        <v>1</v>
      </c>
      <c r="CZ150" s="1">
        <v>1</v>
      </c>
      <c r="DF150" s="5"/>
      <c r="DL150" s="5"/>
    </row>
    <row r="151" spans="1:116" x14ac:dyDescent="0.25">
      <c r="A151" t="s">
        <v>60</v>
      </c>
      <c r="B151" t="s">
        <v>50</v>
      </c>
      <c r="C151" s="1">
        <v>87</v>
      </c>
      <c r="D151" s="1">
        <v>5377</v>
      </c>
      <c r="E151" t="s">
        <v>51</v>
      </c>
      <c r="F151" s="5"/>
      <c r="L151" s="5"/>
      <c r="R151" s="5"/>
      <c r="X151" s="5"/>
      <c r="AD151" s="5"/>
      <c r="AJ151" s="5"/>
      <c r="AP151" s="5"/>
      <c r="AV151" s="5"/>
      <c r="BB151" s="5"/>
      <c r="BH151" s="5"/>
      <c r="BN151" s="5"/>
      <c r="BP151" s="5"/>
      <c r="BV151" s="5"/>
      <c r="BW151" s="1">
        <v>1</v>
      </c>
      <c r="BX151" s="1">
        <v>1</v>
      </c>
      <c r="BY151" s="1">
        <v>1</v>
      </c>
      <c r="BZ151" s="1">
        <v>1</v>
      </c>
      <c r="CA151" s="1">
        <v>1</v>
      </c>
      <c r="CB151" s="1">
        <v>1</v>
      </c>
      <c r="CC151" s="1">
        <v>1</v>
      </c>
      <c r="CD151" s="1">
        <v>1</v>
      </c>
      <c r="CE151" s="5"/>
      <c r="CF151" s="1">
        <v>1</v>
      </c>
      <c r="CG151" s="1">
        <v>1</v>
      </c>
      <c r="CH151" s="1">
        <v>1</v>
      </c>
      <c r="CI151" s="1">
        <v>1</v>
      </c>
      <c r="CJ151" s="1">
        <v>1</v>
      </c>
      <c r="CK151" s="1">
        <v>1</v>
      </c>
      <c r="CL151" s="1">
        <v>1</v>
      </c>
      <c r="CM151" s="1">
        <v>1</v>
      </c>
      <c r="CR151" s="5"/>
      <c r="CU151" s="5"/>
      <c r="CV151" s="1">
        <v>1</v>
      </c>
      <c r="CW151" s="1">
        <v>1</v>
      </c>
      <c r="CX151" s="1">
        <v>1</v>
      </c>
      <c r="CY151" s="1">
        <v>1</v>
      </c>
      <c r="CZ151" s="1">
        <v>1</v>
      </c>
      <c r="DF151" s="5"/>
      <c r="DL151" s="5"/>
    </row>
    <row r="152" spans="1:116" x14ac:dyDescent="0.25">
      <c r="A152" t="s">
        <v>60</v>
      </c>
      <c r="B152" t="s">
        <v>85</v>
      </c>
      <c r="C152" s="1">
        <v>88</v>
      </c>
      <c r="D152" s="1">
        <v>6167</v>
      </c>
      <c r="E152" t="s">
        <v>86</v>
      </c>
      <c r="F152" s="5"/>
      <c r="L152" s="5"/>
      <c r="R152" s="5"/>
      <c r="X152" s="5"/>
      <c r="AD152" s="5"/>
      <c r="AJ152" s="5"/>
      <c r="AP152" s="5"/>
      <c r="AV152" s="5"/>
      <c r="BB152" s="5"/>
      <c r="BH152" s="5"/>
      <c r="BN152" s="5"/>
      <c r="BP152" s="5"/>
      <c r="BV152" s="5"/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5"/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R152" s="5"/>
      <c r="CU152" s="5"/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F152" s="5"/>
      <c r="DL152" s="5"/>
    </row>
    <row r="153" spans="1:116" x14ac:dyDescent="0.25">
      <c r="A153" t="s">
        <v>60</v>
      </c>
      <c r="B153" t="s">
        <v>87</v>
      </c>
      <c r="C153" s="1">
        <v>89</v>
      </c>
      <c r="D153" s="1">
        <v>8519</v>
      </c>
      <c r="E153" t="s">
        <v>88</v>
      </c>
      <c r="F153" s="5"/>
      <c r="L153" s="5"/>
      <c r="R153" s="5"/>
      <c r="X153" s="5"/>
      <c r="AD153" s="5"/>
      <c r="AJ153" s="5"/>
      <c r="AP153" s="5"/>
      <c r="AV153" s="5"/>
      <c r="BB153" s="5"/>
      <c r="BH153" s="5"/>
      <c r="BN153" s="5"/>
      <c r="BP153" s="5"/>
      <c r="BV153" s="5"/>
      <c r="BZ153" s="1">
        <v>1</v>
      </c>
      <c r="CE153" s="5"/>
      <c r="CR153" s="5"/>
      <c r="CU153" s="5"/>
      <c r="CV153" s="1">
        <v>1</v>
      </c>
      <c r="DF153" s="5"/>
      <c r="DL153" s="5"/>
    </row>
    <row r="154" spans="1:116" x14ac:dyDescent="0.25">
      <c r="A154" t="s">
        <v>60</v>
      </c>
      <c r="B154" t="s">
        <v>89</v>
      </c>
      <c r="C154" s="1">
        <v>90</v>
      </c>
      <c r="D154" s="1">
        <v>8520</v>
      </c>
      <c r="E154" t="s">
        <v>90</v>
      </c>
      <c r="F154" s="5"/>
      <c r="L154" s="5"/>
      <c r="R154" s="5"/>
      <c r="X154" s="5"/>
      <c r="AD154" s="5"/>
      <c r="AJ154" s="5"/>
      <c r="AP154" s="5"/>
      <c r="AV154" s="5"/>
      <c r="BB154" s="5"/>
      <c r="BH154" s="5"/>
      <c r="BN154" s="5"/>
      <c r="BP154" s="5"/>
      <c r="BV154" s="5"/>
      <c r="CA154" s="1">
        <v>1</v>
      </c>
      <c r="CE154" s="5"/>
      <c r="CR154" s="5"/>
      <c r="CU154" s="5"/>
      <c r="CW154" s="1">
        <v>1</v>
      </c>
      <c r="DF154" s="5"/>
      <c r="DL154" s="5"/>
    </row>
    <row r="155" spans="1:116" x14ac:dyDescent="0.25">
      <c r="A155" t="s">
        <v>60</v>
      </c>
      <c r="B155" t="s">
        <v>91</v>
      </c>
      <c r="C155" s="1">
        <v>91</v>
      </c>
      <c r="D155" s="1">
        <v>8521</v>
      </c>
      <c r="E155" t="s">
        <v>92</v>
      </c>
      <c r="F155" s="5"/>
      <c r="L155" s="5"/>
      <c r="R155" s="5"/>
      <c r="X155" s="5"/>
      <c r="AD155" s="5"/>
      <c r="AJ155" s="5"/>
      <c r="AP155" s="5"/>
      <c r="AV155" s="5"/>
      <c r="BB155" s="5"/>
      <c r="BH155" s="5"/>
      <c r="BN155" s="5"/>
      <c r="BP155" s="5"/>
      <c r="BV155" s="5"/>
      <c r="BW155" s="1">
        <v>1</v>
      </c>
      <c r="CB155" s="1">
        <v>1</v>
      </c>
      <c r="CE155" s="5"/>
      <c r="CR155" s="5"/>
      <c r="CU155" s="5"/>
      <c r="CX155" s="1">
        <v>1</v>
      </c>
      <c r="DF155" s="5"/>
      <c r="DL155" s="5"/>
    </row>
    <row r="156" spans="1:116" x14ac:dyDescent="0.25">
      <c r="A156" t="s">
        <v>60</v>
      </c>
      <c r="B156" t="s">
        <v>93</v>
      </c>
      <c r="C156" s="1">
        <v>92</v>
      </c>
      <c r="D156" s="1">
        <v>8522</v>
      </c>
      <c r="E156" t="s">
        <v>94</v>
      </c>
      <c r="F156" s="5"/>
      <c r="L156" s="5"/>
      <c r="R156" s="5"/>
      <c r="X156" s="5"/>
      <c r="AD156" s="5"/>
      <c r="AJ156" s="5"/>
      <c r="AP156" s="5"/>
      <c r="AV156" s="5"/>
      <c r="BB156" s="5"/>
      <c r="BH156" s="5"/>
      <c r="BN156" s="5"/>
      <c r="BP156" s="5"/>
      <c r="BV156" s="5"/>
      <c r="BX156" s="1">
        <v>1</v>
      </c>
      <c r="CC156" s="1">
        <v>1</v>
      </c>
      <c r="CE156" s="5"/>
      <c r="CR156" s="5"/>
      <c r="CU156" s="5"/>
      <c r="CY156" s="1">
        <v>1</v>
      </c>
      <c r="DF156" s="5"/>
      <c r="DL156" s="5"/>
    </row>
    <row r="157" spans="1:116" x14ac:dyDescent="0.25">
      <c r="A157" t="s">
        <v>60</v>
      </c>
      <c r="B157" t="s">
        <v>95</v>
      </c>
      <c r="C157" s="1">
        <v>93</v>
      </c>
      <c r="D157" s="1">
        <v>8523</v>
      </c>
      <c r="E157" t="s">
        <v>96</v>
      </c>
      <c r="F157" s="5"/>
      <c r="L157" s="5"/>
      <c r="R157" s="5"/>
      <c r="X157" s="5"/>
      <c r="AD157" s="5"/>
      <c r="AJ157" s="5"/>
      <c r="AP157" s="5"/>
      <c r="AV157" s="5"/>
      <c r="BB157" s="5"/>
      <c r="BH157" s="5"/>
      <c r="BN157" s="5"/>
      <c r="BP157" s="5"/>
      <c r="BV157" s="5"/>
      <c r="BY157" s="1">
        <v>1</v>
      </c>
      <c r="CD157" s="1">
        <v>1</v>
      </c>
      <c r="CE157" s="5"/>
      <c r="CR157" s="5"/>
      <c r="CU157" s="5"/>
      <c r="CZ157" s="1">
        <v>1</v>
      </c>
      <c r="DF157" s="5"/>
      <c r="DL157" s="5"/>
    </row>
    <row r="158" spans="1:116" x14ac:dyDescent="0.25">
      <c r="A158" t="s">
        <v>36</v>
      </c>
      <c r="C158" s="1">
        <v>94</v>
      </c>
      <c r="F158" s="5"/>
      <c r="L158" s="5"/>
      <c r="R158" s="5"/>
      <c r="X158" s="5"/>
      <c r="AD158" s="5"/>
      <c r="AJ158" s="5"/>
      <c r="AP158" s="5"/>
      <c r="AV158" s="5"/>
      <c r="BB158" s="5"/>
      <c r="BH158" s="5"/>
      <c r="BN158" s="5"/>
      <c r="BP158" s="5"/>
      <c r="BV158" s="5"/>
      <c r="CE158" s="5"/>
      <c r="CR158" s="5"/>
      <c r="CU158" s="5"/>
      <c r="DF158" s="5"/>
      <c r="DL158" s="5"/>
    </row>
    <row r="159" spans="1:116" x14ac:dyDescent="0.25">
      <c r="A159" t="s">
        <v>36</v>
      </c>
      <c r="C159" s="1">
        <v>95</v>
      </c>
      <c r="F159" s="5"/>
      <c r="L159" s="5"/>
      <c r="R159" s="5"/>
      <c r="X159" s="5"/>
      <c r="AD159" s="5"/>
      <c r="AJ159" s="5"/>
      <c r="AP159" s="5"/>
      <c r="AV159" s="5"/>
      <c r="BB159" s="5"/>
      <c r="BH159" s="5"/>
      <c r="BN159" s="5"/>
      <c r="BP159" s="5"/>
      <c r="BV159" s="5"/>
      <c r="CE159" s="5"/>
      <c r="CR159" s="5"/>
      <c r="CU159" s="5"/>
      <c r="DF159" s="5"/>
      <c r="DL159" s="5"/>
    </row>
    <row r="160" spans="1:116" x14ac:dyDescent="0.25">
      <c r="F160" s="5"/>
      <c r="L160" s="5"/>
      <c r="R160" s="5"/>
      <c r="X160" s="5"/>
      <c r="AD160" s="5"/>
      <c r="AJ160" s="5"/>
      <c r="AP160" s="5"/>
      <c r="AV160" s="5"/>
      <c r="BB160" s="5"/>
      <c r="BH160" s="5"/>
      <c r="BN160" s="5"/>
      <c r="BP160" s="5"/>
      <c r="BV160" s="5"/>
      <c r="CE160" s="5"/>
      <c r="CR160" s="5"/>
      <c r="CU160" s="5"/>
      <c r="DF160" s="5"/>
      <c r="DL160" s="5"/>
    </row>
    <row r="161" spans="6:116" x14ac:dyDescent="0.25">
      <c r="F161" s="5"/>
      <c r="L161" s="5"/>
      <c r="R161" s="5"/>
      <c r="X161" s="5"/>
      <c r="AD161" s="5"/>
      <c r="AJ161" s="5"/>
      <c r="AP161" s="5"/>
      <c r="AV161" s="5"/>
      <c r="BB161" s="5"/>
      <c r="BH161" s="5"/>
      <c r="BN161" s="5"/>
      <c r="BP161" s="5"/>
      <c r="BV161" s="5"/>
      <c r="CE161" s="5"/>
      <c r="CR161" s="5"/>
      <c r="CU161" s="5"/>
      <c r="DF161" s="5"/>
      <c r="DL161" s="5"/>
    </row>
    <row r="162" spans="6:116" x14ac:dyDescent="0.25">
      <c r="F162" s="5"/>
      <c r="L162" s="5"/>
      <c r="R162" s="5"/>
      <c r="X162" s="5"/>
      <c r="AD162" s="5"/>
      <c r="AJ162" s="5"/>
      <c r="AP162" s="5"/>
      <c r="AV162" s="5"/>
      <c r="BB162" s="5"/>
      <c r="BH162" s="5"/>
      <c r="BN162" s="5"/>
      <c r="BP162" s="5"/>
      <c r="BV162" s="5"/>
      <c r="CE162" s="5"/>
      <c r="CR162" s="5"/>
      <c r="CU162" s="5"/>
      <c r="DF162" s="5"/>
      <c r="DL162" s="5"/>
    </row>
    <row r="163" spans="6:116" x14ac:dyDescent="0.25">
      <c r="F163" s="5"/>
      <c r="L163" s="5"/>
      <c r="R163" s="5"/>
      <c r="X163" s="5"/>
      <c r="AD163" s="5"/>
      <c r="AJ163" s="5"/>
      <c r="AP163" s="5"/>
      <c r="AV163" s="5"/>
      <c r="BB163" s="5"/>
      <c r="BH163" s="5"/>
      <c r="BN163" s="5"/>
      <c r="BP163" s="5"/>
      <c r="BV163" s="5"/>
      <c r="CE163" s="5"/>
      <c r="CR163" s="5"/>
      <c r="CU163" s="5"/>
      <c r="DF163" s="5"/>
      <c r="DL163" s="5"/>
    </row>
    <row r="164" spans="6:116" x14ac:dyDescent="0.25">
      <c r="F164" s="5"/>
      <c r="L164" s="5"/>
      <c r="R164" s="5"/>
      <c r="X164" s="5"/>
      <c r="AD164" s="5"/>
      <c r="AJ164" s="5"/>
      <c r="AP164" s="5"/>
      <c r="AV164" s="5"/>
      <c r="BB164" s="5"/>
      <c r="BH164" s="5"/>
      <c r="BN164" s="5"/>
      <c r="BP164" s="5"/>
      <c r="BV164" s="5"/>
      <c r="CE164" s="5"/>
      <c r="CR164" s="5"/>
      <c r="CU164" s="5"/>
      <c r="DF164" s="5"/>
      <c r="DL164" s="5"/>
    </row>
    <row r="165" spans="6:116" x14ac:dyDescent="0.25">
      <c r="F165" s="5"/>
      <c r="L165" s="5"/>
      <c r="R165" s="5"/>
      <c r="X165" s="5"/>
      <c r="AD165" s="5"/>
      <c r="AJ165" s="5"/>
      <c r="AP165" s="5"/>
      <c r="AV165" s="5"/>
      <c r="BB165" s="5"/>
      <c r="BH165" s="5"/>
      <c r="BN165" s="5"/>
      <c r="BP165" s="5"/>
      <c r="BV165" s="5"/>
      <c r="CE165" s="5"/>
      <c r="CR165" s="5"/>
      <c r="CU165" s="5"/>
      <c r="DF165" s="5"/>
      <c r="DL165" s="5"/>
    </row>
    <row r="166" spans="6:116" x14ac:dyDescent="0.25">
      <c r="F166" s="5"/>
      <c r="L166" s="5"/>
      <c r="R166" s="5"/>
      <c r="X166" s="5"/>
      <c r="AD166" s="5"/>
      <c r="AJ166" s="5"/>
      <c r="AP166" s="5"/>
      <c r="AV166" s="5"/>
      <c r="BB166" s="5"/>
      <c r="BH166" s="5"/>
      <c r="BN166" s="5"/>
      <c r="BP166" s="5"/>
      <c r="BV166" s="5"/>
      <c r="CE166" s="5"/>
      <c r="CR166" s="5"/>
      <c r="CU166" s="5"/>
      <c r="DF166" s="5"/>
      <c r="DL166" s="5"/>
    </row>
    <row r="167" spans="6:116" x14ac:dyDescent="0.25">
      <c r="F167" s="5"/>
      <c r="L167" s="5"/>
      <c r="R167" s="5"/>
      <c r="X167" s="5"/>
      <c r="AD167" s="5"/>
      <c r="AJ167" s="5"/>
      <c r="AP167" s="5"/>
      <c r="AV167" s="5"/>
      <c r="BB167" s="5"/>
      <c r="BH167" s="5"/>
      <c r="BN167" s="5"/>
      <c r="BP167" s="5"/>
      <c r="BV167" s="5"/>
      <c r="CE167" s="5"/>
      <c r="CR167" s="5"/>
      <c r="CU167" s="5"/>
      <c r="DF167" s="5"/>
      <c r="DL167" s="5"/>
    </row>
  </sheetData>
  <printOptions gridLines="1"/>
  <pageMargins left="0.25" right="0.25" top="0.75" bottom="0.75" header="0.3" footer="0.3"/>
  <pageSetup paperSize="3"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3555-F3DB-4A1A-988F-126A4A0675AA}">
  <dimension ref="A1:AL145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10" sqref="A10"/>
      <selection pane="bottomRight" activeCell="C13" sqref="C13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39" width="17.28515625" customWidth="1"/>
    <col min="40" max="44" width="3" bestFit="1" customWidth="1"/>
  </cols>
  <sheetData>
    <row r="1" spans="1:38" x14ac:dyDescent="0.25">
      <c r="C1" t="s">
        <v>100</v>
      </c>
      <c r="D1" t="s">
        <v>604</v>
      </c>
      <c r="E1" t="s">
        <v>605</v>
      </c>
      <c r="F1" t="s">
        <v>606</v>
      </c>
      <c r="G1" t="s">
        <v>607</v>
      </c>
      <c r="H1" t="s">
        <v>608</v>
      </c>
      <c r="J1" t="s">
        <v>609</v>
      </c>
      <c r="K1" t="s">
        <v>610</v>
      </c>
      <c r="L1" t="s">
        <v>611</v>
      </c>
      <c r="M1" t="s">
        <v>612</v>
      </c>
      <c r="N1" t="s">
        <v>613</v>
      </c>
      <c r="O1" t="s">
        <v>614</v>
      </c>
      <c r="P1" t="s">
        <v>615</v>
      </c>
      <c r="Q1" t="s">
        <v>616</v>
      </c>
      <c r="R1" t="s">
        <v>617</v>
      </c>
      <c r="S1" t="s">
        <v>618</v>
      </c>
      <c r="T1" t="s">
        <v>619</v>
      </c>
      <c r="U1" t="s">
        <v>620</v>
      </c>
      <c r="V1" t="s">
        <v>621</v>
      </c>
      <c r="W1" t="s">
        <v>622</v>
      </c>
      <c r="X1" t="s">
        <v>623</v>
      </c>
      <c r="Y1" t="s">
        <v>624</v>
      </c>
      <c r="Z1" t="s">
        <v>625</v>
      </c>
      <c r="AA1" t="s">
        <v>626</v>
      </c>
      <c r="AB1" t="s">
        <v>627</v>
      </c>
      <c r="AC1" t="s">
        <v>628</v>
      </c>
      <c r="AD1" t="s">
        <v>629</v>
      </c>
      <c r="AE1" t="s">
        <v>630</v>
      </c>
      <c r="AF1" t="s">
        <v>631</v>
      </c>
      <c r="AG1" t="s">
        <v>632</v>
      </c>
      <c r="AH1" t="s">
        <v>633</v>
      </c>
      <c r="AI1" t="s">
        <v>634</v>
      </c>
      <c r="AJ1" t="s">
        <v>635</v>
      </c>
      <c r="AK1" t="s">
        <v>636</v>
      </c>
      <c r="AL1" t="s">
        <v>637</v>
      </c>
    </row>
    <row r="2" spans="1:38" x14ac:dyDescent="0.25">
      <c r="C2" t="s">
        <v>23</v>
      </c>
      <c r="D2">
        <v>2859</v>
      </c>
      <c r="E2">
        <v>2860</v>
      </c>
      <c r="F2">
        <v>2861</v>
      </c>
      <c r="G2">
        <v>2862</v>
      </c>
      <c r="H2">
        <v>2863</v>
      </c>
      <c r="J2">
        <v>2864</v>
      </c>
      <c r="K2">
        <v>2865</v>
      </c>
      <c r="L2">
        <v>2866</v>
      </c>
      <c r="M2">
        <v>2867</v>
      </c>
      <c r="N2">
        <v>2868</v>
      </c>
      <c r="O2">
        <v>2869</v>
      </c>
      <c r="P2">
        <v>2870</v>
      </c>
      <c r="Q2">
        <v>2871</v>
      </c>
      <c r="R2">
        <v>2872</v>
      </c>
      <c r="S2">
        <v>2873</v>
      </c>
      <c r="T2">
        <v>2874</v>
      </c>
      <c r="U2">
        <v>2875</v>
      </c>
      <c r="V2">
        <v>2876</v>
      </c>
      <c r="W2">
        <v>2877</v>
      </c>
      <c r="X2">
        <v>2878</v>
      </c>
      <c r="Y2">
        <v>2879</v>
      </c>
      <c r="Z2">
        <v>2880</v>
      </c>
      <c r="AA2">
        <v>2881</v>
      </c>
      <c r="AB2">
        <v>2882</v>
      </c>
      <c r="AC2">
        <v>2883</v>
      </c>
      <c r="AD2">
        <v>2884</v>
      </c>
      <c r="AE2">
        <v>2885</v>
      </c>
      <c r="AF2">
        <v>2886</v>
      </c>
      <c r="AG2">
        <v>2887</v>
      </c>
      <c r="AH2">
        <v>2888</v>
      </c>
      <c r="AI2">
        <v>2889</v>
      </c>
      <c r="AJ2">
        <v>2890</v>
      </c>
      <c r="AK2">
        <v>2891</v>
      </c>
      <c r="AL2">
        <v>2892</v>
      </c>
    </row>
    <row r="3" spans="1:38" ht="30" x14ac:dyDescent="0.25">
      <c r="C3" t="s">
        <v>101</v>
      </c>
      <c r="D3" s="8" t="s">
        <v>638</v>
      </c>
      <c r="E3" s="8" t="s">
        <v>639</v>
      </c>
      <c r="F3" s="8" t="s">
        <v>640</v>
      </c>
      <c r="G3" s="8" t="s">
        <v>641</v>
      </c>
      <c r="H3" s="8" t="s">
        <v>642</v>
      </c>
      <c r="I3" s="8"/>
      <c r="J3" s="8" t="s">
        <v>643</v>
      </c>
      <c r="K3" s="8" t="s">
        <v>644</v>
      </c>
      <c r="L3" s="8" t="s">
        <v>645</v>
      </c>
      <c r="M3" s="8" t="s">
        <v>646</v>
      </c>
      <c r="N3" s="8" t="s">
        <v>647</v>
      </c>
      <c r="O3" s="8" t="s">
        <v>648</v>
      </c>
      <c r="P3" s="8" t="s">
        <v>649</v>
      </c>
      <c r="Q3" s="8" t="s">
        <v>650</v>
      </c>
      <c r="R3" s="8" t="s">
        <v>651</v>
      </c>
      <c r="S3" s="8" t="s">
        <v>652</v>
      </c>
      <c r="T3" s="8" t="s">
        <v>653</v>
      </c>
      <c r="U3" s="8" t="s">
        <v>654</v>
      </c>
      <c r="V3" s="8" t="s">
        <v>655</v>
      </c>
      <c r="W3" s="8" t="s">
        <v>656</v>
      </c>
      <c r="X3" s="8" t="s">
        <v>657</v>
      </c>
      <c r="Y3" s="8" t="s">
        <v>658</v>
      </c>
      <c r="Z3" s="8" t="s">
        <v>659</v>
      </c>
      <c r="AA3" s="8" t="s">
        <v>660</v>
      </c>
      <c r="AB3" s="8" t="s">
        <v>661</v>
      </c>
      <c r="AC3" s="8" t="s">
        <v>662</v>
      </c>
      <c r="AD3" s="8" t="s">
        <v>663</v>
      </c>
      <c r="AE3" s="8" t="s">
        <v>664</v>
      </c>
      <c r="AF3" s="8" t="s">
        <v>665</v>
      </c>
      <c r="AG3" s="8" t="s">
        <v>666</v>
      </c>
      <c r="AH3" s="8" t="s">
        <v>667</v>
      </c>
      <c r="AI3" s="8" t="s">
        <v>668</v>
      </c>
      <c r="AJ3" s="8" t="s">
        <v>669</v>
      </c>
      <c r="AK3" s="8" t="s">
        <v>670</v>
      </c>
      <c r="AL3" s="8" t="s">
        <v>671</v>
      </c>
    </row>
    <row r="5" spans="1:38" x14ac:dyDescent="0.25">
      <c r="B5">
        <v>24000</v>
      </c>
      <c r="C5" t="s">
        <v>672</v>
      </c>
      <c r="D5" s="1">
        <v>3</v>
      </c>
      <c r="E5" s="1">
        <f>D5+1</f>
        <v>4</v>
      </c>
      <c r="F5" s="1">
        <f t="shared" ref="F5:AL5" si="0">E5+1</f>
        <v>5</v>
      </c>
      <c r="G5" s="1">
        <f t="shared" si="0"/>
        <v>6</v>
      </c>
      <c r="H5" s="1">
        <f>G5+1</f>
        <v>7</v>
      </c>
      <c r="J5" s="1">
        <f>H5+1</f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 t="shared" si="0"/>
        <v>19</v>
      </c>
      <c r="V5" s="1">
        <f t="shared" si="0"/>
        <v>20</v>
      </c>
      <c r="W5" s="1">
        <f t="shared" si="0"/>
        <v>21</v>
      </c>
      <c r="X5" s="1">
        <f t="shared" si="0"/>
        <v>22</v>
      </c>
      <c r="Y5" s="1">
        <f t="shared" si="0"/>
        <v>23</v>
      </c>
      <c r="Z5" s="1">
        <f t="shared" si="0"/>
        <v>24</v>
      </c>
      <c r="AA5" s="1">
        <f t="shared" si="0"/>
        <v>25</v>
      </c>
      <c r="AB5" s="1">
        <f t="shared" si="0"/>
        <v>26</v>
      </c>
      <c r="AC5" s="1">
        <f t="shared" si="0"/>
        <v>27</v>
      </c>
      <c r="AD5" s="1">
        <f t="shared" si="0"/>
        <v>28</v>
      </c>
      <c r="AE5" s="1">
        <f t="shared" si="0"/>
        <v>29</v>
      </c>
      <c r="AF5" s="1">
        <f t="shared" si="0"/>
        <v>30</v>
      </c>
      <c r="AG5" s="1">
        <f t="shared" si="0"/>
        <v>31</v>
      </c>
      <c r="AH5" s="1">
        <f t="shared" si="0"/>
        <v>32</v>
      </c>
      <c r="AI5" s="1">
        <f t="shared" si="0"/>
        <v>33</v>
      </c>
      <c r="AJ5" s="1">
        <f t="shared" si="0"/>
        <v>34</v>
      </c>
      <c r="AK5" s="1">
        <f t="shared" si="0"/>
        <v>35</v>
      </c>
      <c r="AL5" s="1">
        <f t="shared" si="0"/>
        <v>36</v>
      </c>
    </row>
    <row r="6" spans="1:38" x14ac:dyDescent="0.25">
      <c r="B6">
        <v>24020</v>
      </c>
      <c r="C6" t="s">
        <v>673</v>
      </c>
      <c r="D6" s="1">
        <f>SUM(D$14:D$15)</f>
        <v>2</v>
      </c>
      <c r="E6" s="1">
        <f>SUM(E$14:E$15)</f>
        <v>2</v>
      </c>
      <c r="F6" s="1">
        <f t="shared" ref="F6:AL6" si="1">SUM(F$14:F$15)</f>
        <v>2</v>
      </c>
      <c r="G6" s="1">
        <f t="shared" si="1"/>
        <v>2</v>
      </c>
      <c r="H6" s="1">
        <f>SUM(H$14:H$15)</f>
        <v>2</v>
      </c>
      <c r="J6" s="1">
        <f t="shared" si="1"/>
        <v>2</v>
      </c>
      <c r="K6" s="1">
        <f t="shared" si="1"/>
        <v>3</v>
      </c>
      <c r="L6" s="1">
        <f t="shared" si="1"/>
        <v>3</v>
      </c>
      <c r="M6" s="1">
        <f t="shared" si="1"/>
        <v>3</v>
      </c>
      <c r="N6" s="1">
        <f t="shared" si="1"/>
        <v>3</v>
      </c>
      <c r="O6" s="1">
        <f t="shared" si="1"/>
        <v>3</v>
      </c>
      <c r="P6" s="1">
        <f t="shared" si="1"/>
        <v>3</v>
      </c>
      <c r="Q6" s="1">
        <f t="shared" si="1"/>
        <v>4</v>
      </c>
      <c r="R6" s="1">
        <f t="shared" si="1"/>
        <v>4</v>
      </c>
      <c r="S6" s="1">
        <f t="shared" si="1"/>
        <v>4</v>
      </c>
      <c r="T6" s="1">
        <f t="shared" si="1"/>
        <v>4</v>
      </c>
      <c r="U6" s="1">
        <f t="shared" si="1"/>
        <v>4</v>
      </c>
      <c r="V6" s="1">
        <f t="shared" si="1"/>
        <v>4</v>
      </c>
      <c r="W6" s="1">
        <f t="shared" si="1"/>
        <v>5</v>
      </c>
      <c r="X6" s="1">
        <f t="shared" si="1"/>
        <v>5</v>
      </c>
      <c r="Y6" s="1">
        <f t="shared" si="1"/>
        <v>5</v>
      </c>
      <c r="Z6" s="1">
        <f t="shared" si="1"/>
        <v>5</v>
      </c>
      <c r="AA6" s="1">
        <f t="shared" si="1"/>
        <v>5</v>
      </c>
      <c r="AB6" s="1">
        <f t="shared" si="1"/>
        <v>5</v>
      </c>
      <c r="AC6" s="1">
        <f t="shared" si="1"/>
        <v>6</v>
      </c>
      <c r="AD6" s="1">
        <f t="shared" si="1"/>
        <v>6</v>
      </c>
      <c r="AE6" s="1">
        <f t="shared" si="1"/>
        <v>6</v>
      </c>
      <c r="AF6" s="1">
        <f t="shared" si="1"/>
        <v>6</v>
      </c>
      <c r="AG6" s="1">
        <f t="shared" si="1"/>
        <v>6</v>
      </c>
      <c r="AH6" s="1">
        <f t="shared" si="1"/>
        <v>6</v>
      </c>
      <c r="AI6" s="1">
        <f t="shared" si="1"/>
        <v>7</v>
      </c>
      <c r="AJ6" s="1">
        <f t="shared" si="1"/>
        <v>7</v>
      </c>
      <c r="AK6" s="1">
        <f t="shared" si="1"/>
        <v>7</v>
      </c>
      <c r="AL6" s="1">
        <f t="shared" si="1"/>
        <v>7</v>
      </c>
    </row>
    <row r="7" spans="1:38" x14ac:dyDescent="0.25">
      <c r="B7">
        <v>24010</v>
      </c>
      <c r="C7" t="s">
        <v>674</v>
      </c>
      <c r="D7" s="1">
        <f>(D$5-1)-D$8</f>
        <v>0</v>
      </c>
      <c r="E7" s="1">
        <f>(E$5-1)-E$8</f>
        <v>1</v>
      </c>
      <c r="F7" s="1">
        <f t="shared" ref="F7:AL7" si="2">(F$5-1)-F$8</f>
        <v>2</v>
      </c>
      <c r="G7" s="1">
        <f t="shared" si="2"/>
        <v>3</v>
      </c>
      <c r="H7" s="1">
        <f>(H$5-1)-H$8</f>
        <v>4</v>
      </c>
      <c r="J7" s="1">
        <f t="shared" si="2"/>
        <v>5</v>
      </c>
      <c r="K7" s="1">
        <f t="shared" si="2"/>
        <v>5</v>
      </c>
      <c r="L7" s="1">
        <f t="shared" si="2"/>
        <v>6</v>
      </c>
      <c r="M7" s="1">
        <f t="shared" si="2"/>
        <v>7</v>
      </c>
      <c r="N7" s="1">
        <f t="shared" si="2"/>
        <v>8</v>
      </c>
      <c r="O7" s="1">
        <f t="shared" si="2"/>
        <v>9</v>
      </c>
      <c r="P7" s="1">
        <f t="shared" si="2"/>
        <v>10</v>
      </c>
      <c r="Q7" s="1">
        <f t="shared" si="2"/>
        <v>10</v>
      </c>
      <c r="R7" s="1">
        <f t="shared" si="2"/>
        <v>11</v>
      </c>
      <c r="S7" s="1">
        <f t="shared" si="2"/>
        <v>12</v>
      </c>
      <c r="T7" s="1">
        <f t="shared" si="2"/>
        <v>13</v>
      </c>
      <c r="U7" s="1">
        <f t="shared" si="2"/>
        <v>14</v>
      </c>
      <c r="V7" s="1">
        <f t="shared" si="2"/>
        <v>15</v>
      </c>
      <c r="W7" s="1">
        <f t="shared" si="2"/>
        <v>15</v>
      </c>
      <c r="X7" s="1">
        <f t="shared" si="2"/>
        <v>16</v>
      </c>
      <c r="Y7" s="1">
        <f t="shared" si="2"/>
        <v>17</v>
      </c>
      <c r="Z7" s="1">
        <f t="shared" si="2"/>
        <v>18</v>
      </c>
      <c r="AA7" s="1">
        <f t="shared" si="2"/>
        <v>19</v>
      </c>
      <c r="AB7" s="1">
        <f t="shared" si="2"/>
        <v>20</v>
      </c>
      <c r="AC7" s="1">
        <f t="shared" si="2"/>
        <v>20</v>
      </c>
      <c r="AD7" s="1">
        <f t="shared" si="2"/>
        <v>21</v>
      </c>
      <c r="AE7" s="1">
        <f t="shared" si="2"/>
        <v>22</v>
      </c>
      <c r="AF7" s="1">
        <f t="shared" si="2"/>
        <v>23</v>
      </c>
      <c r="AG7" s="1">
        <f t="shared" si="2"/>
        <v>24</v>
      </c>
      <c r="AH7" s="1">
        <f t="shared" si="2"/>
        <v>25</v>
      </c>
      <c r="AI7" s="1">
        <f t="shared" si="2"/>
        <v>25</v>
      </c>
      <c r="AJ7" s="1">
        <f t="shared" si="2"/>
        <v>26</v>
      </c>
      <c r="AK7" s="1">
        <f t="shared" si="2"/>
        <v>27</v>
      </c>
      <c r="AL7" s="1">
        <f t="shared" si="2"/>
        <v>28</v>
      </c>
    </row>
    <row r="8" spans="1:38" x14ac:dyDescent="0.25">
      <c r="B8">
        <v>24005</v>
      </c>
      <c r="C8" t="s">
        <v>675</v>
      </c>
      <c r="D8" s="1">
        <f>SUM(D$14:D$15)</f>
        <v>2</v>
      </c>
      <c r="E8" s="1">
        <f>SUM(E$14:E$15)</f>
        <v>2</v>
      </c>
      <c r="F8" s="1">
        <f t="shared" ref="F8:AL8" si="3">SUM(F$14:F$15)</f>
        <v>2</v>
      </c>
      <c r="G8" s="1">
        <f t="shared" si="3"/>
        <v>2</v>
      </c>
      <c r="H8" s="1">
        <f>SUM(H$14:H$15)</f>
        <v>2</v>
      </c>
      <c r="J8" s="1">
        <f t="shared" si="3"/>
        <v>2</v>
      </c>
      <c r="K8" s="1">
        <f t="shared" si="3"/>
        <v>3</v>
      </c>
      <c r="L8" s="1">
        <f t="shared" si="3"/>
        <v>3</v>
      </c>
      <c r="M8" s="1">
        <f t="shared" si="3"/>
        <v>3</v>
      </c>
      <c r="N8" s="1">
        <f t="shared" si="3"/>
        <v>3</v>
      </c>
      <c r="O8" s="1">
        <f t="shared" si="3"/>
        <v>3</v>
      </c>
      <c r="P8" s="1">
        <f t="shared" si="3"/>
        <v>3</v>
      </c>
      <c r="Q8" s="1">
        <f t="shared" si="3"/>
        <v>4</v>
      </c>
      <c r="R8" s="1">
        <f t="shared" si="3"/>
        <v>4</v>
      </c>
      <c r="S8" s="1">
        <f t="shared" si="3"/>
        <v>4</v>
      </c>
      <c r="T8" s="1">
        <f t="shared" si="3"/>
        <v>4</v>
      </c>
      <c r="U8" s="1">
        <f t="shared" si="3"/>
        <v>4</v>
      </c>
      <c r="V8" s="1">
        <f t="shared" si="3"/>
        <v>4</v>
      </c>
      <c r="W8" s="1">
        <f t="shared" si="3"/>
        <v>5</v>
      </c>
      <c r="X8" s="1">
        <f t="shared" si="3"/>
        <v>5</v>
      </c>
      <c r="Y8" s="1">
        <f t="shared" si="3"/>
        <v>5</v>
      </c>
      <c r="Z8" s="1">
        <f t="shared" si="3"/>
        <v>5</v>
      </c>
      <c r="AA8" s="1">
        <f t="shared" si="3"/>
        <v>5</v>
      </c>
      <c r="AB8" s="1">
        <f t="shared" si="3"/>
        <v>5</v>
      </c>
      <c r="AC8" s="1">
        <f t="shared" si="3"/>
        <v>6</v>
      </c>
      <c r="AD8" s="1">
        <f t="shared" si="3"/>
        <v>6</v>
      </c>
      <c r="AE8" s="1">
        <f t="shared" si="3"/>
        <v>6</v>
      </c>
      <c r="AF8" s="1">
        <f t="shared" si="3"/>
        <v>6</v>
      </c>
      <c r="AG8" s="1">
        <f t="shared" si="3"/>
        <v>6</v>
      </c>
      <c r="AH8" s="1">
        <f t="shared" si="3"/>
        <v>6</v>
      </c>
      <c r="AI8" s="1">
        <f t="shared" si="3"/>
        <v>7</v>
      </c>
      <c r="AJ8" s="1">
        <f t="shared" si="3"/>
        <v>7</v>
      </c>
      <c r="AK8" s="1">
        <f t="shared" si="3"/>
        <v>7</v>
      </c>
      <c r="AL8" s="1">
        <f t="shared" si="3"/>
        <v>7</v>
      </c>
    </row>
    <row r="9" spans="1:38" x14ac:dyDescent="0.25">
      <c r="B9">
        <v>24040</v>
      </c>
      <c r="C9" t="s">
        <v>676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</row>
    <row r="10" spans="1:38" x14ac:dyDescent="0.25">
      <c r="B10">
        <v>24030</v>
      </c>
      <c r="C10" t="s">
        <v>677</v>
      </c>
      <c r="D10" s="1">
        <f>D$5-1</f>
        <v>2</v>
      </c>
      <c r="E10" s="1">
        <f t="shared" ref="E10:G10" si="4">E$5-1</f>
        <v>3</v>
      </c>
      <c r="F10" s="1">
        <f t="shared" si="4"/>
        <v>4</v>
      </c>
      <c r="G10" s="1">
        <f t="shared" si="4"/>
        <v>5</v>
      </c>
      <c r="H10" s="1">
        <f>H$5-1</f>
        <v>6</v>
      </c>
      <c r="J10" s="1">
        <f t="shared" ref="J10:AL10" si="5">J$5-1</f>
        <v>7</v>
      </c>
      <c r="K10" s="1">
        <f t="shared" si="5"/>
        <v>8</v>
      </c>
      <c r="L10" s="1">
        <f t="shared" si="5"/>
        <v>9</v>
      </c>
      <c r="M10" s="1">
        <f t="shared" si="5"/>
        <v>10</v>
      </c>
      <c r="N10" s="1">
        <f t="shared" si="5"/>
        <v>11</v>
      </c>
      <c r="O10" s="1">
        <f t="shared" si="5"/>
        <v>12</v>
      </c>
      <c r="P10" s="1">
        <f t="shared" si="5"/>
        <v>13</v>
      </c>
      <c r="Q10" s="1">
        <f t="shared" si="5"/>
        <v>14</v>
      </c>
      <c r="R10" s="1">
        <f t="shared" si="5"/>
        <v>15</v>
      </c>
      <c r="S10" s="1">
        <f t="shared" si="5"/>
        <v>16</v>
      </c>
      <c r="T10" s="1">
        <f t="shared" si="5"/>
        <v>17</v>
      </c>
      <c r="U10" s="1">
        <f t="shared" si="5"/>
        <v>18</v>
      </c>
      <c r="V10" s="1">
        <f t="shared" si="5"/>
        <v>19</v>
      </c>
      <c r="W10" s="1">
        <f t="shared" si="5"/>
        <v>20</v>
      </c>
      <c r="X10" s="1">
        <f t="shared" si="5"/>
        <v>21</v>
      </c>
      <c r="Y10" s="1">
        <f t="shared" si="5"/>
        <v>22</v>
      </c>
      <c r="Z10" s="1">
        <f t="shared" si="5"/>
        <v>23</v>
      </c>
      <c r="AA10" s="1">
        <f t="shared" si="5"/>
        <v>24</v>
      </c>
      <c r="AB10" s="1">
        <f t="shared" si="5"/>
        <v>25</v>
      </c>
      <c r="AC10" s="1">
        <f t="shared" si="5"/>
        <v>26</v>
      </c>
      <c r="AD10" s="1">
        <f t="shared" si="5"/>
        <v>27</v>
      </c>
      <c r="AE10" s="1">
        <f t="shared" si="5"/>
        <v>28</v>
      </c>
      <c r="AF10" s="1">
        <f t="shared" si="5"/>
        <v>29</v>
      </c>
      <c r="AG10" s="1">
        <f t="shared" si="5"/>
        <v>30</v>
      </c>
      <c r="AH10" s="1">
        <f t="shared" si="5"/>
        <v>31</v>
      </c>
      <c r="AI10" s="1">
        <f t="shared" si="5"/>
        <v>32</v>
      </c>
      <c r="AJ10" s="1">
        <f t="shared" si="5"/>
        <v>33</v>
      </c>
      <c r="AK10" s="1">
        <f t="shared" si="5"/>
        <v>34</v>
      </c>
      <c r="AL10" s="1">
        <f t="shared" si="5"/>
        <v>35</v>
      </c>
    </row>
    <row r="11" spans="1:38" x14ac:dyDescent="0.25">
      <c r="B11">
        <v>24035</v>
      </c>
      <c r="C11" t="s">
        <v>678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</row>
    <row r="12" spans="1:38" x14ac:dyDescent="0.25">
      <c r="B12" s="6">
        <v>20082</v>
      </c>
      <c r="C12" s="6" t="s">
        <v>16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</row>
    <row r="14" spans="1:38" x14ac:dyDescent="0.25">
      <c r="A14" t="s">
        <v>679</v>
      </c>
      <c r="B14">
        <v>5083</v>
      </c>
      <c r="C14" t="s">
        <v>680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</row>
    <row r="15" spans="1:38" x14ac:dyDescent="0.25">
      <c r="A15" t="s">
        <v>681</v>
      </c>
      <c r="B15">
        <v>5081</v>
      </c>
      <c r="C15" t="s">
        <v>682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</row>
    <row r="16" spans="1:38" x14ac:dyDescent="0.25">
      <c r="A16" t="s">
        <v>683</v>
      </c>
      <c r="B16">
        <v>5082</v>
      </c>
      <c r="C16" t="s">
        <v>684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</row>
    <row r="17" spans="1:38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38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38" x14ac:dyDescent="0.25">
      <c r="A19" t="s">
        <v>109</v>
      </c>
      <c r="B19">
        <v>6507</v>
      </c>
      <c r="C19" t="s">
        <v>110</v>
      </c>
      <c r="D19" s="1">
        <v>24</v>
      </c>
      <c r="E19" s="1">
        <v>28</v>
      </c>
      <c r="F19" s="1">
        <v>32</v>
      </c>
      <c r="G19" s="1">
        <v>36</v>
      </c>
      <c r="H19" s="1">
        <v>40</v>
      </c>
      <c r="I19" s="5">
        <f>H$5*INDEX('MTS 380 Master'!$B:$XFD,MATCH($A19,'MTS 380 Master'!$B:$B,0),MATCH($B$5,'MTS 380 Master'!$B$1:$XFD$1,0))+H$6*INDEX('MTS 380 Master'!$B:$XFD,MATCH($A19,'MTS 380 Master'!$B:$B,0),MATCH($B$6,'MTS 380 Master'!$B$1:$XFD$1,0))+H$7*INDEX('MTS 380 Master'!$B:$XFD,MATCH($A19,'MTS 380 Master'!$B:$B,0),MATCH($B$7,'MTS 380 Master'!$B$1:$XFD$1,0))+H$8*INDEX('MTS 380 Master'!$B:$XFD,MATCH($A19,'MTS 380 Master'!$B:$B,0),MATCH($B$8,'MTS 380 Master'!$B$1:$XFD$1,0))+H$9*INDEX('MTS 380 Master'!$B:$XFD,MATCH($A19,'MTS 380 Master'!$B:$B,0),MATCH($B$9,'MTS 380 Master'!$B$1:$XFD$1,0))+H$10*INDEX('MTS 380 Master'!$B:$XFD,MATCH($A19,'MTS 380 Master'!$B:$B,0),MATCH($B$10,'MTS 380 Master'!$B$1:$XFD$1,0))+H$11*INDEX('MTS 380 Master'!$B:$XFD,MATCH($A19,'MTS 380 Master'!$B:$B,0),MATCH($B$11,'MTS 380 Master'!$B$1:$XFD$1,0))+H$12*INDEX('MTS 380 Master'!$B:$XFD,MATCH($A19,'MTS 380 Master'!$B:$B,0),MATCH($B$12,'MTS 380 Master'!$B$1:$XFD$1,0))</f>
        <v>40</v>
      </c>
      <c r="J19" s="1">
        <v>44</v>
      </c>
      <c r="K19" s="1">
        <v>48</v>
      </c>
      <c r="L19" s="1">
        <v>52</v>
      </c>
      <c r="M19" s="1">
        <v>56</v>
      </c>
      <c r="N19" s="1">
        <v>60</v>
      </c>
      <c r="O19" s="1">
        <v>64</v>
      </c>
      <c r="P19" s="1">
        <v>68</v>
      </c>
      <c r="Q19" s="1">
        <v>72</v>
      </c>
      <c r="R19" s="1">
        <v>76</v>
      </c>
      <c r="S19" s="1">
        <v>80</v>
      </c>
      <c r="T19" s="1">
        <v>84</v>
      </c>
      <c r="U19" s="1">
        <v>88</v>
      </c>
      <c r="V19" s="1">
        <v>92</v>
      </c>
      <c r="W19" s="1">
        <v>96</v>
      </c>
      <c r="X19" s="1">
        <v>100</v>
      </c>
      <c r="Y19" s="1">
        <v>104</v>
      </c>
      <c r="Z19" s="1">
        <v>108</v>
      </c>
      <c r="AA19" s="1">
        <v>112</v>
      </c>
      <c r="AB19" s="1">
        <v>116</v>
      </c>
      <c r="AC19" s="1">
        <v>120</v>
      </c>
      <c r="AD19" s="1">
        <v>124</v>
      </c>
      <c r="AE19" s="1">
        <v>128</v>
      </c>
      <c r="AF19" s="1">
        <v>132</v>
      </c>
      <c r="AG19" s="1">
        <v>136</v>
      </c>
      <c r="AH19" s="1">
        <v>140</v>
      </c>
      <c r="AI19" s="1">
        <v>144</v>
      </c>
      <c r="AJ19" s="1">
        <v>148</v>
      </c>
      <c r="AK19" s="1">
        <v>152</v>
      </c>
      <c r="AL19" s="1">
        <v>156</v>
      </c>
    </row>
    <row r="20" spans="1:38" x14ac:dyDescent="0.25">
      <c r="A20" t="s">
        <v>113</v>
      </c>
      <c r="B20">
        <v>6521</v>
      </c>
      <c r="C20" t="s">
        <v>114</v>
      </c>
      <c r="D20" s="1">
        <v>8</v>
      </c>
      <c r="E20" s="1">
        <v>8</v>
      </c>
      <c r="F20" s="1">
        <v>8</v>
      </c>
      <c r="G20" s="1">
        <v>8</v>
      </c>
      <c r="H20" s="1">
        <v>8</v>
      </c>
      <c r="I20" s="5">
        <f>H$5*INDEX('MTS 380 Master'!$B:$XFD,MATCH($A20,'MTS 380 Master'!$B:$B,0),MATCH($B$5,'MTS 380 Master'!$B$1:$XFD$1,0))+H$6*INDEX('MTS 380 Master'!$B:$XFD,MATCH($A20,'MTS 380 Master'!$B:$B,0),MATCH($B$6,'MTS 380 Master'!$B$1:$XFD$1,0))+H$7*INDEX('MTS 380 Master'!$B:$XFD,MATCH($A20,'MTS 380 Master'!$B:$B,0),MATCH($B$7,'MTS 380 Master'!$B$1:$XFD$1,0))+H$8*INDEX('MTS 380 Master'!$B:$XFD,MATCH($A20,'MTS 380 Master'!$B:$B,0),MATCH($B$8,'MTS 380 Master'!$B$1:$XFD$1,0))+H$9*INDEX('MTS 380 Master'!$B:$XFD,MATCH($A20,'MTS 380 Master'!$B:$B,0),MATCH($B$9,'MTS 380 Master'!$B$1:$XFD$1,0))+H$10*INDEX('MTS 380 Master'!$B:$XFD,MATCH($A20,'MTS 380 Master'!$B:$B,0),MATCH($B$10,'MTS 380 Master'!$B$1:$XFD$1,0))+H$11*INDEX('MTS 380 Master'!$B:$XFD,MATCH($A20,'MTS 380 Master'!$B:$B,0),MATCH($B$11,'MTS 380 Master'!$B$1:$XFD$1,0))+H$12*INDEX('MTS 380 Master'!$B:$XFD,MATCH($A20,'MTS 380 Master'!$B:$B,0),MATCH($B$12,'MTS 380 Master'!$B$1:$XFD$1,0))</f>
        <v>8</v>
      </c>
      <c r="J20" s="1">
        <v>8</v>
      </c>
      <c r="K20" s="1">
        <v>8</v>
      </c>
      <c r="L20" s="1">
        <v>8</v>
      </c>
      <c r="M20" s="1">
        <v>8</v>
      </c>
      <c r="N20" s="1">
        <v>8</v>
      </c>
      <c r="O20" s="1">
        <v>8</v>
      </c>
      <c r="P20" s="1">
        <v>8</v>
      </c>
      <c r="Q20" s="1">
        <v>8</v>
      </c>
      <c r="R20" s="1">
        <v>8</v>
      </c>
      <c r="S20" s="1">
        <v>8</v>
      </c>
      <c r="T20" s="1">
        <v>8</v>
      </c>
      <c r="U20" s="1">
        <v>8</v>
      </c>
      <c r="V20" s="1">
        <v>8</v>
      </c>
      <c r="W20" s="1">
        <v>8</v>
      </c>
      <c r="X20" s="1">
        <v>8</v>
      </c>
      <c r="Y20" s="1">
        <v>8</v>
      </c>
      <c r="Z20" s="1">
        <v>8</v>
      </c>
      <c r="AA20" s="1">
        <v>8</v>
      </c>
      <c r="AB20" s="1">
        <v>8</v>
      </c>
      <c r="AC20" s="1">
        <v>8</v>
      </c>
      <c r="AD20" s="1">
        <v>8</v>
      </c>
      <c r="AE20" s="1">
        <v>8</v>
      </c>
      <c r="AF20" s="1">
        <v>8</v>
      </c>
      <c r="AG20" s="1">
        <v>8</v>
      </c>
      <c r="AH20" s="1">
        <v>8</v>
      </c>
      <c r="AI20" s="1">
        <v>8</v>
      </c>
      <c r="AJ20" s="1">
        <v>8</v>
      </c>
      <c r="AK20" s="1">
        <v>8</v>
      </c>
      <c r="AL20" s="1">
        <v>8</v>
      </c>
    </row>
    <row r="21" spans="1:38" x14ac:dyDescent="0.25">
      <c r="A21" t="s">
        <v>115</v>
      </c>
      <c r="B21">
        <v>6508</v>
      </c>
      <c r="C21" t="s">
        <v>116</v>
      </c>
      <c r="D21" s="1">
        <v>8</v>
      </c>
      <c r="E21" s="1">
        <v>8</v>
      </c>
      <c r="F21" s="1">
        <v>8</v>
      </c>
      <c r="G21" s="1">
        <v>8</v>
      </c>
      <c r="H21" s="1">
        <v>8</v>
      </c>
      <c r="I21" s="5">
        <f>H$5*INDEX('MTS 380 Master'!$B:$XFD,MATCH($A21,'MTS 380 Master'!$B:$B,0),MATCH($B$5,'MTS 380 Master'!$B$1:$XFD$1,0))+H$6*INDEX('MTS 380 Master'!$B:$XFD,MATCH($A21,'MTS 380 Master'!$B:$B,0),MATCH($B$6,'MTS 380 Master'!$B$1:$XFD$1,0))+H$7*INDEX('MTS 380 Master'!$B:$XFD,MATCH($A21,'MTS 380 Master'!$B:$B,0),MATCH($B$7,'MTS 380 Master'!$B$1:$XFD$1,0))+H$8*INDEX('MTS 380 Master'!$B:$XFD,MATCH($A21,'MTS 380 Master'!$B:$B,0),MATCH($B$8,'MTS 380 Master'!$B$1:$XFD$1,0))+H$9*INDEX('MTS 380 Master'!$B:$XFD,MATCH($A21,'MTS 380 Master'!$B:$B,0),MATCH($B$9,'MTS 380 Master'!$B$1:$XFD$1,0))+H$10*INDEX('MTS 380 Master'!$B:$XFD,MATCH($A21,'MTS 380 Master'!$B:$B,0),MATCH($B$10,'MTS 380 Master'!$B$1:$XFD$1,0))+H$11*INDEX('MTS 380 Master'!$B:$XFD,MATCH($A21,'MTS 380 Master'!$B:$B,0),MATCH($B$11,'MTS 380 Master'!$B$1:$XFD$1,0))+H$12*INDEX('MTS 380 Master'!$B:$XFD,MATCH($A21,'MTS 380 Master'!$B:$B,0),MATCH($B$12,'MTS 380 Master'!$B$1:$XFD$1,0))</f>
        <v>8</v>
      </c>
      <c r="J21" s="1">
        <v>8</v>
      </c>
      <c r="K21" s="1">
        <v>8</v>
      </c>
      <c r="L21" s="1">
        <v>8</v>
      </c>
      <c r="M21" s="1">
        <v>8</v>
      </c>
      <c r="N21" s="1">
        <v>8</v>
      </c>
      <c r="O21" s="1">
        <v>8</v>
      </c>
      <c r="P21" s="1">
        <v>8</v>
      </c>
      <c r="Q21" s="1">
        <v>8</v>
      </c>
      <c r="R21" s="1">
        <v>8</v>
      </c>
      <c r="S21" s="1">
        <v>8</v>
      </c>
      <c r="T21" s="1">
        <v>8</v>
      </c>
      <c r="U21" s="1">
        <v>8</v>
      </c>
      <c r="V21" s="1">
        <v>8</v>
      </c>
      <c r="W21" s="1">
        <v>8</v>
      </c>
      <c r="X21" s="1">
        <v>8</v>
      </c>
      <c r="Y21" s="1">
        <v>8</v>
      </c>
      <c r="Z21" s="1">
        <v>8</v>
      </c>
      <c r="AA21" s="1">
        <v>8</v>
      </c>
      <c r="AB21" s="1">
        <v>8</v>
      </c>
      <c r="AC21" s="1">
        <v>8</v>
      </c>
      <c r="AD21" s="1">
        <v>8</v>
      </c>
      <c r="AE21" s="1">
        <v>8</v>
      </c>
      <c r="AF21" s="1">
        <v>8</v>
      </c>
      <c r="AG21" s="1">
        <v>8</v>
      </c>
      <c r="AH21" s="1">
        <v>8</v>
      </c>
      <c r="AI21" s="1">
        <v>8</v>
      </c>
      <c r="AJ21" s="1">
        <v>8</v>
      </c>
      <c r="AK21" s="1">
        <v>8</v>
      </c>
      <c r="AL21" s="1">
        <v>8</v>
      </c>
    </row>
    <row r="22" spans="1:38" x14ac:dyDescent="0.25">
      <c r="A22" t="s">
        <v>117</v>
      </c>
      <c r="B22">
        <v>6509</v>
      </c>
      <c r="C22" t="s">
        <v>118</v>
      </c>
      <c r="D22" s="1">
        <v>44</v>
      </c>
      <c r="E22" s="1">
        <v>66</v>
      </c>
      <c r="F22" s="1">
        <v>88</v>
      </c>
      <c r="G22" s="1">
        <v>110</v>
      </c>
      <c r="H22" s="1">
        <v>132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0</v>
      </c>
      <c r="J22" s="1">
        <v>154</v>
      </c>
      <c r="K22" s="1">
        <v>176</v>
      </c>
      <c r="L22" s="1">
        <v>198</v>
      </c>
      <c r="M22" s="1">
        <v>220</v>
      </c>
      <c r="N22" s="1">
        <v>242</v>
      </c>
      <c r="O22" s="1">
        <v>264</v>
      </c>
      <c r="P22" s="1">
        <v>286</v>
      </c>
      <c r="Q22" s="1">
        <v>308</v>
      </c>
      <c r="R22" s="1">
        <v>330</v>
      </c>
      <c r="S22" s="1">
        <v>352</v>
      </c>
      <c r="T22" s="1">
        <v>374</v>
      </c>
      <c r="U22" s="1">
        <v>396</v>
      </c>
      <c r="V22" s="1">
        <v>418</v>
      </c>
      <c r="W22" s="1">
        <v>440</v>
      </c>
      <c r="X22" s="1">
        <v>462</v>
      </c>
      <c r="Y22" s="1">
        <v>484</v>
      </c>
      <c r="Z22" s="1">
        <v>506</v>
      </c>
      <c r="AA22" s="1">
        <v>528</v>
      </c>
      <c r="AB22" s="1">
        <v>550</v>
      </c>
      <c r="AC22" s="1">
        <v>572</v>
      </c>
      <c r="AD22" s="1">
        <v>594</v>
      </c>
      <c r="AE22" s="1">
        <v>616</v>
      </c>
      <c r="AF22" s="1">
        <v>638</v>
      </c>
      <c r="AG22" s="1">
        <v>660</v>
      </c>
      <c r="AH22" s="1">
        <v>682</v>
      </c>
      <c r="AI22" s="1">
        <v>704</v>
      </c>
      <c r="AJ22" s="1">
        <v>726</v>
      </c>
      <c r="AK22" s="1">
        <v>748</v>
      </c>
      <c r="AL22" s="1">
        <v>770</v>
      </c>
    </row>
    <row r="23" spans="1:38" x14ac:dyDescent="0.25">
      <c r="A23" t="s">
        <v>119</v>
      </c>
      <c r="B23">
        <v>6516</v>
      </c>
      <c r="C23" t="s">
        <v>120</v>
      </c>
      <c r="D23" s="1">
        <v>0</v>
      </c>
      <c r="E23" s="1">
        <v>10</v>
      </c>
      <c r="F23" s="1">
        <v>20</v>
      </c>
      <c r="G23" s="1">
        <v>30</v>
      </c>
      <c r="H23" s="1">
        <v>40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0</v>
      </c>
      <c r="J23" s="1">
        <v>50</v>
      </c>
      <c r="K23" s="1">
        <v>50</v>
      </c>
      <c r="L23" s="1">
        <v>60</v>
      </c>
      <c r="M23" s="1">
        <v>70</v>
      </c>
      <c r="N23" s="1">
        <v>80</v>
      </c>
      <c r="O23" s="1">
        <v>90</v>
      </c>
      <c r="P23" s="1">
        <v>100</v>
      </c>
      <c r="Q23" s="1">
        <v>100</v>
      </c>
      <c r="R23" s="1">
        <v>110</v>
      </c>
      <c r="S23" s="1">
        <v>120</v>
      </c>
      <c r="T23" s="1">
        <v>130</v>
      </c>
      <c r="U23" s="1">
        <v>140</v>
      </c>
      <c r="V23" s="1">
        <v>150</v>
      </c>
      <c r="W23" s="1">
        <v>150</v>
      </c>
      <c r="X23" s="1">
        <v>160</v>
      </c>
      <c r="Y23" s="1">
        <v>170</v>
      </c>
      <c r="Z23" s="1">
        <v>180</v>
      </c>
      <c r="AA23" s="1">
        <v>190</v>
      </c>
      <c r="AB23" s="1">
        <v>200</v>
      </c>
      <c r="AC23" s="1">
        <v>200</v>
      </c>
      <c r="AD23" s="1">
        <v>210</v>
      </c>
      <c r="AE23" s="1">
        <v>220</v>
      </c>
      <c r="AF23" s="1">
        <v>230</v>
      </c>
      <c r="AG23" s="1">
        <v>240</v>
      </c>
      <c r="AH23" s="1">
        <v>250</v>
      </c>
      <c r="AI23" s="1">
        <v>250</v>
      </c>
      <c r="AJ23" s="1">
        <v>260</v>
      </c>
      <c r="AK23" s="1">
        <v>270</v>
      </c>
      <c r="AL23" s="1">
        <v>280</v>
      </c>
    </row>
    <row r="24" spans="1:38" x14ac:dyDescent="0.25">
      <c r="A24" t="s">
        <v>121</v>
      </c>
      <c r="B24">
        <v>6517</v>
      </c>
      <c r="C24" t="s">
        <v>122</v>
      </c>
      <c r="D24" s="1"/>
      <c r="E24" s="1"/>
      <c r="F24" s="1"/>
      <c r="G24" s="1"/>
      <c r="H24" s="1"/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44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5">
      <c r="A25" t="s">
        <v>123</v>
      </c>
      <c r="B25">
        <v>6510</v>
      </c>
      <c r="C25" t="s">
        <v>124</v>
      </c>
      <c r="D25" s="1">
        <v>20</v>
      </c>
      <c r="E25" s="1">
        <v>20</v>
      </c>
      <c r="F25" s="1">
        <v>20</v>
      </c>
      <c r="G25" s="1">
        <v>20</v>
      </c>
      <c r="H25" s="1">
        <v>20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22</v>
      </c>
      <c r="J25" s="1">
        <v>20</v>
      </c>
      <c r="K25" s="1">
        <v>30</v>
      </c>
      <c r="L25" s="1">
        <v>30</v>
      </c>
      <c r="M25" s="1">
        <v>30</v>
      </c>
      <c r="N25" s="1">
        <v>30</v>
      </c>
      <c r="O25" s="1">
        <v>30</v>
      </c>
      <c r="P25" s="1">
        <v>30</v>
      </c>
      <c r="Q25" s="1">
        <v>40</v>
      </c>
      <c r="R25" s="1">
        <v>40</v>
      </c>
      <c r="S25" s="1">
        <v>40</v>
      </c>
      <c r="T25" s="1">
        <v>40</v>
      </c>
      <c r="U25" s="1">
        <v>40</v>
      </c>
      <c r="V25" s="1">
        <v>40</v>
      </c>
      <c r="W25" s="1">
        <v>50</v>
      </c>
      <c r="X25" s="1">
        <v>50</v>
      </c>
      <c r="Y25" s="1">
        <v>50</v>
      </c>
      <c r="Z25" s="1">
        <v>50</v>
      </c>
      <c r="AA25" s="1">
        <v>50</v>
      </c>
      <c r="AB25" s="1">
        <v>50</v>
      </c>
      <c r="AC25" s="1">
        <v>60</v>
      </c>
      <c r="AD25" s="1">
        <v>60</v>
      </c>
      <c r="AE25" s="1">
        <v>60</v>
      </c>
      <c r="AF25" s="1">
        <v>60</v>
      </c>
      <c r="AG25" s="1">
        <v>60</v>
      </c>
      <c r="AH25" s="1">
        <v>60</v>
      </c>
      <c r="AI25" s="1">
        <v>70</v>
      </c>
      <c r="AJ25" s="1">
        <v>70</v>
      </c>
      <c r="AK25" s="1">
        <v>70</v>
      </c>
      <c r="AL25" s="1">
        <v>70</v>
      </c>
    </row>
    <row r="26" spans="1:38" x14ac:dyDescent="0.25">
      <c r="A26" t="s">
        <v>125</v>
      </c>
      <c r="B26">
        <v>6522</v>
      </c>
      <c r="C26" t="s">
        <v>126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0</v>
      </c>
      <c r="J26" s="1"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6</v>
      </c>
      <c r="AJ26" s="1">
        <v>6</v>
      </c>
      <c r="AK26" s="1">
        <v>6</v>
      </c>
      <c r="AL26" s="1">
        <v>6</v>
      </c>
    </row>
    <row r="27" spans="1:38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132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A28" t="s">
        <v>127</v>
      </c>
      <c r="B28">
        <v>6511</v>
      </c>
      <c r="C28" t="s">
        <v>128</v>
      </c>
      <c r="D28" s="1">
        <v>16</v>
      </c>
      <c r="E28" s="1">
        <v>16</v>
      </c>
      <c r="F28" s="1">
        <v>16</v>
      </c>
      <c r="G28" s="1">
        <v>16</v>
      </c>
      <c r="H28" s="1">
        <v>16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6</v>
      </c>
      <c r="J28" s="1">
        <v>16</v>
      </c>
      <c r="K28" s="1">
        <v>24</v>
      </c>
      <c r="L28" s="1">
        <v>24</v>
      </c>
      <c r="M28" s="1">
        <v>24</v>
      </c>
      <c r="N28" s="1">
        <v>24</v>
      </c>
      <c r="O28" s="1">
        <v>24</v>
      </c>
      <c r="P28" s="1">
        <v>24</v>
      </c>
      <c r="Q28" s="1">
        <v>32</v>
      </c>
      <c r="R28" s="1">
        <v>32</v>
      </c>
      <c r="S28" s="1">
        <v>32</v>
      </c>
      <c r="T28" s="1">
        <v>32</v>
      </c>
      <c r="U28" s="1">
        <v>32</v>
      </c>
      <c r="V28" s="1">
        <v>32</v>
      </c>
      <c r="W28" s="1">
        <v>40</v>
      </c>
      <c r="X28" s="1">
        <v>40</v>
      </c>
      <c r="Y28" s="1">
        <v>40</v>
      </c>
      <c r="Z28" s="1">
        <v>40</v>
      </c>
      <c r="AA28" s="1">
        <v>40</v>
      </c>
      <c r="AB28" s="1">
        <v>40</v>
      </c>
      <c r="AC28" s="1">
        <v>48</v>
      </c>
      <c r="AD28" s="1">
        <v>48</v>
      </c>
      <c r="AE28" s="1">
        <v>48</v>
      </c>
      <c r="AF28" s="1">
        <v>48</v>
      </c>
      <c r="AG28" s="1">
        <v>48</v>
      </c>
      <c r="AH28" s="1">
        <v>48</v>
      </c>
      <c r="AI28" s="1">
        <v>56</v>
      </c>
      <c r="AJ28" s="1">
        <v>56</v>
      </c>
      <c r="AK28" s="1">
        <v>56</v>
      </c>
      <c r="AL28" s="1">
        <v>56</v>
      </c>
    </row>
    <row r="29" spans="1:38" x14ac:dyDescent="0.25">
      <c r="A29" t="s">
        <v>129</v>
      </c>
      <c r="B29">
        <v>6523</v>
      </c>
      <c r="C29" t="s">
        <v>130</v>
      </c>
      <c r="D29" s="1">
        <v>8</v>
      </c>
      <c r="E29" s="1">
        <v>8</v>
      </c>
      <c r="F29" s="1">
        <v>8</v>
      </c>
      <c r="G29" s="1">
        <v>8</v>
      </c>
      <c r="H29" s="1">
        <v>8</v>
      </c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8</v>
      </c>
      <c r="J29" s="1">
        <v>8</v>
      </c>
      <c r="K29" s="1">
        <v>8</v>
      </c>
      <c r="L29" s="1">
        <v>8</v>
      </c>
      <c r="M29" s="1">
        <v>8</v>
      </c>
      <c r="N29" s="1">
        <v>8</v>
      </c>
      <c r="O29" s="1">
        <v>8</v>
      </c>
      <c r="P29" s="1">
        <v>8</v>
      </c>
      <c r="Q29" s="1">
        <v>8</v>
      </c>
      <c r="R29" s="1">
        <v>8</v>
      </c>
      <c r="S29" s="1">
        <v>8</v>
      </c>
      <c r="T29" s="1">
        <v>8</v>
      </c>
      <c r="U29" s="1">
        <v>8</v>
      </c>
      <c r="V29" s="1">
        <v>8</v>
      </c>
      <c r="W29" s="1">
        <v>8</v>
      </c>
      <c r="X29" s="1">
        <v>8</v>
      </c>
      <c r="Y29" s="1">
        <v>8</v>
      </c>
      <c r="Z29" s="1">
        <v>8</v>
      </c>
      <c r="AA29" s="1">
        <v>8</v>
      </c>
      <c r="AB29" s="1">
        <v>8</v>
      </c>
      <c r="AC29" s="1">
        <v>8</v>
      </c>
      <c r="AD29" s="1">
        <v>8</v>
      </c>
      <c r="AE29" s="1">
        <v>8</v>
      </c>
      <c r="AF29" s="1">
        <v>8</v>
      </c>
      <c r="AG29" s="1">
        <v>8</v>
      </c>
      <c r="AH29" s="1">
        <v>8</v>
      </c>
      <c r="AI29" s="1">
        <v>8</v>
      </c>
      <c r="AJ29" s="1">
        <v>8</v>
      </c>
      <c r="AK29" s="1">
        <v>8</v>
      </c>
      <c r="AL29" s="1">
        <v>8</v>
      </c>
    </row>
    <row r="30" spans="1:38" x14ac:dyDescent="0.25">
      <c r="A30" t="s">
        <v>131</v>
      </c>
      <c r="B30">
        <v>6531</v>
      </c>
      <c r="C30" t="s">
        <v>132</v>
      </c>
      <c r="D30" s="1">
        <v>64</v>
      </c>
      <c r="E30" s="1">
        <v>64</v>
      </c>
      <c r="F30" s="1">
        <v>64</v>
      </c>
      <c r="G30" s="1">
        <v>64</v>
      </c>
      <c r="H30" s="1">
        <v>64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64</v>
      </c>
      <c r="J30" s="1">
        <v>64</v>
      </c>
      <c r="K30" s="1">
        <v>96</v>
      </c>
      <c r="L30" s="1">
        <v>96</v>
      </c>
      <c r="M30" s="1">
        <v>96</v>
      </c>
      <c r="N30" s="1">
        <v>96</v>
      </c>
      <c r="O30" s="1">
        <v>96</v>
      </c>
      <c r="P30" s="1">
        <v>96</v>
      </c>
      <c r="Q30" s="1">
        <v>128</v>
      </c>
      <c r="R30" s="1">
        <v>128</v>
      </c>
      <c r="S30" s="1">
        <v>128</v>
      </c>
      <c r="T30" s="1">
        <v>128</v>
      </c>
      <c r="U30" s="1">
        <v>128</v>
      </c>
      <c r="V30" s="1">
        <v>128</v>
      </c>
      <c r="W30" s="1">
        <v>160</v>
      </c>
      <c r="X30" s="1">
        <v>160</v>
      </c>
      <c r="Y30" s="1">
        <v>160</v>
      </c>
      <c r="Z30" s="1">
        <v>160</v>
      </c>
      <c r="AA30" s="1">
        <v>160</v>
      </c>
      <c r="AB30" s="1">
        <v>160</v>
      </c>
      <c r="AC30" s="1">
        <v>192</v>
      </c>
      <c r="AD30" s="1">
        <v>192</v>
      </c>
      <c r="AE30" s="1">
        <v>192</v>
      </c>
      <c r="AF30" s="1">
        <v>192</v>
      </c>
      <c r="AG30" s="1">
        <v>192</v>
      </c>
      <c r="AH30" s="1">
        <v>192</v>
      </c>
      <c r="AI30" s="1">
        <v>224</v>
      </c>
      <c r="AJ30" s="1">
        <v>224</v>
      </c>
      <c r="AK30" s="1">
        <v>224</v>
      </c>
      <c r="AL30" s="1">
        <v>224</v>
      </c>
    </row>
    <row r="31" spans="1:38" x14ac:dyDescent="0.25">
      <c r="A31" t="s">
        <v>133</v>
      </c>
      <c r="B31">
        <v>6519</v>
      </c>
      <c r="C31" t="s">
        <v>134</v>
      </c>
      <c r="D31" s="1">
        <v>54</v>
      </c>
      <c r="E31" s="1">
        <v>70</v>
      </c>
      <c r="F31" s="1">
        <v>86</v>
      </c>
      <c r="G31" s="1">
        <v>102</v>
      </c>
      <c r="H31" s="1">
        <v>118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118</v>
      </c>
      <c r="J31" s="1">
        <v>134</v>
      </c>
      <c r="K31" s="1">
        <v>150</v>
      </c>
      <c r="L31" s="1">
        <v>166</v>
      </c>
      <c r="M31" s="1">
        <v>182</v>
      </c>
      <c r="N31" s="1">
        <v>198</v>
      </c>
      <c r="O31" s="1">
        <v>214</v>
      </c>
      <c r="P31" s="1">
        <v>230</v>
      </c>
      <c r="Q31" s="1">
        <v>246</v>
      </c>
      <c r="R31" s="1">
        <v>262</v>
      </c>
      <c r="S31" s="1">
        <v>278</v>
      </c>
      <c r="T31" s="1">
        <v>294</v>
      </c>
      <c r="U31" s="1">
        <v>310</v>
      </c>
      <c r="V31" s="1">
        <v>326</v>
      </c>
      <c r="W31" s="1">
        <v>342</v>
      </c>
      <c r="X31" s="1">
        <v>358</v>
      </c>
      <c r="Y31" s="1">
        <v>374</v>
      </c>
      <c r="Z31" s="1">
        <v>390</v>
      </c>
      <c r="AA31" s="1">
        <v>406</v>
      </c>
      <c r="AB31" s="1">
        <v>422</v>
      </c>
      <c r="AC31" s="1">
        <v>438</v>
      </c>
      <c r="AD31" s="1">
        <v>454</v>
      </c>
      <c r="AE31" s="1">
        <v>470</v>
      </c>
      <c r="AF31" s="1">
        <v>486</v>
      </c>
      <c r="AG31" s="1">
        <v>502</v>
      </c>
      <c r="AH31" s="1">
        <v>518</v>
      </c>
      <c r="AI31" s="1">
        <v>534</v>
      </c>
      <c r="AJ31" s="1">
        <v>550</v>
      </c>
      <c r="AK31" s="1">
        <v>566</v>
      </c>
      <c r="AL31" s="1">
        <v>582</v>
      </c>
    </row>
    <row r="32" spans="1:38" x14ac:dyDescent="0.25">
      <c r="A32" t="s">
        <v>141</v>
      </c>
      <c r="B32">
        <v>6549</v>
      </c>
      <c r="C32" t="s">
        <v>142</v>
      </c>
      <c r="D32" s="1">
        <v>64</v>
      </c>
      <c r="E32" s="1">
        <v>64</v>
      </c>
      <c r="F32" s="1">
        <v>64</v>
      </c>
      <c r="G32" s="1">
        <v>64</v>
      </c>
      <c r="H32" s="1">
        <v>64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64</v>
      </c>
      <c r="J32" s="1">
        <v>64</v>
      </c>
      <c r="K32" s="1">
        <v>96</v>
      </c>
      <c r="L32" s="1">
        <v>96</v>
      </c>
      <c r="M32" s="1">
        <v>96</v>
      </c>
      <c r="N32" s="1">
        <v>96</v>
      </c>
      <c r="O32" s="1">
        <v>96</v>
      </c>
      <c r="P32" s="1">
        <v>96</v>
      </c>
      <c r="Q32" s="1">
        <v>128</v>
      </c>
      <c r="R32" s="1">
        <v>128</v>
      </c>
      <c r="S32" s="1">
        <v>128</v>
      </c>
      <c r="T32" s="1">
        <v>128</v>
      </c>
      <c r="U32" s="1">
        <v>128</v>
      </c>
      <c r="V32" s="1">
        <v>128</v>
      </c>
      <c r="W32" s="1">
        <v>160</v>
      </c>
      <c r="X32" s="1">
        <v>160</v>
      </c>
      <c r="Y32" s="1">
        <v>160</v>
      </c>
      <c r="Z32" s="1">
        <v>160</v>
      </c>
      <c r="AA32" s="1">
        <v>160</v>
      </c>
      <c r="AB32" s="1">
        <v>160</v>
      </c>
      <c r="AC32" s="1">
        <v>192</v>
      </c>
      <c r="AD32" s="1">
        <v>192</v>
      </c>
      <c r="AE32" s="1">
        <v>192</v>
      </c>
      <c r="AF32" s="1">
        <v>192</v>
      </c>
      <c r="AG32" s="1">
        <v>192</v>
      </c>
      <c r="AH32" s="1">
        <v>192</v>
      </c>
      <c r="AI32" s="1">
        <v>224</v>
      </c>
      <c r="AJ32" s="1">
        <v>224</v>
      </c>
      <c r="AK32" s="1">
        <v>224</v>
      </c>
      <c r="AL32" s="1">
        <v>224</v>
      </c>
    </row>
    <row r="33" spans="1:38" x14ac:dyDescent="0.25">
      <c r="A33" t="s">
        <v>143</v>
      </c>
      <c r="B33">
        <v>6520</v>
      </c>
      <c r="C33" t="s">
        <v>420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</row>
    <row r="34" spans="1:38" x14ac:dyDescent="0.25">
      <c r="A34" t="s">
        <v>145</v>
      </c>
      <c r="B34">
        <v>6518</v>
      </c>
      <c r="C34" t="s">
        <v>421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14</v>
      </c>
      <c r="J34" s="1">
        <v>16</v>
      </c>
      <c r="K34" s="1">
        <v>18</v>
      </c>
      <c r="L34" s="1">
        <v>20</v>
      </c>
      <c r="M34" s="1">
        <v>22</v>
      </c>
      <c r="N34" s="1">
        <v>24</v>
      </c>
      <c r="O34" s="1"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1">
        <v>40</v>
      </c>
      <c r="W34" s="1">
        <v>42</v>
      </c>
      <c r="X34" s="1">
        <v>44</v>
      </c>
      <c r="Y34" s="1">
        <v>46</v>
      </c>
      <c r="Z34" s="1">
        <v>48</v>
      </c>
      <c r="AA34" s="1">
        <v>50</v>
      </c>
      <c r="AB34" s="1">
        <v>52</v>
      </c>
      <c r="AC34" s="1">
        <v>54</v>
      </c>
      <c r="AD34" s="1">
        <v>56</v>
      </c>
      <c r="AE34" s="1">
        <v>58</v>
      </c>
      <c r="AF34" s="1">
        <v>60</v>
      </c>
      <c r="AG34" s="1">
        <v>62</v>
      </c>
      <c r="AH34" s="1">
        <v>64</v>
      </c>
      <c r="AI34" s="1">
        <v>66</v>
      </c>
      <c r="AJ34" s="1">
        <v>68</v>
      </c>
      <c r="AK34" s="1">
        <v>70</v>
      </c>
      <c r="AL34" s="1">
        <v>72</v>
      </c>
    </row>
    <row r="35" spans="1:38" x14ac:dyDescent="0.25">
      <c r="A35" t="s">
        <v>147</v>
      </c>
      <c r="B35">
        <v>6526</v>
      </c>
      <c r="C35" t="s">
        <v>148</v>
      </c>
      <c r="D35" s="1">
        <v>12</v>
      </c>
      <c r="E35" s="1">
        <v>14</v>
      </c>
      <c r="F35" s="1">
        <v>16</v>
      </c>
      <c r="G35" s="1">
        <v>18</v>
      </c>
      <c r="H35" s="1">
        <v>20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28</v>
      </c>
      <c r="J35" s="1">
        <v>22</v>
      </c>
      <c r="K35" s="1">
        <v>26</v>
      </c>
      <c r="L35" s="1">
        <v>28</v>
      </c>
      <c r="M35" s="1">
        <v>30</v>
      </c>
      <c r="N35" s="1">
        <v>32</v>
      </c>
      <c r="O35" s="1">
        <v>34</v>
      </c>
      <c r="P35" s="1">
        <v>36</v>
      </c>
      <c r="Q35" s="1">
        <v>40</v>
      </c>
      <c r="R35" s="1">
        <v>42</v>
      </c>
      <c r="S35" s="1">
        <v>44</v>
      </c>
      <c r="T35" s="1">
        <v>46</v>
      </c>
      <c r="U35" s="1">
        <v>48</v>
      </c>
      <c r="V35" s="1">
        <v>50</v>
      </c>
      <c r="W35" s="1">
        <v>54</v>
      </c>
      <c r="X35" s="1">
        <v>56</v>
      </c>
      <c r="Y35" s="1">
        <v>58</v>
      </c>
      <c r="Z35" s="1">
        <v>60</v>
      </c>
      <c r="AA35" s="1">
        <v>62</v>
      </c>
      <c r="AB35" s="1">
        <v>64</v>
      </c>
      <c r="AC35" s="1">
        <v>68</v>
      </c>
      <c r="AD35" s="1">
        <v>70</v>
      </c>
      <c r="AE35" s="1">
        <v>72</v>
      </c>
      <c r="AF35" s="1">
        <v>74</v>
      </c>
      <c r="AG35" s="1">
        <v>76</v>
      </c>
      <c r="AH35" s="1">
        <v>78</v>
      </c>
      <c r="AI35" s="1">
        <v>82</v>
      </c>
      <c r="AJ35" s="1">
        <v>84</v>
      </c>
      <c r="AK35" s="1">
        <v>86</v>
      </c>
      <c r="AL35" s="1">
        <v>88</v>
      </c>
    </row>
    <row r="36" spans="1:38" x14ac:dyDescent="0.25">
      <c r="A36" t="s">
        <v>149</v>
      </c>
      <c r="B36">
        <v>6568</v>
      </c>
      <c r="C36" t="s">
        <v>150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</row>
    <row r="37" spans="1:38" x14ac:dyDescent="0.25">
      <c r="A37" t="s">
        <v>151</v>
      </c>
      <c r="B37">
        <v>6569</v>
      </c>
      <c r="C37" t="s">
        <v>152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</row>
    <row r="38" spans="1:38" x14ac:dyDescent="0.25">
      <c r="A38" t="s">
        <v>153</v>
      </c>
      <c r="B38">
        <v>6571</v>
      </c>
      <c r="C38" t="s">
        <v>154</v>
      </c>
      <c r="D38" s="1">
        <v>8</v>
      </c>
      <c r="E38" s="1">
        <v>8</v>
      </c>
      <c r="F38" s="1">
        <v>8</v>
      </c>
      <c r="G38" s="1">
        <v>8</v>
      </c>
      <c r="H38" s="1">
        <v>8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8</v>
      </c>
      <c r="J38" s="1">
        <v>8</v>
      </c>
      <c r="K38" s="1">
        <v>8</v>
      </c>
      <c r="L38" s="1">
        <v>8</v>
      </c>
      <c r="M38" s="1">
        <v>8</v>
      </c>
      <c r="N38" s="1">
        <v>8</v>
      </c>
      <c r="O38" s="1">
        <v>8</v>
      </c>
      <c r="P38" s="1">
        <v>8</v>
      </c>
      <c r="Q38" s="1">
        <v>8</v>
      </c>
      <c r="R38" s="1">
        <v>8</v>
      </c>
      <c r="S38" s="1">
        <v>8</v>
      </c>
      <c r="T38" s="1">
        <v>8</v>
      </c>
      <c r="U38" s="1">
        <v>8</v>
      </c>
      <c r="V38" s="1">
        <v>8</v>
      </c>
      <c r="W38" s="1">
        <v>8</v>
      </c>
      <c r="X38" s="1">
        <v>8</v>
      </c>
      <c r="Y38" s="1">
        <v>8</v>
      </c>
      <c r="Z38" s="1">
        <v>8</v>
      </c>
      <c r="AA38" s="1">
        <v>8</v>
      </c>
      <c r="AB38" s="1">
        <v>8</v>
      </c>
      <c r="AC38" s="1">
        <v>8</v>
      </c>
      <c r="AD38" s="1">
        <v>8</v>
      </c>
      <c r="AE38" s="1">
        <v>8</v>
      </c>
      <c r="AF38" s="1">
        <v>8</v>
      </c>
      <c r="AG38" s="1">
        <v>8</v>
      </c>
      <c r="AH38" s="1">
        <v>8</v>
      </c>
      <c r="AI38" s="1">
        <v>8</v>
      </c>
      <c r="AJ38" s="1">
        <v>8</v>
      </c>
      <c r="AK38" s="1">
        <v>8</v>
      </c>
      <c r="AL38" s="1">
        <v>8</v>
      </c>
    </row>
    <row r="39" spans="1:38" x14ac:dyDescent="0.25">
      <c r="A39" t="s">
        <v>157</v>
      </c>
      <c r="B39">
        <v>6577</v>
      </c>
      <c r="C39" t="s">
        <v>423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24</v>
      </c>
      <c r="J39" s="1">
        <v>24</v>
      </c>
      <c r="K39" s="1">
        <v>36</v>
      </c>
      <c r="L39" s="1">
        <v>36</v>
      </c>
      <c r="M39" s="1">
        <v>36</v>
      </c>
      <c r="N39" s="1">
        <v>36</v>
      </c>
      <c r="O39" s="1">
        <v>36</v>
      </c>
      <c r="P39" s="1">
        <v>36</v>
      </c>
      <c r="Q39" s="1">
        <v>48</v>
      </c>
      <c r="R39" s="1">
        <v>48</v>
      </c>
      <c r="S39" s="1">
        <v>48</v>
      </c>
      <c r="T39" s="1">
        <v>48</v>
      </c>
      <c r="U39" s="1">
        <v>48</v>
      </c>
      <c r="V39" s="1">
        <v>48</v>
      </c>
      <c r="W39" s="1">
        <v>60</v>
      </c>
      <c r="X39" s="1">
        <v>60</v>
      </c>
      <c r="Y39" s="1">
        <v>60</v>
      </c>
      <c r="Z39" s="1">
        <v>60</v>
      </c>
      <c r="AA39" s="1">
        <v>60</v>
      </c>
      <c r="AB39" s="1">
        <v>60</v>
      </c>
      <c r="AC39" s="1">
        <v>72</v>
      </c>
      <c r="AD39" s="1">
        <v>72</v>
      </c>
      <c r="AE39" s="1">
        <v>72</v>
      </c>
      <c r="AF39" s="1">
        <v>72</v>
      </c>
      <c r="AG39" s="1">
        <v>72</v>
      </c>
      <c r="AH39" s="1">
        <v>72</v>
      </c>
      <c r="AI39" s="1">
        <v>84</v>
      </c>
      <c r="AJ39" s="1">
        <v>84</v>
      </c>
      <c r="AK39" s="1">
        <v>84</v>
      </c>
      <c r="AL39" s="1">
        <v>84</v>
      </c>
    </row>
    <row r="40" spans="1:38" x14ac:dyDescent="0.25">
      <c r="A40" t="s">
        <v>165</v>
      </c>
      <c r="B40">
        <v>6578</v>
      </c>
      <c r="C40" t="s">
        <v>166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8</v>
      </c>
      <c r="J40" s="1">
        <v>8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20</v>
      </c>
      <c r="X40" s="1">
        <v>20</v>
      </c>
      <c r="Y40" s="1">
        <v>20</v>
      </c>
      <c r="Z40" s="1">
        <v>20</v>
      </c>
      <c r="AA40" s="1">
        <v>20</v>
      </c>
      <c r="AB40" s="1">
        <v>20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28</v>
      </c>
      <c r="AJ40" s="1">
        <v>28</v>
      </c>
      <c r="AK40" s="1">
        <v>28</v>
      </c>
      <c r="AL40" s="1">
        <v>28</v>
      </c>
    </row>
    <row r="41" spans="1:38" x14ac:dyDescent="0.25">
      <c r="A41" t="s">
        <v>175</v>
      </c>
      <c r="B41">
        <v>6528</v>
      </c>
      <c r="C41" t="s">
        <v>424</v>
      </c>
      <c r="D41" s="1">
        <v>6</v>
      </c>
      <c r="E41" s="1">
        <v>6</v>
      </c>
      <c r="F41" s="1">
        <v>6</v>
      </c>
      <c r="G41" s="1">
        <v>6</v>
      </c>
      <c r="H41" s="1">
        <v>6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6</v>
      </c>
      <c r="J41" s="1">
        <v>6</v>
      </c>
      <c r="K41" s="1">
        <v>6</v>
      </c>
      <c r="L41" s="1">
        <v>6</v>
      </c>
      <c r="M41" s="1">
        <v>6</v>
      </c>
      <c r="N41" s="1">
        <v>6</v>
      </c>
      <c r="O41" s="1">
        <v>6</v>
      </c>
      <c r="P41" s="1">
        <v>6</v>
      </c>
      <c r="Q41" s="1">
        <v>6</v>
      </c>
      <c r="R41" s="1">
        <v>6</v>
      </c>
      <c r="S41" s="1">
        <v>6</v>
      </c>
      <c r="T41" s="1">
        <v>6</v>
      </c>
      <c r="U41" s="1">
        <v>6</v>
      </c>
      <c r="V41" s="1">
        <v>6</v>
      </c>
      <c r="W41" s="1">
        <v>6</v>
      </c>
      <c r="X41" s="1">
        <v>6</v>
      </c>
      <c r="Y41" s="1">
        <v>6</v>
      </c>
      <c r="Z41" s="1">
        <v>6</v>
      </c>
      <c r="AA41" s="1">
        <v>6</v>
      </c>
      <c r="AB41" s="1">
        <v>6</v>
      </c>
      <c r="AC41" s="1">
        <v>6</v>
      </c>
      <c r="AD41" s="1">
        <v>6</v>
      </c>
      <c r="AE41" s="1">
        <v>6</v>
      </c>
      <c r="AF41" s="1">
        <v>6</v>
      </c>
      <c r="AG41" s="1">
        <v>6</v>
      </c>
      <c r="AH41" s="1">
        <v>6</v>
      </c>
      <c r="AI41" s="1">
        <v>6</v>
      </c>
      <c r="AJ41" s="1">
        <v>6</v>
      </c>
      <c r="AK41" s="1">
        <v>6</v>
      </c>
      <c r="AL41" s="1">
        <v>6</v>
      </c>
    </row>
    <row r="42" spans="1:38" x14ac:dyDescent="0.25">
      <c r="A42" t="s">
        <v>177</v>
      </c>
      <c r="B42">
        <v>6529</v>
      </c>
      <c r="C42" t="s">
        <v>178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  <c r="AI42" s="1">
        <v>66</v>
      </c>
      <c r="AJ42" s="1">
        <v>68</v>
      </c>
      <c r="AK42" s="1">
        <v>70</v>
      </c>
      <c r="AL42" s="1">
        <v>72</v>
      </c>
    </row>
    <row r="43" spans="1:38" x14ac:dyDescent="0.25">
      <c r="A43" t="s">
        <v>183</v>
      </c>
      <c r="B43">
        <v>6539</v>
      </c>
      <c r="C43" t="s">
        <v>184</v>
      </c>
      <c r="D43" s="1">
        <v>0</v>
      </c>
      <c r="E43" s="1">
        <v>10</v>
      </c>
      <c r="F43" s="1">
        <v>20</v>
      </c>
      <c r="G43" s="1">
        <v>30</v>
      </c>
      <c r="H43" s="1">
        <v>40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40</v>
      </c>
      <c r="J43" s="1">
        <v>50</v>
      </c>
      <c r="K43" s="1">
        <v>50</v>
      </c>
      <c r="L43" s="1">
        <v>60</v>
      </c>
      <c r="M43" s="1">
        <v>70</v>
      </c>
      <c r="N43" s="1">
        <v>80</v>
      </c>
      <c r="O43" s="1">
        <v>90</v>
      </c>
      <c r="P43" s="1">
        <v>100</v>
      </c>
      <c r="Q43" s="1">
        <v>100</v>
      </c>
      <c r="R43" s="1">
        <v>110</v>
      </c>
      <c r="S43" s="1">
        <v>120</v>
      </c>
      <c r="T43" s="1">
        <v>130</v>
      </c>
      <c r="U43" s="1">
        <v>140</v>
      </c>
      <c r="V43" s="1">
        <v>150</v>
      </c>
      <c r="W43" s="1">
        <v>150</v>
      </c>
      <c r="X43" s="1">
        <v>160</v>
      </c>
      <c r="Y43" s="1">
        <v>170</v>
      </c>
      <c r="Z43" s="1">
        <v>180</v>
      </c>
      <c r="AA43" s="1">
        <v>190</v>
      </c>
      <c r="AB43" s="1">
        <v>200</v>
      </c>
      <c r="AC43" s="1">
        <v>200</v>
      </c>
      <c r="AD43" s="1">
        <v>210</v>
      </c>
      <c r="AE43" s="1">
        <v>220</v>
      </c>
      <c r="AF43" s="1">
        <v>230</v>
      </c>
      <c r="AG43" s="1">
        <v>240</v>
      </c>
      <c r="AH43" s="1">
        <v>250</v>
      </c>
      <c r="AI43" s="1">
        <v>250</v>
      </c>
      <c r="AJ43" s="1">
        <v>260</v>
      </c>
      <c r="AK43" s="1">
        <v>270</v>
      </c>
      <c r="AL43" s="1">
        <v>280</v>
      </c>
    </row>
    <row r="44" spans="1:38" x14ac:dyDescent="0.25">
      <c r="A44" t="s">
        <v>187</v>
      </c>
      <c r="B44">
        <v>6584</v>
      </c>
      <c r="C44" t="s">
        <v>425</v>
      </c>
      <c r="D44" s="1">
        <v>20</v>
      </c>
      <c r="E44" s="1">
        <v>20</v>
      </c>
      <c r="F44" s="1">
        <v>20</v>
      </c>
      <c r="G44" s="1">
        <v>20</v>
      </c>
      <c r="H44" s="1">
        <v>20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20</v>
      </c>
      <c r="J44" s="1">
        <v>20</v>
      </c>
      <c r="K44" s="1">
        <v>30</v>
      </c>
      <c r="L44" s="1">
        <v>30</v>
      </c>
      <c r="M44" s="1">
        <v>30</v>
      </c>
      <c r="N44" s="1">
        <v>30</v>
      </c>
      <c r="O44" s="1">
        <v>30</v>
      </c>
      <c r="P44" s="1">
        <v>30</v>
      </c>
      <c r="Q44" s="1">
        <v>40</v>
      </c>
      <c r="R44" s="1">
        <v>40</v>
      </c>
      <c r="S44" s="1">
        <v>40</v>
      </c>
      <c r="T44" s="1">
        <v>40</v>
      </c>
      <c r="U44" s="1">
        <v>40</v>
      </c>
      <c r="V44" s="1">
        <v>40</v>
      </c>
      <c r="W44" s="1">
        <v>50</v>
      </c>
      <c r="X44" s="1">
        <v>50</v>
      </c>
      <c r="Y44" s="1">
        <v>50</v>
      </c>
      <c r="Z44" s="1">
        <v>50</v>
      </c>
      <c r="AA44" s="1">
        <v>50</v>
      </c>
      <c r="AB44" s="1">
        <v>50</v>
      </c>
      <c r="AC44" s="1">
        <v>60</v>
      </c>
      <c r="AD44" s="1">
        <v>60</v>
      </c>
      <c r="AE44" s="1">
        <v>60</v>
      </c>
      <c r="AF44" s="1">
        <v>60</v>
      </c>
      <c r="AG44" s="1">
        <v>60</v>
      </c>
      <c r="AH44" s="1">
        <v>60</v>
      </c>
      <c r="AI44" s="1">
        <v>70</v>
      </c>
      <c r="AJ44" s="1">
        <v>70</v>
      </c>
      <c r="AK44" s="1">
        <v>70</v>
      </c>
      <c r="AL44" s="1">
        <v>70</v>
      </c>
    </row>
    <row r="45" spans="1:38" x14ac:dyDescent="0.25">
      <c r="A45" t="s">
        <v>191</v>
      </c>
      <c r="B45">
        <v>6540</v>
      </c>
      <c r="C45" t="s">
        <v>192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6</v>
      </c>
      <c r="J45" s="1"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  <c r="R45" s="1">
        <v>15</v>
      </c>
      <c r="S45" s="1">
        <v>16</v>
      </c>
      <c r="T45" s="1">
        <v>17</v>
      </c>
      <c r="U45" s="1">
        <v>18</v>
      </c>
      <c r="V45" s="1">
        <v>19</v>
      </c>
      <c r="W45" s="1">
        <v>20</v>
      </c>
      <c r="X45" s="1">
        <v>21</v>
      </c>
      <c r="Y45" s="1">
        <v>22</v>
      </c>
      <c r="Z45" s="1">
        <v>23</v>
      </c>
      <c r="AA45" s="1">
        <v>24</v>
      </c>
      <c r="AB45" s="1">
        <v>25</v>
      </c>
      <c r="AC45" s="1">
        <v>26</v>
      </c>
      <c r="AD45" s="1">
        <v>27</v>
      </c>
      <c r="AE45" s="1">
        <v>28</v>
      </c>
      <c r="AF45" s="1">
        <v>29</v>
      </c>
      <c r="AG45" s="1">
        <v>30</v>
      </c>
      <c r="AH45" s="1">
        <v>31</v>
      </c>
      <c r="AI45" s="1">
        <v>32</v>
      </c>
      <c r="AJ45" s="1">
        <v>33</v>
      </c>
      <c r="AK45" s="1">
        <v>34</v>
      </c>
      <c r="AL45" s="1">
        <v>35</v>
      </c>
    </row>
    <row r="46" spans="1:38" x14ac:dyDescent="0.25">
      <c r="A46" t="s">
        <v>195</v>
      </c>
      <c r="B46">
        <v>6555</v>
      </c>
      <c r="C46" t="s">
        <v>196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12</v>
      </c>
      <c r="J46" s="1">
        <v>14</v>
      </c>
      <c r="K46" s="1">
        <v>16</v>
      </c>
      <c r="L46" s="1">
        <v>18</v>
      </c>
      <c r="M46" s="1">
        <v>20</v>
      </c>
      <c r="N46" s="1">
        <v>22</v>
      </c>
      <c r="O46" s="1">
        <v>24</v>
      </c>
      <c r="P46" s="1">
        <v>26</v>
      </c>
      <c r="Q46" s="1">
        <v>28</v>
      </c>
      <c r="R46" s="1">
        <v>30</v>
      </c>
      <c r="S46" s="1">
        <v>32</v>
      </c>
      <c r="T46" s="1">
        <v>34</v>
      </c>
      <c r="U46" s="1">
        <v>36</v>
      </c>
      <c r="V46" s="1">
        <v>38</v>
      </c>
      <c r="W46" s="1">
        <v>40</v>
      </c>
      <c r="X46" s="1">
        <v>42</v>
      </c>
      <c r="Y46" s="1">
        <v>44</v>
      </c>
      <c r="Z46" s="1">
        <v>46</v>
      </c>
      <c r="AA46" s="1">
        <v>48</v>
      </c>
      <c r="AB46" s="1">
        <v>50</v>
      </c>
      <c r="AC46" s="1">
        <v>52</v>
      </c>
      <c r="AD46" s="1">
        <v>54</v>
      </c>
      <c r="AE46" s="1">
        <v>56</v>
      </c>
      <c r="AF46" s="1">
        <v>58</v>
      </c>
      <c r="AG46" s="1">
        <v>60</v>
      </c>
      <c r="AH46" s="1">
        <v>62</v>
      </c>
      <c r="AI46" s="1">
        <v>64</v>
      </c>
      <c r="AJ46" s="1">
        <v>66</v>
      </c>
      <c r="AK46" s="1">
        <v>68</v>
      </c>
      <c r="AL46" s="1">
        <v>70</v>
      </c>
    </row>
    <row r="47" spans="1:38" x14ac:dyDescent="0.25">
      <c r="A47" t="s">
        <v>197</v>
      </c>
      <c r="B47">
        <v>6573</v>
      </c>
      <c r="C47" t="s">
        <v>198</v>
      </c>
      <c r="D47" s="1">
        <v>6</v>
      </c>
      <c r="E47" s="1">
        <v>8</v>
      </c>
      <c r="F47" s="1">
        <v>10</v>
      </c>
      <c r="G47" s="1">
        <v>12</v>
      </c>
      <c r="H47" s="1">
        <v>14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14</v>
      </c>
      <c r="J47" s="1">
        <v>16</v>
      </c>
      <c r="K47" s="1">
        <v>18</v>
      </c>
      <c r="L47" s="1">
        <v>20</v>
      </c>
      <c r="M47" s="1">
        <v>22</v>
      </c>
      <c r="N47" s="1">
        <v>24</v>
      </c>
      <c r="O47" s="1">
        <v>26</v>
      </c>
      <c r="P47" s="1">
        <v>28</v>
      </c>
      <c r="Q47" s="1">
        <v>30</v>
      </c>
      <c r="R47" s="1">
        <v>32</v>
      </c>
      <c r="S47" s="1">
        <v>34</v>
      </c>
      <c r="T47" s="1">
        <v>36</v>
      </c>
      <c r="U47" s="1">
        <v>38</v>
      </c>
      <c r="V47" s="1">
        <v>40</v>
      </c>
      <c r="W47" s="1">
        <v>42</v>
      </c>
      <c r="X47" s="1">
        <v>44</v>
      </c>
      <c r="Y47" s="1">
        <v>46</v>
      </c>
      <c r="Z47" s="1">
        <v>48</v>
      </c>
      <c r="AA47" s="1">
        <v>50</v>
      </c>
      <c r="AB47" s="1">
        <v>52</v>
      </c>
      <c r="AC47" s="1">
        <v>54</v>
      </c>
      <c r="AD47" s="1">
        <v>56</v>
      </c>
      <c r="AE47" s="1">
        <v>58</v>
      </c>
      <c r="AF47" s="1">
        <v>60</v>
      </c>
      <c r="AG47" s="1">
        <v>62</v>
      </c>
      <c r="AH47" s="1">
        <v>64</v>
      </c>
      <c r="AI47" s="1">
        <v>66</v>
      </c>
      <c r="AJ47" s="1">
        <v>68</v>
      </c>
      <c r="AK47" s="1">
        <v>70</v>
      </c>
      <c r="AL47" s="1">
        <v>72</v>
      </c>
    </row>
    <row r="48" spans="1:38" x14ac:dyDescent="0.25">
      <c r="A48" t="s">
        <v>201</v>
      </c>
      <c r="B48">
        <v>6562</v>
      </c>
      <c r="C48" t="s">
        <v>685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</row>
    <row r="49" spans="1:38" x14ac:dyDescent="0.25">
      <c r="A49" t="s">
        <v>205</v>
      </c>
      <c r="B49">
        <v>6576</v>
      </c>
      <c r="C49" t="s">
        <v>206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7</v>
      </c>
      <c r="J49" s="1">
        <v>8</v>
      </c>
      <c r="K49" s="1">
        <v>9</v>
      </c>
      <c r="L49" s="1">
        <v>10</v>
      </c>
      <c r="M49" s="1">
        <v>11</v>
      </c>
      <c r="N49" s="1">
        <v>12</v>
      </c>
      <c r="O49" s="1">
        <v>13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  <c r="X49" s="1">
        <v>22</v>
      </c>
      <c r="Y49" s="1">
        <v>23</v>
      </c>
      <c r="Z49" s="1">
        <v>24</v>
      </c>
      <c r="AA49" s="1">
        <v>25</v>
      </c>
      <c r="AB49" s="1">
        <v>26</v>
      </c>
      <c r="AC49" s="1">
        <v>27</v>
      </c>
      <c r="AD49" s="1">
        <v>28</v>
      </c>
      <c r="AE49" s="1">
        <v>29</v>
      </c>
      <c r="AF49" s="1">
        <v>30</v>
      </c>
      <c r="AG49" s="1">
        <v>31</v>
      </c>
      <c r="AH49" s="1">
        <v>32</v>
      </c>
      <c r="AI49" s="1">
        <v>33</v>
      </c>
      <c r="AJ49" s="1">
        <v>34</v>
      </c>
      <c r="AK49" s="1">
        <v>35</v>
      </c>
      <c r="AL49" s="1">
        <v>36</v>
      </c>
    </row>
    <row r="50" spans="1:38" x14ac:dyDescent="0.25">
      <c r="A50" t="s">
        <v>211</v>
      </c>
      <c r="B50">
        <v>6542</v>
      </c>
      <c r="C50" t="s">
        <v>212</v>
      </c>
      <c r="D50" s="1">
        <v>4</v>
      </c>
      <c r="E50" s="1">
        <v>4</v>
      </c>
      <c r="F50" s="1">
        <v>4</v>
      </c>
      <c r="G50" s="1">
        <v>4</v>
      </c>
      <c r="H50" s="1">
        <v>4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4</v>
      </c>
      <c r="J50" s="1">
        <v>4</v>
      </c>
      <c r="K50" s="1">
        <v>4</v>
      </c>
      <c r="L50" s="1">
        <v>4</v>
      </c>
      <c r="M50" s="1">
        <v>4</v>
      </c>
      <c r="N50" s="1">
        <v>4</v>
      </c>
      <c r="O50" s="1">
        <v>4</v>
      </c>
      <c r="P50" s="1">
        <v>4</v>
      </c>
      <c r="Q50" s="1">
        <v>4</v>
      </c>
      <c r="R50" s="1">
        <v>4</v>
      </c>
      <c r="S50" s="1">
        <v>4</v>
      </c>
      <c r="T50" s="1">
        <v>4</v>
      </c>
      <c r="U50" s="1">
        <v>4</v>
      </c>
      <c r="V50" s="1">
        <v>4</v>
      </c>
      <c r="W50" s="1">
        <v>4</v>
      </c>
      <c r="X50" s="1">
        <v>4</v>
      </c>
      <c r="Y50" s="1">
        <v>4</v>
      </c>
      <c r="Z50" s="1">
        <v>4</v>
      </c>
      <c r="AA50" s="1">
        <v>4</v>
      </c>
      <c r="AB50" s="1">
        <v>4</v>
      </c>
      <c r="AC50" s="1">
        <v>4</v>
      </c>
      <c r="AD50" s="1">
        <v>4</v>
      </c>
      <c r="AE50" s="1">
        <v>4</v>
      </c>
      <c r="AF50" s="1">
        <v>4</v>
      </c>
      <c r="AG50" s="1">
        <v>4</v>
      </c>
      <c r="AH50" s="1">
        <v>4</v>
      </c>
      <c r="AI50" s="1">
        <v>4</v>
      </c>
      <c r="AJ50" s="1">
        <v>4</v>
      </c>
      <c r="AK50" s="1">
        <v>4</v>
      </c>
      <c r="AL50" s="1">
        <v>4</v>
      </c>
    </row>
    <row r="51" spans="1:38" x14ac:dyDescent="0.25">
      <c r="A51" t="s">
        <v>223</v>
      </c>
      <c r="B51">
        <v>6532</v>
      </c>
      <c r="C51" t="s">
        <v>224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</row>
    <row r="52" spans="1:38" x14ac:dyDescent="0.25">
      <c r="A52" t="s">
        <v>227</v>
      </c>
      <c r="B52">
        <v>8054</v>
      </c>
      <c r="C52" t="s">
        <v>228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4</v>
      </c>
      <c r="AL52" s="1">
        <v>4</v>
      </c>
    </row>
    <row r="53" spans="1:38" x14ac:dyDescent="0.25">
      <c r="A53" t="s">
        <v>231</v>
      </c>
      <c r="B53">
        <v>6580</v>
      </c>
      <c r="C53" t="s">
        <v>232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</row>
    <row r="54" spans="1:38" x14ac:dyDescent="0.25">
      <c r="A54" t="s">
        <v>233</v>
      </c>
      <c r="B54">
        <v>6581</v>
      </c>
      <c r="C54" t="s">
        <v>234</v>
      </c>
      <c r="D54" s="1">
        <v>2</v>
      </c>
      <c r="E54" s="1">
        <v>2</v>
      </c>
      <c r="F54" s="1">
        <v>2</v>
      </c>
      <c r="G54" s="1">
        <v>2</v>
      </c>
      <c r="H54" s="1">
        <v>2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x14ac:dyDescent="0.25">
      <c r="A55" t="s">
        <v>241</v>
      </c>
      <c r="B55">
        <v>8684</v>
      </c>
      <c r="C55" t="s">
        <v>242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2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</row>
    <row r="56" spans="1:38" x14ac:dyDescent="0.25">
      <c r="A56" t="s">
        <v>307</v>
      </c>
      <c r="B56">
        <v>6707</v>
      </c>
      <c r="C56" t="s">
        <v>308</v>
      </c>
      <c r="D56" s="1"/>
      <c r="E56" s="1"/>
      <c r="F56" s="1"/>
      <c r="G56" s="1"/>
      <c r="H56" s="1"/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5">
      <c r="A57" t="s">
        <v>309</v>
      </c>
      <c r="B57">
        <v>5869</v>
      </c>
      <c r="C57" t="s">
        <v>310</v>
      </c>
      <c r="D57" s="1"/>
      <c r="E57" s="1"/>
      <c r="F57" s="1"/>
      <c r="G57" s="1"/>
      <c r="H57" s="1"/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5">
      <c r="A58" t="s">
        <v>327</v>
      </c>
      <c r="B58">
        <v>10862</v>
      </c>
      <c r="C58" t="s">
        <v>328</v>
      </c>
      <c r="D58" s="1"/>
      <c r="E58" s="1"/>
      <c r="F58" s="1"/>
      <c r="G58" s="1"/>
      <c r="H58" s="1"/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170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5">
      <c r="A61" t="s">
        <v>99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5">
      <c r="A62" t="s">
        <v>307</v>
      </c>
      <c r="B62">
        <v>6707</v>
      </c>
      <c r="C62" t="s">
        <v>308</v>
      </c>
      <c r="D62" s="1">
        <v>2</v>
      </c>
      <c r="E62" s="1">
        <v>3</v>
      </c>
      <c r="F62" s="1">
        <v>4</v>
      </c>
      <c r="G62" s="1">
        <v>5</v>
      </c>
      <c r="H62" s="1">
        <v>6</v>
      </c>
      <c r="I62" s="1"/>
      <c r="J62" s="1">
        <v>7</v>
      </c>
      <c r="K62" s="1">
        <v>8</v>
      </c>
      <c r="L62" s="1">
        <v>9</v>
      </c>
      <c r="M62" s="1">
        <v>10</v>
      </c>
      <c r="N62" s="1">
        <v>11</v>
      </c>
      <c r="O62" s="1">
        <v>12</v>
      </c>
      <c r="P62" s="1">
        <v>13</v>
      </c>
      <c r="Q62" s="1">
        <v>14</v>
      </c>
      <c r="R62" s="1">
        <v>15</v>
      </c>
      <c r="S62" s="1">
        <v>16</v>
      </c>
      <c r="T62" s="1">
        <v>17</v>
      </c>
      <c r="U62" s="1">
        <v>18</v>
      </c>
      <c r="V62" s="1">
        <v>19</v>
      </c>
      <c r="W62" s="1">
        <v>20</v>
      </c>
      <c r="X62" s="1">
        <v>21</v>
      </c>
      <c r="Y62" s="1">
        <v>22</v>
      </c>
      <c r="Z62" s="1">
        <v>23</v>
      </c>
      <c r="AA62" s="1">
        <v>24</v>
      </c>
      <c r="AB62" s="1">
        <v>25</v>
      </c>
      <c r="AC62" s="1">
        <v>26</v>
      </c>
      <c r="AD62" s="1">
        <v>27</v>
      </c>
      <c r="AE62" s="1">
        <v>28</v>
      </c>
      <c r="AF62" s="1">
        <v>29</v>
      </c>
      <c r="AG62" s="1">
        <v>30</v>
      </c>
      <c r="AH62" s="1">
        <v>31</v>
      </c>
      <c r="AI62" s="1">
        <v>32</v>
      </c>
      <c r="AJ62" s="1">
        <v>33</v>
      </c>
      <c r="AK62" s="1">
        <v>34</v>
      </c>
      <c r="AL62" s="1">
        <v>35</v>
      </c>
    </row>
    <row r="63" spans="1:38" x14ac:dyDescent="0.25">
      <c r="A63" t="s">
        <v>309</v>
      </c>
      <c r="B63">
        <v>5869</v>
      </c>
      <c r="C63" t="s">
        <v>310</v>
      </c>
      <c r="D63" s="1">
        <v>2</v>
      </c>
      <c r="E63" s="1">
        <v>2</v>
      </c>
      <c r="F63" s="1">
        <v>2</v>
      </c>
      <c r="G63" s="1">
        <v>2</v>
      </c>
      <c r="H63" s="1">
        <v>2</v>
      </c>
      <c r="I63" s="1"/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x14ac:dyDescent="0.25">
      <c r="A64" t="s">
        <v>327</v>
      </c>
      <c r="B64">
        <v>10862</v>
      </c>
      <c r="C64" t="s">
        <v>328</v>
      </c>
      <c r="D64" s="1">
        <v>90</v>
      </c>
      <c r="E64" s="1">
        <v>110</v>
      </c>
      <c r="F64" s="1">
        <v>130</v>
      </c>
      <c r="G64" s="1">
        <v>150</v>
      </c>
      <c r="H64" s="1">
        <v>170</v>
      </c>
      <c r="I64" s="1"/>
      <c r="J64" s="1">
        <v>190</v>
      </c>
      <c r="K64" s="1">
        <v>210</v>
      </c>
      <c r="L64" s="1">
        <v>230</v>
      </c>
      <c r="M64" s="1">
        <v>250</v>
      </c>
      <c r="N64" s="1">
        <v>270</v>
      </c>
      <c r="O64" s="1">
        <v>290</v>
      </c>
      <c r="P64" s="1">
        <v>310</v>
      </c>
      <c r="Q64" s="1">
        <v>330</v>
      </c>
      <c r="R64" s="1">
        <v>350</v>
      </c>
      <c r="S64" s="1">
        <v>370</v>
      </c>
      <c r="T64" s="1">
        <v>390</v>
      </c>
      <c r="U64" s="1">
        <v>410</v>
      </c>
      <c r="V64" s="1">
        <v>430</v>
      </c>
      <c r="W64" s="1">
        <v>450</v>
      </c>
      <c r="X64" s="1">
        <v>470</v>
      </c>
      <c r="Y64" s="1">
        <v>490</v>
      </c>
      <c r="Z64" s="1">
        <v>510</v>
      </c>
      <c r="AA64" s="1">
        <v>530</v>
      </c>
      <c r="AB64" s="1">
        <v>550</v>
      </c>
      <c r="AC64" s="1">
        <v>570</v>
      </c>
      <c r="AD64" s="1">
        <v>590</v>
      </c>
      <c r="AE64" s="1">
        <v>610</v>
      </c>
      <c r="AF64" s="1">
        <v>630</v>
      </c>
      <c r="AG64" s="1">
        <v>650</v>
      </c>
      <c r="AH64" s="1">
        <v>670</v>
      </c>
      <c r="AI64" s="1">
        <v>690</v>
      </c>
      <c r="AJ64" s="1">
        <v>710</v>
      </c>
      <c r="AK64" s="1">
        <v>730</v>
      </c>
      <c r="AL64" s="1">
        <v>750</v>
      </c>
    </row>
    <row r="65" spans="1:38" x14ac:dyDescent="0.25">
      <c r="A65" t="s">
        <v>430</v>
      </c>
      <c r="B65">
        <v>5301</v>
      </c>
      <c r="C65" t="s">
        <v>431</v>
      </c>
      <c r="D65" s="1">
        <v>90</v>
      </c>
      <c r="E65" s="1">
        <v>110</v>
      </c>
      <c r="F65" s="1">
        <v>130</v>
      </c>
      <c r="G65" s="1">
        <v>150</v>
      </c>
      <c r="H65" s="1">
        <v>170</v>
      </c>
      <c r="I65" s="1"/>
      <c r="J65" s="1">
        <v>190</v>
      </c>
      <c r="K65" s="1">
        <v>210</v>
      </c>
      <c r="L65" s="1">
        <v>230</v>
      </c>
      <c r="M65" s="1">
        <v>250</v>
      </c>
      <c r="N65" s="1">
        <v>270</v>
      </c>
      <c r="O65" s="1">
        <v>290</v>
      </c>
      <c r="P65" s="1">
        <v>310</v>
      </c>
      <c r="Q65" s="1">
        <v>330</v>
      </c>
      <c r="R65" s="1">
        <v>350</v>
      </c>
      <c r="S65" s="1">
        <v>370</v>
      </c>
      <c r="T65" s="1">
        <v>390</v>
      </c>
      <c r="U65" s="1">
        <v>410</v>
      </c>
      <c r="V65" s="1">
        <v>430</v>
      </c>
      <c r="W65" s="1">
        <v>450</v>
      </c>
      <c r="X65" s="1">
        <v>470</v>
      </c>
      <c r="Y65" s="1">
        <v>490</v>
      </c>
      <c r="Z65" s="1">
        <v>510</v>
      </c>
      <c r="AA65" s="1">
        <v>530</v>
      </c>
      <c r="AB65" s="1">
        <v>550</v>
      </c>
      <c r="AC65" s="1">
        <v>570</v>
      </c>
      <c r="AD65" s="1">
        <v>590</v>
      </c>
      <c r="AE65" s="1">
        <v>610</v>
      </c>
      <c r="AF65" s="1">
        <v>630</v>
      </c>
      <c r="AG65" s="1">
        <v>650</v>
      </c>
      <c r="AH65" s="1">
        <v>670</v>
      </c>
      <c r="AI65" s="1">
        <v>690</v>
      </c>
      <c r="AJ65" s="1">
        <v>710</v>
      </c>
      <c r="AK65" s="1">
        <v>730</v>
      </c>
      <c r="AL65" s="1">
        <v>750</v>
      </c>
    </row>
    <row r="66" spans="1:38" x14ac:dyDescent="0.25">
      <c r="A66" t="s">
        <v>432</v>
      </c>
      <c r="B66">
        <v>8339</v>
      </c>
      <c r="C66" t="s">
        <v>433</v>
      </c>
      <c r="D66" s="1">
        <v>90</v>
      </c>
      <c r="E66" s="1">
        <v>110</v>
      </c>
      <c r="F66" s="1">
        <v>130</v>
      </c>
      <c r="G66" s="1">
        <v>150</v>
      </c>
      <c r="H66" s="1">
        <v>170</v>
      </c>
      <c r="I66" s="1"/>
      <c r="J66" s="1">
        <v>190</v>
      </c>
      <c r="K66" s="1">
        <v>210</v>
      </c>
      <c r="L66" s="1">
        <v>230</v>
      </c>
      <c r="M66" s="1">
        <v>250</v>
      </c>
      <c r="N66" s="1">
        <v>270</v>
      </c>
      <c r="O66" s="1">
        <v>290</v>
      </c>
      <c r="P66" s="1">
        <v>310</v>
      </c>
      <c r="Q66" s="1">
        <v>330</v>
      </c>
      <c r="R66" s="1">
        <v>350</v>
      </c>
      <c r="S66" s="1">
        <v>370</v>
      </c>
      <c r="T66" s="1">
        <v>390</v>
      </c>
      <c r="U66" s="1">
        <v>410</v>
      </c>
      <c r="V66" s="1">
        <v>430</v>
      </c>
      <c r="W66" s="1">
        <v>450</v>
      </c>
      <c r="X66" s="1">
        <v>470</v>
      </c>
      <c r="Y66" s="1">
        <v>490</v>
      </c>
      <c r="Z66" s="1">
        <v>510</v>
      </c>
      <c r="AA66" s="1">
        <v>530</v>
      </c>
      <c r="AB66" s="1">
        <v>550</v>
      </c>
      <c r="AC66" s="1">
        <v>570</v>
      </c>
      <c r="AD66" s="1">
        <v>590</v>
      </c>
      <c r="AE66" s="1">
        <v>610</v>
      </c>
      <c r="AF66" s="1">
        <v>630</v>
      </c>
      <c r="AG66" s="1">
        <v>650</v>
      </c>
      <c r="AH66" s="1">
        <v>670</v>
      </c>
      <c r="AI66" s="1">
        <v>690</v>
      </c>
      <c r="AJ66" s="1">
        <v>710</v>
      </c>
      <c r="AK66" s="1">
        <v>730</v>
      </c>
      <c r="AL66" s="1">
        <v>750</v>
      </c>
    </row>
    <row r="67" spans="1:38" x14ac:dyDescent="0.25">
      <c r="A67" t="s">
        <v>434</v>
      </c>
      <c r="B67">
        <v>5280</v>
      </c>
      <c r="C67" t="s">
        <v>435</v>
      </c>
      <c r="D67" s="1">
        <v>90</v>
      </c>
      <c r="E67" s="1">
        <v>110</v>
      </c>
      <c r="F67" s="1">
        <v>130</v>
      </c>
      <c r="G67" s="1">
        <v>150</v>
      </c>
      <c r="H67" s="1">
        <v>170</v>
      </c>
      <c r="I67" s="1"/>
      <c r="J67" s="1">
        <v>190</v>
      </c>
      <c r="K67" s="1">
        <v>210</v>
      </c>
      <c r="L67" s="1">
        <v>230</v>
      </c>
      <c r="M67" s="1">
        <v>250</v>
      </c>
      <c r="N67" s="1">
        <v>270</v>
      </c>
      <c r="O67" s="1">
        <v>290</v>
      </c>
      <c r="P67" s="1">
        <v>310</v>
      </c>
      <c r="Q67" s="1">
        <v>330</v>
      </c>
      <c r="R67" s="1">
        <v>350</v>
      </c>
      <c r="S67" s="1">
        <v>370</v>
      </c>
      <c r="T67" s="1">
        <v>390</v>
      </c>
      <c r="U67" s="1">
        <v>410</v>
      </c>
      <c r="V67" s="1">
        <v>430</v>
      </c>
      <c r="W67" s="1">
        <v>450</v>
      </c>
      <c r="X67" s="1">
        <v>470</v>
      </c>
      <c r="Y67" s="1">
        <v>490</v>
      </c>
      <c r="Z67" s="1">
        <v>510</v>
      </c>
      <c r="AA67" s="1">
        <v>530</v>
      </c>
      <c r="AB67" s="1">
        <v>550</v>
      </c>
      <c r="AC67" s="1">
        <v>570</v>
      </c>
      <c r="AD67" s="1">
        <v>590</v>
      </c>
      <c r="AE67" s="1">
        <v>610</v>
      </c>
      <c r="AF67" s="1">
        <v>630</v>
      </c>
      <c r="AG67" s="1">
        <v>650</v>
      </c>
      <c r="AH67" s="1">
        <v>670</v>
      </c>
      <c r="AI67" s="1">
        <v>690</v>
      </c>
      <c r="AJ67" s="1">
        <v>710</v>
      </c>
      <c r="AK67" s="1">
        <v>730</v>
      </c>
      <c r="AL67" s="1">
        <v>750</v>
      </c>
    </row>
    <row r="68" spans="1:38" x14ac:dyDescent="0.25">
      <c r="A68" t="s">
        <v>436</v>
      </c>
      <c r="B68">
        <v>5277</v>
      </c>
      <c r="C68" t="s">
        <v>437</v>
      </c>
      <c r="D68" s="1">
        <v>90</v>
      </c>
      <c r="E68" s="1">
        <v>110</v>
      </c>
      <c r="F68" s="1">
        <v>130</v>
      </c>
      <c r="G68" s="1">
        <v>150</v>
      </c>
      <c r="H68" s="1">
        <v>170</v>
      </c>
      <c r="I68" s="1"/>
      <c r="J68" s="1">
        <v>190</v>
      </c>
      <c r="K68" s="1">
        <v>210</v>
      </c>
      <c r="L68" s="1">
        <v>230</v>
      </c>
      <c r="M68" s="1">
        <v>250</v>
      </c>
      <c r="N68" s="1">
        <v>270</v>
      </c>
      <c r="O68" s="1">
        <v>290</v>
      </c>
      <c r="P68" s="1">
        <v>310</v>
      </c>
      <c r="Q68" s="1">
        <v>330</v>
      </c>
      <c r="R68" s="1">
        <v>350</v>
      </c>
      <c r="S68" s="1">
        <v>370</v>
      </c>
      <c r="T68" s="1">
        <v>390</v>
      </c>
      <c r="U68" s="1">
        <v>410</v>
      </c>
      <c r="V68" s="1">
        <v>430</v>
      </c>
      <c r="W68" s="1">
        <v>450</v>
      </c>
      <c r="X68" s="1">
        <v>470</v>
      </c>
      <c r="Y68" s="1">
        <v>490</v>
      </c>
      <c r="Z68" s="1">
        <v>510</v>
      </c>
      <c r="AA68" s="1">
        <v>530</v>
      </c>
      <c r="AB68" s="1">
        <v>550</v>
      </c>
      <c r="AC68" s="1">
        <v>570</v>
      </c>
      <c r="AD68" s="1">
        <v>590</v>
      </c>
      <c r="AE68" s="1">
        <v>610</v>
      </c>
      <c r="AF68" s="1">
        <v>630</v>
      </c>
      <c r="AG68" s="1">
        <v>650</v>
      </c>
      <c r="AH68" s="1">
        <v>670</v>
      </c>
      <c r="AI68" s="1">
        <v>690</v>
      </c>
      <c r="AJ68" s="1">
        <v>710</v>
      </c>
      <c r="AK68" s="1">
        <v>730</v>
      </c>
      <c r="AL68" s="1">
        <v>750</v>
      </c>
    </row>
    <row r="69" spans="1:38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4:38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4:38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4:38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4:38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4:38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4:38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102" spans="4:6" x14ac:dyDescent="0.25">
      <c r="D102">
        <v>2859</v>
      </c>
      <c r="E102" t="s">
        <v>604</v>
      </c>
      <c r="F102" t="s">
        <v>638</v>
      </c>
    </row>
    <row r="103" spans="4:6" x14ac:dyDescent="0.25">
      <c r="D103">
        <v>2860</v>
      </c>
      <c r="E103" t="s">
        <v>605</v>
      </c>
      <c r="F103" t="s">
        <v>639</v>
      </c>
    </row>
    <row r="104" spans="4:6" x14ac:dyDescent="0.25">
      <c r="D104">
        <v>2861</v>
      </c>
      <c r="E104" t="s">
        <v>606</v>
      </c>
      <c r="F104" t="s">
        <v>640</v>
      </c>
    </row>
    <row r="105" spans="4:6" x14ac:dyDescent="0.25">
      <c r="D105">
        <v>2862</v>
      </c>
      <c r="E105" t="s">
        <v>607</v>
      </c>
      <c r="F105" t="s">
        <v>641</v>
      </c>
    </row>
    <row r="106" spans="4:6" x14ac:dyDescent="0.25">
      <c r="D106">
        <v>2863</v>
      </c>
      <c r="E106" t="s">
        <v>608</v>
      </c>
      <c r="F106" t="s">
        <v>642</v>
      </c>
    </row>
    <row r="107" spans="4:6" x14ac:dyDescent="0.25">
      <c r="D107">
        <v>2864</v>
      </c>
      <c r="E107" t="s">
        <v>609</v>
      </c>
      <c r="F107" t="s">
        <v>643</v>
      </c>
    </row>
    <row r="108" spans="4:6" x14ac:dyDescent="0.25">
      <c r="D108">
        <v>2865</v>
      </c>
      <c r="E108" t="s">
        <v>610</v>
      </c>
      <c r="F108" t="s">
        <v>644</v>
      </c>
    </row>
    <row r="109" spans="4:6" x14ac:dyDescent="0.25">
      <c r="D109">
        <v>2866</v>
      </c>
      <c r="E109" t="s">
        <v>611</v>
      </c>
      <c r="F109" t="s">
        <v>645</v>
      </c>
    </row>
    <row r="110" spans="4:6" x14ac:dyDescent="0.25">
      <c r="D110">
        <v>2867</v>
      </c>
      <c r="E110" t="s">
        <v>612</v>
      </c>
      <c r="F110" t="s">
        <v>646</v>
      </c>
    </row>
    <row r="111" spans="4:6" x14ac:dyDescent="0.25">
      <c r="D111">
        <v>2868</v>
      </c>
      <c r="E111" t="s">
        <v>613</v>
      </c>
      <c r="F111" t="s">
        <v>647</v>
      </c>
    </row>
    <row r="112" spans="4:6" x14ac:dyDescent="0.25">
      <c r="D112">
        <v>2869</v>
      </c>
      <c r="E112" t="s">
        <v>614</v>
      </c>
      <c r="F112" t="s">
        <v>648</v>
      </c>
    </row>
    <row r="113" spans="4:6" x14ac:dyDescent="0.25">
      <c r="D113">
        <v>2870</v>
      </c>
      <c r="E113" t="s">
        <v>615</v>
      </c>
      <c r="F113" t="s">
        <v>649</v>
      </c>
    </row>
    <row r="114" spans="4:6" x14ac:dyDescent="0.25">
      <c r="D114">
        <v>2871</v>
      </c>
      <c r="E114" t="s">
        <v>616</v>
      </c>
      <c r="F114" t="s">
        <v>650</v>
      </c>
    </row>
    <row r="115" spans="4:6" x14ac:dyDescent="0.25">
      <c r="D115">
        <v>2872</v>
      </c>
      <c r="E115" t="s">
        <v>617</v>
      </c>
      <c r="F115" t="s">
        <v>651</v>
      </c>
    </row>
    <row r="116" spans="4:6" x14ac:dyDescent="0.25">
      <c r="D116">
        <v>2873</v>
      </c>
      <c r="E116" t="s">
        <v>618</v>
      </c>
      <c r="F116" t="s">
        <v>652</v>
      </c>
    </row>
    <row r="117" spans="4:6" x14ac:dyDescent="0.25">
      <c r="D117">
        <v>2874</v>
      </c>
      <c r="E117" t="s">
        <v>619</v>
      </c>
      <c r="F117" t="s">
        <v>653</v>
      </c>
    </row>
    <row r="118" spans="4:6" x14ac:dyDescent="0.25">
      <c r="D118">
        <v>2875</v>
      </c>
      <c r="E118" t="s">
        <v>620</v>
      </c>
      <c r="F118" t="s">
        <v>654</v>
      </c>
    </row>
    <row r="119" spans="4:6" x14ac:dyDescent="0.25">
      <c r="D119">
        <v>2876</v>
      </c>
      <c r="E119" t="s">
        <v>621</v>
      </c>
      <c r="F119" t="s">
        <v>655</v>
      </c>
    </row>
    <row r="120" spans="4:6" x14ac:dyDescent="0.25">
      <c r="D120">
        <v>2877</v>
      </c>
      <c r="E120" t="s">
        <v>622</v>
      </c>
      <c r="F120" t="s">
        <v>656</v>
      </c>
    </row>
    <row r="121" spans="4:6" x14ac:dyDescent="0.25">
      <c r="D121">
        <v>2878</v>
      </c>
      <c r="E121" t="s">
        <v>623</v>
      </c>
      <c r="F121" t="s">
        <v>657</v>
      </c>
    </row>
    <row r="122" spans="4:6" x14ac:dyDescent="0.25">
      <c r="D122">
        <v>2879</v>
      </c>
      <c r="E122" t="s">
        <v>624</v>
      </c>
      <c r="F122" t="s">
        <v>658</v>
      </c>
    </row>
    <row r="123" spans="4:6" x14ac:dyDescent="0.25">
      <c r="D123">
        <v>2880</v>
      </c>
      <c r="E123" t="s">
        <v>625</v>
      </c>
      <c r="F123" t="s">
        <v>659</v>
      </c>
    </row>
    <row r="124" spans="4:6" x14ac:dyDescent="0.25">
      <c r="D124">
        <v>2881</v>
      </c>
      <c r="E124" t="s">
        <v>626</v>
      </c>
      <c r="F124" t="s">
        <v>660</v>
      </c>
    </row>
    <row r="125" spans="4:6" x14ac:dyDescent="0.25">
      <c r="D125">
        <v>2882</v>
      </c>
      <c r="E125" t="s">
        <v>627</v>
      </c>
      <c r="F125" t="s">
        <v>661</v>
      </c>
    </row>
    <row r="126" spans="4:6" x14ac:dyDescent="0.25">
      <c r="D126">
        <v>2883</v>
      </c>
      <c r="E126" t="s">
        <v>628</v>
      </c>
      <c r="F126" t="s">
        <v>662</v>
      </c>
    </row>
    <row r="127" spans="4:6" x14ac:dyDescent="0.25">
      <c r="D127">
        <v>2884</v>
      </c>
      <c r="E127" t="s">
        <v>629</v>
      </c>
      <c r="F127" t="s">
        <v>663</v>
      </c>
    </row>
    <row r="128" spans="4:6" x14ac:dyDescent="0.25">
      <c r="D128">
        <v>2885</v>
      </c>
      <c r="E128" t="s">
        <v>630</v>
      </c>
      <c r="F128" t="s">
        <v>664</v>
      </c>
    </row>
    <row r="129" spans="4:6" x14ac:dyDescent="0.25">
      <c r="D129">
        <v>2886</v>
      </c>
      <c r="E129" t="s">
        <v>631</v>
      </c>
      <c r="F129" t="s">
        <v>665</v>
      </c>
    </row>
    <row r="130" spans="4:6" x14ac:dyDescent="0.25">
      <c r="D130">
        <v>2887</v>
      </c>
      <c r="E130" t="s">
        <v>632</v>
      </c>
      <c r="F130" t="s">
        <v>666</v>
      </c>
    </row>
    <row r="131" spans="4:6" x14ac:dyDescent="0.25">
      <c r="D131">
        <v>2888</v>
      </c>
      <c r="E131" t="s">
        <v>633</v>
      </c>
      <c r="F131" t="s">
        <v>667</v>
      </c>
    </row>
    <row r="132" spans="4:6" x14ac:dyDescent="0.25">
      <c r="D132">
        <v>2889</v>
      </c>
      <c r="E132" t="s">
        <v>634</v>
      </c>
      <c r="F132" t="s">
        <v>668</v>
      </c>
    </row>
    <row r="133" spans="4:6" x14ac:dyDescent="0.25">
      <c r="D133">
        <v>2890</v>
      </c>
      <c r="E133" t="s">
        <v>635</v>
      </c>
      <c r="F133" t="s">
        <v>669</v>
      </c>
    </row>
    <row r="134" spans="4:6" x14ac:dyDescent="0.25">
      <c r="D134">
        <v>2891</v>
      </c>
      <c r="E134" t="s">
        <v>636</v>
      </c>
      <c r="F134" t="s">
        <v>670</v>
      </c>
    </row>
    <row r="135" spans="4:6" x14ac:dyDescent="0.25">
      <c r="D135">
        <v>2892</v>
      </c>
      <c r="E135" t="s">
        <v>637</v>
      </c>
      <c r="F135" t="s">
        <v>671</v>
      </c>
    </row>
    <row r="143" spans="4:6" x14ac:dyDescent="0.25">
      <c r="D143" t="s">
        <v>679</v>
      </c>
      <c r="E143">
        <v>5083</v>
      </c>
      <c r="F143" s="1" t="s">
        <v>680</v>
      </c>
    </row>
    <row r="144" spans="4:6" x14ac:dyDescent="0.25">
      <c r="D144" t="s">
        <v>681</v>
      </c>
      <c r="E144">
        <v>5081</v>
      </c>
      <c r="F144" s="1" t="s">
        <v>682</v>
      </c>
    </row>
    <row r="145" spans="4:6" x14ac:dyDescent="0.25">
      <c r="D145" t="s">
        <v>683</v>
      </c>
      <c r="E145">
        <v>5082</v>
      </c>
      <c r="F145" s="1" t="s">
        <v>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1CE27-2C5D-454A-B091-98FB2F049800}">
  <dimension ref="A1:AS95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0" sqref="A10"/>
      <selection pane="bottomRight" sqref="A1:XFD1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5" width="17.28515625" customWidth="1"/>
  </cols>
  <sheetData>
    <row r="1" spans="1:45" x14ac:dyDescent="0.25">
      <c r="C1" t="s">
        <v>100</v>
      </c>
      <c r="D1" t="s">
        <v>439</v>
      </c>
      <c r="E1" t="s">
        <v>440</v>
      </c>
      <c r="F1" t="s">
        <v>441</v>
      </c>
      <c r="G1" t="s">
        <v>442</v>
      </c>
      <c r="H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</row>
    <row r="2" spans="1:45" x14ac:dyDescent="0.25">
      <c r="C2" t="s">
        <v>23</v>
      </c>
      <c r="D2">
        <v>3522</v>
      </c>
      <c r="E2">
        <v>3523</v>
      </c>
      <c r="F2">
        <v>3524</v>
      </c>
      <c r="G2">
        <v>3525</v>
      </c>
      <c r="H2">
        <v>3526</v>
      </c>
      <c r="J2">
        <v>3527</v>
      </c>
      <c r="K2">
        <v>3528</v>
      </c>
      <c r="L2">
        <v>3529</v>
      </c>
      <c r="M2">
        <v>3530</v>
      </c>
      <c r="N2">
        <v>3531</v>
      </c>
      <c r="O2">
        <v>3532</v>
      </c>
      <c r="P2">
        <v>3533</v>
      </c>
      <c r="Q2">
        <v>3534</v>
      </c>
      <c r="R2">
        <v>3535</v>
      </c>
      <c r="S2">
        <v>3536</v>
      </c>
      <c r="T2">
        <v>3537</v>
      </c>
      <c r="U2">
        <v>3538</v>
      </c>
      <c r="V2">
        <v>3539</v>
      </c>
      <c r="W2">
        <v>3540</v>
      </c>
      <c r="X2">
        <v>3541</v>
      </c>
      <c r="Y2">
        <v>3542</v>
      </c>
      <c r="Z2">
        <v>3543</v>
      </c>
      <c r="AA2">
        <v>3544</v>
      </c>
      <c r="AB2">
        <v>3545</v>
      </c>
      <c r="AC2">
        <v>3546</v>
      </c>
      <c r="AD2">
        <v>3547</v>
      </c>
      <c r="AE2">
        <v>3548</v>
      </c>
      <c r="AF2">
        <v>3549</v>
      </c>
      <c r="AG2">
        <v>3550</v>
      </c>
      <c r="AH2">
        <v>3551</v>
      </c>
      <c r="AI2">
        <v>3552</v>
      </c>
      <c r="AJ2">
        <v>3553</v>
      </c>
      <c r="AK2">
        <v>3554</v>
      </c>
      <c r="AL2">
        <v>3555</v>
      </c>
      <c r="AM2">
        <v>180</v>
      </c>
      <c r="AN2">
        <v>185</v>
      </c>
      <c r="AO2">
        <v>190</v>
      </c>
      <c r="AP2">
        <v>195</v>
      </c>
      <c r="AQ2">
        <v>200</v>
      </c>
      <c r="AR2">
        <v>205</v>
      </c>
      <c r="AS2">
        <v>210</v>
      </c>
    </row>
    <row r="3" spans="1:45" ht="30" x14ac:dyDescent="0.25">
      <c r="C3" t="s">
        <v>101</v>
      </c>
      <c r="D3" s="8" t="s">
        <v>473</v>
      </c>
      <c r="E3" s="8" t="s">
        <v>474</v>
      </c>
      <c r="F3" s="8" t="s">
        <v>475</v>
      </c>
      <c r="G3" s="8" t="s">
        <v>476</v>
      </c>
      <c r="H3" s="8" t="s">
        <v>477</v>
      </c>
      <c r="I3" s="8"/>
      <c r="J3" s="8" t="s">
        <v>478</v>
      </c>
      <c r="K3" s="8" t="s">
        <v>479</v>
      </c>
      <c r="L3" s="8" t="s">
        <v>480</v>
      </c>
      <c r="M3" s="8" t="s">
        <v>481</v>
      </c>
      <c r="N3" s="8" t="s">
        <v>482</v>
      </c>
      <c r="O3" s="8" t="s">
        <v>483</v>
      </c>
      <c r="P3" s="8" t="s">
        <v>484</v>
      </c>
      <c r="Q3" s="8" t="s">
        <v>485</v>
      </c>
      <c r="R3" s="8" t="s">
        <v>486</v>
      </c>
      <c r="S3" s="8" t="s">
        <v>487</v>
      </c>
      <c r="T3" s="8" t="s">
        <v>488</v>
      </c>
      <c r="U3" s="8" t="s">
        <v>489</v>
      </c>
      <c r="V3" s="8" t="s">
        <v>490</v>
      </c>
      <c r="W3" s="8" t="s">
        <v>491</v>
      </c>
      <c r="X3" s="8" t="s">
        <v>492</v>
      </c>
      <c r="Y3" s="8" t="s">
        <v>493</v>
      </c>
      <c r="Z3" s="8" t="s">
        <v>494</v>
      </c>
      <c r="AA3" s="8" t="s">
        <v>495</v>
      </c>
      <c r="AB3" s="8" t="s">
        <v>496</v>
      </c>
      <c r="AC3" s="8" t="s">
        <v>497</v>
      </c>
      <c r="AD3" s="8" t="s">
        <v>498</v>
      </c>
      <c r="AE3" s="8" t="s">
        <v>499</v>
      </c>
      <c r="AF3" s="8" t="s">
        <v>500</v>
      </c>
      <c r="AG3" s="8" t="s">
        <v>501</v>
      </c>
      <c r="AH3" s="8" t="s">
        <v>502</v>
      </c>
      <c r="AI3" s="8" t="s">
        <v>503</v>
      </c>
      <c r="AJ3" s="8" t="s">
        <v>504</v>
      </c>
      <c r="AK3" s="8" t="s">
        <v>505</v>
      </c>
      <c r="AL3" s="8" t="s">
        <v>506</v>
      </c>
      <c r="AM3" s="8"/>
      <c r="AN3" s="8"/>
      <c r="AO3" s="8"/>
      <c r="AP3" s="8"/>
      <c r="AQ3" s="8"/>
      <c r="AR3" s="8"/>
      <c r="AS3" s="8"/>
    </row>
    <row r="5" spans="1:45" x14ac:dyDescent="0.25">
      <c r="B5" s="3">
        <v>24001</v>
      </c>
      <c r="C5" s="3" t="s">
        <v>516</v>
      </c>
      <c r="D5" s="10">
        <v>3</v>
      </c>
      <c r="E5" s="10">
        <f>D5+1</f>
        <v>4</v>
      </c>
      <c r="F5" s="10">
        <f t="shared" ref="F5:AS5" si="0">E5+1</f>
        <v>5</v>
      </c>
      <c r="G5" s="10">
        <f t="shared" si="0"/>
        <v>6</v>
      </c>
      <c r="H5" s="10">
        <f>G5+1</f>
        <v>7</v>
      </c>
      <c r="J5" s="10">
        <f>H5+1</f>
        <v>8</v>
      </c>
      <c r="K5" s="10">
        <f t="shared" si="0"/>
        <v>9</v>
      </c>
      <c r="L5" s="10">
        <f t="shared" si="0"/>
        <v>10</v>
      </c>
      <c r="M5" s="10">
        <f t="shared" si="0"/>
        <v>11</v>
      </c>
      <c r="N5" s="10">
        <f t="shared" si="0"/>
        <v>12</v>
      </c>
      <c r="O5" s="10">
        <f t="shared" si="0"/>
        <v>13</v>
      </c>
      <c r="P5" s="10">
        <f t="shared" si="0"/>
        <v>14</v>
      </c>
      <c r="Q5" s="10">
        <f t="shared" si="0"/>
        <v>15</v>
      </c>
      <c r="R5" s="10">
        <f t="shared" si="0"/>
        <v>16</v>
      </c>
      <c r="S5" s="10">
        <f t="shared" si="0"/>
        <v>17</v>
      </c>
      <c r="T5" s="10">
        <f t="shared" si="0"/>
        <v>18</v>
      </c>
      <c r="U5" s="10">
        <f t="shared" si="0"/>
        <v>19</v>
      </c>
      <c r="V5" s="10">
        <f t="shared" si="0"/>
        <v>20</v>
      </c>
      <c r="W5" s="10">
        <f t="shared" si="0"/>
        <v>21</v>
      </c>
      <c r="X5" s="10">
        <f t="shared" si="0"/>
        <v>22</v>
      </c>
      <c r="Y5" s="10">
        <f t="shared" si="0"/>
        <v>23</v>
      </c>
      <c r="Z5" s="10">
        <f t="shared" si="0"/>
        <v>24</v>
      </c>
      <c r="AA5" s="10">
        <f t="shared" si="0"/>
        <v>25</v>
      </c>
      <c r="AB5" s="10">
        <f t="shared" si="0"/>
        <v>26</v>
      </c>
      <c r="AC5" s="10">
        <f t="shared" si="0"/>
        <v>27</v>
      </c>
      <c r="AD5" s="10">
        <f t="shared" si="0"/>
        <v>28</v>
      </c>
      <c r="AE5" s="10">
        <f t="shared" si="0"/>
        <v>29</v>
      </c>
      <c r="AF5" s="10">
        <f t="shared" si="0"/>
        <v>30</v>
      </c>
      <c r="AG5" s="10">
        <f t="shared" si="0"/>
        <v>31</v>
      </c>
      <c r="AH5" s="10">
        <f t="shared" si="0"/>
        <v>32</v>
      </c>
      <c r="AI5" s="10">
        <f t="shared" si="0"/>
        <v>33</v>
      </c>
      <c r="AJ5" s="10">
        <f t="shared" si="0"/>
        <v>34</v>
      </c>
      <c r="AK5" s="10">
        <f t="shared" si="0"/>
        <v>35</v>
      </c>
      <c r="AL5" s="10">
        <f t="shared" si="0"/>
        <v>36</v>
      </c>
      <c r="AM5" s="10">
        <f t="shared" si="0"/>
        <v>37</v>
      </c>
      <c r="AN5" s="10">
        <f t="shared" si="0"/>
        <v>38</v>
      </c>
      <c r="AO5" s="10">
        <f t="shared" si="0"/>
        <v>39</v>
      </c>
      <c r="AP5" s="10">
        <f t="shared" si="0"/>
        <v>40</v>
      </c>
      <c r="AQ5" s="10">
        <f t="shared" si="0"/>
        <v>41</v>
      </c>
      <c r="AR5" s="10">
        <f t="shared" si="0"/>
        <v>42</v>
      </c>
      <c r="AS5" s="10">
        <f t="shared" si="0"/>
        <v>43</v>
      </c>
    </row>
    <row r="6" spans="1:45" x14ac:dyDescent="0.25">
      <c r="B6" s="3">
        <v>24021</v>
      </c>
      <c r="C6" s="3" t="s">
        <v>517</v>
      </c>
      <c r="D6" s="10">
        <f>SUM(D$14:D$15)</f>
        <v>2</v>
      </c>
      <c r="E6" s="10">
        <f t="shared" ref="E6:AS6" si="1">SUM(E$14:E$15)</f>
        <v>2</v>
      </c>
      <c r="F6" s="10">
        <f t="shared" si="1"/>
        <v>2</v>
      </c>
      <c r="G6" s="10">
        <f t="shared" si="1"/>
        <v>2</v>
      </c>
      <c r="H6" s="10">
        <f>SUM(H$14:H$15)</f>
        <v>2</v>
      </c>
      <c r="J6" s="10">
        <f t="shared" si="1"/>
        <v>2</v>
      </c>
      <c r="K6" s="10">
        <f t="shared" si="1"/>
        <v>3</v>
      </c>
      <c r="L6" s="10">
        <f t="shared" si="1"/>
        <v>3</v>
      </c>
      <c r="M6" s="10">
        <f t="shared" si="1"/>
        <v>3</v>
      </c>
      <c r="N6" s="10">
        <f t="shared" si="1"/>
        <v>3</v>
      </c>
      <c r="O6" s="10">
        <f t="shared" si="1"/>
        <v>3</v>
      </c>
      <c r="P6" s="10">
        <f t="shared" si="1"/>
        <v>3</v>
      </c>
      <c r="Q6" s="10">
        <f t="shared" si="1"/>
        <v>4</v>
      </c>
      <c r="R6" s="10">
        <f t="shared" si="1"/>
        <v>4</v>
      </c>
      <c r="S6" s="10">
        <f t="shared" si="1"/>
        <v>4</v>
      </c>
      <c r="T6" s="10">
        <f t="shared" si="1"/>
        <v>4</v>
      </c>
      <c r="U6" s="10">
        <f t="shared" si="1"/>
        <v>4</v>
      </c>
      <c r="V6" s="10">
        <f t="shared" si="1"/>
        <v>4</v>
      </c>
      <c r="W6" s="10">
        <f t="shared" si="1"/>
        <v>5</v>
      </c>
      <c r="X6" s="10">
        <f t="shared" si="1"/>
        <v>5</v>
      </c>
      <c r="Y6" s="10">
        <f t="shared" si="1"/>
        <v>5</v>
      </c>
      <c r="Z6" s="10">
        <f t="shared" si="1"/>
        <v>5</v>
      </c>
      <c r="AA6" s="10">
        <f t="shared" si="1"/>
        <v>5</v>
      </c>
      <c r="AB6" s="10">
        <f t="shared" si="1"/>
        <v>5</v>
      </c>
      <c r="AC6" s="10">
        <f t="shared" si="1"/>
        <v>6</v>
      </c>
      <c r="AD6" s="10">
        <f t="shared" si="1"/>
        <v>6</v>
      </c>
      <c r="AE6" s="10">
        <f t="shared" si="1"/>
        <v>6</v>
      </c>
      <c r="AF6" s="10">
        <f t="shared" si="1"/>
        <v>6</v>
      </c>
      <c r="AG6" s="10">
        <f t="shared" si="1"/>
        <v>6</v>
      </c>
      <c r="AH6" s="10">
        <f t="shared" si="1"/>
        <v>6</v>
      </c>
      <c r="AI6" s="10">
        <f t="shared" si="1"/>
        <v>7</v>
      </c>
      <c r="AJ6" s="10">
        <f t="shared" si="1"/>
        <v>7</v>
      </c>
      <c r="AK6" s="10">
        <f t="shared" si="1"/>
        <v>7</v>
      </c>
      <c r="AL6" s="10">
        <f t="shared" si="1"/>
        <v>7</v>
      </c>
      <c r="AM6" s="10">
        <f t="shared" si="1"/>
        <v>7</v>
      </c>
      <c r="AN6" s="10">
        <f t="shared" si="1"/>
        <v>7</v>
      </c>
      <c r="AO6" s="10">
        <f t="shared" si="1"/>
        <v>8</v>
      </c>
      <c r="AP6" s="10">
        <f t="shared" si="1"/>
        <v>8</v>
      </c>
      <c r="AQ6" s="10">
        <f t="shared" si="1"/>
        <v>8</v>
      </c>
      <c r="AR6" s="10">
        <f t="shared" si="1"/>
        <v>8</v>
      </c>
      <c r="AS6" s="10">
        <f t="shared" si="1"/>
        <v>8</v>
      </c>
    </row>
    <row r="7" spans="1:45" x14ac:dyDescent="0.25">
      <c r="B7" s="3">
        <v>24011</v>
      </c>
      <c r="C7" s="3" t="s">
        <v>518</v>
      </c>
      <c r="D7" s="10">
        <f>(D$5-1)-D$6</f>
        <v>0</v>
      </c>
      <c r="E7" s="10">
        <f t="shared" ref="E7:AS7" si="2">(E$5-1)-E$6</f>
        <v>1</v>
      </c>
      <c r="F7" s="10">
        <f t="shared" si="2"/>
        <v>2</v>
      </c>
      <c r="G7" s="10">
        <f t="shared" si="2"/>
        <v>3</v>
      </c>
      <c r="H7" s="10">
        <f>(H$5-1)-H$6</f>
        <v>4</v>
      </c>
      <c r="J7" s="10">
        <f t="shared" si="2"/>
        <v>5</v>
      </c>
      <c r="K7" s="10">
        <f t="shared" si="2"/>
        <v>5</v>
      </c>
      <c r="L7" s="10">
        <f t="shared" si="2"/>
        <v>6</v>
      </c>
      <c r="M7" s="10">
        <f t="shared" si="2"/>
        <v>7</v>
      </c>
      <c r="N7" s="10">
        <f t="shared" si="2"/>
        <v>8</v>
      </c>
      <c r="O7" s="10">
        <f t="shared" si="2"/>
        <v>9</v>
      </c>
      <c r="P7" s="10">
        <f t="shared" si="2"/>
        <v>10</v>
      </c>
      <c r="Q7" s="10">
        <f t="shared" si="2"/>
        <v>10</v>
      </c>
      <c r="R7" s="10">
        <f t="shared" si="2"/>
        <v>11</v>
      </c>
      <c r="S7" s="10">
        <f t="shared" si="2"/>
        <v>12</v>
      </c>
      <c r="T7" s="10">
        <f t="shared" si="2"/>
        <v>13</v>
      </c>
      <c r="U7" s="10">
        <f t="shared" si="2"/>
        <v>14</v>
      </c>
      <c r="V7" s="10">
        <f t="shared" si="2"/>
        <v>15</v>
      </c>
      <c r="W7" s="10">
        <f t="shared" si="2"/>
        <v>15</v>
      </c>
      <c r="X7" s="10">
        <f t="shared" si="2"/>
        <v>16</v>
      </c>
      <c r="Y7" s="10">
        <f t="shared" si="2"/>
        <v>17</v>
      </c>
      <c r="Z7" s="10">
        <f t="shared" si="2"/>
        <v>18</v>
      </c>
      <c r="AA7" s="10">
        <f t="shared" si="2"/>
        <v>19</v>
      </c>
      <c r="AB7" s="10">
        <f t="shared" si="2"/>
        <v>20</v>
      </c>
      <c r="AC7" s="10">
        <f t="shared" si="2"/>
        <v>20</v>
      </c>
      <c r="AD7" s="10">
        <f t="shared" si="2"/>
        <v>21</v>
      </c>
      <c r="AE7" s="10">
        <f t="shared" si="2"/>
        <v>22</v>
      </c>
      <c r="AF7" s="10">
        <f t="shared" si="2"/>
        <v>23</v>
      </c>
      <c r="AG7" s="10">
        <f t="shared" si="2"/>
        <v>24</v>
      </c>
      <c r="AH7" s="10">
        <f t="shared" si="2"/>
        <v>25</v>
      </c>
      <c r="AI7" s="10">
        <f t="shared" si="2"/>
        <v>25</v>
      </c>
      <c r="AJ7" s="10">
        <f t="shared" si="2"/>
        <v>26</v>
      </c>
      <c r="AK7" s="10">
        <f t="shared" si="2"/>
        <v>27</v>
      </c>
      <c r="AL7" s="10">
        <f t="shared" si="2"/>
        <v>28</v>
      </c>
      <c r="AM7" s="10">
        <f t="shared" si="2"/>
        <v>29</v>
      </c>
      <c r="AN7" s="10">
        <f t="shared" si="2"/>
        <v>30</v>
      </c>
      <c r="AO7" s="10">
        <f t="shared" si="2"/>
        <v>30</v>
      </c>
      <c r="AP7" s="10">
        <f t="shared" si="2"/>
        <v>31</v>
      </c>
      <c r="AQ7" s="10">
        <f t="shared" si="2"/>
        <v>32</v>
      </c>
      <c r="AR7" s="10">
        <f t="shared" si="2"/>
        <v>33</v>
      </c>
      <c r="AS7" s="10">
        <f t="shared" si="2"/>
        <v>34</v>
      </c>
    </row>
    <row r="8" spans="1:45" x14ac:dyDescent="0.25">
      <c r="B8" s="3">
        <v>24006</v>
      </c>
      <c r="C8" s="3" t="s">
        <v>519</v>
      </c>
      <c r="D8" s="10">
        <f>D$6</f>
        <v>2</v>
      </c>
      <c r="E8" s="10">
        <f t="shared" ref="E8:AS8" si="3">E$6</f>
        <v>2</v>
      </c>
      <c r="F8" s="10">
        <f t="shared" si="3"/>
        <v>2</v>
      </c>
      <c r="G8" s="10">
        <f t="shared" si="3"/>
        <v>2</v>
      </c>
      <c r="H8" s="10">
        <f>H$6</f>
        <v>2</v>
      </c>
      <c r="J8" s="10">
        <f t="shared" si="3"/>
        <v>2</v>
      </c>
      <c r="K8" s="10">
        <f t="shared" si="3"/>
        <v>3</v>
      </c>
      <c r="L8" s="10">
        <f t="shared" si="3"/>
        <v>3</v>
      </c>
      <c r="M8" s="10">
        <f t="shared" si="3"/>
        <v>3</v>
      </c>
      <c r="N8" s="10">
        <f t="shared" si="3"/>
        <v>3</v>
      </c>
      <c r="O8" s="10">
        <f t="shared" si="3"/>
        <v>3</v>
      </c>
      <c r="P8" s="10">
        <f t="shared" si="3"/>
        <v>3</v>
      </c>
      <c r="Q8" s="10">
        <f t="shared" si="3"/>
        <v>4</v>
      </c>
      <c r="R8" s="10">
        <f t="shared" si="3"/>
        <v>4</v>
      </c>
      <c r="S8" s="10">
        <f t="shared" si="3"/>
        <v>4</v>
      </c>
      <c r="T8" s="10">
        <f t="shared" si="3"/>
        <v>4</v>
      </c>
      <c r="U8" s="10">
        <f t="shared" si="3"/>
        <v>4</v>
      </c>
      <c r="V8" s="10">
        <f t="shared" si="3"/>
        <v>4</v>
      </c>
      <c r="W8" s="10">
        <f t="shared" si="3"/>
        <v>5</v>
      </c>
      <c r="X8" s="10">
        <f t="shared" si="3"/>
        <v>5</v>
      </c>
      <c r="Y8" s="10">
        <f t="shared" si="3"/>
        <v>5</v>
      </c>
      <c r="Z8" s="10">
        <f t="shared" si="3"/>
        <v>5</v>
      </c>
      <c r="AA8" s="10">
        <f t="shared" si="3"/>
        <v>5</v>
      </c>
      <c r="AB8" s="10">
        <f t="shared" si="3"/>
        <v>5</v>
      </c>
      <c r="AC8" s="10">
        <f t="shared" si="3"/>
        <v>6</v>
      </c>
      <c r="AD8" s="10">
        <f t="shared" si="3"/>
        <v>6</v>
      </c>
      <c r="AE8" s="10">
        <f t="shared" si="3"/>
        <v>6</v>
      </c>
      <c r="AF8" s="10">
        <f t="shared" si="3"/>
        <v>6</v>
      </c>
      <c r="AG8" s="10">
        <f t="shared" si="3"/>
        <v>6</v>
      </c>
      <c r="AH8" s="10">
        <f t="shared" si="3"/>
        <v>6</v>
      </c>
      <c r="AI8" s="10">
        <f t="shared" si="3"/>
        <v>7</v>
      </c>
      <c r="AJ8" s="10">
        <f t="shared" si="3"/>
        <v>7</v>
      </c>
      <c r="AK8" s="10">
        <f t="shared" si="3"/>
        <v>7</v>
      </c>
      <c r="AL8" s="10">
        <f t="shared" si="3"/>
        <v>7</v>
      </c>
      <c r="AM8" s="10">
        <f t="shared" si="3"/>
        <v>7</v>
      </c>
      <c r="AN8" s="10">
        <f t="shared" si="3"/>
        <v>7</v>
      </c>
      <c r="AO8" s="10">
        <f t="shared" si="3"/>
        <v>8</v>
      </c>
      <c r="AP8" s="10">
        <f t="shared" si="3"/>
        <v>8</v>
      </c>
      <c r="AQ8" s="10">
        <f t="shared" si="3"/>
        <v>8</v>
      </c>
      <c r="AR8" s="10">
        <f t="shared" si="3"/>
        <v>8</v>
      </c>
      <c r="AS8" s="10">
        <f t="shared" si="3"/>
        <v>8</v>
      </c>
    </row>
    <row r="9" spans="1:45" x14ac:dyDescent="0.25">
      <c r="B9" s="3">
        <v>24041</v>
      </c>
      <c r="C9" s="3" t="s">
        <v>520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2</v>
      </c>
      <c r="W9" s="10">
        <v>2</v>
      </c>
      <c r="X9" s="10">
        <v>2</v>
      </c>
      <c r="Y9" s="10">
        <v>2</v>
      </c>
      <c r="Z9" s="10">
        <v>2</v>
      </c>
      <c r="AA9" s="10">
        <v>2</v>
      </c>
      <c r="AB9" s="10">
        <v>2</v>
      </c>
      <c r="AC9" s="10">
        <v>2</v>
      </c>
      <c r="AD9" s="10">
        <v>2</v>
      </c>
      <c r="AE9" s="10">
        <v>2</v>
      </c>
      <c r="AF9" s="10">
        <v>2</v>
      </c>
      <c r="AG9" s="10">
        <v>2</v>
      </c>
      <c r="AH9" s="10">
        <v>2</v>
      </c>
      <c r="AI9" s="10">
        <v>2</v>
      </c>
      <c r="AJ9" s="10">
        <v>2</v>
      </c>
      <c r="AK9" s="10">
        <v>2</v>
      </c>
      <c r="AL9" s="10">
        <v>2</v>
      </c>
      <c r="AM9" s="10">
        <v>2</v>
      </c>
      <c r="AN9" s="10">
        <v>2</v>
      </c>
      <c r="AO9" s="10">
        <v>2</v>
      </c>
      <c r="AP9" s="10">
        <v>2</v>
      </c>
      <c r="AQ9" s="10">
        <v>2</v>
      </c>
      <c r="AR9" s="10">
        <v>2</v>
      </c>
      <c r="AS9" s="10">
        <v>2</v>
      </c>
    </row>
    <row r="10" spans="1:45" x14ac:dyDescent="0.25">
      <c r="B10" s="3">
        <v>24031</v>
      </c>
      <c r="C10" s="3" t="s">
        <v>521</v>
      </c>
      <c r="D10" s="10">
        <f t="shared" ref="D10:F10" si="4">D$5-1</f>
        <v>2</v>
      </c>
      <c r="E10" s="10">
        <f t="shared" si="4"/>
        <v>3</v>
      </c>
      <c r="F10" s="10">
        <f t="shared" si="4"/>
        <v>4</v>
      </c>
      <c r="G10" s="10">
        <f>G$5-1</f>
        <v>5</v>
      </c>
      <c r="H10" s="10">
        <f>H$5-1</f>
        <v>6</v>
      </c>
      <c r="J10" s="10">
        <f t="shared" ref="J10:AS10" si="5">J$5-1</f>
        <v>7</v>
      </c>
      <c r="K10" s="10">
        <f t="shared" si="5"/>
        <v>8</v>
      </c>
      <c r="L10" s="10">
        <f t="shared" si="5"/>
        <v>9</v>
      </c>
      <c r="M10" s="10">
        <f t="shared" si="5"/>
        <v>10</v>
      </c>
      <c r="N10" s="10">
        <f t="shared" si="5"/>
        <v>11</v>
      </c>
      <c r="O10" s="10">
        <f t="shared" si="5"/>
        <v>12</v>
      </c>
      <c r="P10" s="10">
        <f t="shared" si="5"/>
        <v>13</v>
      </c>
      <c r="Q10" s="10">
        <f t="shared" si="5"/>
        <v>14</v>
      </c>
      <c r="R10" s="10">
        <f t="shared" si="5"/>
        <v>15</v>
      </c>
      <c r="S10" s="10">
        <f t="shared" si="5"/>
        <v>16</v>
      </c>
      <c r="T10" s="10">
        <f t="shared" si="5"/>
        <v>17</v>
      </c>
      <c r="U10" s="10">
        <f t="shared" si="5"/>
        <v>18</v>
      </c>
      <c r="V10" s="10">
        <f t="shared" si="5"/>
        <v>19</v>
      </c>
      <c r="W10" s="10">
        <f t="shared" si="5"/>
        <v>20</v>
      </c>
      <c r="X10" s="10">
        <f t="shared" si="5"/>
        <v>21</v>
      </c>
      <c r="Y10" s="10">
        <f t="shared" si="5"/>
        <v>22</v>
      </c>
      <c r="Z10" s="10">
        <f t="shared" si="5"/>
        <v>23</v>
      </c>
      <c r="AA10" s="10">
        <f t="shared" si="5"/>
        <v>24</v>
      </c>
      <c r="AB10" s="10">
        <f t="shared" si="5"/>
        <v>25</v>
      </c>
      <c r="AC10" s="10">
        <f t="shared" si="5"/>
        <v>26</v>
      </c>
      <c r="AD10" s="10">
        <f t="shared" si="5"/>
        <v>27</v>
      </c>
      <c r="AE10" s="10">
        <f t="shared" si="5"/>
        <v>28</v>
      </c>
      <c r="AF10" s="10">
        <f t="shared" si="5"/>
        <v>29</v>
      </c>
      <c r="AG10" s="10">
        <f t="shared" si="5"/>
        <v>30</v>
      </c>
      <c r="AH10" s="10">
        <f t="shared" si="5"/>
        <v>31</v>
      </c>
      <c r="AI10" s="10">
        <f t="shared" si="5"/>
        <v>32</v>
      </c>
      <c r="AJ10" s="10">
        <f t="shared" si="5"/>
        <v>33</v>
      </c>
      <c r="AK10" s="10">
        <f t="shared" si="5"/>
        <v>34</v>
      </c>
      <c r="AL10" s="10">
        <f t="shared" si="5"/>
        <v>35</v>
      </c>
      <c r="AM10" s="10">
        <f t="shared" si="5"/>
        <v>36</v>
      </c>
      <c r="AN10" s="10">
        <f t="shared" si="5"/>
        <v>37</v>
      </c>
      <c r="AO10" s="10">
        <f t="shared" si="5"/>
        <v>38</v>
      </c>
      <c r="AP10" s="10">
        <f t="shared" si="5"/>
        <v>39</v>
      </c>
      <c r="AQ10" s="10">
        <f t="shared" si="5"/>
        <v>40</v>
      </c>
      <c r="AR10" s="10">
        <f t="shared" si="5"/>
        <v>41</v>
      </c>
      <c r="AS10" s="10">
        <f t="shared" si="5"/>
        <v>42</v>
      </c>
    </row>
    <row r="11" spans="1:45" x14ac:dyDescent="0.25">
      <c r="B11" s="3">
        <v>24036</v>
      </c>
      <c r="C11" s="3" t="s">
        <v>522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2</v>
      </c>
      <c r="X11" s="10">
        <v>2</v>
      </c>
      <c r="Y11" s="10">
        <v>2</v>
      </c>
      <c r="Z11" s="10">
        <v>2</v>
      </c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10">
        <v>2</v>
      </c>
      <c r="AI11" s="10">
        <v>2</v>
      </c>
      <c r="AJ11" s="10">
        <v>2</v>
      </c>
      <c r="AK11" s="10">
        <v>2</v>
      </c>
      <c r="AL11" s="10">
        <v>2</v>
      </c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10">
        <v>2</v>
      </c>
      <c r="AS11" s="10">
        <v>2</v>
      </c>
    </row>
    <row r="12" spans="1:45" x14ac:dyDescent="0.25">
      <c r="B12" s="11">
        <v>20082</v>
      </c>
      <c r="C12" s="11" t="s">
        <v>16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</row>
    <row r="14" spans="1:45" x14ac:dyDescent="0.25">
      <c r="A14" t="s">
        <v>507</v>
      </c>
      <c r="B14">
        <v>5137</v>
      </c>
      <c r="C14" t="s">
        <v>508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</row>
    <row r="15" spans="1:45" x14ac:dyDescent="0.25">
      <c r="A15" t="s">
        <v>509</v>
      </c>
      <c r="B15">
        <v>5135</v>
      </c>
      <c r="C15" t="s">
        <v>510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7</v>
      </c>
      <c r="AP15" s="1">
        <v>7</v>
      </c>
      <c r="AQ15" s="1">
        <v>7</v>
      </c>
      <c r="AR15" s="1">
        <v>7</v>
      </c>
      <c r="AS15" s="1">
        <v>7</v>
      </c>
    </row>
    <row r="16" spans="1:45" x14ac:dyDescent="0.25">
      <c r="A16" t="s">
        <v>511</v>
      </c>
      <c r="B16">
        <v>5136</v>
      </c>
      <c r="C16" t="s">
        <v>512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>
        <v>30</v>
      </c>
      <c r="AO16" s="1">
        <v>30</v>
      </c>
      <c r="AP16" s="1">
        <v>31</v>
      </c>
      <c r="AQ16" s="1">
        <v>32</v>
      </c>
      <c r="AR16" s="1">
        <v>33</v>
      </c>
      <c r="AS16" s="1">
        <v>34</v>
      </c>
    </row>
    <row r="17" spans="1:45" x14ac:dyDescent="0.25">
      <c r="A17" t="s">
        <v>513</v>
      </c>
      <c r="B17">
        <v>7997</v>
      </c>
      <c r="C17" t="s">
        <v>514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45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45" x14ac:dyDescent="0.25">
      <c r="A20" t="s">
        <v>109</v>
      </c>
      <c r="B20">
        <v>6507</v>
      </c>
      <c r="C20" t="s">
        <v>110</v>
      </c>
      <c r="D20" s="1">
        <v>32</v>
      </c>
      <c r="E20" s="1">
        <v>36</v>
      </c>
      <c r="F20" s="1">
        <v>40</v>
      </c>
      <c r="G20" s="1">
        <v>44</v>
      </c>
      <c r="H20" s="1">
        <v>48</v>
      </c>
      <c r="I20" s="5">
        <f>H$5*INDEX('MTS 380 Master'!$B:$XFD,MATCH($A20,'MTS 380 Master'!$B:$B,0),MATCH($B$5,'MTS 380 Master'!$B$1:$XFD$1,0))+H$6*INDEX('MTS 380 Master'!$B:$XFD,MATCH($A20,'MTS 380 Master'!$B:$B,0),MATCH($B$6,'MTS 380 Master'!$B$1:$XFD$1,0))+H$7*INDEX('MTS 380 Master'!$B:$XFD,MATCH($A20,'MTS 380 Master'!$B:$B,0),MATCH($B$7,'MTS 380 Master'!$B$1:$XFD$1,0))+H$8*INDEX('MTS 380 Master'!$B:$XFD,MATCH($A20,'MTS 380 Master'!$B:$B,0),MATCH($B$8,'MTS 380 Master'!$B$1:$XFD$1,0))+H$9*INDEX('MTS 380 Master'!$B:$XFD,MATCH($A20,'MTS 380 Master'!$B:$B,0),MATCH($B$9,'MTS 380 Master'!$B$1:$XFD$1,0))+H$10*INDEX('MTS 380 Master'!$B:$XFD,MATCH($A20,'MTS 380 Master'!$B:$B,0),MATCH($B$10,'MTS 380 Master'!$B$1:$XFD$1,0))+H$11*INDEX('MTS 380 Master'!$B:$XFD,MATCH($A20,'MTS 380 Master'!$B:$B,0),MATCH($B$11,'MTS 380 Master'!$B$1:$XFD$1,0))+H$12*INDEX('MTS 380 Master'!$B:$XFD,MATCH($A20,'MTS 380 Master'!$B:$B,0),MATCH($B$12,'MTS 380 Master'!$B$1:$XFD$1,0))</f>
        <v>48</v>
      </c>
      <c r="J20" s="1">
        <v>52</v>
      </c>
      <c r="K20" s="1">
        <v>56</v>
      </c>
      <c r="L20" s="1">
        <v>60</v>
      </c>
      <c r="M20" s="1">
        <v>64</v>
      </c>
      <c r="N20" s="1">
        <v>68</v>
      </c>
      <c r="O20" s="1">
        <v>72</v>
      </c>
      <c r="P20" s="1">
        <v>76</v>
      </c>
      <c r="Q20" s="1">
        <v>80</v>
      </c>
      <c r="R20" s="1">
        <v>84</v>
      </c>
      <c r="S20" s="1">
        <v>88</v>
      </c>
      <c r="T20" s="1">
        <v>92</v>
      </c>
      <c r="U20" s="1">
        <v>96</v>
      </c>
      <c r="V20" s="1">
        <v>100</v>
      </c>
      <c r="W20" s="1">
        <v>104</v>
      </c>
      <c r="X20" s="1">
        <v>108</v>
      </c>
      <c r="Y20" s="1">
        <v>112</v>
      </c>
      <c r="Z20" s="1">
        <v>116</v>
      </c>
      <c r="AA20" s="1">
        <v>120</v>
      </c>
      <c r="AB20" s="1">
        <v>124</v>
      </c>
      <c r="AC20" s="1">
        <v>128</v>
      </c>
      <c r="AD20" s="1">
        <v>132</v>
      </c>
      <c r="AE20" s="1">
        <v>136</v>
      </c>
      <c r="AF20" s="1">
        <v>140</v>
      </c>
      <c r="AG20" s="1">
        <v>144</v>
      </c>
      <c r="AH20" s="1">
        <v>148</v>
      </c>
      <c r="AI20" s="1">
        <v>152</v>
      </c>
      <c r="AJ20" s="1">
        <v>156</v>
      </c>
      <c r="AK20" s="1">
        <v>160</v>
      </c>
      <c r="AL20" s="1">
        <v>164</v>
      </c>
      <c r="AM20" s="1"/>
      <c r="AN20" s="1"/>
      <c r="AO20" s="1"/>
      <c r="AP20" s="1"/>
      <c r="AQ20" s="1"/>
      <c r="AR20" s="1"/>
      <c r="AS20" s="1"/>
    </row>
    <row r="21" spans="1:45" x14ac:dyDescent="0.25">
      <c r="A21" t="s">
        <v>113</v>
      </c>
      <c r="B21">
        <v>6521</v>
      </c>
      <c r="C21" t="s">
        <v>114</v>
      </c>
      <c r="D21" s="1">
        <v>24</v>
      </c>
      <c r="E21" s="1">
        <v>24</v>
      </c>
      <c r="F21" s="1">
        <v>24</v>
      </c>
      <c r="G21" s="1">
        <v>24</v>
      </c>
      <c r="H21" s="1">
        <v>24</v>
      </c>
      <c r="I21" s="5">
        <f>H$5*INDEX('MTS 380 Master'!$B:$XFD,MATCH($A21,'MTS 380 Master'!$B:$B,0),MATCH($B$5,'MTS 380 Master'!$B$1:$XFD$1,0))+H$6*INDEX('MTS 380 Master'!$B:$XFD,MATCH($A21,'MTS 380 Master'!$B:$B,0),MATCH($B$6,'MTS 380 Master'!$B$1:$XFD$1,0))+H$7*INDEX('MTS 380 Master'!$B:$XFD,MATCH($A21,'MTS 380 Master'!$B:$B,0),MATCH($B$7,'MTS 380 Master'!$B$1:$XFD$1,0))+H$8*INDEX('MTS 380 Master'!$B:$XFD,MATCH($A21,'MTS 380 Master'!$B:$B,0),MATCH($B$8,'MTS 380 Master'!$B$1:$XFD$1,0))+H$9*INDEX('MTS 380 Master'!$B:$XFD,MATCH($A21,'MTS 380 Master'!$B:$B,0),MATCH($B$9,'MTS 380 Master'!$B$1:$XFD$1,0))+H$10*INDEX('MTS 380 Master'!$B:$XFD,MATCH($A21,'MTS 380 Master'!$B:$B,0),MATCH($B$10,'MTS 380 Master'!$B$1:$XFD$1,0))+H$11*INDEX('MTS 380 Master'!$B:$XFD,MATCH($A21,'MTS 380 Master'!$B:$B,0),MATCH($B$11,'MTS 380 Master'!$B$1:$XFD$1,0))+H$12*INDEX('MTS 380 Master'!$B:$XFD,MATCH($A21,'MTS 380 Master'!$B:$B,0),MATCH($B$12,'MTS 380 Master'!$B$1:$XFD$1,0))</f>
        <v>24</v>
      </c>
      <c r="J21" s="1">
        <v>24</v>
      </c>
      <c r="K21" s="1">
        <v>24</v>
      </c>
      <c r="L21" s="1">
        <v>24</v>
      </c>
      <c r="M21" s="1">
        <v>24</v>
      </c>
      <c r="N21" s="1">
        <v>24</v>
      </c>
      <c r="O21" s="1">
        <v>24</v>
      </c>
      <c r="P21" s="1">
        <v>24</v>
      </c>
      <c r="Q21" s="1">
        <v>24</v>
      </c>
      <c r="R21" s="1">
        <v>24</v>
      </c>
      <c r="S21" s="1">
        <v>24</v>
      </c>
      <c r="T21" s="1">
        <v>24</v>
      </c>
      <c r="U21" s="1">
        <v>24</v>
      </c>
      <c r="V21" s="1">
        <v>24</v>
      </c>
      <c r="W21" s="1">
        <v>24</v>
      </c>
      <c r="X21" s="1">
        <v>24</v>
      </c>
      <c r="Y21" s="1">
        <v>24</v>
      </c>
      <c r="Z21" s="1">
        <v>24</v>
      </c>
      <c r="AA21" s="1">
        <v>24</v>
      </c>
      <c r="AB21" s="1">
        <v>24</v>
      </c>
      <c r="AC21" s="1">
        <v>24</v>
      </c>
      <c r="AD21" s="1">
        <v>24</v>
      </c>
      <c r="AE21" s="1">
        <v>24</v>
      </c>
      <c r="AF21" s="1">
        <v>24</v>
      </c>
      <c r="AG21" s="1">
        <v>24</v>
      </c>
      <c r="AH21" s="1">
        <v>24</v>
      </c>
      <c r="AI21" s="1">
        <v>24</v>
      </c>
      <c r="AJ21" s="1">
        <v>24</v>
      </c>
      <c r="AK21" s="1">
        <v>24</v>
      </c>
      <c r="AL21" s="1">
        <v>24</v>
      </c>
      <c r="AM21" s="1"/>
      <c r="AN21" s="1"/>
      <c r="AO21" s="1"/>
      <c r="AP21" s="1"/>
      <c r="AQ21" s="1"/>
      <c r="AR21" s="1"/>
      <c r="AS21" s="1"/>
    </row>
    <row r="22" spans="1:45" x14ac:dyDescent="0.25">
      <c r="A22" t="s">
        <v>115</v>
      </c>
      <c r="B22">
        <v>6508</v>
      </c>
      <c r="C22" t="s">
        <v>116</v>
      </c>
      <c r="D22" s="1">
        <v>8</v>
      </c>
      <c r="E22" s="1">
        <v>8</v>
      </c>
      <c r="F22" s="1">
        <v>8</v>
      </c>
      <c r="G22" s="1">
        <v>8</v>
      </c>
      <c r="H22" s="1">
        <v>8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8</v>
      </c>
      <c r="J22" s="1">
        <v>8</v>
      </c>
      <c r="K22" s="1">
        <v>8</v>
      </c>
      <c r="L22" s="1">
        <v>8</v>
      </c>
      <c r="M22" s="1">
        <v>8</v>
      </c>
      <c r="N22" s="1">
        <v>8</v>
      </c>
      <c r="O22" s="1">
        <v>8</v>
      </c>
      <c r="P22" s="1">
        <v>8</v>
      </c>
      <c r="Q22" s="1">
        <v>8</v>
      </c>
      <c r="R22" s="1">
        <v>8</v>
      </c>
      <c r="S22" s="1">
        <v>8</v>
      </c>
      <c r="T22" s="1">
        <v>8</v>
      </c>
      <c r="U22" s="1">
        <v>8</v>
      </c>
      <c r="V22" s="1">
        <v>8</v>
      </c>
      <c r="W22" s="1">
        <v>8</v>
      </c>
      <c r="X22" s="1">
        <v>8</v>
      </c>
      <c r="Y22" s="1">
        <v>8</v>
      </c>
      <c r="Z22" s="1">
        <v>8</v>
      </c>
      <c r="AA22" s="1">
        <v>8</v>
      </c>
      <c r="AB22" s="1">
        <v>8</v>
      </c>
      <c r="AC22" s="1">
        <v>8</v>
      </c>
      <c r="AD22" s="1">
        <v>8</v>
      </c>
      <c r="AE22" s="1">
        <v>8</v>
      </c>
      <c r="AF22" s="1">
        <v>8</v>
      </c>
      <c r="AG22" s="1">
        <v>8</v>
      </c>
      <c r="AH22" s="1">
        <v>8</v>
      </c>
      <c r="AI22" s="1">
        <v>8</v>
      </c>
      <c r="AJ22" s="1">
        <v>8</v>
      </c>
      <c r="AK22" s="1">
        <v>8</v>
      </c>
      <c r="AL22" s="1">
        <v>8</v>
      </c>
      <c r="AM22" s="1"/>
      <c r="AN22" s="1"/>
      <c r="AO22" s="1"/>
      <c r="AP22" s="1"/>
      <c r="AQ22" s="1"/>
      <c r="AR22" s="1"/>
      <c r="AS22" s="1"/>
    </row>
    <row r="23" spans="1:45" x14ac:dyDescent="0.25">
      <c r="A23" t="s">
        <v>117</v>
      </c>
      <c r="B23">
        <v>6509</v>
      </c>
      <c r="C23" t="s">
        <v>118</v>
      </c>
      <c r="D23" s="1">
        <v>52</v>
      </c>
      <c r="E23" s="1">
        <v>78</v>
      </c>
      <c r="F23" s="1">
        <v>104</v>
      </c>
      <c r="G23" s="1">
        <v>130</v>
      </c>
      <c r="H23" s="1">
        <v>156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0</v>
      </c>
      <c r="J23" s="1">
        <v>182</v>
      </c>
      <c r="K23" s="1">
        <v>208</v>
      </c>
      <c r="L23" s="1">
        <v>234</v>
      </c>
      <c r="M23" s="1">
        <v>260</v>
      </c>
      <c r="N23" s="1">
        <v>286</v>
      </c>
      <c r="O23" s="1">
        <v>312</v>
      </c>
      <c r="P23" s="1">
        <v>338</v>
      </c>
      <c r="Q23" s="1">
        <v>364</v>
      </c>
      <c r="R23" s="1">
        <v>390</v>
      </c>
      <c r="S23" s="1">
        <v>416</v>
      </c>
      <c r="T23" s="1">
        <v>442</v>
      </c>
      <c r="U23" s="1">
        <v>468</v>
      </c>
      <c r="V23" s="1">
        <v>494</v>
      </c>
      <c r="W23" s="1">
        <v>520</v>
      </c>
      <c r="X23" s="1">
        <v>546</v>
      </c>
      <c r="Y23" s="1">
        <v>572</v>
      </c>
      <c r="Z23" s="1">
        <v>598</v>
      </c>
      <c r="AA23" s="1">
        <v>624</v>
      </c>
      <c r="AB23" s="1">
        <v>650</v>
      </c>
      <c r="AC23" s="1">
        <v>676</v>
      </c>
      <c r="AD23" s="1">
        <v>702</v>
      </c>
      <c r="AE23" s="1">
        <v>728</v>
      </c>
      <c r="AF23" s="1">
        <v>754</v>
      </c>
      <c r="AG23" s="1">
        <v>780</v>
      </c>
      <c r="AH23" s="1">
        <v>806</v>
      </c>
      <c r="AI23" s="1">
        <v>832</v>
      </c>
      <c r="AJ23" s="1">
        <v>858</v>
      </c>
      <c r="AK23" s="1">
        <v>884</v>
      </c>
      <c r="AL23" s="1">
        <v>910</v>
      </c>
      <c r="AM23" s="1"/>
      <c r="AN23" s="1"/>
      <c r="AO23" s="1"/>
      <c r="AP23" s="1"/>
      <c r="AQ23" s="1"/>
      <c r="AR23" s="1"/>
      <c r="AS23" s="1"/>
    </row>
    <row r="24" spans="1:45" x14ac:dyDescent="0.25">
      <c r="A24" t="s">
        <v>119</v>
      </c>
      <c r="B24">
        <v>6516</v>
      </c>
      <c r="C24" t="s">
        <v>120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0</v>
      </c>
      <c r="J24" s="1">
        <v>7</v>
      </c>
      <c r="K24" s="1">
        <v>8</v>
      </c>
      <c r="L24" s="1">
        <v>9</v>
      </c>
      <c r="M24" s="1">
        <v>10</v>
      </c>
      <c r="N24" s="1">
        <v>11</v>
      </c>
      <c r="O24" s="1">
        <v>12</v>
      </c>
      <c r="P24" s="1">
        <v>13</v>
      </c>
      <c r="Q24" s="1">
        <v>14</v>
      </c>
      <c r="R24" s="1">
        <v>15</v>
      </c>
      <c r="S24" s="1">
        <v>16</v>
      </c>
      <c r="T24" s="1">
        <v>17</v>
      </c>
      <c r="U24" s="1">
        <v>18</v>
      </c>
      <c r="V24" s="1">
        <v>19</v>
      </c>
      <c r="W24" s="1">
        <v>20</v>
      </c>
      <c r="X24" s="1">
        <v>21</v>
      </c>
      <c r="Y24" s="1">
        <v>22</v>
      </c>
      <c r="Z24" s="1">
        <v>23</v>
      </c>
      <c r="AA24" s="1">
        <v>24</v>
      </c>
      <c r="AB24" s="1">
        <v>25</v>
      </c>
      <c r="AC24" s="1">
        <v>26</v>
      </c>
      <c r="AD24" s="1">
        <v>27</v>
      </c>
      <c r="AE24" s="1">
        <v>28</v>
      </c>
      <c r="AF24" s="1">
        <v>29</v>
      </c>
      <c r="AG24" s="1">
        <v>30</v>
      </c>
      <c r="AH24" s="1">
        <v>31</v>
      </c>
      <c r="AI24" s="1">
        <v>32</v>
      </c>
      <c r="AJ24" s="1">
        <v>33</v>
      </c>
      <c r="AK24" s="1">
        <v>34</v>
      </c>
      <c r="AL24" s="1">
        <v>35</v>
      </c>
      <c r="AM24" s="1"/>
      <c r="AN24" s="1"/>
      <c r="AO24" s="1"/>
      <c r="AP24" s="1"/>
      <c r="AQ24" s="1"/>
      <c r="AR24" s="1"/>
      <c r="AS24" s="1"/>
    </row>
    <row r="25" spans="1:45" x14ac:dyDescent="0.25">
      <c r="A25" t="s">
        <v>121</v>
      </c>
      <c r="B25">
        <v>6517</v>
      </c>
      <c r="C25" t="s">
        <v>122</v>
      </c>
      <c r="D25" s="1">
        <v>26</v>
      </c>
      <c r="E25" s="1">
        <v>39</v>
      </c>
      <c r="F25" s="1">
        <v>52</v>
      </c>
      <c r="G25" s="1">
        <v>65</v>
      </c>
      <c r="H25" s="1">
        <v>78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52</v>
      </c>
      <c r="J25" s="1">
        <v>91</v>
      </c>
      <c r="K25" s="1">
        <v>104</v>
      </c>
      <c r="L25" s="1">
        <v>117</v>
      </c>
      <c r="M25" s="1">
        <v>130</v>
      </c>
      <c r="N25" s="1">
        <v>143</v>
      </c>
      <c r="O25" s="1">
        <v>156</v>
      </c>
      <c r="P25" s="1">
        <v>169</v>
      </c>
      <c r="Q25" s="1">
        <v>182</v>
      </c>
      <c r="R25" s="1">
        <v>195</v>
      </c>
      <c r="S25" s="1">
        <v>208</v>
      </c>
      <c r="T25" s="1">
        <v>221</v>
      </c>
      <c r="U25" s="1">
        <v>234</v>
      </c>
      <c r="V25" s="1">
        <v>247</v>
      </c>
      <c r="W25" s="1">
        <v>260</v>
      </c>
      <c r="X25" s="1">
        <v>273</v>
      </c>
      <c r="Y25" s="1">
        <v>286</v>
      </c>
      <c r="Z25" s="1">
        <v>299</v>
      </c>
      <c r="AA25" s="1">
        <v>312</v>
      </c>
      <c r="AB25" s="1">
        <v>325</v>
      </c>
      <c r="AC25" s="1">
        <v>338</v>
      </c>
      <c r="AD25" s="1">
        <v>351</v>
      </c>
      <c r="AE25" s="1">
        <v>364</v>
      </c>
      <c r="AF25" s="1">
        <v>377</v>
      </c>
      <c r="AG25" s="1">
        <v>390</v>
      </c>
      <c r="AH25" s="1">
        <v>403</v>
      </c>
      <c r="AI25" s="1">
        <v>416</v>
      </c>
      <c r="AJ25" s="1">
        <v>429</v>
      </c>
      <c r="AK25" s="1">
        <v>442</v>
      </c>
      <c r="AL25" s="1">
        <v>455</v>
      </c>
      <c r="AM25" s="1"/>
      <c r="AN25" s="1"/>
      <c r="AO25" s="1"/>
      <c r="AP25" s="1"/>
      <c r="AQ25" s="1"/>
      <c r="AR25" s="1"/>
      <c r="AS25" s="1"/>
    </row>
    <row r="26" spans="1:45" x14ac:dyDescent="0.25">
      <c r="A26" t="s">
        <v>123</v>
      </c>
      <c r="B26">
        <v>6510</v>
      </c>
      <c r="C26" t="s">
        <v>124</v>
      </c>
      <c r="D26" s="1">
        <v>24</v>
      </c>
      <c r="E26" s="1">
        <v>24</v>
      </c>
      <c r="F26" s="1">
        <v>24</v>
      </c>
      <c r="G26" s="1">
        <v>24</v>
      </c>
      <c r="H26" s="1">
        <v>24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26</v>
      </c>
      <c r="J26" s="1">
        <v>24</v>
      </c>
      <c r="K26" s="1">
        <v>36</v>
      </c>
      <c r="L26" s="1">
        <v>36</v>
      </c>
      <c r="M26" s="1">
        <v>36</v>
      </c>
      <c r="N26" s="1">
        <v>36</v>
      </c>
      <c r="O26" s="1">
        <v>36</v>
      </c>
      <c r="P26" s="1">
        <v>36</v>
      </c>
      <c r="Q26" s="1">
        <v>48</v>
      </c>
      <c r="R26" s="1">
        <v>48</v>
      </c>
      <c r="S26" s="1">
        <v>48</v>
      </c>
      <c r="T26" s="1">
        <v>48</v>
      </c>
      <c r="U26" s="1">
        <v>48</v>
      </c>
      <c r="V26" s="1">
        <v>48</v>
      </c>
      <c r="W26" s="1">
        <v>60</v>
      </c>
      <c r="X26" s="1">
        <v>60</v>
      </c>
      <c r="Y26" s="1">
        <v>60</v>
      </c>
      <c r="Z26" s="1">
        <v>60</v>
      </c>
      <c r="AA26" s="1">
        <v>60</v>
      </c>
      <c r="AB26" s="1">
        <v>60</v>
      </c>
      <c r="AC26" s="1">
        <v>72</v>
      </c>
      <c r="AD26" s="1">
        <v>72</v>
      </c>
      <c r="AE26" s="1">
        <v>72</v>
      </c>
      <c r="AF26" s="1">
        <v>72</v>
      </c>
      <c r="AG26" s="1">
        <v>72</v>
      </c>
      <c r="AH26" s="1">
        <v>72</v>
      </c>
      <c r="AI26" s="1">
        <v>84</v>
      </c>
      <c r="AJ26" s="1">
        <v>84</v>
      </c>
      <c r="AK26" s="1">
        <v>84</v>
      </c>
      <c r="AL26" s="1">
        <v>84</v>
      </c>
      <c r="AM26" s="1"/>
      <c r="AN26" s="1"/>
      <c r="AO26" s="1"/>
      <c r="AP26" s="1"/>
      <c r="AQ26" s="1"/>
      <c r="AR26" s="1"/>
      <c r="AS26" s="1"/>
    </row>
    <row r="27" spans="1:45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156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t="s">
        <v>127</v>
      </c>
      <c r="B28">
        <v>6511</v>
      </c>
      <c r="C28" t="s">
        <v>128</v>
      </c>
      <c r="D28" s="1">
        <v>10</v>
      </c>
      <c r="E28" s="1">
        <v>10</v>
      </c>
      <c r="F28" s="1">
        <v>10</v>
      </c>
      <c r="G28" s="1">
        <v>10</v>
      </c>
      <c r="H28" s="1">
        <v>10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10</v>
      </c>
      <c r="J28" s="1">
        <v>10</v>
      </c>
      <c r="K28" s="1">
        <v>10</v>
      </c>
      <c r="L28" s="1">
        <v>10</v>
      </c>
      <c r="M28" s="1">
        <v>10</v>
      </c>
      <c r="N28" s="1">
        <v>10</v>
      </c>
      <c r="O28" s="1">
        <v>10</v>
      </c>
      <c r="P28" s="1">
        <v>10</v>
      </c>
      <c r="Q28" s="1">
        <v>10</v>
      </c>
      <c r="R28" s="1">
        <v>10</v>
      </c>
      <c r="S28" s="1">
        <v>10</v>
      </c>
      <c r="T28" s="1">
        <v>10</v>
      </c>
      <c r="U28" s="1">
        <v>10</v>
      </c>
      <c r="V28" s="1">
        <v>10</v>
      </c>
      <c r="W28" s="1">
        <v>10</v>
      </c>
      <c r="X28" s="1">
        <v>10</v>
      </c>
      <c r="Y28" s="1">
        <v>10</v>
      </c>
      <c r="Z28" s="1">
        <v>10</v>
      </c>
      <c r="AA28" s="1">
        <v>10</v>
      </c>
      <c r="AB28" s="1">
        <v>10</v>
      </c>
      <c r="AC28" s="1">
        <v>10</v>
      </c>
      <c r="AD28" s="1">
        <v>10</v>
      </c>
      <c r="AE28" s="1">
        <v>10</v>
      </c>
      <c r="AF28" s="1">
        <v>10</v>
      </c>
      <c r="AG28" s="1">
        <v>10</v>
      </c>
      <c r="AH28" s="1">
        <v>10</v>
      </c>
      <c r="AI28" s="1">
        <v>10</v>
      </c>
      <c r="AJ28" s="1">
        <v>10</v>
      </c>
      <c r="AK28" s="1">
        <v>10</v>
      </c>
      <c r="AL28" s="1">
        <v>10</v>
      </c>
      <c r="AM28" s="1"/>
      <c r="AN28" s="1"/>
      <c r="AO28" s="1"/>
      <c r="AP28" s="1"/>
      <c r="AQ28" s="1"/>
      <c r="AR28" s="1"/>
      <c r="AS28" s="1"/>
    </row>
    <row r="29" spans="1:45" x14ac:dyDescent="0.25">
      <c r="A29" t="s">
        <v>129</v>
      </c>
      <c r="B29">
        <v>6523</v>
      </c>
      <c r="C29" t="s">
        <v>130</v>
      </c>
      <c r="D29" s="1">
        <v>16</v>
      </c>
      <c r="E29" s="1">
        <v>16</v>
      </c>
      <c r="F29" s="1">
        <v>16</v>
      </c>
      <c r="G29" s="1">
        <v>16</v>
      </c>
      <c r="H29" s="1">
        <v>16</v>
      </c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16</v>
      </c>
      <c r="J29" s="1">
        <v>16</v>
      </c>
      <c r="K29" s="1">
        <v>16</v>
      </c>
      <c r="L29" s="1">
        <v>16</v>
      </c>
      <c r="M29" s="1">
        <v>16</v>
      </c>
      <c r="N29" s="1">
        <v>16</v>
      </c>
      <c r="O29" s="1">
        <v>16</v>
      </c>
      <c r="P29" s="1">
        <v>16</v>
      </c>
      <c r="Q29" s="1">
        <v>16</v>
      </c>
      <c r="R29" s="1">
        <v>16</v>
      </c>
      <c r="S29" s="1">
        <v>16</v>
      </c>
      <c r="T29" s="1">
        <v>16</v>
      </c>
      <c r="U29" s="1">
        <v>16</v>
      </c>
      <c r="V29" s="1">
        <v>16</v>
      </c>
      <c r="W29" s="1">
        <v>16</v>
      </c>
      <c r="X29" s="1">
        <v>16</v>
      </c>
      <c r="Y29" s="1">
        <v>16</v>
      </c>
      <c r="Z29" s="1">
        <v>16</v>
      </c>
      <c r="AA29" s="1">
        <v>16</v>
      </c>
      <c r="AB29" s="1">
        <v>16</v>
      </c>
      <c r="AC29" s="1">
        <v>16</v>
      </c>
      <c r="AD29" s="1">
        <v>16</v>
      </c>
      <c r="AE29" s="1">
        <v>16</v>
      </c>
      <c r="AF29" s="1">
        <v>16</v>
      </c>
      <c r="AG29" s="1">
        <v>16</v>
      </c>
      <c r="AH29" s="1">
        <v>16</v>
      </c>
      <c r="AI29" s="1">
        <v>16</v>
      </c>
      <c r="AJ29" s="1">
        <v>16</v>
      </c>
      <c r="AK29" s="1">
        <v>16</v>
      </c>
      <c r="AL29" s="1">
        <v>16</v>
      </c>
      <c r="AM29" s="1"/>
      <c r="AN29" s="1"/>
      <c r="AO29" s="1"/>
      <c r="AP29" s="1"/>
      <c r="AQ29" s="1"/>
      <c r="AR29" s="1"/>
      <c r="AS29" s="1"/>
    </row>
    <row r="30" spans="1:45" x14ac:dyDescent="0.25">
      <c r="A30" t="s">
        <v>131</v>
      </c>
      <c r="B30">
        <v>6531</v>
      </c>
      <c r="C30" t="s">
        <v>132</v>
      </c>
      <c r="D30" s="1">
        <v>80</v>
      </c>
      <c r="E30" s="1">
        <v>80</v>
      </c>
      <c r="F30" s="1">
        <v>80</v>
      </c>
      <c r="G30" s="1">
        <v>80</v>
      </c>
      <c r="H30" s="1">
        <v>80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80</v>
      </c>
      <c r="J30" s="1">
        <v>80</v>
      </c>
      <c r="K30" s="1">
        <v>120</v>
      </c>
      <c r="L30" s="1">
        <v>120</v>
      </c>
      <c r="M30" s="1">
        <v>120</v>
      </c>
      <c r="N30" s="1">
        <v>120</v>
      </c>
      <c r="O30" s="1">
        <v>120</v>
      </c>
      <c r="P30" s="1">
        <v>120</v>
      </c>
      <c r="Q30" s="1">
        <v>160</v>
      </c>
      <c r="R30" s="1">
        <v>160</v>
      </c>
      <c r="S30" s="1">
        <v>160</v>
      </c>
      <c r="T30" s="1">
        <v>160</v>
      </c>
      <c r="U30" s="1">
        <v>160</v>
      </c>
      <c r="V30" s="1">
        <v>160</v>
      </c>
      <c r="W30" s="1">
        <v>200</v>
      </c>
      <c r="X30" s="1">
        <v>200</v>
      </c>
      <c r="Y30" s="1">
        <v>200</v>
      </c>
      <c r="Z30" s="1">
        <v>200</v>
      </c>
      <c r="AA30" s="1">
        <v>200</v>
      </c>
      <c r="AB30" s="1">
        <v>200</v>
      </c>
      <c r="AC30" s="1">
        <v>240</v>
      </c>
      <c r="AD30" s="1">
        <v>240</v>
      </c>
      <c r="AE30" s="1">
        <v>240</v>
      </c>
      <c r="AF30" s="1">
        <v>240</v>
      </c>
      <c r="AG30" s="1">
        <v>240</v>
      </c>
      <c r="AH30" s="1">
        <v>240</v>
      </c>
      <c r="AI30" s="1">
        <v>280</v>
      </c>
      <c r="AJ30" s="1">
        <v>280</v>
      </c>
      <c r="AK30" s="1">
        <v>280</v>
      </c>
      <c r="AL30" s="1">
        <v>280</v>
      </c>
      <c r="AM30" s="1"/>
      <c r="AN30" s="1"/>
      <c r="AO30" s="1"/>
      <c r="AP30" s="1"/>
      <c r="AQ30" s="1"/>
      <c r="AR30" s="1"/>
      <c r="AS30" s="1"/>
    </row>
    <row r="31" spans="1:45" x14ac:dyDescent="0.25">
      <c r="A31" t="s">
        <v>133</v>
      </c>
      <c r="B31">
        <v>6519</v>
      </c>
      <c r="C31" t="s">
        <v>134</v>
      </c>
      <c r="D31" s="1">
        <v>36</v>
      </c>
      <c r="E31" s="1">
        <v>48</v>
      </c>
      <c r="F31" s="1">
        <v>60</v>
      </c>
      <c r="G31" s="1">
        <v>72</v>
      </c>
      <c r="H31" s="1">
        <v>84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122</v>
      </c>
      <c r="J31" s="1">
        <v>96</v>
      </c>
      <c r="K31" s="1">
        <v>108</v>
      </c>
      <c r="L31" s="1">
        <v>120</v>
      </c>
      <c r="M31" s="1">
        <v>132</v>
      </c>
      <c r="N31" s="1">
        <v>144</v>
      </c>
      <c r="O31" s="1">
        <v>156</v>
      </c>
      <c r="P31" s="1">
        <v>168</v>
      </c>
      <c r="Q31" s="1">
        <v>180</v>
      </c>
      <c r="R31" s="1">
        <v>192</v>
      </c>
      <c r="S31" s="1">
        <v>204</v>
      </c>
      <c r="T31" s="1">
        <v>216</v>
      </c>
      <c r="U31" s="1">
        <v>228</v>
      </c>
      <c r="V31" s="1">
        <v>240</v>
      </c>
      <c r="W31" s="1">
        <v>252</v>
      </c>
      <c r="X31" s="1">
        <v>264</v>
      </c>
      <c r="Y31" s="1">
        <v>276</v>
      </c>
      <c r="Z31" s="1">
        <v>288</v>
      </c>
      <c r="AA31" s="1">
        <v>300</v>
      </c>
      <c r="AB31" s="1">
        <v>312</v>
      </c>
      <c r="AC31" s="1">
        <v>324</v>
      </c>
      <c r="AD31" s="1">
        <v>336</v>
      </c>
      <c r="AE31" s="1">
        <v>348</v>
      </c>
      <c r="AF31" s="1">
        <v>360</v>
      </c>
      <c r="AG31" s="1">
        <v>372</v>
      </c>
      <c r="AH31" s="1">
        <v>384</v>
      </c>
      <c r="AI31" s="1">
        <v>396</v>
      </c>
      <c r="AJ31" s="1">
        <v>408</v>
      </c>
      <c r="AK31" s="1">
        <v>420</v>
      </c>
      <c r="AL31" s="1">
        <v>432</v>
      </c>
      <c r="AM31" s="1"/>
      <c r="AN31" s="1"/>
      <c r="AO31" s="1"/>
      <c r="AP31" s="1"/>
      <c r="AQ31" s="1"/>
      <c r="AR31" s="1"/>
      <c r="AS31" s="1"/>
    </row>
    <row r="32" spans="1:45" x14ac:dyDescent="0.25">
      <c r="A32" t="s">
        <v>141</v>
      </c>
      <c r="B32">
        <v>6549</v>
      </c>
      <c r="C32" t="s">
        <v>142</v>
      </c>
      <c r="D32" s="1">
        <v>80</v>
      </c>
      <c r="E32" s="1">
        <v>80</v>
      </c>
      <c r="F32" s="1">
        <v>80</v>
      </c>
      <c r="G32" s="1">
        <v>80</v>
      </c>
      <c r="H32" s="1">
        <v>80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80</v>
      </c>
      <c r="J32" s="1">
        <v>80</v>
      </c>
      <c r="K32" s="1">
        <v>120</v>
      </c>
      <c r="L32" s="1">
        <v>120</v>
      </c>
      <c r="M32" s="1">
        <v>120</v>
      </c>
      <c r="N32" s="1">
        <v>120</v>
      </c>
      <c r="O32" s="1">
        <v>120</v>
      </c>
      <c r="P32" s="1">
        <v>120</v>
      </c>
      <c r="Q32" s="1">
        <v>160</v>
      </c>
      <c r="R32" s="1">
        <v>160</v>
      </c>
      <c r="S32" s="1">
        <v>160</v>
      </c>
      <c r="T32" s="1">
        <v>160</v>
      </c>
      <c r="U32" s="1">
        <v>160</v>
      </c>
      <c r="V32" s="1">
        <v>160</v>
      </c>
      <c r="W32" s="1">
        <v>200</v>
      </c>
      <c r="X32" s="1">
        <v>200</v>
      </c>
      <c r="Y32" s="1">
        <v>200</v>
      </c>
      <c r="Z32" s="1">
        <v>200</v>
      </c>
      <c r="AA32" s="1">
        <v>200</v>
      </c>
      <c r="AB32" s="1">
        <v>200</v>
      </c>
      <c r="AC32" s="1">
        <v>240</v>
      </c>
      <c r="AD32" s="1">
        <v>240</v>
      </c>
      <c r="AE32" s="1">
        <v>240</v>
      </c>
      <c r="AF32" s="1">
        <v>240</v>
      </c>
      <c r="AG32" s="1">
        <v>240</v>
      </c>
      <c r="AH32" s="1">
        <v>240</v>
      </c>
      <c r="AI32" s="1">
        <v>280</v>
      </c>
      <c r="AJ32" s="1">
        <v>280</v>
      </c>
      <c r="AK32" s="1">
        <v>280</v>
      </c>
      <c r="AL32" s="1">
        <v>280</v>
      </c>
      <c r="AM32" s="1"/>
      <c r="AN32" s="1"/>
      <c r="AO32" s="1"/>
      <c r="AP32" s="1"/>
      <c r="AQ32" s="1"/>
      <c r="AR32" s="1"/>
      <c r="AS32" s="1"/>
    </row>
    <row r="33" spans="1:45" x14ac:dyDescent="0.25">
      <c r="A33" t="s">
        <v>143</v>
      </c>
      <c r="B33">
        <v>6520</v>
      </c>
      <c r="C33" t="s">
        <v>420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/>
      <c r="AN33" s="1"/>
      <c r="AO33" s="1"/>
      <c r="AP33" s="1"/>
      <c r="AQ33" s="1"/>
      <c r="AR33" s="1"/>
      <c r="AS33" s="1"/>
    </row>
    <row r="34" spans="1:45" x14ac:dyDescent="0.25">
      <c r="A34" t="s">
        <v>145</v>
      </c>
      <c r="B34">
        <v>6518</v>
      </c>
      <c r="C34" t="s">
        <v>421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14</v>
      </c>
      <c r="J34" s="1">
        <v>16</v>
      </c>
      <c r="K34" s="1">
        <v>18</v>
      </c>
      <c r="L34" s="1">
        <v>20</v>
      </c>
      <c r="M34" s="1">
        <v>22</v>
      </c>
      <c r="N34" s="1">
        <v>24</v>
      </c>
      <c r="O34" s="1"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1">
        <v>40</v>
      </c>
      <c r="W34" s="1">
        <v>42</v>
      </c>
      <c r="X34" s="1">
        <v>44</v>
      </c>
      <c r="Y34" s="1">
        <v>46</v>
      </c>
      <c r="Z34" s="1">
        <v>48</v>
      </c>
      <c r="AA34" s="1">
        <v>50</v>
      </c>
      <c r="AB34" s="1">
        <v>52</v>
      </c>
      <c r="AC34" s="1">
        <v>54</v>
      </c>
      <c r="AD34" s="1">
        <v>56</v>
      </c>
      <c r="AE34" s="1">
        <v>58</v>
      </c>
      <c r="AF34" s="1">
        <v>60</v>
      </c>
      <c r="AG34" s="1">
        <v>62</v>
      </c>
      <c r="AH34" s="1">
        <v>64</v>
      </c>
      <c r="AI34" s="1">
        <v>66</v>
      </c>
      <c r="AJ34" s="1">
        <v>68</v>
      </c>
      <c r="AK34" s="1">
        <v>70</v>
      </c>
      <c r="AL34" s="1">
        <v>72</v>
      </c>
      <c r="AM34" s="1"/>
      <c r="AN34" s="1"/>
      <c r="AO34" s="1"/>
      <c r="AP34" s="1"/>
      <c r="AQ34" s="1"/>
      <c r="AR34" s="1"/>
      <c r="AS34" s="1"/>
    </row>
    <row r="35" spans="1:45" x14ac:dyDescent="0.25">
      <c r="A35" t="s">
        <v>147</v>
      </c>
      <c r="B35">
        <v>6526</v>
      </c>
      <c r="C35" t="s">
        <v>148</v>
      </c>
      <c r="D35" s="1">
        <v>12</v>
      </c>
      <c r="E35" s="1">
        <v>16</v>
      </c>
      <c r="F35" s="1">
        <v>20</v>
      </c>
      <c r="G35" s="1">
        <v>24</v>
      </c>
      <c r="H35" s="1">
        <v>28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28</v>
      </c>
      <c r="J35" s="1">
        <v>32</v>
      </c>
      <c r="K35" s="1">
        <v>36</v>
      </c>
      <c r="L35" s="1">
        <v>40</v>
      </c>
      <c r="M35" s="1">
        <v>44</v>
      </c>
      <c r="N35" s="1">
        <v>48</v>
      </c>
      <c r="O35" s="1">
        <v>52</v>
      </c>
      <c r="P35" s="1">
        <v>56</v>
      </c>
      <c r="Q35" s="1">
        <v>60</v>
      </c>
      <c r="R35" s="1">
        <v>64</v>
      </c>
      <c r="S35" s="1">
        <v>68</v>
      </c>
      <c r="T35" s="1">
        <v>72</v>
      </c>
      <c r="U35" s="1">
        <v>76</v>
      </c>
      <c r="V35" s="1">
        <v>80</v>
      </c>
      <c r="W35" s="1">
        <v>84</v>
      </c>
      <c r="X35" s="1">
        <v>88</v>
      </c>
      <c r="Y35" s="1">
        <v>92</v>
      </c>
      <c r="Z35" s="1">
        <v>96</v>
      </c>
      <c r="AA35" s="1">
        <v>100</v>
      </c>
      <c r="AB35" s="1">
        <v>104</v>
      </c>
      <c r="AC35" s="1">
        <v>108</v>
      </c>
      <c r="AD35" s="1">
        <v>112</v>
      </c>
      <c r="AE35" s="1">
        <v>116</v>
      </c>
      <c r="AF35" s="1">
        <v>120</v>
      </c>
      <c r="AG35" s="1">
        <v>124</v>
      </c>
      <c r="AH35" s="1">
        <v>128</v>
      </c>
      <c r="AI35" s="1">
        <v>132</v>
      </c>
      <c r="AJ35" s="1">
        <v>136</v>
      </c>
      <c r="AK35" s="1">
        <v>140</v>
      </c>
      <c r="AL35" s="1">
        <v>144</v>
      </c>
      <c r="AM35" s="1"/>
      <c r="AN35" s="1"/>
      <c r="AO35" s="1"/>
      <c r="AP35" s="1"/>
      <c r="AQ35" s="1"/>
      <c r="AR35" s="1"/>
      <c r="AS35" s="1"/>
    </row>
    <row r="36" spans="1:45" x14ac:dyDescent="0.25">
      <c r="A36" t="s">
        <v>149</v>
      </c>
      <c r="B36">
        <v>6568</v>
      </c>
      <c r="C36" t="s">
        <v>150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4</v>
      </c>
      <c r="J36" s="1">
        <v>4</v>
      </c>
      <c r="K36" s="1">
        <v>4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4</v>
      </c>
      <c r="V36" s="1">
        <v>4</v>
      </c>
      <c r="W36" s="1">
        <v>4</v>
      </c>
      <c r="X36" s="1">
        <v>4</v>
      </c>
      <c r="Y36" s="1">
        <v>4</v>
      </c>
      <c r="Z36" s="1">
        <v>4</v>
      </c>
      <c r="AA36" s="1">
        <v>4</v>
      </c>
      <c r="AB36" s="1">
        <v>4</v>
      </c>
      <c r="AC36" s="1">
        <v>4</v>
      </c>
      <c r="AD36" s="1">
        <v>4</v>
      </c>
      <c r="AE36" s="1">
        <v>4</v>
      </c>
      <c r="AF36" s="1">
        <v>4</v>
      </c>
      <c r="AG36" s="1">
        <v>4</v>
      </c>
      <c r="AH36" s="1">
        <v>4</v>
      </c>
      <c r="AI36" s="1">
        <v>4</v>
      </c>
      <c r="AJ36" s="1">
        <v>4</v>
      </c>
      <c r="AK36" s="1">
        <v>4</v>
      </c>
      <c r="AL36" s="1">
        <v>4</v>
      </c>
      <c r="AM36" s="1"/>
      <c r="AN36" s="1"/>
      <c r="AO36" s="1"/>
      <c r="AP36" s="1"/>
      <c r="AQ36" s="1"/>
      <c r="AR36" s="1"/>
      <c r="AS36" s="1"/>
    </row>
    <row r="37" spans="1:45" x14ac:dyDescent="0.25">
      <c r="A37" t="s">
        <v>151</v>
      </c>
      <c r="B37">
        <v>6569</v>
      </c>
      <c r="C37" t="s">
        <v>152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/>
      <c r="AN37" s="1"/>
      <c r="AO37" s="1"/>
      <c r="AP37" s="1"/>
      <c r="AQ37" s="1"/>
      <c r="AR37" s="1"/>
      <c r="AS37" s="1"/>
    </row>
    <row r="38" spans="1:45" x14ac:dyDescent="0.25">
      <c r="A38" t="s">
        <v>153</v>
      </c>
      <c r="B38">
        <v>6571</v>
      </c>
      <c r="C38" t="s">
        <v>422</v>
      </c>
      <c r="D38" s="1">
        <v>16</v>
      </c>
      <c r="E38" s="1">
        <v>16</v>
      </c>
      <c r="F38" s="1">
        <v>16</v>
      </c>
      <c r="G38" s="1">
        <v>16</v>
      </c>
      <c r="H38" s="1">
        <v>16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16</v>
      </c>
      <c r="J38" s="1">
        <v>16</v>
      </c>
      <c r="K38" s="1">
        <v>16</v>
      </c>
      <c r="L38" s="1">
        <v>16</v>
      </c>
      <c r="M38" s="1">
        <v>16</v>
      </c>
      <c r="N38" s="1">
        <v>16</v>
      </c>
      <c r="O38" s="1">
        <v>16</v>
      </c>
      <c r="P38" s="1">
        <v>16</v>
      </c>
      <c r="Q38" s="1">
        <v>16</v>
      </c>
      <c r="R38" s="1">
        <v>16</v>
      </c>
      <c r="S38" s="1">
        <v>16</v>
      </c>
      <c r="T38" s="1">
        <v>16</v>
      </c>
      <c r="U38" s="1">
        <v>16</v>
      </c>
      <c r="V38" s="1">
        <v>16</v>
      </c>
      <c r="W38" s="1">
        <v>16</v>
      </c>
      <c r="X38" s="1">
        <v>16</v>
      </c>
      <c r="Y38" s="1">
        <v>16</v>
      </c>
      <c r="Z38" s="1">
        <v>16</v>
      </c>
      <c r="AA38" s="1">
        <v>16</v>
      </c>
      <c r="AB38" s="1">
        <v>16</v>
      </c>
      <c r="AC38" s="1">
        <v>16</v>
      </c>
      <c r="AD38" s="1">
        <v>16</v>
      </c>
      <c r="AE38" s="1">
        <v>16</v>
      </c>
      <c r="AF38" s="1">
        <v>16</v>
      </c>
      <c r="AG38" s="1">
        <v>16</v>
      </c>
      <c r="AH38" s="1">
        <v>16</v>
      </c>
      <c r="AI38" s="1">
        <v>16</v>
      </c>
      <c r="AJ38" s="1">
        <v>16</v>
      </c>
      <c r="AK38" s="1">
        <v>16</v>
      </c>
      <c r="AL38" s="1">
        <v>16</v>
      </c>
      <c r="AM38" s="1"/>
      <c r="AN38" s="1"/>
      <c r="AO38" s="1"/>
      <c r="AP38" s="1"/>
      <c r="AQ38" s="1"/>
      <c r="AR38" s="1"/>
      <c r="AS38" s="1"/>
    </row>
    <row r="39" spans="1:45" x14ac:dyDescent="0.25">
      <c r="A39" t="s">
        <v>157</v>
      </c>
      <c r="B39">
        <v>6577</v>
      </c>
      <c r="C39" t="s">
        <v>423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24</v>
      </c>
      <c r="J39" s="1">
        <v>24</v>
      </c>
      <c r="K39" s="1">
        <v>36</v>
      </c>
      <c r="L39" s="1">
        <v>36</v>
      </c>
      <c r="M39" s="1">
        <v>36</v>
      </c>
      <c r="N39" s="1">
        <v>36</v>
      </c>
      <c r="O39" s="1">
        <v>36</v>
      </c>
      <c r="P39" s="1">
        <v>36</v>
      </c>
      <c r="Q39" s="1">
        <v>48</v>
      </c>
      <c r="R39" s="1">
        <v>48</v>
      </c>
      <c r="S39" s="1">
        <v>48</v>
      </c>
      <c r="T39" s="1">
        <v>48</v>
      </c>
      <c r="U39" s="1">
        <v>48</v>
      </c>
      <c r="V39" s="1">
        <v>48</v>
      </c>
      <c r="W39" s="1">
        <v>60</v>
      </c>
      <c r="X39" s="1">
        <v>60</v>
      </c>
      <c r="Y39" s="1">
        <v>60</v>
      </c>
      <c r="Z39" s="1">
        <v>60</v>
      </c>
      <c r="AA39" s="1">
        <v>60</v>
      </c>
      <c r="AB39" s="1">
        <v>60</v>
      </c>
      <c r="AC39" s="1">
        <v>72</v>
      </c>
      <c r="AD39" s="1">
        <v>72</v>
      </c>
      <c r="AE39" s="1">
        <v>72</v>
      </c>
      <c r="AF39" s="1">
        <v>72</v>
      </c>
      <c r="AG39" s="1">
        <v>72</v>
      </c>
      <c r="AH39" s="1">
        <v>72</v>
      </c>
      <c r="AI39" s="1">
        <v>84</v>
      </c>
      <c r="AJ39" s="1">
        <v>84</v>
      </c>
      <c r="AK39" s="1">
        <v>84</v>
      </c>
      <c r="AL39" s="1">
        <v>84</v>
      </c>
      <c r="AM39" s="1"/>
      <c r="AN39" s="1"/>
      <c r="AO39" s="1"/>
      <c r="AP39" s="1"/>
      <c r="AQ39" s="1"/>
      <c r="AR39" s="1"/>
      <c r="AS39" s="1"/>
    </row>
    <row r="40" spans="1:45" x14ac:dyDescent="0.25">
      <c r="A40" t="s">
        <v>165</v>
      </c>
      <c r="B40">
        <v>6578</v>
      </c>
      <c r="C40" t="s">
        <v>166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8</v>
      </c>
      <c r="J40" s="1">
        <v>8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20</v>
      </c>
      <c r="X40" s="1">
        <v>20</v>
      </c>
      <c r="Y40" s="1">
        <v>20</v>
      </c>
      <c r="Z40" s="1">
        <v>20</v>
      </c>
      <c r="AA40" s="1">
        <v>20</v>
      </c>
      <c r="AB40" s="1">
        <v>20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28</v>
      </c>
      <c r="AJ40" s="1">
        <v>28</v>
      </c>
      <c r="AK40" s="1">
        <v>28</v>
      </c>
      <c r="AL40" s="1">
        <v>28</v>
      </c>
      <c r="AM40" s="1"/>
      <c r="AN40" s="1"/>
      <c r="AO40" s="1"/>
      <c r="AP40" s="1"/>
      <c r="AQ40" s="1"/>
      <c r="AR40" s="1"/>
      <c r="AS40" s="1"/>
    </row>
    <row r="41" spans="1:45" x14ac:dyDescent="0.25">
      <c r="A41" t="s">
        <v>173</v>
      </c>
      <c r="B41">
        <v>6563</v>
      </c>
      <c r="C41" t="s">
        <v>174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8</v>
      </c>
      <c r="J41" s="1">
        <v>8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  <c r="AB41" s="1">
        <v>20</v>
      </c>
      <c r="AC41" s="1">
        <v>24</v>
      </c>
      <c r="AD41" s="1">
        <v>24</v>
      </c>
      <c r="AE41" s="1">
        <v>24</v>
      </c>
      <c r="AF41" s="1">
        <v>24</v>
      </c>
      <c r="AG41" s="1">
        <v>24</v>
      </c>
      <c r="AH41" s="1">
        <v>24</v>
      </c>
      <c r="AI41" s="1">
        <v>28</v>
      </c>
      <c r="AJ41" s="1">
        <v>28</v>
      </c>
      <c r="AK41" s="1">
        <v>28</v>
      </c>
      <c r="AL41" s="1">
        <v>28</v>
      </c>
      <c r="AM41" s="1"/>
      <c r="AN41" s="1"/>
      <c r="AO41" s="1"/>
      <c r="AP41" s="1"/>
      <c r="AQ41" s="1"/>
      <c r="AR41" s="1"/>
      <c r="AS41" s="1"/>
    </row>
    <row r="42" spans="1:45" x14ac:dyDescent="0.25">
      <c r="A42" t="s">
        <v>175</v>
      </c>
      <c r="B42">
        <v>6528</v>
      </c>
      <c r="C42" t="s">
        <v>424</v>
      </c>
      <c r="D42" s="1">
        <v>10</v>
      </c>
      <c r="E42" s="1">
        <v>10</v>
      </c>
      <c r="F42" s="1">
        <v>10</v>
      </c>
      <c r="G42" s="1">
        <v>10</v>
      </c>
      <c r="H42" s="1">
        <v>10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10</v>
      </c>
      <c r="J42" s="1">
        <v>10</v>
      </c>
      <c r="K42" s="1">
        <v>10</v>
      </c>
      <c r="L42" s="1">
        <v>10</v>
      </c>
      <c r="M42" s="1">
        <v>10</v>
      </c>
      <c r="N42" s="1">
        <v>10</v>
      </c>
      <c r="O42" s="1">
        <v>10</v>
      </c>
      <c r="P42" s="1">
        <v>10</v>
      </c>
      <c r="Q42" s="1">
        <v>10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  <c r="W42" s="1">
        <v>10</v>
      </c>
      <c r="X42" s="1">
        <v>10</v>
      </c>
      <c r="Y42" s="1">
        <v>10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10</v>
      </c>
      <c r="AG42" s="1">
        <v>10</v>
      </c>
      <c r="AH42" s="1">
        <v>10</v>
      </c>
      <c r="AI42" s="1">
        <v>10</v>
      </c>
      <c r="AJ42" s="1">
        <v>10</v>
      </c>
      <c r="AK42" s="1">
        <v>10</v>
      </c>
      <c r="AL42" s="1">
        <v>10</v>
      </c>
      <c r="AM42" s="1"/>
      <c r="AN42" s="1"/>
      <c r="AO42" s="1"/>
      <c r="AP42" s="1"/>
      <c r="AQ42" s="1"/>
      <c r="AR42" s="1"/>
      <c r="AS42" s="1"/>
    </row>
    <row r="43" spans="1:45" x14ac:dyDescent="0.25">
      <c r="A43" t="s">
        <v>177</v>
      </c>
      <c r="B43">
        <v>6529</v>
      </c>
      <c r="C43" t="s">
        <v>178</v>
      </c>
      <c r="D43" s="1">
        <v>6</v>
      </c>
      <c r="E43" s="1">
        <v>8</v>
      </c>
      <c r="F43" s="1">
        <v>10</v>
      </c>
      <c r="G43" s="1">
        <v>12</v>
      </c>
      <c r="H43" s="1">
        <v>14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14</v>
      </c>
      <c r="J43" s="1">
        <v>16</v>
      </c>
      <c r="K43" s="1">
        <v>18</v>
      </c>
      <c r="L43" s="1">
        <v>20</v>
      </c>
      <c r="M43" s="1">
        <v>22</v>
      </c>
      <c r="N43" s="1">
        <v>24</v>
      </c>
      <c r="O43" s="1">
        <v>26</v>
      </c>
      <c r="P43" s="1">
        <v>28</v>
      </c>
      <c r="Q43" s="1">
        <v>30</v>
      </c>
      <c r="R43" s="1">
        <v>32</v>
      </c>
      <c r="S43" s="1">
        <v>34</v>
      </c>
      <c r="T43" s="1">
        <v>36</v>
      </c>
      <c r="U43" s="1">
        <v>38</v>
      </c>
      <c r="V43" s="1">
        <v>40</v>
      </c>
      <c r="W43" s="1">
        <v>42</v>
      </c>
      <c r="X43" s="1">
        <v>44</v>
      </c>
      <c r="Y43" s="1">
        <v>46</v>
      </c>
      <c r="Z43" s="1">
        <v>48</v>
      </c>
      <c r="AA43" s="1">
        <v>50</v>
      </c>
      <c r="AB43" s="1">
        <v>52</v>
      </c>
      <c r="AC43" s="1">
        <v>54</v>
      </c>
      <c r="AD43" s="1">
        <v>56</v>
      </c>
      <c r="AE43" s="1">
        <v>58</v>
      </c>
      <c r="AF43" s="1">
        <v>60</v>
      </c>
      <c r="AG43" s="1">
        <v>62</v>
      </c>
      <c r="AH43" s="1">
        <v>64</v>
      </c>
      <c r="AI43" s="1">
        <v>66</v>
      </c>
      <c r="AJ43" s="1">
        <v>68</v>
      </c>
      <c r="AK43" s="1">
        <v>70</v>
      </c>
      <c r="AL43" s="1">
        <v>72</v>
      </c>
      <c r="AM43" s="1"/>
      <c r="AN43" s="1"/>
      <c r="AO43" s="1"/>
      <c r="AP43" s="1"/>
      <c r="AQ43" s="1"/>
      <c r="AR43" s="1"/>
      <c r="AS43" s="1"/>
    </row>
    <row r="44" spans="1:45" x14ac:dyDescent="0.25">
      <c r="A44" t="s">
        <v>183</v>
      </c>
      <c r="B44">
        <v>6539</v>
      </c>
      <c r="C44" t="s">
        <v>184</v>
      </c>
      <c r="D44" s="1">
        <v>0</v>
      </c>
      <c r="E44" s="1">
        <v>12</v>
      </c>
      <c r="F44" s="1">
        <v>24</v>
      </c>
      <c r="G44" s="1">
        <v>36</v>
      </c>
      <c r="H44" s="1">
        <v>48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48</v>
      </c>
      <c r="J44" s="1">
        <v>60</v>
      </c>
      <c r="K44" s="1">
        <v>60</v>
      </c>
      <c r="L44" s="1">
        <v>72</v>
      </c>
      <c r="M44" s="1">
        <v>84</v>
      </c>
      <c r="N44" s="1">
        <v>96</v>
      </c>
      <c r="O44" s="1">
        <v>108</v>
      </c>
      <c r="P44" s="1">
        <v>120</v>
      </c>
      <c r="Q44" s="1">
        <v>120</v>
      </c>
      <c r="R44" s="1">
        <v>132</v>
      </c>
      <c r="S44" s="1">
        <v>144</v>
      </c>
      <c r="T44" s="1">
        <v>156</v>
      </c>
      <c r="U44" s="1">
        <v>168</v>
      </c>
      <c r="V44" s="1">
        <v>180</v>
      </c>
      <c r="W44" s="1">
        <v>180</v>
      </c>
      <c r="X44" s="1">
        <v>192</v>
      </c>
      <c r="Y44" s="1">
        <v>204</v>
      </c>
      <c r="Z44" s="1">
        <v>216</v>
      </c>
      <c r="AA44" s="1">
        <v>228</v>
      </c>
      <c r="AB44" s="1">
        <v>240</v>
      </c>
      <c r="AC44" s="1">
        <v>240</v>
      </c>
      <c r="AD44" s="1">
        <v>252</v>
      </c>
      <c r="AE44" s="1">
        <v>264</v>
      </c>
      <c r="AF44" s="1">
        <v>276</v>
      </c>
      <c r="AG44" s="1">
        <v>288</v>
      </c>
      <c r="AH44" s="1">
        <v>300</v>
      </c>
      <c r="AI44" s="1">
        <v>300</v>
      </c>
      <c r="AJ44" s="1">
        <v>312</v>
      </c>
      <c r="AK44" s="1">
        <v>324</v>
      </c>
      <c r="AL44" s="1">
        <v>336</v>
      </c>
      <c r="AM44" s="1"/>
      <c r="AN44" s="1"/>
      <c r="AO44" s="1"/>
      <c r="AP44" s="1"/>
      <c r="AQ44" s="1"/>
      <c r="AR44" s="1"/>
      <c r="AS44" s="1"/>
    </row>
    <row r="45" spans="1:45" x14ac:dyDescent="0.25">
      <c r="A45" t="s">
        <v>187</v>
      </c>
      <c r="B45">
        <v>6584</v>
      </c>
      <c r="C45" t="s">
        <v>425</v>
      </c>
      <c r="D45" s="1">
        <v>24</v>
      </c>
      <c r="E45" s="1">
        <v>24</v>
      </c>
      <c r="F45" s="1">
        <v>24</v>
      </c>
      <c r="G45" s="1">
        <v>24</v>
      </c>
      <c r="H45" s="1">
        <v>24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24</v>
      </c>
      <c r="J45" s="1">
        <v>24</v>
      </c>
      <c r="K45" s="1">
        <v>36</v>
      </c>
      <c r="L45" s="1">
        <v>36</v>
      </c>
      <c r="M45" s="1">
        <v>36</v>
      </c>
      <c r="N45" s="1">
        <v>36</v>
      </c>
      <c r="O45" s="1">
        <v>36</v>
      </c>
      <c r="P45" s="1">
        <v>36</v>
      </c>
      <c r="Q45" s="1">
        <v>48</v>
      </c>
      <c r="R45" s="1">
        <v>48</v>
      </c>
      <c r="S45" s="1">
        <v>48</v>
      </c>
      <c r="T45" s="1">
        <v>48</v>
      </c>
      <c r="U45" s="1">
        <v>48</v>
      </c>
      <c r="V45" s="1">
        <v>48</v>
      </c>
      <c r="W45" s="1">
        <v>60</v>
      </c>
      <c r="X45" s="1">
        <v>60</v>
      </c>
      <c r="Y45" s="1">
        <v>60</v>
      </c>
      <c r="Z45" s="1">
        <v>60</v>
      </c>
      <c r="AA45" s="1">
        <v>60</v>
      </c>
      <c r="AB45" s="1">
        <v>60</v>
      </c>
      <c r="AC45" s="1">
        <v>72</v>
      </c>
      <c r="AD45" s="1">
        <v>72</v>
      </c>
      <c r="AE45" s="1">
        <v>72</v>
      </c>
      <c r="AF45" s="1">
        <v>72</v>
      </c>
      <c r="AG45" s="1">
        <v>72</v>
      </c>
      <c r="AH45" s="1">
        <v>72</v>
      </c>
      <c r="AI45" s="1">
        <v>84</v>
      </c>
      <c r="AJ45" s="1">
        <v>84</v>
      </c>
      <c r="AK45" s="1">
        <v>84</v>
      </c>
      <c r="AL45" s="1">
        <v>84</v>
      </c>
      <c r="AM45" s="1"/>
      <c r="AN45" s="1"/>
      <c r="AO45" s="1"/>
      <c r="AP45" s="1"/>
      <c r="AQ45" s="1"/>
      <c r="AR45" s="1"/>
      <c r="AS45" s="1"/>
    </row>
    <row r="46" spans="1:45" x14ac:dyDescent="0.25">
      <c r="A46" t="s">
        <v>191</v>
      </c>
      <c r="B46">
        <v>6540</v>
      </c>
      <c r="C46" t="s">
        <v>192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1">
        <v>19</v>
      </c>
      <c r="W46" s="1">
        <v>20</v>
      </c>
      <c r="X46" s="1">
        <v>21</v>
      </c>
      <c r="Y46" s="1">
        <v>22</v>
      </c>
      <c r="Z46" s="1">
        <v>23</v>
      </c>
      <c r="AA46" s="1">
        <v>24</v>
      </c>
      <c r="AB46" s="1">
        <v>25</v>
      </c>
      <c r="AC46" s="1">
        <v>26</v>
      </c>
      <c r="AD46" s="1">
        <v>27</v>
      </c>
      <c r="AE46" s="1">
        <v>28</v>
      </c>
      <c r="AF46" s="1">
        <v>29</v>
      </c>
      <c r="AG46" s="1">
        <v>30</v>
      </c>
      <c r="AH46" s="1">
        <v>31</v>
      </c>
      <c r="AI46" s="1">
        <v>32</v>
      </c>
      <c r="AJ46" s="1">
        <v>33</v>
      </c>
      <c r="AK46" s="1">
        <v>34</v>
      </c>
      <c r="AL46" s="1">
        <v>35</v>
      </c>
      <c r="AM46" s="1"/>
      <c r="AN46" s="1"/>
      <c r="AO46" s="1"/>
      <c r="AP46" s="1"/>
      <c r="AQ46" s="1"/>
      <c r="AR46" s="1"/>
      <c r="AS46" s="1"/>
    </row>
    <row r="47" spans="1:45" x14ac:dyDescent="0.25">
      <c r="A47" t="s">
        <v>195</v>
      </c>
      <c r="B47">
        <v>6555</v>
      </c>
      <c r="C47" t="s">
        <v>196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  <c r="AJ47" s="1">
        <v>66</v>
      </c>
      <c r="AK47" s="1">
        <v>68</v>
      </c>
      <c r="AL47" s="1">
        <v>70</v>
      </c>
      <c r="AM47" s="1"/>
      <c r="AN47" s="1"/>
      <c r="AO47" s="1"/>
      <c r="AP47" s="1"/>
      <c r="AQ47" s="1"/>
      <c r="AR47" s="1"/>
      <c r="AS47" s="1"/>
    </row>
    <row r="48" spans="1:45" x14ac:dyDescent="0.25">
      <c r="A48" t="s">
        <v>197</v>
      </c>
      <c r="B48">
        <v>6573</v>
      </c>
      <c r="C48" t="s">
        <v>198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/>
      <c r="AN48" s="1"/>
      <c r="AO48" s="1"/>
      <c r="AP48" s="1"/>
      <c r="AQ48" s="1"/>
      <c r="AR48" s="1"/>
      <c r="AS48" s="1"/>
    </row>
    <row r="49" spans="1:45" x14ac:dyDescent="0.25">
      <c r="A49" t="s">
        <v>199</v>
      </c>
      <c r="B49">
        <v>6574</v>
      </c>
      <c r="C49" t="s">
        <v>426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/>
      <c r="AN49" s="1"/>
      <c r="AO49" s="1"/>
      <c r="AP49" s="1"/>
      <c r="AQ49" s="1"/>
      <c r="AR49" s="1"/>
      <c r="AS49" s="1"/>
    </row>
    <row r="50" spans="1:45" x14ac:dyDescent="0.25">
      <c r="A50" t="s">
        <v>205</v>
      </c>
      <c r="B50">
        <v>6576</v>
      </c>
      <c r="C50" t="s">
        <v>206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  <c r="AG50" s="1">
        <v>31</v>
      </c>
      <c r="AH50" s="1">
        <v>32</v>
      </c>
      <c r="AI50" s="1">
        <v>33</v>
      </c>
      <c r="AJ50" s="1">
        <v>34</v>
      </c>
      <c r="AK50" s="1">
        <v>35</v>
      </c>
      <c r="AL50" s="1">
        <v>36</v>
      </c>
      <c r="AM50" s="1"/>
      <c r="AN50" s="1"/>
      <c r="AO50" s="1"/>
      <c r="AP50" s="1"/>
      <c r="AQ50" s="1"/>
      <c r="AR50" s="1"/>
      <c r="AS50" s="1"/>
    </row>
    <row r="51" spans="1:45" x14ac:dyDescent="0.25">
      <c r="A51" t="s">
        <v>209</v>
      </c>
      <c r="B51">
        <v>6534</v>
      </c>
      <c r="C51" t="s">
        <v>210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/>
      <c r="AN51" s="1"/>
      <c r="AO51" s="1"/>
      <c r="AP51" s="1"/>
      <c r="AQ51" s="1"/>
      <c r="AR51" s="1"/>
      <c r="AS51" s="1"/>
    </row>
    <row r="52" spans="1:45" x14ac:dyDescent="0.25">
      <c r="A52" t="s">
        <v>211</v>
      </c>
      <c r="B52">
        <v>6542</v>
      </c>
      <c r="C52" t="s">
        <v>212</v>
      </c>
      <c r="D52" s="1">
        <v>4</v>
      </c>
      <c r="E52" s="1">
        <v>4</v>
      </c>
      <c r="F52" s="1">
        <v>4</v>
      </c>
      <c r="G52" s="1">
        <v>4</v>
      </c>
      <c r="H52" s="1">
        <v>4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4</v>
      </c>
      <c r="J52" s="1">
        <v>4</v>
      </c>
      <c r="K52" s="1">
        <v>4</v>
      </c>
      <c r="L52" s="1">
        <v>4</v>
      </c>
      <c r="M52" s="1">
        <v>4</v>
      </c>
      <c r="N52" s="1">
        <v>4</v>
      </c>
      <c r="O52" s="1">
        <v>4</v>
      </c>
      <c r="P52" s="1">
        <v>4</v>
      </c>
      <c r="Q52" s="1">
        <v>4</v>
      </c>
      <c r="R52" s="1">
        <v>4</v>
      </c>
      <c r="S52" s="1">
        <v>4</v>
      </c>
      <c r="T52" s="1">
        <v>4</v>
      </c>
      <c r="U52" s="1">
        <v>4</v>
      </c>
      <c r="V52" s="1">
        <v>4</v>
      </c>
      <c r="W52" s="1">
        <v>4</v>
      </c>
      <c r="X52" s="1">
        <v>4</v>
      </c>
      <c r="Y52" s="1">
        <v>4</v>
      </c>
      <c r="Z52" s="1">
        <v>4</v>
      </c>
      <c r="AA52" s="1">
        <v>4</v>
      </c>
      <c r="AB52" s="1">
        <v>4</v>
      </c>
      <c r="AC52" s="1">
        <v>4</v>
      </c>
      <c r="AD52" s="1">
        <v>4</v>
      </c>
      <c r="AE52" s="1">
        <v>4</v>
      </c>
      <c r="AF52" s="1">
        <v>4</v>
      </c>
      <c r="AG52" s="1">
        <v>4</v>
      </c>
      <c r="AH52" s="1">
        <v>4</v>
      </c>
      <c r="AI52" s="1">
        <v>4</v>
      </c>
      <c r="AJ52" s="1">
        <v>4</v>
      </c>
      <c r="AK52" s="1">
        <v>4</v>
      </c>
      <c r="AL52" s="1">
        <v>4</v>
      </c>
      <c r="AM52" s="1"/>
      <c r="AN52" s="1"/>
      <c r="AO52" s="1"/>
      <c r="AP52" s="1"/>
      <c r="AQ52" s="1"/>
      <c r="AR52" s="1"/>
      <c r="AS52" s="1"/>
    </row>
    <row r="53" spans="1:45" x14ac:dyDescent="0.25">
      <c r="A53" t="s">
        <v>215</v>
      </c>
      <c r="B53">
        <v>6536</v>
      </c>
      <c r="C53" t="s">
        <v>216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  <c r="AM53" s="1"/>
      <c r="AN53" s="1"/>
      <c r="AO53" s="1"/>
      <c r="AP53" s="1"/>
      <c r="AQ53" s="1"/>
      <c r="AR53" s="1"/>
      <c r="AS53" s="1"/>
    </row>
    <row r="54" spans="1:45" x14ac:dyDescent="0.25">
      <c r="A54" t="s">
        <v>221</v>
      </c>
      <c r="B54">
        <v>6537</v>
      </c>
      <c r="C54" t="s">
        <v>515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/>
      <c r="AN54" s="1"/>
      <c r="AO54" s="1"/>
      <c r="AP54" s="1"/>
      <c r="AQ54" s="1"/>
      <c r="AR54" s="1"/>
      <c r="AS54" s="1"/>
    </row>
    <row r="55" spans="1:45" x14ac:dyDescent="0.25">
      <c r="A55" t="s">
        <v>223</v>
      </c>
      <c r="B55">
        <v>6532</v>
      </c>
      <c r="C55" t="s">
        <v>224</v>
      </c>
      <c r="D55" s="1">
        <v>8</v>
      </c>
      <c r="E55" s="1">
        <v>8</v>
      </c>
      <c r="F55" s="1">
        <v>8</v>
      </c>
      <c r="G55" s="1">
        <v>8</v>
      </c>
      <c r="H55" s="1">
        <v>8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8</v>
      </c>
      <c r="J55" s="1">
        <v>8</v>
      </c>
      <c r="K55" s="1">
        <v>8</v>
      </c>
      <c r="L55" s="1">
        <v>8</v>
      </c>
      <c r="M55" s="1">
        <v>8</v>
      </c>
      <c r="N55" s="1">
        <v>8</v>
      </c>
      <c r="O55" s="1">
        <v>8</v>
      </c>
      <c r="P55" s="1">
        <v>8</v>
      </c>
      <c r="Q55" s="1">
        <v>8</v>
      </c>
      <c r="R55" s="1">
        <v>8</v>
      </c>
      <c r="S55" s="1">
        <v>8</v>
      </c>
      <c r="T55" s="1">
        <v>8</v>
      </c>
      <c r="U55" s="1">
        <v>8</v>
      </c>
      <c r="V55" s="1">
        <v>8</v>
      </c>
      <c r="W55" s="1">
        <v>8</v>
      </c>
      <c r="X55" s="1">
        <v>8</v>
      </c>
      <c r="Y55" s="1">
        <v>8</v>
      </c>
      <c r="Z55" s="1">
        <v>8</v>
      </c>
      <c r="AA55" s="1">
        <v>8</v>
      </c>
      <c r="AB55" s="1">
        <v>8</v>
      </c>
      <c r="AC55" s="1">
        <v>8</v>
      </c>
      <c r="AD55" s="1">
        <v>8</v>
      </c>
      <c r="AE55" s="1">
        <v>8</v>
      </c>
      <c r="AF55" s="1">
        <v>8</v>
      </c>
      <c r="AG55" s="1">
        <v>8</v>
      </c>
      <c r="AH55" s="1">
        <v>8</v>
      </c>
      <c r="AI55" s="1">
        <v>8</v>
      </c>
      <c r="AJ55" s="1">
        <v>8</v>
      </c>
      <c r="AK55" s="1">
        <v>8</v>
      </c>
      <c r="AL55" s="1">
        <v>8</v>
      </c>
      <c r="AM55" s="1"/>
      <c r="AN55" s="1"/>
      <c r="AO55" s="1"/>
      <c r="AP55" s="1"/>
      <c r="AQ55" s="1"/>
      <c r="AR55" s="1"/>
      <c r="AS55" s="1"/>
    </row>
    <row r="56" spans="1:45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/>
      <c r="AN56" s="1"/>
      <c r="AO56" s="1"/>
      <c r="AP56" s="1"/>
      <c r="AQ56" s="1"/>
      <c r="AR56" s="1"/>
      <c r="AS56" s="1"/>
    </row>
    <row r="57" spans="1:45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/>
      <c r="AN57" s="1"/>
      <c r="AO57" s="1"/>
      <c r="AP57" s="1"/>
      <c r="AQ57" s="1"/>
      <c r="AR57" s="1"/>
      <c r="AS57" s="1"/>
    </row>
    <row r="58" spans="1:45" x14ac:dyDescent="0.25">
      <c r="A58" t="s">
        <v>235</v>
      </c>
      <c r="B58">
        <v>6582</v>
      </c>
      <c r="C58" t="s">
        <v>236</v>
      </c>
      <c r="D58" s="1">
        <v>2</v>
      </c>
      <c r="E58" s="1">
        <v>2</v>
      </c>
      <c r="F58" s="1">
        <v>2</v>
      </c>
      <c r="G58" s="1">
        <v>2</v>
      </c>
      <c r="H58" s="1">
        <v>2</v>
      </c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  <c r="AM58" s="1"/>
      <c r="AN58" s="1"/>
      <c r="AO58" s="1"/>
      <c r="AP58" s="1"/>
      <c r="AQ58" s="1"/>
      <c r="AR58" s="1"/>
      <c r="AS58" s="1"/>
    </row>
    <row r="59" spans="1:45" x14ac:dyDescent="0.25">
      <c r="A59" t="s">
        <v>241</v>
      </c>
      <c r="B59">
        <v>8684</v>
      </c>
      <c r="C59" t="s">
        <v>242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5">
        <f>H$5*INDEX('MTS 380 Master'!$B:$XFD,MATCH($A59,'MTS 380 Master'!$B:$B,0),MATCH($B$5,'MTS 380 Master'!$B$1:$XFD$1,0))+H$6*INDEX('MTS 380 Master'!$B:$XFD,MATCH($A59,'MTS 380 Master'!$B:$B,0),MATCH($B$6,'MTS 380 Master'!$B$1:$XFD$1,0))+H$7*INDEX('MTS 380 Master'!$B:$XFD,MATCH($A59,'MTS 380 Master'!$B:$B,0),MATCH($B$7,'MTS 380 Master'!$B$1:$XFD$1,0))+H$8*INDEX('MTS 380 Master'!$B:$XFD,MATCH($A59,'MTS 380 Master'!$B:$B,0),MATCH($B$8,'MTS 380 Master'!$B$1:$XFD$1,0))+H$9*INDEX('MTS 380 Master'!$B:$XFD,MATCH($A59,'MTS 380 Master'!$B:$B,0),MATCH($B$9,'MTS 380 Master'!$B$1:$XFD$1,0))+H$10*INDEX('MTS 380 Master'!$B:$XFD,MATCH($A59,'MTS 380 Master'!$B:$B,0),MATCH($B$10,'MTS 380 Master'!$B$1:$XFD$1,0))+H$11*INDEX('MTS 380 Master'!$B:$XFD,MATCH($A59,'MTS 380 Master'!$B:$B,0),MATCH($B$11,'MTS 380 Master'!$B$1:$XFD$1,0))+H$12*INDEX('MTS 380 Master'!$B:$XFD,MATCH($A59,'MTS 380 Master'!$B:$B,0),MATCH($B$12,'MTS 380 Master'!$B$1:$XFD$1,0))</f>
        <v>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/>
      <c r="AN59" s="1"/>
      <c r="AO59" s="1"/>
      <c r="AP59" s="1"/>
      <c r="AQ59" s="1"/>
      <c r="AR59" s="1"/>
      <c r="AS59" s="1"/>
    </row>
    <row r="60" spans="1:45" x14ac:dyDescent="0.25">
      <c r="A60" t="s">
        <v>247</v>
      </c>
      <c r="B60">
        <v>7980</v>
      </c>
      <c r="C60" t="s">
        <v>248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5">
        <f>H$5*INDEX('MTS 380 Master'!$B:$XFD,MATCH($A60,'MTS 380 Master'!$B:$B,0),MATCH($B$5,'MTS 380 Master'!$B$1:$XFD$1,0))+H$6*INDEX('MTS 380 Master'!$B:$XFD,MATCH($A60,'MTS 380 Master'!$B:$B,0),MATCH($B$6,'MTS 380 Master'!$B$1:$XFD$1,0))+H$7*INDEX('MTS 380 Master'!$B:$XFD,MATCH($A60,'MTS 380 Master'!$B:$B,0),MATCH($B$7,'MTS 380 Master'!$B$1:$XFD$1,0))+H$8*INDEX('MTS 380 Master'!$B:$XFD,MATCH($A60,'MTS 380 Master'!$B:$B,0),MATCH($B$8,'MTS 380 Master'!$B$1:$XFD$1,0))+H$9*INDEX('MTS 380 Master'!$B:$XFD,MATCH($A60,'MTS 380 Master'!$B:$B,0),MATCH($B$9,'MTS 380 Master'!$B$1:$XFD$1,0))+H$10*INDEX('MTS 380 Master'!$B:$XFD,MATCH($A60,'MTS 380 Master'!$B:$B,0),MATCH($B$10,'MTS 380 Master'!$B$1:$XFD$1,0))+H$11*INDEX('MTS 380 Master'!$B:$XFD,MATCH($A60,'MTS 380 Master'!$B:$B,0),MATCH($B$11,'MTS 380 Master'!$B$1:$XFD$1,0))+H$12*INDEX('MTS 380 Master'!$B:$XFD,MATCH($A60,'MTS 380 Master'!$B:$B,0),MATCH($B$12,'MTS 380 Master'!$B$1:$XFD$1,0))</f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/>
      <c r="AN60" s="1"/>
      <c r="AO60" s="1"/>
      <c r="AP60" s="1"/>
      <c r="AQ60" s="1"/>
      <c r="AR60" s="1"/>
      <c r="AS60" s="1"/>
    </row>
    <row r="61" spans="1:45" x14ac:dyDescent="0.25">
      <c r="A61" t="s">
        <v>249</v>
      </c>
      <c r="B61">
        <v>7981</v>
      </c>
      <c r="C61" t="s">
        <v>250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5">
        <f>H$5*INDEX('MTS 380 Master'!$B:$XFD,MATCH($A61,'MTS 380 Master'!$B:$B,0),MATCH($B$5,'MTS 380 Master'!$B$1:$XFD$1,0))+H$6*INDEX('MTS 380 Master'!$B:$XFD,MATCH($A61,'MTS 380 Master'!$B:$B,0),MATCH($B$6,'MTS 380 Master'!$B$1:$XFD$1,0))+H$7*INDEX('MTS 380 Master'!$B:$XFD,MATCH($A61,'MTS 380 Master'!$B:$B,0),MATCH($B$7,'MTS 380 Master'!$B$1:$XFD$1,0))+H$8*INDEX('MTS 380 Master'!$B:$XFD,MATCH($A61,'MTS 380 Master'!$B:$B,0),MATCH($B$8,'MTS 380 Master'!$B$1:$XFD$1,0))+H$9*INDEX('MTS 380 Master'!$B:$XFD,MATCH($A61,'MTS 380 Master'!$B:$B,0),MATCH($B$9,'MTS 380 Master'!$B$1:$XFD$1,0))+H$10*INDEX('MTS 380 Master'!$B:$XFD,MATCH($A61,'MTS 380 Master'!$B:$B,0),MATCH($B$10,'MTS 380 Master'!$B$1:$XFD$1,0))+H$11*INDEX('MTS 380 Master'!$B:$XFD,MATCH($A61,'MTS 380 Master'!$B:$B,0),MATCH($B$11,'MTS 380 Master'!$B$1:$XFD$1,0))+H$12*INDEX('MTS 380 Master'!$B:$XFD,MATCH($A61,'MTS 380 Master'!$B:$B,0),MATCH($B$12,'MTS 380 Master'!$B$1:$XFD$1,0))</f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/>
      <c r="AN61" s="1"/>
      <c r="AO61" s="1"/>
      <c r="AP61" s="1"/>
      <c r="AQ61" s="1"/>
      <c r="AR61" s="1"/>
      <c r="AS61" s="1"/>
    </row>
    <row r="62" spans="1:45" x14ac:dyDescent="0.25">
      <c r="A62" t="s">
        <v>251</v>
      </c>
      <c r="B62">
        <v>7982</v>
      </c>
      <c r="C62" t="s">
        <v>252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H$5*INDEX('MTS 380 Master'!$B:$XFD,MATCH($A62,'MTS 380 Master'!$B:$B,0),MATCH($B$5,'MTS 380 Master'!$B$1:$XFD$1,0))+H$6*INDEX('MTS 380 Master'!$B:$XFD,MATCH($A62,'MTS 380 Master'!$B:$B,0),MATCH($B$6,'MTS 380 Master'!$B$1:$XFD$1,0))+H$7*INDEX('MTS 380 Master'!$B:$XFD,MATCH($A62,'MTS 380 Master'!$B:$B,0),MATCH($B$7,'MTS 380 Master'!$B$1:$XFD$1,0))+H$8*INDEX('MTS 380 Master'!$B:$XFD,MATCH($A62,'MTS 380 Master'!$B:$B,0),MATCH($B$8,'MTS 380 Master'!$B$1:$XFD$1,0))+H$9*INDEX('MTS 380 Master'!$B:$XFD,MATCH($A62,'MTS 380 Master'!$B:$B,0),MATCH($B$9,'MTS 380 Master'!$B$1:$XFD$1,0))+H$10*INDEX('MTS 380 Master'!$B:$XFD,MATCH($A62,'MTS 380 Master'!$B:$B,0),MATCH($B$10,'MTS 380 Master'!$B$1:$XFD$1,0))+H$11*INDEX('MTS 380 Master'!$B:$XFD,MATCH($A62,'MTS 380 Master'!$B:$B,0),MATCH($B$11,'MTS 380 Master'!$B$1:$XFD$1,0))+H$12*INDEX('MTS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/>
      <c r="AN62" s="1"/>
      <c r="AO62" s="1"/>
      <c r="AP62" s="1"/>
      <c r="AQ62" s="1"/>
      <c r="AR62" s="1"/>
      <c r="AS62" s="1"/>
    </row>
    <row r="63" spans="1:45" x14ac:dyDescent="0.25">
      <c r="A63" t="s">
        <v>253</v>
      </c>
      <c r="B63">
        <v>7983</v>
      </c>
      <c r="C63" t="s">
        <v>254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H$5*INDEX('MTS 380 Master'!$B:$XFD,MATCH($A63,'MTS 380 Master'!$B:$B,0),MATCH($B$5,'MTS 380 Master'!$B$1:$XFD$1,0))+H$6*INDEX('MTS 380 Master'!$B:$XFD,MATCH($A63,'MTS 380 Master'!$B:$B,0),MATCH($B$6,'MTS 380 Master'!$B$1:$XFD$1,0))+H$7*INDEX('MTS 380 Master'!$B:$XFD,MATCH($A63,'MTS 380 Master'!$B:$B,0),MATCH($B$7,'MTS 380 Master'!$B$1:$XFD$1,0))+H$8*INDEX('MTS 380 Master'!$B:$XFD,MATCH($A63,'MTS 380 Master'!$B:$B,0),MATCH($B$8,'MTS 380 Master'!$B$1:$XFD$1,0))+H$9*INDEX('MTS 380 Master'!$B:$XFD,MATCH($A63,'MTS 380 Master'!$B:$B,0),MATCH($B$9,'MTS 380 Master'!$B$1:$XFD$1,0))+H$10*INDEX('MTS 380 Master'!$B:$XFD,MATCH($A63,'MTS 380 Master'!$B:$B,0),MATCH($B$10,'MTS 380 Master'!$B$1:$XFD$1,0))+H$11*INDEX('MTS 380 Master'!$B:$XFD,MATCH($A63,'MTS 380 Master'!$B:$B,0),MATCH($B$11,'MTS 380 Master'!$B$1:$XFD$1,0))+H$12*INDEX('MTS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/>
      <c r="AN63" s="1"/>
      <c r="AO63" s="1"/>
      <c r="AP63" s="1"/>
      <c r="AQ63" s="1"/>
      <c r="AR63" s="1"/>
      <c r="AS63" s="1"/>
    </row>
    <row r="64" spans="1:45" x14ac:dyDescent="0.25">
      <c r="A64" t="s">
        <v>255</v>
      </c>
      <c r="B64">
        <v>7984</v>
      </c>
      <c r="C64" t="s">
        <v>256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H$5*INDEX('MTS 380 Master'!$B:$XFD,MATCH($A64,'MTS 380 Master'!$B:$B,0),MATCH($B$5,'MTS 380 Master'!$B$1:$XFD$1,0))+H$6*INDEX('MTS 380 Master'!$B:$XFD,MATCH($A64,'MTS 380 Master'!$B:$B,0),MATCH($B$6,'MTS 380 Master'!$B$1:$XFD$1,0))+H$7*INDEX('MTS 380 Master'!$B:$XFD,MATCH($A64,'MTS 380 Master'!$B:$B,0),MATCH($B$7,'MTS 380 Master'!$B$1:$XFD$1,0))+H$8*INDEX('MTS 380 Master'!$B:$XFD,MATCH($A64,'MTS 380 Master'!$B:$B,0),MATCH($B$8,'MTS 380 Master'!$B$1:$XFD$1,0))+H$9*INDEX('MTS 380 Master'!$B:$XFD,MATCH($A64,'MTS 380 Master'!$B:$B,0),MATCH($B$9,'MTS 380 Master'!$B$1:$XFD$1,0))+H$10*INDEX('MTS 380 Master'!$B:$XFD,MATCH($A64,'MTS 380 Master'!$B:$B,0),MATCH($B$10,'MTS 380 Master'!$B$1:$XFD$1,0))+H$11*INDEX('MTS 380 Master'!$B:$XFD,MATCH($A64,'MTS 380 Master'!$B:$B,0),MATCH($B$11,'MTS 380 Master'!$B$1:$XFD$1,0))+H$12*INDEX('MTS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/>
      <c r="AN64" s="1"/>
      <c r="AO64" s="1"/>
      <c r="AP64" s="1"/>
      <c r="AQ64" s="1"/>
      <c r="AR64" s="1"/>
      <c r="AS64" s="1"/>
    </row>
    <row r="65" spans="1:45" x14ac:dyDescent="0.25">
      <c r="A65" t="s">
        <v>257</v>
      </c>
      <c r="B65">
        <v>7985</v>
      </c>
      <c r="C65" t="s">
        <v>258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H$5*INDEX('MTS 380 Master'!$B:$XFD,MATCH($A65,'MTS 380 Master'!$B:$B,0),MATCH($B$5,'MTS 380 Master'!$B$1:$XFD$1,0))+H$6*INDEX('MTS 380 Master'!$B:$XFD,MATCH($A65,'MTS 380 Master'!$B:$B,0),MATCH($B$6,'MTS 380 Master'!$B$1:$XFD$1,0))+H$7*INDEX('MTS 380 Master'!$B:$XFD,MATCH($A65,'MTS 380 Master'!$B:$B,0),MATCH($B$7,'MTS 380 Master'!$B$1:$XFD$1,0))+H$8*INDEX('MTS 380 Master'!$B:$XFD,MATCH($A65,'MTS 380 Master'!$B:$B,0),MATCH($B$8,'MTS 380 Master'!$B$1:$XFD$1,0))+H$9*INDEX('MTS 380 Master'!$B:$XFD,MATCH($A65,'MTS 380 Master'!$B:$B,0),MATCH($B$9,'MTS 380 Master'!$B$1:$XFD$1,0))+H$10*INDEX('MTS 380 Master'!$B:$XFD,MATCH($A65,'MTS 380 Master'!$B:$B,0),MATCH($B$10,'MTS 380 Master'!$B$1:$XFD$1,0))+H$11*INDEX('MTS 380 Master'!$B:$XFD,MATCH($A65,'MTS 380 Master'!$B:$B,0),MATCH($B$11,'MTS 380 Master'!$B$1:$XFD$1,0))+H$12*INDEX('MTS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/>
      <c r="AN65" s="1"/>
      <c r="AO65" s="1"/>
      <c r="AP65" s="1"/>
      <c r="AQ65" s="1"/>
      <c r="AR65" s="1"/>
      <c r="AS65" s="1"/>
    </row>
    <row r="66" spans="1:45" x14ac:dyDescent="0.25">
      <c r="A66" t="s">
        <v>259</v>
      </c>
      <c r="B66">
        <v>7986</v>
      </c>
      <c r="C66" t="s">
        <v>260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H$5*INDEX('MTS 380 Master'!$B:$XFD,MATCH($A66,'MTS 380 Master'!$B:$B,0),MATCH($B$5,'MTS 380 Master'!$B$1:$XFD$1,0))+H$6*INDEX('MTS 380 Master'!$B:$XFD,MATCH($A66,'MTS 380 Master'!$B:$B,0),MATCH($B$6,'MTS 380 Master'!$B$1:$XFD$1,0))+H$7*INDEX('MTS 380 Master'!$B:$XFD,MATCH($A66,'MTS 380 Master'!$B:$B,0),MATCH($B$7,'MTS 380 Master'!$B$1:$XFD$1,0))+H$8*INDEX('MTS 380 Master'!$B:$XFD,MATCH($A66,'MTS 380 Master'!$B:$B,0),MATCH($B$8,'MTS 380 Master'!$B$1:$XFD$1,0))+H$9*INDEX('MTS 380 Master'!$B:$XFD,MATCH($A66,'MTS 380 Master'!$B:$B,0),MATCH($B$9,'MTS 380 Master'!$B$1:$XFD$1,0))+H$10*INDEX('MTS 380 Master'!$B:$XFD,MATCH($A66,'MTS 380 Master'!$B:$B,0),MATCH($B$10,'MTS 380 Master'!$B$1:$XFD$1,0))+H$11*INDEX('MTS 380 Master'!$B:$XFD,MATCH($A66,'MTS 380 Master'!$B:$B,0),MATCH($B$11,'MTS 380 Master'!$B$1:$XFD$1,0))+H$12*INDEX('MTS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/>
      <c r="AN66" s="1"/>
      <c r="AO66" s="1"/>
      <c r="AP66" s="1"/>
      <c r="AQ66" s="1"/>
      <c r="AR66" s="1"/>
      <c r="AS66" s="1"/>
    </row>
    <row r="67" spans="1:45" x14ac:dyDescent="0.25">
      <c r="A67" t="s">
        <v>261</v>
      </c>
      <c r="B67">
        <v>7987</v>
      </c>
      <c r="C67" t="s">
        <v>262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H$5*INDEX('MTS 380 Master'!$B:$XFD,MATCH($A67,'MTS 380 Master'!$B:$B,0),MATCH($B$5,'MTS 380 Master'!$B$1:$XFD$1,0))+H$6*INDEX('MTS 380 Master'!$B:$XFD,MATCH($A67,'MTS 380 Master'!$B:$B,0),MATCH($B$6,'MTS 380 Master'!$B$1:$XFD$1,0))+H$7*INDEX('MTS 380 Master'!$B:$XFD,MATCH($A67,'MTS 380 Master'!$B:$B,0),MATCH($B$7,'MTS 380 Master'!$B$1:$XFD$1,0))+H$8*INDEX('MTS 380 Master'!$B:$XFD,MATCH($A67,'MTS 380 Master'!$B:$B,0),MATCH($B$8,'MTS 380 Master'!$B$1:$XFD$1,0))+H$9*INDEX('MTS 380 Master'!$B:$XFD,MATCH($A67,'MTS 380 Master'!$B:$B,0),MATCH($B$9,'MTS 380 Master'!$B$1:$XFD$1,0))+H$10*INDEX('MTS 380 Master'!$B:$XFD,MATCH($A67,'MTS 380 Master'!$B:$B,0),MATCH($B$10,'MTS 380 Master'!$B$1:$XFD$1,0))+H$11*INDEX('MTS 380 Master'!$B:$XFD,MATCH($A67,'MTS 380 Master'!$B:$B,0),MATCH($B$11,'MTS 380 Master'!$B$1:$XFD$1,0))+H$12*INDEX('MTS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/>
      <c r="AN67" s="1"/>
      <c r="AO67" s="1"/>
      <c r="AP67" s="1"/>
      <c r="AQ67" s="1"/>
      <c r="AR67" s="1"/>
      <c r="AS67" s="1"/>
    </row>
    <row r="68" spans="1:45" x14ac:dyDescent="0.25">
      <c r="A68" t="s">
        <v>263</v>
      </c>
      <c r="B68">
        <v>7977</v>
      </c>
      <c r="C68" t="s">
        <v>264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H$5*INDEX('MTS 380 Master'!$B:$XFD,MATCH($A68,'MTS 380 Master'!$B:$B,0),MATCH($B$5,'MTS 380 Master'!$B$1:$XFD$1,0))+H$6*INDEX('MTS 380 Master'!$B:$XFD,MATCH($A68,'MTS 380 Master'!$B:$B,0),MATCH($B$6,'MTS 380 Master'!$B$1:$XFD$1,0))+H$7*INDEX('MTS 380 Master'!$B:$XFD,MATCH($A68,'MTS 380 Master'!$B:$B,0),MATCH($B$7,'MTS 380 Master'!$B$1:$XFD$1,0))+H$8*INDEX('MTS 380 Master'!$B:$XFD,MATCH($A68,'MTS 380 Master'!$B:$B,0),MATCH($B$8,'MTS 380 Master'!$B$1:$XFD$1,0))+H$9*INDEX('MTS 380 Master'!$B:$XFD,MATCH($A68,'MTS 380 Master'!$B:$B,0),MATCH($B$9,'MTS 380 Master'!$B$1:$XFD$1,0))+H$10*INDEX('MTS 380 Master'!$B:$XFD,MATCH($A68,'MTS 380 Master'!$B:$B,0),MATCH($B$10,'MTS 380 Master'!$B$1:$XFD$1,0))+H$11*INDEX('MTS 380 Master'!$B:$XFD,MATCH($A68,'MTS 380 Master'!$B:$B,0),MATCH($B$11,'MTS 380 Master'!$B$1:$XFD$1,0))+H$12*INDEX('MTS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/>
      <c r="AN68" s="1"/>
      <c r="AO68" s="1"/>
      <c r="AP68" s="1"/>
      <c r="AQ68" s="1"/>
      <c r="AR68" s="1"/>
      <c r="AS68" s="1"/>
    </row>
    <row r="69" spans="1:45" x14ac:dyDescent="0.25">
      <c r="A69" t="s">
        <v>265</v>
      </c>
      <c r="B69">
        <v>7989</v>
      </c>
      <c r="C69" t="s">
        <v>266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H$5*INDEX('MTS 380 Master'!$B:$XFD,MATCH($A69,'MTS 380 Master'!$B:$B,0),MATCH($B$5,'MTS 380 Master'!$B$1:$XFD$1,0))+H$6*INDEX('MTS 380 Master'!$B:$XFD,MATCH($A69,'MTS 380 Master'!$B:$B,0),MATCH($B$6,'MTS 380 Master'!$B$1:$XFD$1,0))+H$7*INDEX('MTS 380 Master'!$B:$XFD,MATCH($A69,'MTS 380 Master'!$B:$B,0),MATCH($B$7,'MTS 380 Master'!$B$1:$XFD$1,0))+H$8*INDEX('MTS 380 Master'!$B:$XFD,MATCH($A69,'MTS 380 Master'!$B:$B,0),MATCH($B$8,'MTS 380 Master'!$B$1:$XFD$1,0))+H$9*INDEX('MTS 380 Master'!$B:$XFD,MATCH($A69,'MTS 380 Master'!$B:$B,0),MATCH($B$9,'MTS 380 Master'!$B$1:$XFD$1,0))+H$10*INDEX('MTS 380 Master'!$B:$XFD,MATCH($A69,'MTS 380 Master'!$B:$B,0),MATCH($B$10,'MTS 380 Master'!$B$1:$XFD$1,0))+H$11*INDEX('MTS 380 Master'!$B:$XFD,MATCH($A69,'MTS 380 Master'!$B:$B,0),MATCH($B$11,'MTS 380 Master'!$B$1:$XFD$1,0))+H$12*INDEX('MTS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/>
      <c r="AN69" s="1"/>
      <c r="AO69" s="1"/>
      <c r="AP69" s="1"/>
      <c r="AQ69" s="1"/>
      <c r="AR69" s="1"/>
      <c r="AS69" s="1"/>
    </row>
    <row r="70" spans="1:45" x14ac:dyDescent="0.25">
      <c r="A70" t="s">
        <v>267</v>
      </c>
      <c r="B70">
        <v>7990</v>
      </c>
      <c r="C70" t="s">
        <v>268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H$5*INDEX('MTS 380 Master'!$B:$XFD,MATCH($A70,'MTS 380 Master'!$B:$B,0),MATCH($B$5,'MTS 380 Master'!$B$1:$XFD$1,0))+H$6*INDEX('MTS 380 Master'!$B:$XFD,MATCH($A70,'MTS 380 Master'!$B:$B,0),MATCH($B$6,'MTS 380 Master'!$B$1:$XFD$1,0))+H$7*INDEX('MTS 380 Master'!$B:$XFD,MATCH($A70,'MTS 380 Master'!$B:$B,0),MATCH($B$7,'MTS 380 Master'!$B$1:$XFD$1,0))+H$8*INDEX('MTS 380 Master'!$B:$XFD,MATCH($A70,'MTS 380 Master'!$B:$B,0),MATCH($B$8,'MTS 380 Master'!$B$1:$XFD$1,0))+H$9*INDEX('MTS 380 Master'!$B:$XFD,MATCH($A70,'MTS 380 Master'!$B:$B,0),MATCH($B$9,'MTS 380 Master'!$B$1:$XFD$1,0))+H$10*INDEX('MTS 380 Master'!$B:$XFD,MATCH($A70,'MTS 380 Master'!$B:$B,0),MATCH($B$10,'MTS 380 Master'!$B$1:$XFD$1,0))+H$11*INDEX('MTS 380 Master'!$B:$XFD,MATCH($A70,'MTS 380 Master'!$B:$B,0),MATCH($B$11,'MTS 380 Master'!$B$1:$XFD$1,0))+H$12*INDEX('MTS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/>
      <c r="AN70" s="1"/>
      <c r="AO70" s="1"/>
      <c r="AP70" s="1"/>
      <c r="AQ70" s="1"/>
      <c r="AR70" s="1"/>
      <c r="AS70" s="1"/>
    </row>
    <row r="71" spans="1:45" x14ac:dyDescent="0.25">
      <c r="A71" t="s">
        <v>269</v>
      </c>
      <c r="B71">
        <v>7992</v>
      </c>
      <c r="C71" t="s">
        <v>270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H$5*INDEX('MTS 380 Master'!$B:$XFD,MATCH($A71,'MTS 380 Master'!$B:$B,0),MATCH($B$5,'MTS 380 Master'!$B$1:$XFD$1,0))+H$6*INDEX('MTS 380 Master'!$B:$XFD,MATCH($A71,'MTS 380 Master'!$B:$B,0),MATCH($B$6,'MTS 380 Master'!$B$1:$XFD$1,0))+H$7*INDEX('MTS 380 Master'!$B:$XFD,MATCH($A71,'MTS 380 Master'!$B:$B,0),MATCH($B$7,'MTS 380 Master'!$B$1:$XFD$1,0))+H$8*INDEX('MTS 380 Master'!$B:$XFD,MATCH($A71,'MTS 380 Master'!$B:$B,0),MATCH($B$8,'MTS 380 Master'!$B$1:$XFD$1,0))+H$9*INDEX('MTS 380 Master'!$B:$XFD,MATCH($A71,'MTS 380 Master'!$B:$B,0),MATCH($B$9,'MTS 380 Master'!$B$1:$XFD$1,0))+H$10*INDEX('MTS 380 Master'!$B:$XFD,MATCH($A71,'MTS 380 Master'!$B:$B,0),MATCH($B$10,'MTS 380 Master'!$B$1:$XFD$1,0))+H$11*INDEX('MTS 380 Master'!$B:$XFD,MATCH($A71,'MTS 380 Master'!$B:$B,0),MATCH($B$11,'MTS 380 Master'!$B$1:$XFD$1,0))+H$12*INDEX('MTS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/>
      <c r="AN71" s="1"/>
      <c r="AO71" s="1"/>
      <c r="AP71" s="1"/>
      <c r="AQ71" s="1"/>
      <c r="AR71" s="1"/>
      <c r="AS71" s="1"/>
    </row>
    <row r="72" spans="1:45" x14ac:dyDescent="0.25">
      <c r="A72" t="s">
        <v>271</v>
      </c>
      <c r="B72">
        <v>7993</v>
      </c>
      <c r="C72" t="s">
        <v>272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H$5*INDEX('MTS 380 Master'!$B:$XFD,MATCH($A72,'MTS 380 Master'!$B:$B,0),MATCH($B$5,'MTS 380 Master'!$B$1:$XFD$1,0))+H$6*INDEX('MTS 380 Master'!$B:$XFD,MATCH($A72,'MTS 380 Master'!$B:$B,0),MATCH($B$6,'MTS 380 Master'!$B$1:$XFD$1,0))+H$7*INDEX('MTS 380 Master'!$B:$XFD,MATCH($A72,'MTS 380 Master'!$B:$B,0),MATCH($B$7,'MTS 380 Master'!$B$1:$XFD$1,0))+H$8*INDEX('MTS 380 Master'!$B:$XFD,MATCH($A72,'MTS 380 Master'!$B:$B,0),MATCH($B$8,'MTS 380 Master'!$B$1:$XFD$1,0))+H$9*INDEX('MTS 380 Master'!$B:$XFD,MATCH($A72,'MTS 380 Master'!$B:$B,0),MATCH($B$9,'MTS 380 Master'!$B$1:$XFD$1,0))+H$10*INDEX('MTS 380 Master'!$B:$XFD,MATCH($A72,'MTS 380 Master'!$B:$B,0),MATCH($B$10,'MTS 380 Master'!$B$1:$XFD$1,0))+H$11*INDEX('MTS 380 Master'!$B:$XFD,MATCH($A72,'MTS 380 Master'!$B:$B,0),MATCH($B$11,'MTS 380 Master'!$B$1:$XFD$1,0))+H$12*INDEX('MTS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/>
      <c r="AN72" s="1"/>
      <c r="AO72" s="1"/>
      <c r="AP72" s="1"/>
      <c r="AQ72" s="1"/>
      <c r="AR72" s="1"/>
      <c r="AS72" s="1"/>
    </row>
    <row r="73" spans="1:45" x14ac:dyDescent="0.25">
      <c r="A73" t="s">
        <v>291</v>
      </c>
      <c r="B73">
        <v>7988</v>
      </c>
      <c r="C73" t="s">
        <v>292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H$5*INDEX('MTS 380 Master'!$B:$XFD,MATCH($A73,'MTS 380 Master'!$B:$B,0),MATCH($B$5,'MTS 380 Master'!$B$1:$XFD$1,0))+H$6*INDEX('MTS 380 Master'!$B:$XFD,MATCH($A73,'MTS 380 Master'!$B:$B,0),MATCH($B$6,'MTS 380 Master'!$B$1:$XFD$1,0))+H$7*INDEX('MTS 380 Master'!$B:$XFD,MATCH($A73,'MTS 380 Master'!$B:$B,0),MATCH($B$7,'MTS 380 Master'!$B$1:$XFD$1,0))+H$8*INDEX('MTS 380 Master'!$B:$XFD,MATCH($A73,'MTS 380 Master'!$B:$B,0),MATCH($B$8,'MTS 380 Master'!$B$1:$XFD$1,0))+H$9*INDEX('MTS 380 Master'!$B:$XFD,MATCH($A73,'MTS 380 Master'!$B:$B,0),MATCH($B$9,'MTS 380 Master'!$B$1:$XFD$1,0))+H$10*INDEX('MTS 380 Master'!$B:$XFD,MATCH($A73,'MTS 380 Master'!$B:$B,0),MATCH($B$10,'MTS 380 Master'!$B$1:$XFD$1,0))+H$11*INDEX('MTS 380 Master'!$B:$XFD,MATCH($A73,'MTS 380 Master'!$B:$B,0),MATCH($B$11,'MTS 380 Master'!$B$1:$XFD$1,0))+H$12*INDEX('MTS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/>
      <c r="AN73" s="1"/>
      <c r="AO73" s="1"/>
      <c r="AP73" s="1"/>
      <c r="AQ73" s="1"/>
      <c r="AR73" s="1"/>
      <c r="AS73" s="1"/>
    </row>
    <row r="74" spans="1:45" x14ac:dyDescent="0.25">
      <c r="A74" t="s">
        <v>293</v>
      </c>
      <c r="B74">
        <v>8069</v>
      </c>
      <c r="C74" t="s">
        <v>428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H$5*INDEX('MTS 380 Master'!$B:$XFD,MATCH($A74,'MTS 380 Master'!$B:$B,0),MATCH($B$5,'MTS 380 Master'!$B$1:$XFD$1,0))+H$6*INDEX('MTS 380 Master'!$B:$XFD,MATCH($A74,'MTS 380 Master'!$B:$B,0),MATCH($B$6,'MTS 380 Master'!$B$1:$XFD$1,0))+H$7*INDEX('MTS 380 Master'!$B:$XFD,MATCH($A74,'MTS 380 Master'!$B:$B,0),MATCH($B$7,'MTS 380 Master'!$B$1:$XFD$1,0))+H$8*INDEX('MTS 380 Master'!$B:$XFD,MATCH($A74,'MTS 380 Master'!$B:$B,0),MATCH($B$8,'MTS 380 Master'!$B$1:$XFD$1,0))+H$9*INDEX('MTS 380 Master'!$B:$XFD,MATCH($A74,'MTS 380 Master'!$B:$B,0),MATCH($B$9,'MTS 380 Master'!$B$1:$XFD$1,0))+H$10*INDEX('MTS 380 Master'!$B:$XFD,MATCH($A74,'MTS 380 Master'!$B:$B,0),MATCH($B$10,'MTS 380 Master'!$B$1:$XFD$1,0))+H$11*INDEX('MTS 380 Master'!$B:$XFD,MATCH($A74,'MTS 380 Master'!$B:$B,0),MATCH($B$11,'MTS 380 Master'!$B$1:$XFD$1,0))+H$12*INDEX('MTS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/>
      <c r="AN74" s="1"/>
      <c r="AO74" s="1"/>
      <c r="AP74" s="1"/>
      <c r="AQ74" s="1"/>
      <c r="AR74" s="1"/>
      <c r="AS74" s="1"/>
    </row>
    <row r="75" spans="1:45" x14ac:dyDescent="0.25">
      <c r="A75" t="s">
        <v>295</v>
      </c>
      <c r="B75">
        <v>8070</v>
      </c>
      <c r="C75" t="s">
        <v>296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H$5*INDEX('MTS 380 Master'!$B:$XFD,MATCH($A75,'MTS 380 Master'!$B:$B,0),MATCH($B$5,'MTS 380 Master'!$B$1:$XFD$1,0))+H$6*INDEX('MTS 380 Master'!$B:$XFD,MATCH($A75,'MTS 380 Master'!$B:$B,0),MATCH($B$6,'MTS 380 Master'!$B$1:$XFD$1,0))+H$7*INDEX('MTS 380 Master'!$B:$XFD,MATCH($A75,'MTS 380 Master'!$B:$B,0),MATCH($B$7,'MTS 380 Master'!$B$1:$XFD$1,0))+H$8*INDEX('MTS 380 Master'!$B:$XFD,MATCH($A75,'MTS 380 Master'!$B:$B,0),MATCH($B$8,'MTS 380 Master'!$B$1:$XFD$1,0))+H$9*INDEX('MTS 380 Master'!$B:$XFD,MATCH($A75,'MTS 380 Master'!$B:$B,0),MATCH($B$9,'MTS 380 Master'!$B$1:$XFD$1,0))+H$10*INDEX('MTS 380 Master'!$B:$XFD,MATCH($A75,'MTS 380 Master'!$B:$B,0),MATCH($B$10,'MTS 380 Master'!$B$1:$XFD$1,0))+H$11*INDEX('MTS 380 Master'!$B:$XFD,MATCH($A75,'MTS 380 Master'!$B:$B,0),MATCH($B$11,'MTS 380 Master'!$B$1:$XFD$1,0))+H$12*INDEX('MTS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/>
      <c r="AN75" s="1"/>
      <c r="AO75" s="1"/>
      <c r="AP75" s="1"/>
      <c r="AQ75" s="1"/>
      <c r="AR75" s="1"/>
      <c r="AS75" s="1"/>
    </row>
    <row r="76" spans="1:45" x14ac:dyDescent="0.25">
      <c r="A76" t="s">
        <v>297</v>
      </c>
      <c r="B76">
        <v>8072</v>
      </c>
      <c r="C76" t="s">
        <v>298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H$5*INDEX('MTS 380 Master'!$B:$XFD,MATCH($A76,'MTS 380 Master'!$B:$B,0),MATCH($B$5,'MTS 380 Master'!$B$1:$XFD$1,0))+H$6*INDEX('MTS 380 Master'!$B:$XFD,MATCH($A76,'MTS 380 Master'!$B:$B,0),MATCH($B$6,'MTS 380 Master'!$B$1:$XFD$1,0))+H$7*INDEX('MTS 380 Master'!$B:$XFD,MATCH($A76,'MTS 380 Master'!$B:$B,0),MATCH($B$7,'MTS 380 Master'!$B$1:$XFD$1,0))+H$8*INDEX('MTS 380 Master'!$B:$XFD,MATCH($A76,'MTS 380 Master'!$B:$B,0),MATCH($B$8,'MTS 380 Master'!$B$1:$XFD$1,0))+H$9*INDEX('MTS 380 Master'!$B:$XFD,MATCH($A76,'MTS 380 Master'!$B:$B,0),MATCH($B$9,'MTS 380 Master'!$B$1:$XFD$1,0))+H$10*INDEX('MTS 380 Master'!$B:$XFD,MATCH($A76,'MTS 380 Master'!$B:$B,0),MATCH($B$10,'MTS 380 Master'!$B$1:$XFD$1,0))+H$11*INDEX('MTS 380 Master'!$B:$XFD,MATCH($A76,'MTS 380 Master'!$B:$B,0),MATCH($B$11,'MTS 380 Master'!$B$1:$XFD$1,0))+H$12*INDEX('MTS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/>
      <c r="AN76" s="1"/>
      <c r="AO76" s="1"/>
      <c r="AP76" s="1"/>
      <c r="AQ76" s="1"/>
      <c r="AR76" s="1"/>
      <c r="AS76" s="1"/>
    </row>
    <row r="77" spans="1:45" x14ac:dyDescent="0.25">
      <c r="A77" t="s">
        <v>299</v>
      </c>
      <c r="B77">
        <v>8071</v>
      </c>
      <c r="C77" t="s">
        <v>300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H$5*INDEX('MTS 380 Master'!$B:$XFD,MATCH($A77,'MTS 380 Master'!$B:$B,0),MATCH($B$5,'MTS 380 Master'!$B$1:$XFD$1,0))+H$6*INDEX('MTS 380 Master'!$B:$XFD,MATCH($A77,'MTS 380 Master'!$B:$B,0),MATCH($B$6,'MTS 380 Master'!$B$1:$XFD$1,0))+H$7*INDEX('MTS 380 Master'!$B:$XFD,MATCH($A77,'MTS 380 Master'!$B:$B,0),MATCH($B$7,'MTS 380 Master'!$B$1:$XFD$1,0))+H$8*INDEX('MTS 380 Master'!$B:$XFD,MATCH($A77,'MTS 380 Master'!$B:$B,0),MATCH($B$8,'MTS 380 Master'!$B$1:$XFD$1,0))+H$9*INDEX('MTS 380 Master'!$B:$XFD,MATCH($A77,'MTS 380 Master'!$B:$B,0),MATCH($B$9,'MTS 380 Master'!$B$1:$XFD$1,0))+H$10*INDEX('MTS 380 Master'!$B:$XFD,MATCH($A77,'MTS 380 Master'!$B:$B,0),MATCH($B$10,'MTS 380 Master'!$B$1:$XFD$1,0))+H$11*INDEX('MTS 380 Master'!$B:$XFD,MATCH($A77,'MTS 380 Master'!$B:$B,0),MATCH($B$11,'MTS 380 Master'!$B$1:$XFD$1,0))+H$12*INDEX('MTS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/>
      <c r="AN77" s="1"/>
      <c r="AO77" s="1"/>
      <c r="AP77" s="1"/>
      <c r="AQ77" s="1"/>
      <c r="AR77" s="1"/>
      <c r="AS77" s="1"/>
    </row>
    <row r="78" spans="1:45" x14ac:dyDescent="0.25">
      <c r="A78" t="s">
        <v>301</v>
      </c>
      <c r="B78">
        <v>8073</v>
      </c>
      <c r="C78" t="s">
        <v>302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H$5*INDEX('MTS 380 Master'!$B:$XFD,MATCH($A78,'MTS 380 Master'!$B:$B,0),MATCH($B$5,'MTS 380 Master'!$B$1:$XFD$1,0))+H$6*INDEX('MTS 380 Master'!$B:$XFD,MATCH($A78,'MTS 380 Master'!$B:$B,0),MATCH($B$6,'MTS 380 Master'!$B$1:$XFD$1,0))+H$7*INDEX('MTS 380 Master'!$B:$XFD,MATCH($A78,'MTS 380 Master'!$B:$B,0),MATCH($B$7,'MTS 380 Master'!$B$1:$XFD$1,0))+H$8*INDEX('MTS 380 Master'!$B:$XFD,MATCH($A78,'MTS 380 Master'!$B:$B,0),MATCH($B$8,'MTS 380 Master'!$B$1:$XFD$1,0))+H$9*INDEX('MTS 380 Master'!$B:$XFD,MATCH($A78,'MTS 380 Master'!$B:$B,0),MATCH($B$9,'MTS 380 Master'!$B$1:$XFD$1,0))+H$10*INDEX('MTS 380 Master'!$B:$XFD,MATCH($A78,'MTS 380 Master'!$B:$B,0),MATCH($B$10,'MTS 380 Master'!$B$1:$XFD$1,0))+H$11*INDEX('MTS 380 Master'!$B:$XFD,MATCH($A78,'MTS 380 Master'!$B:$B,0),MATCH($B$11,'MTS 380 Master'!$B$1:$XFD$1,0))+H$12*INDEX('MTS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/>
      <c r="AN78" s="1"/>
      <c r="AO78" s="1"/>
      <c r="AP78" s="1"/>
      <c r="AQ78" s="1"/>
      <c r="AR78" s="1"/>
      <c r="AS78" s="1"/>
    </row>
    <row r="79" spans="1:45" x14ac:dyDescent="0.25">
      <c r="A79" t="s">
        <v>303</v>
      </c>
      <c r="B79">
        <v>8074</v>
      </c>
      <c r="C79" t="s">
        <v>304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H$5*INDEX('MTS 380 Master'!$B:$XFD,MATCH($A79,'MTS 380 Master'!$B:$B,0),MATCH($B$5,'MTS 380 Master'!$B$1:$XFD$1,0))+H$6*INDEX('MTS 380 Master'!$B:$XFD,MATCH($A79,'MTS 380 Master'!$B:$B,0),MATCH($B$6,'MTS 380 Master'!$B$1:$XFD$1,0))+H$7*INDEX('MTS 380 Master'!$B:$XFD,MATCH($A79,'MTS 380 Master'!$B:$B,0),MATCH($B$7,'MTS 380 Master'!$B$1:$XFD$1,0))+H$8*INDEX('MTS 380 Master'!$B:$XFD,MATCH($A79,'MTS 380 Master'!$B:$B,0),MATCH($B$8,'MTS 380 Master'!$B$1:$XFD$1,0))+H$9*INDEX('MTS 380 Master'!$B:$XFD,MATCH($A79,'MTS 380 Master'!$B:$B,0),MATCH($B$9,'MTS 380 Master'!$B$1:$XFD$1,0))+H$10*INDEX('MTS 380 Master'!$B:$XFD,MATCH($A79,'MTS 380 Master'!$B:$B,0),MATCH($B$10,'MTS 380 Master'!$B$1:$XFD$1,0))+H$11*INDEX('MTS 380 Master'!$B:$XFD,MATCH($A79,'MTS 380 Master'!$B:$B,0),MATCH($B$11,'MTS 380 Master'!$B$1:$XFD$1,0))+H$12*INDEX('MTS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/>
      <c r="AN79" s="1"/>
      <c r="AO79" s="1"/>
      <c r="AP79" s="1"/>
      <c r="AQ79" s="1"/>
      <c r="AR79" s="1"/>
      <c r="AS79" s="1"/>
    </row>
    <row r="80" spans="1:45" x14ac:dyDescent="0.25">
      <c r="A80" t="s">
        <v>305</v>
      </c>
      <c r="B80">
        <v>8075</v>
      </c>
      <c r="C80" t="s">
        <v>306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H$5*INDEX('MTS 380 Master'!$B:$XFD,MATCH($A80,'MTS 380 Master'!$B:$B,0),MATCH($B$5,'MTS 380 Master'!$B$1:$XFD$1,0))+H$6*INDEX('MTS 380 Master'!$B:$XFD,MATCH($A80,'MTS 380 Master'!$B:$B,0),MATCH($B$6,'MTS 380 Master'!$B$1:$XFD$1,0))+H$7*INDEX('MTS 380 Master'!$B:$XFD,MATCH($A80,'MTS 380 Master'!$B:$B,0),MATCH($B$7,'MTS 380 Master'!$B$1:$XFD$1,0))+H$8*INDEX('MTS 380 Master'!$B:$XFD,MATCH($A80,'MTS 380 Master'!$B:$B,0),MATCH($B$8,'MTS 380 Master'!$B$1:$XFD$1,0))+H$9*INDEX('MTS 380 Master'!$B:$XFD,MATCH($A80,'MTS 380 Master'!$B:$B,0),MATCH($B$9,'MTS 380 Master'!$B$1:$XFD$1,0))+H$10*INDEX('MTS 380 Master'!$B:$XFD,MATCH($A80,'MTS 380 Master'!$B:$B,0),MATCH($B$10,'MTS 380 Master'!$B$1:$XFD$1,0))+H$11*INDEX('MTS 380 Master'!$B:$XFD,MATCH($A80,'MTS 380 Master'!$B:$B,0),MATCH($B$11,'MTS 380 Master'!$B$1:$XFD$1,0))+H$12*INDEX('MTS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/>
      <c r="AN80" s="1"/>
      <c r="AO80" s="1"/>
      <c r="AP80" s="1"/>
      <c r="AQ80" s="1"/>
      <c r="AR80" s="1"/>
      <c r="AS80" s="1"/>
    </row>
    <row r="81" spans="1:45" x14ac:dyDescent="0.25">
      <c r="A81" t="s">
        <v>311</v>
      </c>
      <c r="B81">
        <v>6700</v>
      </c>
      <c r="C81" t="s">
        <v>312</v>
      </c>
      <c r="D81" s="1"/>
      <c r="E81" s="1"/>
      <c r="F81" s="1"/>
      <c r="G81" s="1"/>
      <c r="H81" s="1"/>
      <c r="I81" s="5">
        <f>H$5*INDEX('MTS 380 Master'!$B:$XFD,MATCH($A81,'MTS 380 Master'!$B:$B,0),MATCH($B$5,'MTS 380 Master'!$B$1:$XFD$1,0))+H$6*INDEX('MTS 380 Master'!$B:$XFD,MATCH($A81,'MTS 380 Master'!$B:$B,0),MATCH($B$6,'MTS 380 Master'!$B$1:$XFD$1,0))+H$7*INDEX('MTS 380 Master'!$B:$XFD,MATCH($A81,'MTS 380 Master'!$B:$B,0),MATCH($B$7,'MTS 380 Master'!$B$1:$XFD$1,0))+H$8*INDEX('MTS 380 Master'!$B:$XFD,MATCH($A81,'MTS 380 Master'!$B:$B,0),MATCH($B$8,'MTS 380 Master'!$B$1:$XFD$1,0))+H$9*INDEX('MTS 380 Master'!$B:$XFD,MATCH($A81,'MTS 380 Master'!$B:$B,0),MATCH($B$9,'MTS 380 Master'!$B$1:$XFD$1,0))+H$10*INDEX('MTS 380 Master'!$B:$XFD,MATCH($A81,'MTS 380 Master'!$B:$B,0),MATCH($B$10,'MTS 380 Master'!$B$1:$XFD$1,0))+H$11*INDEX('MTS 380 Master'!$B:$XFD,MATCH($A81,'MTS 380 Master'!$B:$B,0),MATCH($B$11,'MTS 380 Master'!$B$1:$XFD$1,0))+H$12*INDEX('MTS 380 Master'!$B:$XFD,MATCH($A81,'MTS 380 Master'!$B:$B,0),MATCH($B$12,'MTS 380 Master'!$B$1:$XFD$1,0))</f>
        <v>6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t="s">
        <v>313</v>
      </c>
      <c r="B82">
        <v>5872</v>
      </c>
      <c r="C82" t="s">
        <v>314</v>
      </c>
      <c r="D82" s="1"/>
      <c r="E82" s="1"/>
      <c r="F82" s="1"/>
      <c r="G82" s="1"/>
      <c r="H82" s="1"/>
      <c r="I82" s="5">
        <f>H$5*INDEX('MTS 380 Master'!$B:$XFD,MATCH($A82,'MTS 380 Master'!$B:$B,0),MATCH($B$5,'MTS 380 Master'!$B$1:$XFD$1,0))+H$6*INDEX('MTS 380 Master'!$B:$XFD,MATCH($A82,'MTS 380 Master'!$B:$B,0),MATCH($B$6,'MTS 380 Master'!$B$1:$XFD$1,0))+H$7*INDEX('MTS 380 Master'!$B:$XFD,MATCH($A82,'MTS 380 Master'!$B:$B,0),MATCH($B$7,'MTS 380 Master'!$B$1:$XFD$1,0))+H$8*INDEX('MTS 380 Master'!$B:$XFD,MATCH($A82,'MTS 380 Master'!$B:$B,0),MATCH($B$8,'MTS 380 Master'!$B$1:$XFD$1,0))+H$9*INDEX('MTS 380 Master'!$B:$XFD,MATCH($A82,'MTS 380 Master'!$B:$B,0),MATCH($B$9,'MTS 380 Master'!$B$1:$XFD$1,0))+H$10*INDEX('MTS 380 Master'!$B:$XFD,MATCH($A82,'MTS 380 Master'!$B:$B,0),MATCH($B$10,'MTS 380 Master'!$B$1:$XFD$1,0))+H$11*INDEX('MTS 380 Master'!$B:$XFD,MATCH($A82,'MTS 380 Master'!$B:$B,0),MATCH($B$11,'MTS 380 Master'!$B$1:$XFD$1,0))+H$12*INDEX('MTS 380 Master'!$B:$XFD,MATCH($A82,'MTS 380 Master'!$B:$B,0),MATCH($B$12,'MTS 380 Master'!$B$1:$XFD$1,0))</f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t="s">
        <v>327</v>
      </c>
      <c r="B83">
        <v>10862</v>
      </c>
      <c r="C83" t="s">
        <v>429</v>
      </c>
      <c r="D83" s="1"/>
      <c r="E83" s="1"/>
      <c r="F83" s="1"/>
      <c r="G83" s="1"/>
      <c r="H83" s="1"/>
      <c r="I83" s="5">
        <f>H$5*INDEX('MTS 380 Master'!$B:$XFD,MATCH($A83,'MTS 380 Master'!$B:$B,0),MATCH($B$5,'MTS 380 Master'!$B$1:$XFD$1,0))+H$6*INDEX('MTS 380 Master'!$B:$XFD,MATCH($A83,'MTS 380 Master'!$B:$B,0),MATCH($B$6,'MTS 380 Master'!$B$1:$XFD$1,0))+H$7*INDEX('MTS 380 Master'!$B:$XFD,MATCH($A83,'MTS 380 Master'!$B:$B,0),MATCH($B$7,'MTS 380 Master'!$B$1:$XFD$1,0))+H$8*INDEX('MTS 380 Master'!$B:$XFD,MATCH($A83,'MTS 380 Master'!$B:$B,0),MATCH($B$8,'MTS 380 Master'!$B$1:$XFD$1,0))+H$9*INDEX('MTS 380 Master'!$B:$XFD,MATCH($A83,'MTS 380 Master'!$B:$B,0),MATCH($B$9,'MTS 380 Master'!$B$1:$XFD$1,0))+H$10*INDEX('MTS 380 Master'!$B:$XFD,MATCH($A83,'MTS 380 Master'!$B:$B,0),MATCH($B$10,'MTS 380 Master'!$B$1:$XFD$1,0))+H$11*INDEX('MTS 380 Master'!$B:$XFD,MATCH($A83,'MTS 380 Master'!$B:$B,0),MATCH($B$11,'MTS 380 Master'!$B$1:$XFD$1,0))+H$12*INDEX('MTS 380 Master'!$B:$XFD,MATCH($A83,'MTS 380 Master'!$B:$B,0),MATCH($B$12,'MTS 380 Master'!$B$1:$XFD$1,0))</f>
        <v>190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8" spans="1:45" x14ac:dyDescent="0.25">
      <c r="A88" t="s">
        <v>99</v>
      </c>
    </row>
    <row r="89" spans="1:45" x14ac:dyDescent="0.25">
      <c r="A89" t="s">
        <v>311</v>
      </c>
      <c r="B89">
        <v>6700</v>
      </c>
      <c r="C89" t="s">
        <v>312</v>
      </c>
      <c r="D89">
        <v>2</v>
      </c>
      <c r="E89">
        <v>3</v>
      </c>
      <c r="F89">
        <v>4</v>
      </c>
      <c r="G89">
        <v>5</v>
      </c>
      <c r="H89">
        <v>6</v>
      </c>
      <c r="J89">
        <v>7</v>
      </c>
      <c r="K89">
        <v>8</v>
      </c>
      <c r="L89">
        <v>9</v>
      </c>
      <c r="M89">
        <v>10</v>
      </c>
      <c r="N89">
        <v>11</v>
      </c>
      <c r="O89">
        <v>12</v>
      </c>
      <c r="P89">
        <v>13</v>
      </c>
      <c r="Q89">
        <v>14</v>
      </c>
      <c r="R89">
        <v>15</v>
      </c>
      <c r="S89">
        <v>16</v>
      </c>
      <c r="T89">
        <v>17</v>
      </c>
      <c r="U89">
        <v>18</v>
      </c>
      <c r="V89">
        <v>19</v>
      </c>
      <c r="W89">
        <v>20</v>
      </c>
      <c r="X89">
        <v>21</v>
      </c>
      <c r="Y89">
        <v>22</v>
      </c>
      <c r="Z89">
        <v>23</v>
      </c>
      <c r="AA89">
        <v>24</v>
      </c>
      <c r="AB89">
        <v>25</v>
      </c>
      <c r="AC89">
        <v>26</v>
      </c>
      <c r="AD89">
        <v>27</v>
      </c>
      <c r="AE89">
        <v>28</v>
      </c>
      <c r="AF89">
        <v>29</v>
      </c>
      <c r="AG89">
        <v>30</v>
      </c>
      <c r="AH89">
        <v>31</v>
      </c>
      <c r="AI89">
        <v>32</v>
      </c>
      <c r="AJ89">
        <v>33</v>
      </c>
      <c r="AK89">
        <v>34</v>
      </c>
      <c r="AL89">
        <v>35</v>
      </c>
    </row>
    <row r="90" spans="1:45" x14ac:dyDescent="0.25">
      <c r="A90" t="s">
        <v>313</v>
      </c>
      <c r="B90">
        <v>5872</v>
      </c>
      <c r="C90" t="s">
        <v>314</v>
      </c>
      <c r="D90">
        <v>2</v>
      </c>
      <c r="E90">
        <v>2</v>
      </c>
      <c r="F90">
        <v>2</v>
      </c>
      <c r="G90">
        <v>2</v>
      </c>
      <c r="H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2</v>
      </c>
      <c r="AC90">
        <v>2</v>
      </c>
      <c r="AD90">
        <v>2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</row>
    <row r="91" spans="1:45" x14ac:dyDescent="0.25">
      <c r="A91" t="s">
        <v>327</v>
      </c>
      <c r="B91">
        <v>10862</v>
      </c>
      <c r="C91" t="s">
        <v>429</v>
      </c>
      <c r="D91">
        <v>110</v>
      </c>
      <c r="E91">
        <v>130</v>
      </c>
      <c r="F91">
        <v>150</v>
      </c>
      <c r="G91">
        <v>170</v>
      </c>
      <c r="H91">
        <v>190</v>
      </c>
      <c r="J91">
        <v>210</v>
      </c>
      <c r="K91">
        <v>230</v>
      </c>
      <c r="L91">
        <v>250</v>
      </c>
      <c r="M91">
        <v>270</v>
      </c>
      <c r="N91">
        <v>290</v>
      </c>
      <c r="O91">
        <v>310</v>
      </c>
      <c r="P91">
        <v>330</v>
      </c>
      <c r="Q91">
        <v>350</v>
      </c>
      <c r="R91">
        <v>370</v>
      </c>
      <c r="S91">
        <v>390</v>
      </c>
      <c r="T91">
        <v>410</v>
      </c>
      <c r="U91">
        <v>430</v>
      </c>
      <c r="V91">
        <v>450</v>
      </c>
      <c r="W91">
        <v>470</v>
      </c>
      <c r="X91">
        <v>490</v>
      </c>
      <c r="Y91">
        <v>510</v>
      </c>
      <c r="Z91">
        <v>530</v>
      </c>
      <c r="AA91">
        <v>550</v>
      </c>
      <c r="AB91">
        <v>570</v>
      </c>
      <c r="AC91">
        <v>590</v>
      </c>
      <c r="AD91">
        <v>610</v>
      </c>
      <c r="AE91">
        <v>630</v>
      </c>
      <c r="AF91">
        <v>650</v>
      </c>
      <c r="AG91">
        <v>670</v>
      </c>
      <c r="AH91">
        <v>690</v>
      </c>
      <c r="AI91">
        <v>710</v>
      </c>
      <c r="AJ91">
        <v>730</v>
      </c>
      <c r="AK91">
        <v>750</v>
      </c>
      <c r="AL91">
        <v>770</v>
      </c>
    </row>
    <row r="92" spans="1:45" x14ac:dyDescent="0.25">
      <c r="A92" t="s">
        <v>430</v>
      </c>
      <c r="B92">
        <v>5301</v>
      </c>
      <c r="C92" t="s">
        <v>431</v>
      </c>
      <c r="D92">
        <v>110</v>
      </c>
      <c r="E92">
        <v>130</v>
      </c>
      <c r="F92">
        <v>150</v>
      </c>
      <c r="G92">
        <v>170</v>
      </c>
      <c r="H92">
        <v>190</v>
      </c>
      <c r="J92">
        <v>210</v>
      </c>
      <c r="K92">
        <v>230</v>
      </c>
      <c r="L92">
        <v>250</v>
      </c>
      <c r="M92">
        <v>270</v>
      </c>
      <c r="N92">
        <v>290</v>
      </c>
      <c r="O92">
        <v>310</v>
      </c>
      <c r="P92">
        <v>330</v>
      </c>
      <c r="Q92">
        <v>350</v>
      </c>
      <c r="R92">
        <v>370</v>
      </c>
      <c r="S92">
        <v>390</v>
      </c>
      <c r="T92">
        <v>410</v>
      </c>
      <c r="U92">
        <v>430</v>
      </c>
      <c r="V92">
        <v>450</v>
      </c>
      <c r="W92">
        <v>470</v>
      </c>
      <c r="X92">
        <v>490</v>
      </c>
      <c r="Y92">
        <v>510</v>
      </c>
      <c r="Z92">
        <v>530</v>
      </c>
      <c r="AA92">
        <v>550</v>
      </c>
      <c r="AB92">
        <v>570</v>
      </c>
      <c r="AC92">
        <v>590</v>
      </c>
      <c r="AD92">
        <v>610</v>
      </c>
      <c r="AE92">
        <v>630</v>
      </c>
      <c r="AF92">
        <v>650</v>
      </c>
      <c r="AG92">
        <v>670</v>
      </c>
      <c r="AH92">
        <v>690</v>
      </c>
      <c r="AI92">
        <v>710</v>
      </c>
      <c r="AJ92">
        <v>730</v>
      </c>
      <c r="AK92">
        <v>750</v>
      </c>
      <c r="AL92">
        <v>770</v>
      </c>
    </row>
    <row r="93" spans="1:45" x14ac:dyDescent="0.25">
      <c r="A93" t="s">
        <v>432</v>
      </c>
      <c r="B93">
        <v>8339</v>
      </c>
      <c r="C93" t="s">
        <v>433</v>
      </c>
      <c r="D93">
        <v>110</v>
      </c>
      <c r="E93">
        <v>130</v>
      </c>
      <c r="F93">
        <v>150</v>
      </c>
      <c r="G93">
        <v>170</v>
      </c>
      <c r="H93">
        <v>190</v>
      </c>
      <c r="J93">
        <v>210</v>
      </c>
      <c r="K93">
        <v>230</v>
      </c>
      <c r="L93">
        <v>250</v>
      </c>
      <c r="M93">
        <v>270</v>
      </c>
      <c r="N93">
        <v>290</v>
      </c>
      <c r="O93">
        <v>310</v>
      </c>
      <c r="P93">
        <v>330</v>
      </c>
      <c r="Q93">
        <v>350</v>
      </c>
      <c r="R93">
        <v>370</v>
      </c>
      <c r="S93">
        <v>390</v>
      </c>
      <c r="T93">
        <v>410</v>
      </c>
      <c r="U93">
        <v>430</v>
      </c>
      <c r="V93">
        <v>450</v>
      </c>
      <c r="W93">
        <v>470</v>
      </c>
      <c r="X93">
        <v>490</v>
      </c>
      <c r="Y93">
        <v>510</v>
      </c>
      <c r="Z93">
        <v>530</v>
      </c>
      <c r="AA93">
        <v>550</v>
      </c>
      <c r="AB93">
        <v>570</v>
      </c>
      <c r="AC93">
        <v>590</v>
      </c>
      <c r="AD93">
        <v>610</v>
      </c>
      <c r="AE93">
        <v>630</v>
      </c>
      <c r="AF93">
        <v>650</v>
      </c>
      <c r="AG93">
        <v>670</v>
      </c>
      <c r="AH93">
        <v>690</v>
      </c>
      <c r="AI93">
        <v>710</v>
      </c>
      <c r="AJ93">
        <v>730</v>
      </c>
      <c r="AK93">
        <v>750</v>
      </c>
      <c r="AL93">
        <v>770</v>
      </c>
    </row>
    <row r="94" spans="1:45" x14ac:dyDescent="0.25">
      <c r="A94" t="s">
        <v>434</v>
      </c>
      <c r="B94">
        <v>5280</v>
      </c>
      <c r="C94" t="s">
        <v>435</v>
      </c>
      <c r="D94">
        <v>110</v>
      </c>
      <c r="E94">
        <v>130</v>
      </c>
      <c r="F94">
        <v>150</v>
      </c>
      <c r="G94">
        <v>170</v>
      </c>
      <c r="H94">
        <v>190</v>
      </c>
      <c r="J94">
        <v>210</v>
      </c>
      <c r="K94">
        <v>230</v>
      </c>
      <c r="L94">
        <v>250</v>
      </c>
      <c r="M94">
        <v>270</v>
      </c>
      <c r="N94">
        <v>290</v>
      </c>
      <c r="O94">
        <v>310</v>
      </c>
      <c r="P94">
        <v>330</v>
      </c>
      <c r="Q94">
        <v>350</v>
      </c>
      <c r="R94">
        <v>370</v>
      </c>
      <c r="S94">
        <v>390</v>
      </c>
      <c r="T94">
        <v>410</v>
      </c>
      <c r="U94">
        <v>430</v>
      </c>
      <c r="V94">
        <v>450</v>
      </c>
      <c r="W94">
        <v>470</v>
      </c>
      <c r="X94">
        <v>490</v>
      </c>
      <c r="Y94">
        <v>510</v>
      </c>
      <c r="Z94">
        <v>530</v>
      </c>
      <c r="AA94">
        <v>550</v>
      </c>
      <c r="AB94">
        <v>570</v>
      </c>
      <c r="AC94">
        <v>590</v>
      </c>
      <c r="AD94">
        <v>610</v>
      </c>
      <c r="AE94">
        <v>630</v>
      </c>
      <c r="AF94">
        <v>650</v>
      </c>
      <c r="AG94">
        <v>670</v>
      </c>
      <c r="AH94">
        <v>690</v>
      </c>
      <c r="AI94">
        <v>710</v>
      </c>
      <c r="AJ94">
        <v>730</v>
      </c>
      <c r="AK94">
        <v>750</v>
      </c>
      <c r="AL94">
        <v>770</v>
      </c>
    </row>
    <row r="95" spans="1:45" x14ac:dyDescent="0.25">
      <c r="A95" t="s">
        <v>436</v>
      </c>
      <c r="B95">
        <v>5277</v>
      </c>
      <c r="C95" t="s">
        <v>437</v>
      </c>
      <c r="D95">
        <v>110</v>
      </c>
      <c r="E95">
        <v>130</v>
      </c>
      <c r="F95">
        <v>150</v>
      </c>
      <c r="G95">
        <v>170</v>
      </c>
      <c r="H95">
        <v>190</v>
      </c>
      <c r="J95">
        <v>210</v>
      </c>
      <c r="K95">
        <v>230</v>
      </c>
      <c r="L95">
        <v>250</v>
      </c>
      <c r="M95">
        <v>270</v>
      </c>
      <c r="N95">
        <v>290</v>
      </c>
      <c r="O95">
        <v>310</v>
      </c>
      <c r="P95">
        <v>330</v>
      </c>
      <c r="Q95">
        <v>350</v>
      </c>
      <c r="R95">
        <v>370</v>
      </c>
      <c r="S95">
        <v>390</v>
      </c>
      <c r="T95">
        <v>410</v>
      </c>
      <c r="U95">
        <v>430</v>
      </c>
      <c r="V95">
        <v>450</v>
      </c>
      <c r="W95">
        <v>470</v>
      </c>
      <c r="X95">
        <v>490</v>
      </c>
      <c r="Y95">
        <v>510</v>
      </c>
      <c r="Z95">
        <v>530</v>
      </c>
      <c r="AA95">
        <v>550</v>
      </c>
      <c r="AB95">
        <v>570</v>
      </c>
      <c r="AC95">
        <v>590</v>
      </c>
      <c r="AD95">
        <v>610</v>
      </c>
      <c r="AE95">
        <v>630</v>
      </c>
      <c r="AF95">
        <v>650</v>
      </c>
      <c r="AG95">
        <v>670</v>
      </c>
      <c r="AH95">
        <v>690</v>
      </c>
      <c r="AI95">
        <v>710</v>
      </c>
      <c r="AJ95">
        <v>730</v>
      </c>
      <c r="AK95">
        <v>750</v>
      </c>
      <c r="AL95">
        <v>770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92E3-FC57-46BF-8B7F-31E43EDF7149}">
  <dimension ref="A1:AS97"/>
  <sheetViews>
    <sheetView zoomScale="80" zoomScaleNormal="80" workbookViewId="0">
      <pane xSplit="3" ySplit="20" topLeftCell="D21" activePane="bottomRight" state="frozen"/>
      <selection pane="topRight" activeCell="D1" sqref="D1"/>
      <selection pane="bottomLeft" activeCell="A10" sqref="A10"/>
      <selection pane="bottomRight" sqref="A1:XFD1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5" width="17.28515625" customWidth="1"/>
  </cols>
  <sheetData>
    <row r="1" spans="1:45" x14ac:dyDescent="0.25">
      <c r="C1" t="s">
        <v>100</v>
      </c>
      <c r="D1" t="s">
        <v>439</v>
      </c>
      <c r="E1" t="s">
        <v>440</v>
      </c>
      <c r="F1" t="s">
        <v>441</v>
      </c>
      <c r="G1" t="s">
        <v>442</v>
      </c>
      <c r="H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448</v>
      </c>
      <c r="O1" t="s">
        <v>449</v>
      </c>
      <c r="P1" t="s">
        <v>450</v>
      </c>
      <c r="Q1" t="s">
        <v>451</v>
      </c>
      <c r="R1" t="s">
        <v>452</v>
      </c>
      <c r="S1" t="s">
        <v>453</v>
      </c>
      <c r="T1" t="s">
        <v>454</v>
      </c>
      <c r="U1" t="s">
        <v>455</v>
      </c>
      <c r="V1" t="s">
        <v>456</v>
      </c>
      <c r="W1" t="s">
        <v>457</v>
      </c>
      <c r="X1" t="s">
        <v>458</v>
      </c>
      <c r="Y1" t="s">
        <v>459</v>
      </c>
      <c r="Z1" t="s">
        <v>460</v>
      </c>
      <c r="AA1" t="s">
        <v>461</v>
      </c>
      <c r="AB1" t="s">
        <v>462</v>
      </c>
      <c r="AC1" t="s">
        <v>463</v>
      </c>
      <c r="AD1" t="s">
        <v>464</v>
      </c>
      <c r="AE1" t="s">
        <v>465</v>
      </c>
      <c r="AF1" t="s">
        <v>466</v>
      </c>
      <c r="AG1" t="s">
        <v>467</v>
      </c>
      <c r="AH1" t="s">
        <v>468</v>
      </c>
      <c r="AI1" t="s">
        <v>469</v>
      </c>
      <c r="AJ1" t="s">
        <v>470</v>
      </c>
      <c r="AK1" t="s">
        <v>471</v>
      </c>
      <c r="AL1" t="s">
        <v>472</v>
      </c>
    </row>
    <row r="2" spans="1:45" x14ac:dyDescent="0.25">
      <c r="C2" t="s">
        <v>23</v>
      </c>
      <c r="D2">
        <v>3522</v>
      </c>
      <c r="E2">
        <v>3523</v>
      </c>
      <c r="F2">
        <v>3524</v>
      </c>
      <c r="G2">
        <v>3525</v>
      </c>
      <c r="H2">
        <v>3526</v>
      </c>
      <c r="J2">
        <v>3527</v>
      </c>
      <c r="K2">
        <v>3528</v>
      </c>
      <c r="L2">
        <v>3529</v>
      </c>
      <c r="M2">
        <v>3530</v>
      </c>
      <c r="N2">
        <v>3531</v>
      </c>
      <c r="O2">
        <v>3532</v>
      </c>
      <c r="P2">
        <v>3533</v>
      </c>
      <c r="Q2">
        <v>3534</v>
      </c>
      <c r="R2">
        <v>3535</v>
      </c>
      <c r="S2">
        <v>3536</v>
      </c>
      <c r="T2">
        <v>3537</v>
      </c>
      <c r="U2">
        <v>3538</v>
      </c>
      <c r="V2">
        <v>3539</v>
      </c>
      <c r="W2">
        <v>3540</v>
      </c>
      <c r="X2">
        <v>3541</v>
      </c>
      <c r="Y2">
        <v>3542</v>
      </c>
      <c r="Z2">
        <v>3543</v>
      </c>
      <c r="AA2">
        <v>3544</v>
      </c>
      <c r="AB2">
        <v>3545</v>
      </c>
      <c r="AC2">
        <v>3546</v>
      </c>
      <c r="AD2">
        <v>3547</v>
      </c>
      <c r="AE2">
        <v>3548</v>
      </c>
      <c r="AF2">
        <v>3549</v>
      </c>
      <c r="AG2">
        <v>3550</v>
      </c>
      <c r="AH2">
        <v>3551</v>
      </c>
      <c r="AI2">
        <v>3552</v>
      </c>
      <c r="AJ2">
        <v>3553</v>
      </c>
      <c r="AK2">
        <v>3554</v>
      </c>
      <c r="AL2">
        <v>3555</v>
      </c>
      <c r="AM2">
        <v>180</v>
      </c>
      <c r="AN2">
        <v>185</v>
      </c>
      <c r="AO2">
        <v>190</v>
      </c>
      <c r="AP2">
        <v>195</v>
      </c>
      <c r="AQ2">
        <v>200</v>
      </c>
      <c r="AR2">
        <v>205</v>
      </c>
      <c r="AS2">
        <v>210</v>
      </c>
    </row>
    <row r="3" spans="1:45" ht="30" x14ac:dyDescent="0.25">
      <c r="C3" t="s">
        <v>101</v>
      </c>
      <c r="D3" s="8" t="s">
        <v>473</v>
      </c>
      <c r="E3" s="8" t="s">
        <v>474</v>
      </c>
      <c r="F3" s="8" t="s">
        <v>475</v>
      </c>
      <c r="G3" s="8" t="s">
        <v>476</v>
      </c>
      <c r="H3" s="8" t="s">
        <v>477</v>
      </c>
      <c r="I3" s="8"/>
      <c r="J3" s="8" t="s">
        <v>478</v>
      </c>
      <c r="K3" s="8" t="s">
        <v>479</v>
      </c>
      <c r="L3" s="8" t="s">
        <v>480</v>
      </c>
      <c r="M3" s="8" t="s">
        <v>481</v>
      </c>
      <c r="N3" s="8" t="s">
        <v>482</v>
      </c>
      <c r="O3" s="8" t="s">
        <v>483</v>
      </c>
      <c r="P3" s="8" t="s">
        <v>484</v>
      </c>
      <c r="Q3" s="8" t="s">
        <v>485</v>
      </c>
      <c r="R3" s="8" t="s">
        <v>486</v>
      </c>
      <c r="S3" s="8" t="s">
        <v>487</v>
      </c>
      <c r="T3" s="8" t="s">
        <v>488</v>
      </c>
      <c r="U3" s="8" t="s">
        <v>489</v>
      </c>
      <c r="V3" s="8" t="s">
        <v>490</v>
      </c>
      <c r="W3" s="8" t="s">
        <v>491</v>
      </c>
      <c r="X3" s="8" t="s">
        <v>492</v>
      </c>
      <c r="Y3" s="8" t="s">
        <v>493</v>
      </c>
      <c r="Z3" s="8" t="s">
        <v>494</v>
      </c>
      <c r="AA3" s="8" t="s">
        <v>495</v>
      </c>
      <c r="AB3" s="8" t="s">
        <v>496</v>
      </c>
      <c r="AC3" s="8" t="s">
        <v>497</v>
      </c>
      <c r="AD3" s="8" t="s">
        <v>498</v>
      </c>
      <c r="AE3" s="8" t="s">
        <v>499</v>
      </c>
      <c r="AF3" s="8" t="s">
        <v>500</v>
      </c>
      <c r="AG3" s="8" t="s">
        <v>501</v>
      </c>
      <c r="AH3" s="8" t="s">
        <v>502</v>
      </c>
      <c r="AI3" s="8" t="s">
        <v>503</v>
      </c>
      <c r="AJ3" s="8" t="s">
        <v>504</v>
      </c>
      <c r="AK3" s="8" t="s">
        <v>505</v>
      </c>
      <c r="AL3" s="8" t="s">
        <v>506</v>
      </c>
      <c r="AM3" s="8"/>
      <c r="AN3" s="8"/>
      <c r="AO3" s="8"/>
      <c r="AP3" s="8"/>
      <c r="AQ3" s="8"/>
      <c r="AR3" s="8"/>
      <c r="AS3" s="8"/>
    </row>
    <row r="5" spans="1:45" x14ac:dyDescent="0.25">
      <c r="B5" s="3">
        <v>24001</v>
      </c>
      <c r="C5" s="3" t="s">
        <v>516</v>
      </c>
      <c r="D5" s="10">
        <v>3</v>
      </c>
      <c r="E5" s="10">
        <f t="shared" ref="E5:F5" si="0">IF(D13&gt;0,IF(E13&gt;0,((D5-(D13*4))+1+(E13*4)),D5-(D13*4)+1),IF(E13&gt;0,D5+1+(E13*4),D5+1))</f>
        <v>4</v>
      </c>
      <c r="F5" s="10">
        <f t="shared" si="0"/>
        <v>9</v>
      </c>
      <c r="G5" s="10">
        <f>IF(F13&gt;0,IF(G13&gt;0,((F5-(F13*4))+1+(G13*4)),F5-(F13*4)+1),IF(G13&gt;0,F5+1+(G13*4),F5+1))</f>
        <v>10</v>
      </c>
      <c r="H5" s="10">
        <f>IF(G13&gt;0,IF(H13&gt;0,((G5-(G13*4))+1+(H13*4)),G5-(G13*4)+1),IF(H13&gt;0,G5+1+(H13*4),G5+1))</f>
        <v>11</v>
      </c>
      <c r="J5" s="10">
        <f>IF(H13&gt;0,IF(J13&gt;0,((H5-(H13*4))+1+(J13*4)),H5-(H13*4)+1),IF(J13&gt;0,H5+1+(J13*4),H5+1))</f>
        <v>12</v>
      </c>
      <c r="K5" s="10">
        <f t="shared" ref="K5:AS5" si="1">IF(J13&gt;0,IF(K13&gt;0,((J5-(J13*4))+1+(K13*4)),J5-(J13*4)+1),IF(K13&gt;0,J5+1+(K13*4),J5+1))</f>
        <v>13</v>
      </c>
      <c r="L5" s="10">
        <f t="shared" si="1"/>
        <v>14</v>
      </c>
      <c r="M5" s="10">
        <f t="shared" si="1"/>
        <v>15</v>
      </c>
      <c r="N5" s="10">
        <f t="shared" si="1"/>
        <v>16</v>
      </c>
      <c r="O5" s="10">
        <f t="shared" si="1"/>
        <v>17</v>
      </c>
      <c r="P5" s="10">
        <f t="shared" si="1"/>
        <v>18</v>
      </c>
      <c r="Q5" s="10">
        <f t="shared" si="1"/>
        <v>19</v>
      </c>
      <c r="R5" s="10">
        <f t="shared" si="1"/>
        <v>20</v>
      </c>
      <c r="S5" s="10">
        <f t="shared" si="1"/>
        <v>21</v>
      </c>
      <c r="T5" s="10">
        <f t="shared" si="1"/>
        <v>22</v>
      </c>
      <c r="U5" s="10">
        <f t="shared" si="1"/>
        <v>23</v>
      </c>
      <c r="V5" s="10">
        <f t="shared" si="1"/>
        <v>24</v>
      </c>
      <c r="W5" s="10">
        <f t="shared" si="1"/>
        <v>25</v>
      </c>
      <c r="X5" s="10">
        <f t="shared" si="1"/>
        <v>26</v>
      </c>
      <c r="Y5" s="10">
        <f t="shared" si="1"/>
        <v>27</v>
      </c>
      <c r="Z5" s="10">
        <f t="shared" si="1"/>
        <v>28</v>
      </c>
      <c r="AA5" s="10">
        <f t="shared" si="1"/>
        <v>29</v>
      </c>
      <c r="AB5" s="10">
        <f t="shared" si="1"/>
        <v>30</v>
      </c>
      <c r="AC5" s="10">
        <f t="shared" si="1"/>
        <v>31</v>
      </c>
      <c r="AD5" s="10">
        <f t="shared" si="1"/>
        <v>32</v>
      </c>
      <c r="AE5" s="10">
        <f t="shared" si="1"/>
        <v>33</v>
      </c>
      <c r="AF5" s="10">
        <f t="shared" si="1"/>
        <v>34</v>
      </c>
      <c r="AG5" s="10">
        <f t="shared" si="1"/>
        <v>35</v>
      </c>
      <c r="AH5" s="10">
        <f t="shared" si="1"/>
        <v>36</v>
      </c>
      <c r="AI5" s="10">
        <f t="shared" si="1"/>
        <v>37</v>
      </c>
      <c r="AJ5" s="10">
        <f t="shared" si="1"/>
        <v>38</v>
      </c>
      <c r="AK5" s="10">
        <f t="shared" si="1"/>
        <v>39</v>
      </c>
      <c r="AL5" s="10">
        <f t="shared" si="1"/>
        <v>40</v>
      </c>
      <c r="AM5" s="10">
        <f t="shared" si="1"/>
        <v>41</v>
      </c>
      <c r="AN5" s="10">
        <f t="shared" si="1"/>
        <v>42</v>
      </c>
      <c r="AO5" s="10">
        <f t="shared" si="1"/>
        <v>43</v>
      </c>
      <c r="AP5" s="10">
        <f t="shared" si="1"/>
        <v>44</v>
      </c>
      <c r="AQ5" s="10">
        <f t="shared" si="1"/>
        <v>45</v>
      </c>
      <c r="AR5" s="10">
        <f t="shared" si="1"/>
        <v>46</v>
      </c>
      <c r="AS5" s="10">
        <f t="shared" si="1"/>
        <v>47</v>
      </c>
    </row>
    <row r="6" spans="1:45" x14ac:dyDescent="0.25">
      <c r="B6" s="3">
        <v>24021</v>
      </c>
      <c r="C6" s="3" t="s">
        <v>517</v>
      </c>
      <c r="D6" s="10">
        <f>SUM(D$16:D$17)</f>
        <v>2</v>
      </c>
      <c r="E6" s="10">
        <f t="shared" ref="E6:AS6" si="2">SUM(E$16:E$17)</f>
        <v>2</v>
      </c>
      <c r="F6" s="10">
        <f t="shared" si="2"/>
        <v>2</v>
      </c>
      <c r="G6" s="10">
        <f t="shared" si="2"/>
        <v>2</v>
      </c>
      <c r="H6" s="10">
        <f>SUM(H$16:H$17)</f>
        <v>2</v>
      </c>
      <c r="J6" s="10">
        <f t="shared" si="2"/>
        <v>2</v>
      </c>
      <c r="K6" s="10">
        <f t="shared" si="2"/>
        <v>3</v>
      </c>
      <c r="L6" s="10">
        <f t="shared" si="2"/>
        <v>3</v>
      </c>
      <c r="M6" s="10">
        <f t="shared" si="2"/>
        <v>3</v>
      </c>
      <c r="N6" s="10">
        <f t="shared" si="2"/>
        <v>3</v>
      </c>
      <c r="O6" s="10">
        <f t="shared" si="2"/>
        <v>3</v>
      </c>
      <c r="P6" s="10">
        <f t="shared" si="2"/>
        <v>3</v>
      </c>
      <c r="Q6" s="10">
        <f t="shared" si="2"/>
        <v>4</v>
      </c>
      <c r="R6" s="10">
        <f t="shared" si="2"/>
        <v>4</v>
      </c>
      <c r="S6" s="10">
        <f t="shared" si="2"/>
        <v>4</v>
      </c>
      <c r="T6" s="10">
        <f t="shared" si="2"/>
        <v>4</v>
      </c>
      <c r="U6" s="10">
        <f t="shared" si="2"/>
        <v>4</v>
      </c>
      <c r="V6" s="10">
        <f t="shared" si="2"/>
        <v>4</v>
      </c>
      <c r="W6" s="10">
        <f t="shared" si="2"/>
        <v>5</v>
      </c>
      <c r="X6" s="10">
        <f t="shared" si="2"/>
        <v>5</v>
      </c>
      <c r="Y6" s="10">
        <f t="shared" si="2"/>
        <v>5</v>
      </c>
      <c r="Z6" s="10">
        <f t="shared" si="2"/>
        <v>5</v>
      </c>
      <c r="AA6" s="10">
        <f t="shared" si="2"/>
        <v>5</v>
      </c>
      <c r="AB6" s="10">
        <f t="shared" si="2"/>
        <v>5</v>
      </c>
      <c r="AC6" s="10">
        <f t="shared" si="2"/>
        <v>6</v>
      </c>
      <c r="AD6" s="10">
        <f t="shared" si="2"/>
        <v>6</v>
      </c>
      <c r="AE6" s="10">
        <f t="shared" si="2"/>
        <v>6</v>
      </c>
      <c r="AF6" s="10">
        <f t="shared" si="2"/>
        <v>6</v>
      </c>
      <c r="AG6" s="10">
        <f t="shared" si="2"/>
        <v>6</v>
      </c>
      <c r="AH6" s="10">
        <f t="shared" si="2"/>
        <v>6</v>
      </c>
      <c r="AI6" s="10">
        <f t="shared" si="2"/>
        <v>7</v>
      </c>
      <c r="AJ6" s="10">
        <f t="shared" si="2"/>
        <v>7</v>
      </c>
      <c r="AK6" s="10">
        <f t="shared" si="2"/>
        <v>7</v>
      </c>
      <c r="AL6" s="10">
        <f t="shared" si="2"/>
        <v>7</v>
      </c>
      <c r="AM6" s="10">
        <f t="shared" si="2"/>
        <v>7</v>
      </c>
      <c r="AN6" s="10">
        <f t="shared" si="2"/>
        <v>7</v>
      </c>
      <c r="AO6" s="10">
        <f t="shared" si="2"/>
        <v>8</v>
      </c>
      <c r="AP6" s="10">
        <f t="shared" si="2"/>
        <v>8</v>
      </c>
      <c r="AQ6" s="10">
        <f t="shared" si="2"/>
        <v>8</v>
      </c>
      <c r="AR6" s="10">
        <f t="shared" si="2"/>
        <v>8</v>
      </c>
      <c r="AS6" s="10">
        <f t="shared" si="2"/>
        <v>8</v>
      </c>
    </row>
    <row r="7" spans="1:45" x14ac:dyDescent="0.25">
      <c r="B7" s="3">
        <v>24011</v>
      </c>
      <c r="C7" s="3" t="s">
        <v>518</v>
      </c>
      <c r="D7" s="10">
        <f>(D$5-1)-D$6</f>
        <v>0</v>
      </c>
      <c r="E7" s="10">
        <f t="shared" ref="E7" si="3">(E$5-1)-E$6</f>
        <v>1</v>
      </c>
      <c r="F7" s="10">
        <f>(F$5-4)-F$6</f>
        <v>3</v>
      </c>
      <c r="G7" s="10">
        <f>(G$5-4)-G$6</f>
        <v>4</v>
      </c>
      <c r="H7" s="10">
        <f>(H$5-4)-H$6</f>
        <v>5</v>
      </c>
      <c r="J7" s="10">
        <f t="shared" ref="J7:AS7" si="4">(J$5-4)-J$6</f>
        <v>6</v>
      </c>
      <c r="K7" s="10">
        <f t="shared" si="4"/>
        <v>6</v>
      </c>
      <c r="L7" s="10">
        <f t="shared" si="4"/>
        <v>7</v>
      </c>
      <c r="M7" s="10">
        <f t="shared" si="4"/>
        <v>8</v>
      </c>
      <c r="N7" s="10">
        <f t="shared" si="4"/>
        <v>9</v>
      </c>
      <c r="O7" s="10">
        <f t="shared" si="4"/>
        <v>10</v>
      </c>
      <c r="P7" s="10">
        <f t="shared" si="4"/>
        <v>11</v>
      </c>
      <c r="Q7" s="10">
        <f t="shared" si="4"/>
        <v>11</v>
      </c>
      <c r="R7" s="10">
        <f t="shared" si="4"/>
        <v>12</v>
      </c>
      <c r="S7" s="10">
        <f t="shared" si="4"/>
        <v>13</v>
      </c>
      <c r="T7" s="10">
        <f t="shared" si="4"/>
        <v>14</v>
      </c>
      <c r="U7" s="10">
        <f t="shared" si="4"/>
        <v>15</v>
      </c>
      <c r="V7" s="10">
        <f t="shared" si="4"/>
        <v>16</v>
      </c>
      <c r="W7" s="10">
        <f t="shared" si="4"/>
        <v>16</v>
      </c>
      <c r="X7" s="10">
        <f t="shared" si="4"/>
        <v>17</v>
      </c>
      <c r="Y7" s="10">
        <f t="shared" si="4"/>
        <v>18</v>
      </c>
      <c r="Z7" s="10">
        <f t="shared" si="4"/>
        <v>19</v>
      </c>
      <c r="AA7" s="10">
        <f t="shared" si="4"/>
        <v>20</v>
      </c>
      <c r="AB7" s="10">
        <f t="shared" si="4"/>
        <v>21</v>
      </c>
      <c r="AC7" s="10">
        <f t="shared" si="4"/>
        <v>21</v>
      </c>
      <c r="AD7" s="10">
        <f t="shared" si="4"/>
        <v>22</v>
      </c>
      <c r="AE7" s="10">
        <f t="shared" si="4"/>
        <v>23</v>
      </c>
      <c r="AF7" s="10">
        <f t="shared" si="4"/>
        <v>24</v>
      </c>
      <c r="AG7" s="10">
        <f t="shared" si="4"/>
        <v>25</v>
      </c>
      <c r="AH7" s="10">
        <f t="shared" si="4"/>
        <v>26</v>
      </c>
      <c r="AI7" s="10">
        <f t="shared" si="4"/>
        <v>26</v>
      </c>
      <c r="AJ7" s="10">
        <f t="shared" si="4"/>
        <v>27</v>
      </c>
      <c r="AK7" s="10">
        <f t="shared" si="4"/>
        <v>28</v>
      </c>
      <c r="AL7" s="10">
        <f t="shared" si="4"/>
        <v>29</v>
      </c>
      <c r="AM7" s="10">
        <f t="shared" si="4"/>
        <v>30</v>
      </c>
      <c r="AN7" s="10">
        <f t="shared" si="4"/>
        <v>31</v>
      </c>
      <c r="AO7" s="10">
        <f t="shared" si="4"/>
        <v>31</v>
      </c>
      <c r="AP7" s="10">
        <f t="shared" si="4"/>
        <v>32</v>
      </c>
      <c r="AQ7" s="10">
        <f t="shared" si="4"/>
        <v>33</v>
      </c>
      <c r="AR7" s="10">
        <f t="shared" si="4"/>
        <v>34</v>
      </c>
      <c r="AS7" s="10">
        <f t="shared" si="4"/>
        <v>35</v>
      </c>
    </row>
    <row r="8" spans="1:45" x14ac:dyDescent="0.25">
      <c r="B8" s="3">
        <v>24006</v>
      </c>
      <c r="C8" s="3" t="s">
        <v>519</v>
      </c>
      <c r="D8" s="10">
        <f>D$6</f>
        <v>2</v>
      </c>
      <c r="E8" s="10">
        <f t="shared" ref="E8" si="5">E$6</f>
        <v>2</v>
      </c>
      <c r="F8" s="10">
        <f>F$6+(F$14*3)</f>
        <v>5</v>
      </c>
      <c r="G8" s="10">
        <f>G$6+(G$14*3)</f>
        <v>5</v>
      </c>
      <c r="H8" s="10">
        <f>H$6+(H$14*3)</f>
        <v>5</v>
      </c>
      <c r="J8" s="10">
        <f t="shared" ref="J8:AS8" si="6">J$6+(J$14*3)</f>
        <v>5</v>
      </c>
      <c r="K8" s="10">
        <f t="shared" si="6"/>
        <v>6</v>
      </c>
      <c r="L8" s="10">
        <f t="shared" si="6"/>
        <v>6</v>
      </c>
      <c r="M8" s="10">
        <f t="shared" si="6"/>
        <v>6</v>
      </c>
      <c r="N8" s="10">
        <f t="shared" si="6"/>
        <v>6</v>
      </c>
      <c r="O8" s="10">
        <f t="shared" si="6"/>
        <v>6</v>
      </c>
      <c r="P8" s="10">
        <f t="shared" si="6"/>
        <v>6</v>
      </c>
      <c r="Q8" s="10">
        <f t="shared" si="6"/>
        <v>7</v>
      </c>
      <c r="R8" s="10">
        <f t="shared" si="6"/>
        <v>7</v>
      </c>
      <c r="S8" s="10">
        <f t="shared" si="6"/>
        <v>7</v>
      </c>
      <c r="T8" s="10">
        <f t="shared" si="6"/>
        <v>7</v>
      </c>
      <c r="U8" s="10">
        <f t="shared" si="6"/>
        <v>7</v>
      </c>
      <c r="V8" s="10">
        <f t="shared" si="6"/>
        <v>7</v>
      </c>
      <c r="W8" s="10">
        <f t="shared" si="6"/>
        <v>8</v>
      </c>
      <c r="X8" s="10">
        <f t="shared" si="6"/>
        <v>8</v>
      </c>
      <c r="Y8" s="10">
        <f t="shared" si="6"/>
        <v>8</v>
      </c>
      <c r="Z8" s="10">
        <f t="shared" si="6"/>
        <v>8</v>
      </c>
      <c r="AA8" s="10">
        <f t="shared" si="6"/>
        <v>8</v>
      </c>
      <c r="AB8" s="10">
        <f t="shared" si="6"/>
        <v>8</v>
      </c>
      <c r="AC8" s="10">
        <f t="shared" si="6"/>
        <v>9</v>
      </c>
      <c r="AD8" s="10">
        <f t="shared" si="6"/>
        <v>9</v>
      </c>
      <c r="AE8" s="10">
        <f t="shared" si="6"/>
        <v>9</v>
      </c>
      <c r="AF8" s="10">
        <f t="shared" si="6"/>
        <v>9</v>
      </c>
      <c r="AG8" s="10">
        <f t="shared" si="6"/>
        <v>9</v>
      </c>
      <c r="AH8" s="10">
        <f t="shared" si="6"/>
        <v>9</v>
      </c>
      <c r="AI8" s="10">
        <f t="shared" si="6"/>
        <v>10</v>
      </c>
      <c r="AJ8" s="10">
        <f t="shared" si="6"/>
        <v>10</v>
      </c>
      <c r="AK8" s="10">
        <f t="shared" si="6"/>
        <v>10</v>
      </c>
      <c r="AL8" s="10">
        <f t="shared" si="6"/>
        <v>10</v>
      </c>
      <c r="AM8" s="10">
        <f t="shared" si="6"/>
        <v>10</v>
      </c>
      <c r="AN8" s="10">
        <f t="shared" si="6"/>
        <v>10</v>
      </c>
      <c r="AO8" s="10">
        <f t="shared" si="6"/>
        <v>11</v>
      </c>
      <c r="AP8" s="10">
        <f t="shared" si="6"/>
        <v>11</v>
      </c>
      <c r="AQ8" s="10">
        <f t="shared" si="6"/>
        <v>11</v>
      </c>
      <c r="AR8" s="10">
        <f t="shared" si="6"/>
        <v>11</v>
      </c>
      <c r="AS8" s="10">
        <f t="shared" si="6"/>
        <v>11</v>
      </c>
    </row>
    <row r="9" spans="1:45" x14ac:dyDescent="0.25">
      <c r="B9" s="3">
        <v>24041</v>
      </c>
      <c r="C9" s="3" t="s">
        <v>520</v>
      </c>
      <c r="D9" s="10">
        <v>2</v>
      </c>
      <c r="E9" s="10">
        <v>2</v>
      </c>
      <c r="F9" s="10">
        <v>2</v>
      </c>
      <c r="G9" s="10">
        <v>2</v>
      </c>
      <c r="H9" s="10">
        <v>2</v>
      </c>
      <c r="J9" s="10">
        <v>2</v>
      </c>
      <c r="K9" s="10">
        <v>2</v>
      </c>
      <c r="L9" s="10">
        <v>2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2</v>
      </c>
      <c r="W9" s="10">
        <v>2</v>
      </c>
      <c r="X9" s="10">
        <v>2</v>
      </c>
      <c r="Y9" s="10">
        <v>2</v>
      </c>
      <c r="Z9" s="10">
        <v>2</v>
      </c>
      <c r="AA9" s="10">
        <v>2</v>
      </c>
      <c r="AB9" s="10">
        <v>2</v>
      </c>
      <c r="AC9" s="10">
        <v>2</v>
      </c>
      <c r="AD9" s="10">
        <v>2</v>
      </c>
      <c r="AE9" s="10">
        <v>2</v>
      </c>
      <c r="AF9" s="10">
        <v>2</v>
      </c>
      <c r="AG9" s="10">
        <v>2</v>
      </c>
      <c r="AH9" s="10">
        <v>2</v>
      </c>
      <c r="AI9" s="10">
        <v>2</v>
      </c>
      <c r="AJ9" s="10">
        <v>2</v>
      </c>
      <c r="AK9" s="10">
        <v>2</v>
      </c>
      <c r="AL9" s="10">
        <v>2</v>
      </c>
      <c r="AM9" s="10">
        <v>2</v>
      </c>
      <c r="AN9" s="10">
        <v>2</v>
      </c>
      <c r="AO9" s="10">
        <v>2</v>
      </c>
      <c r="AP9" s="10">
        <v>2</v>
      </c>
      <c r="AQ9" s="10">
        <v>2</v>
      </c>
      <c r="AR9" s="10">
        <v>2</v>
      </c>
      <c r="AS9" s="10">
        <v>2</v>
      </c>
    </row>
    <row r="10" spans="1:45" x14ac:dyDescent="0.25">
      <c r="B10" s="3">
        <v>24031</v>
      </c>
      <c r="C10" s="3" t="s">
        <v>521</v>
      </c>
      <c r="D10" s="10">
        <f t="shared" ref="D10:F10" si="7">D$5-1</f>
        <v>2</v>
      </c>
      <c r="E10" s="10">
        <f t="shared" si="7"/>
        <v>3</v>
      </c>
      <c r="F10" s="10">
        <f t="shared" si="7"/>
        <v>8</v>
      </c>
      <c r="G10" s="10">
        <f>G$5-1</f>
        <v>9</v>
      </c>
      <c r="H10" s="10">
        <f>H$5-1</f>
        <v>10</v>
      </c>
      <c r="J10" s="10">
        <f t="shared" ref="J10:AS10" si="8">J$5-1</f>
        <v>11</v>
      </c>
      <c r="K10" s="10">
        <f t="shared" si="8"/>
        <v>12</v>
      </c>
      <c r="L10" s="10">
        <f t="shared" si="8"/>
        <v>13</v>
      </c>
      <c r="M10" s="10">
        <f t="shared" si="8"/>
        <v>14</v>
      </c>
      <c r="N10" s="10">
        <f t="shared" si="8"/>
        <v>15</v>
      </c>
      <c r="O10" s="10">
        <f t="shared" si="8"/>
        <v>16</v>
      </c>
      <c r="P10" s="10">
        <f t="shared" si="8"/>
        <v>17</v>
      </c>
      <c r="Q10" s="10">
        <f t="shared" si="8"/>
        <v>18</v>
      </c>
      <c r="R10" s="10">
        <f t="shared" si="8"/>
        <v>19</v>
      </c>
      <c r="S10" s="10">
        <f t="shared" si="8"/>
        <v>20</v>
      </c>
      <c r="T10" s="10">
        <f t="shared" si="8"/>
        <v>21</v>
      </c>
      <c r="U10" s="10">
        <f t="shared" si="8"/>
        <v>22</v>
      </c>
      <c r="V10" s="10">
        <f t="shared" si="8"/>
        <v>23</v>
      </c>
      <c r="W10" s="10">
        <f t="shared" si="8"/>
        <v>24</v>
      </c>
      <c r="X10" s="10">
        <f t="shared" si="8"/>
        <v>25</v>
      </c>
      <c r="Y10" s="10">
        <f t="shared" si="8"/>
        <v>26</v>
      </c>
      <c r="Z10" s="10">
        <f t="shared" si="8"/>
        <v>27</v>
      </c>
      <c r="AA10" s="10">
        <f t="shared" si="8"/>
        <v>28</v>
      </c>
      <c r="AB10" s="10">
        <f t="shared" si="8"/>
        <v>29</v>
      </c>
      <c r="AC10" s="10">
        <f t="shared" si="8"/>
        <v>30</v>
      </c>
      <c r="AD10" s="10">
        <f t="shared" si="8"/>
        <v>31</v>
      </c>
      <c r="AE10" s="10">
        <f t="shared" si="8"/>
        <v>32</v>
      </c>
      <c r="AF10" s="10">
        <f t="shared" si="8"/>
        <v>33</v>
      </c>
      <c r="AG10" s="10">
        <f t="shared" si="8"/>
        <v>34</v>
      </c>
      <c r="AH10" s="10">
        <f t="shared" si="8"/>
        <v>35</v>
      </c>
      <c r="AI10" s="10">
        <f t="shared" si="8"/>
        <v>36</v>
      </c>
      <c r="AJ10" s="10">
        <f t="shared" si="8"/>
        <v>37</v>
      </c>
      <c r="AK10" s="10">
        <f t="shared" si="8"/>
        <v>38</v>
      </c>
      <c r="AL10" s="10">
        <f t="shared" si="8"/>
        <v>39</v>
      </c>
      <c r="AM10" s="10">
        <f t="shared" si="8"/>
        <v>40</v>
      </c>
      <c r="AN10" s="10">
        <f t="shared" si="8"/>
        <v>41</v>
      </c>
      <c r="AO10" s="10">
        <f t="shared" si="8"/>
        <v>42</v>
      </c>
      <c r="AP10" s="10">
        <f t="shared" si="8"/>
        <v>43</v>
      </c>
      <c r="AQ10" s="10">
        <f t="shared" si="8"/>
        <v>44</v>
      </c>
      <c r="AR10" s="10">
        <f t="shared" si="8"/>
        <v>45</v>
      </c>
      <c r="AS10" s="10">
        <f t="shared" si="8"/>
        <v>46</v>
      </c>
    </row>
    <row r="11" spans="1:45" x14ac:dyDescent="0.25">
      <c r="B11" s="3">
        <v>24036</v>
      </c>
      <c r="C11" s="3" t="s">
        <v>522</v>
      </c>
      <c r="D11" s="10">
        <v>2</v>
      </c>
      <c r="E11" s="10">
        <v>2</v>
      </c>
      <c r="F11" s="10">
        <v>2</v>
      </c>
      <c r="G11" s="10">
        <v>2</v>
      </c>
      <c r="H11" s="10">
        <v>2</v>
      </c>
      <c r="J11" s="10">
        <v>2</v>
      </c>
      <c r="K11" s="10">
        <v>2</v>
      </c>
      <c r="L11" s="10">
        <v>2</v>
      </c>
      <c r="M11" s="10">
        <v>2</v>
      </c>
      <c r="N11" s="10">
        <v>2</v>
      </c>
      <c r="O11" s="10">
        <v>2</v>
      </c>
      <c r="P11" s="10">
        <v>2</v>
      </c>
      <c r="Q11" s="10">
        <v>2</v>
      </c>
      <c r="R11" s="10">
        <v>2</v>
      </c>
      <c r="S11" s="10">
        <v>2</v>
      </c>
      <c r="T11" s="10">
        <v>2</v>
      </c>
      <c r="U11" s="10">
        <v>2</v>
      </c>
      <c r="V11" s="10">
        <v>2</v>
      </c>
      <c r="W11" s="10">
        <v>2</v>
      </c>
      <c r="X11" s="10">
        <v>2</v>
      </c>
      <c r="Y11" s="10">
        <v>2</v>
      </c>
      <c r="Z11" s="10">
        <v>2</v>
      </c>
      <c r="AA11" s="10">
        <v>2</v>
      </c>
      <c r="AB11" s="10">
        <v>2</v>
      </c>
      <c r="AC11" s="10">
        <v>2</v>
      </c>
      <c r="AD11" s="10">
        <v>2</v>
      </c>
      <c r="AE11" s="10">
        <v>2</v>
      </c>
      <c r="AF11" s="10">
        <v>2</v>
      </c>
      <c r="AG11" s="10">
        <v>2</v>
      </c>
      <c r="AH11" s="10">
        <v>2</v>
      </c>
      <c r="AI11" s="10">
        <v>2</v>
      </c>
      <c r="AJ11" s="10">
        <v>2</v>
      </c>
      <c r="AK11" s="10">
        <v>2</v>
      </c>
      <c r="AL11" s="10">
        <v>2</v>
      </c>
      <c r="AM11" s="10">
        <v>2</v>
      </c>
      <c r="AN11" s="10">
        <v>2</v>
      </c>
      <c r="AO11" s="10">
        <v>2</v>
      </c>
      <c r="AP11" s="10">
        <v>2</v>
      </c>
      <c r="AQ11" s="10">
        <v>2</v>
      </c>
      <c r="AR11" s="10">
        <v>2</v>
      </c>
      <c r="AS11" s="10">
        <v>2</v>
      </c>
    </row>
    <row r="12" spans="1:45" x14ac:dyDescent="0.25">
      <c r="B12" s="11">
        <v>20082</v>
      </c>
      <c r="C12" s="11" t="s">
        <v>16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1</v>
      </c>
      <c r="AO12" s="10">
        <v>1</v>
      </c>
      <c r="AP12" s="10">
        <v>1</v>
      </c>
      <c r="AQ12" s="10">
        <v>1</v>
      </c>
      <c r="AR12" s="10">
        <v>1</v>
      </c>
      <c r="AS12" s="10">
        <v>1</v>
      </c>
    </row>
    <row r="13" spans="1:45" x14ac:dyDescent="0.25">
      <c r="B13" s="11"/>
      <c r="C13" s="11" t="s">
        <v>864</v>
      </c>
      <c r="D13" s="10"/>
      <c r="E13" s="10"/>
      <c r="F13" s="10">
        <v>1</v>
      </c>
      <c r="G13" s="10">
        <v>1</v>
      </c>
      <c r="H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1</v>
      </c>
      <c r="Z13" s="10">
        <v>1</v>
      </c>
      <c r="AA13" s="10">
        <v>1</v>
      </c>
      <c r="AB13" s="10">
        <v>1</v>
      </c>
      <c r="AC13" s="10">
        <v>1</v>
      </c>
      <c r="AD13" s="10">
        <v>1</v>
      </c>
      <c r="AE13" s="10">
        <v>1</v>
      </c>
      <c r="AF13" s="10">
        <v>1</v>
      </c>
      <c r="AG13" s="10">
        <v>1</v>
      </c>
      <c r="AH13" s="10">
        <v>1</v>
      </c>
      <c r="AI13" s="10">
        <v>1</v>
      </c>
      <c r="AJ13" s="10">
        <v>1</v>
      </c>
      <c r="AK13" s="10">
        <v>1</v>
      </c>
      <c r="AL13" s="10">
        <v>1</v>
      </c>
      <c r="AM13" s="10">
        <v>1</v>
      </c>
      <c r="AN13" s="10">
        <v>1</v>
      </c>
      <c r="AO13" s="10">
        <v>1</v>
      </c>
      <c r="AP13" s="10">
        <v>1</v>
      </c>
      <c r="AQ13" s="10">
        <v>1</v>
      </c>
      <c r="AR13" s="10">
        <v>1</v>
      </c>
      <c r="AS13" s="10">
        <v>1</v>
      </c>
    </row>
    <row r="14" spans="1:45" x14ac:dyDescent="0.25">
      <c r="B14" s="11"/>
      <c r="C14" s="11" t="s">
        <v>865</v>
      </c>
      <c r="D14" s="10"/>
      <c r="E14" s="10"/>
      <c r="F14" s="10">
        <f t="shared" ref="F14:G14" si="9">F13</f>
        <v>1</v>
      </c>
      <c r="G14" s="10">
        <f t="shared" si="9"/>
        <v>1</v>
      </c>
      <c r="H14" s="10">
        <f>H13</f>
        <v>1</v>
      </c>
      <c r="J14" s="10">
        <f t="shared" ref="J14:AS14" si="10">J13</f>
        <v>1</v>
      </c>
      <c r="K14" s="10">
        <f t="shared" si="10"/>
        <v>1</v>
      </c>
      <c r="L14" s="10">
        <f t="shared" si="10"/>
        <v>1</v>
      </c>
      <c r="M14" s="10">
        <f t="shared" si="10"/>
        <v>1</v>
      </c>
      <c r="N14" s="10">
        <f t="shared" si="10"/>
        <v>1</v>
      </c>
      <c r="O14" s="10">
        <f t="shared" si="10"/>
        <v>1</v>
      </c>
      <c r="P14" s="10">
        <f t="shared" si="10"/>
        <v>1</v>
      </c>
      <c r="Q14" s="10">
        <f t="shared" si="10"/>
        <v>1</v>
      </c>
      <c r="R14" s="10">
        <f t="shared" si="10"/>
        <v>1</v>
      </c>
      <c r="S14" s="10">
        <f t="shared" si="10"/>
        <v>1</v>
      </c>
      <c r="T14" s="10">
        <f t="shared" si="10"/>
        <v>1</v>
      </c>
      <c r="U14" s="10">
        <f t="shared" si="10"/>
        <v>1</v>
      </c>
      <c r="V14" s="10">
        <f t="shared" si="10"/>
        <v>1</v>
      </c>
      <c r="W14" s="10">
        <f t="shared" si="10"/>
        <v>1</v>
      </c>
      <c r="X14" s="10">
        <f t="shared" si="10"/>
        <v>1</v>
      </c>
      <c r="Y14" s="10">
        <f t="shared" si="10"/>
        <v>1</v>
      </c>
      <c r="Z14" s="10">
        <f t="shared" si="10"/>
        <v>1</v>
      </c>
      <c r="AA14" s="10">
        <f t="shared" si="10"/>
        <v>1</v>
      </c>
      <c r="AB14" s="10">
        <f t="shared" si="10"/>
        <v>1</v>
      </c>
      <c r="AC14" s="10">
        <f t="shared" si="10"/>
        <v>1</v>
      </c>
      <c r="AD14" s="10">
        <f t="shared" si="10"/>
        <v>1</v>
      </c>
      <c r="AE14" s="10">
        <f t="shared" si="10"/>
        <v>1</v>
      </c>
      <c r="AF14" s="10">
        <f t="shared" si="10"/>
        <v>1</v>
      </c>
      <c r="AG14" s="10">
        <f t="shared" si="10"/>
        <v>1</v>
      </c>
      <c r="AH14" s="10">
        <f t="shared" si="10"/>
        <v>1</v>
      </c>
      <c r="AI14" s="10">
        <f t="shared" si="10"/>
        <v>1</v>
      </c>
      <c r="AJ14" s="10">
        <f t="shared" si="10"/>
        <v>1</v>
      </c>
      <c r="AK14" s="10">
        <f t="shared" si="10"/>
        <v>1</v>
      </c>
      <c r="AL14" s="10">
        <f t="shared" si="10"/>
        <v>1</v>
      </c>
      <c r="AM14" s="10">
        <f t="shared" si="10"/>
        <v>1</v>
      </c>
      <c r="AN14" s="10">
        <f t="shared" si="10"/>
        <v>1</v>
      </c>
      <c r="AO14" s="10">
        <f t="shared" si="10"/>
        <v>1</v>
      </c>
      <c r="AP14" s="10">
        <f t="shared" si="10"/>
        <v>1</v>
      </c>
      <c r="AQ14" s="10">
        <f t="shared" si="10"/>
        <v>1</v>
      </c>
      <c r="AR14" s="10">
        <f t="shared" si="10"/>
        <v>1</v>
      </c>
      <c r="AS14" s="10">
        <f t="shared" si="10"/>
        <v>1</v>
      </c>
    </row>
    <row r="16" spans="1:45" x14ac:dyDescent="0.25">
      <c r="A16" t="s">
        <v>507</v>
      </c>
      <c r="B16">
        <v>5137</v>
      </c>
      <c r="C16" t="s">
        <v>508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</row>
    <row r="17" spans="1:45" x14ac:dyDescent="0.25">
      <c r="A17" t="s">
        <v>509</v>
      </c>
      <c r="B17">
        <v>5135</v>
      </c>
      <c r="C17" t="s">
        <v>510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/>
      <c r="J17" s="1">
        <v>1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4</v>
      </c>
      <c r="AB17" s="1">
        <v>4</v>
      </c>
      <c r="AC17" s="1">
        <v>5</v>
      </c>
      <c r="AD17" s="1">
        <v>5</v>
      </c>
      <c r="AE17" s="1">
        <v>5</v>
      </c>
      <c r="AF17" s="1">
        <v>5</v>
      </c>
      <c r="AG17" s="1">
        <v>5</v>
      </c>
      <c r="AH17" s="1">
        <v>5</v>
      </c>
      <c r="AI17" s="1">
        <v>6</v>
      </c>
      <c r="AJ17" s="1">
        <v>6</v>
      </c>
      <c r="AK17" s="1">
        <v>6</v>
      </c>
      <c r="AL17" s="1">
        <v>6</v>
      </c>
      <c r="AM17" s="1">
        <v>6</v>
      </c>
      <c r="AN17" s="1">
        <v>6</v>
      </c>
      <c r="AO17" s="1">
        <v>7</v>
      </c>
      <c r="AP17" s="1">
        <v>7</v>
      </c>
      <c r="AQ17" s="1">
        <v>7</v>
      </c>
      <c r="AR17" s="1">
        <v>7</v>
      </c>
      <c r="AS17" s="1">
        <v>7</v>
      </c>
    </row>
    <row r="18" spans="1:45" x14ac:dyDescent="0.25">
      <c r="A18" t="s">
        <v>511</v>
      </c>
      <c r="B18">
        <v>5136</v>
      </c>
      <c r="C18" t="s">
        <v>512</v>
      </c>
      <c r="D18" s="1"/>
      <c r="E18" s="1">
        <v>1</v>
      </c>
      <c r="F18" s="1">
        <v>2</v>
      </c>
      <c r="G18" s="1">
        <v>3</v>
      </c>
      <c r="H18" s="1">
        <v>4</v>
      </c>
      <c r="I18" s="1"/>
      <c r="J18" s="1">
        <v>5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>
        <v>10</v>
      </c>
      <c r="R18" s="1">
        <v>11</v>
      </c>
      <c r="S18" s="1">
        <v>12</v>
      </c>
      <c r="T18" s="1">
        <v>13</v>
      </c>
      <c r="U18" s="1">
        <v>14</v>
      </c>
      <c r="V18" s="1">
        <v>15</v>
      </c>
      <c r="W18" s="1">
        <v>15</v>
      </c>
      <c r="X18" s="1">
        <v>16</v>
      </c>
      <c r="Y18" s="1">
        <v>17</v>
      </c>
      <c r="Z18" s="1">
        <v>18</v>
      </c>
      <c r="AA18" s="1">
        <v>19</v>
      </c>
      <c r="AB18" s="1">
        <v>20</v>
      </c>
      <c r="AC18" s="1">
        <v>20</v>
      </c>
      <c r="AD18" s="1">
        <v>21</v>
      </c>
      <c r="AE18" s="1">
        <v>22</v>
      </c>
      <c r="AF18" s="1">
        <v>23</v>
      </c>
      <c r="AG18" s="1">
        <v>24</v>
      </c>
      <c r="AH18" s="1">
        <v>25</v>
      </c>
      <c r="AI18" s="1">
        <v>25</v>
      </c>
      <c r="AJ18" s="1">
        <v>26</v>
      </c>
      <c r="AK18" s="1">
        <v>27</v>
      </c>
      <c r="AL18" s="1">
        <v>28</v>
      </c>
      <c r="AM18" s="1">
        <v>29</v>
      </c>
      <c r="AN18" s="1">
        <v>30</v>
      </c>
      <c r="AO18" s="1">
        <v>30</v>
      </c>
      <c r="AP18" s="1">
        <v>31</v>
      </c>
      <c r="AQ18" s="1">
        <v>32</v>
      </c>
      <c r="AR18" s="1">
        <v>33</v>
      </c>
      <c r="AS18" s="1">
        <v>34</v>
      </c>
    </row>
    <row r="19" spans="1:45" x14ac:dyDescent="0.25">
      <c r="A19" t="s">
        <v>513</v>
      </c>
      <c r="B19">
        <v>7997</v>
      </c>
      <c r="C19" t="s">
        <v>514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45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45" x14ac:dyDescent="0.25">
      <c r="A22" t="s">
        <v>109</v>
      </c>
      <c r="B22">
        <v>6507</v>
      </c>
      <c r="C22" t="s">
        <v>110</v>
      </c>
      <c r="D22" s="1">
        <v>32</v>
      </c>
      <c r="E22" s="1">
        <v>36</v>
      </c>
      <c r="F22" s="1">
        <v>40</v>
      </c>
      <c r="G22" s="1">
        <v>44</v>
      </c>
      <c r="H22" s="1">
        <v>48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64</v>
      </c>
      <c r="J22" s="1">
        <v>52</v>
      </c>
      <c r="K22" s="1">
        <v>56</v>
      </c>
      <c r="L22" s="1">
        <v>60</v>
      </c>
      <c r="M22" s="1">
        <v>64</v>
      </c>
      <c r="N22" s="1">
        <v>68</v>
      </c>
      <c r="O22" s="1">
        <v>72</v>
      </c>
      <c r="P22" s="1">
        <v>76</v>
      </c>
      <c r="Q22" s="1">
        <v>80</v>
      </c>
      <c r="R22" s="1">
        <v>84</v>
      </c>
      <c r="S22" s="1">
        <v>88</v>
      </c>
      <c r="T22" s="1">
        <v>92</v>
      </c>
      <c r="U22" s="1">
        <v>96</v>
      </c>
      <c r="V22" s="1">
        <v>100</v>
      </c>
      <c r="W22" s="1">
        <v>104</v>
      </c>
      <c r="X22" s="1">
        <v>108</v>
      </c>
      <c r="Y22" s="1">
        <v>112</v>
      </c>
      <c r="Z22" s="1">
        <v>116</v>
      </c>
      <c r="AA22" s="1">
        <v>120</v>
      </c>
      <c r="AB22" s="1">
        <v>124</v>
      </c>
      <c r="AC22" s="1">
        <v>128</v>
      </c>
      <c r="AD22" s="1">
        <v>132</v>
      </c>
      <c r="AE22" s="1">
        <v>136</v>
      </c>
      <c r="AF22" s="1">
        <v>140</v>
      </c>
      <c r="AG22" s="1">
        <v>144</v>
      </c>
      <c r="AH22" s="1">
        <v>148</v>
      </c>
      <c r="AI22" s="1">
        <v>152</v>
      </c>
      <c r="AJ22" s="1">
        <v>156</v>
      </c>
      <c r="AK22" s="1">
        <v>160</v>
      </c>
      <c r="AL22" s="1">
        <v>164</v>
      </c>
      <c r="AM22" s="1"/>
      <c r="AN22" s="1"/>
      <c r="AO22" s="1"/>
      <c r="AP22" s="1"/>
      <c r="AQ22" s="1"/>
      <c r="AR22" s="1"/>
      <c r="AS22" s="1"/>
    </row>
    <row r="23" spans="1:45" x14ac:dyDescent="0.25">
      <c r="A23" t="s">
        <v>113</v>
      </c>
      <c r="B23">
        <v>6521</v>
      </c>
      <c r="C23" t="s">
        <v>114</v>
      </c>
      <c r="D23" s="1">
        <v>24</v>
      </c>
      <c r="E23" s="1">
        <v>24</v>
      </c>
      <c r="F23" s="1">
        <v>24</v>
      </c>
      <c r="G23" s="1">
        <v>24</v>
      </c>
      <c r="H23" s="1">
        <v>24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24</v>
      </c>
      <c r="J23" s="1">
        <v>24</v>
      </c>
      <c r="K23" s="1">
        <v>24</v>
      </c>
      <c r="L23" s="1">
        <v>24</v>
      </c>
      <c r="M23" s="1">
        <v>24</v>
      </c>
      <c r="N23" s="1">
        <v>24</v>
      </c>
      <c r="O23" s="1">
        <v>24</v>
      </c>
      <c r="P23" s="1">
        <v>24</v>
      </c>
      <c r="Q23" s="1">
        <v>24</v>
      </c>
      <c r="R23" s="1">
        <v>24</v>
      </c>
      <c r="S23" s="1">
        <v>24</v>
      </c>
      <c r="T23" s="1">
        <v>24</v>
      </c>
      <c r="U23" s="1">
        <v>24</v>
      </c>
      <c r="V23" s="1">
        <v>24</v>
      </c>
      <c r="W23" s="1">
        <v>24</v>
      </c>
      <c r="X23" s="1">
        <v>24</v>
      </c>
      <c r="Y23" s="1">
        <v>24</v>
      </c>
      <c r="Z23" s="1">
        <v>24</v>
      </c>
      <c r="AA23" s="1">
        <v>24</v>
      </c>
      <c r="AB23" s="1">
        <v>24</v>
      </c>
      <c r="AC23" s="1">
        <v>24</v>
      </c>
      <c r="AD23" s="1">
        <v>24</v>
      </c>
      <c r="AE23" s="1">
        <v>24</v>
      </c>
      <c r="AF23" s="1">
        <v>24</v>
      </c>
      <c r="AG23" s="1">
        <v>24</v>
      </c>
      <c r="AH23" s="1">
        <v>24</v>
      </c>
      <c r="AI23" s="1">
        <v>24</v>
      </c>
      <c r="AJ23" s="1">
        <v>24</v>
      </c>
      <c r="AK23" s="1">
        <v>24</v>
      </c>
      <c r="AL23" s="1">
        <v>24</v>
      </c>
      <c r="AM23" s="1"/>
      <c r="AN23" s="1"/>
      <c r="AO23" s="1"/>
      <c r="AP23" s="1"/>
      <c r="AQ23" s="1"/>
      <c r="AR23" s="1"/>
      <c r="AS23" s="1"/>
    </row>
    <row r="24" spans="1:45" x14ac:dyDescent="0.25">
      <c r="A24" t="s">
        <v>115</v>
      </c>
      <c r="B24">
        <v>6508</v>
      </c>
      <c r="C24" t="s">
        <v>116</v>
      </c>
      <c r="D24" s="1">
        <v>8</v>
      </c>
      <c r="E24" s="1">
        <v>8</v>
      </c>
      <c r="F24" s="1">
        <v>8</v>
      </c>
      <c r="G24" s="1">
        <v>8</v>
      </c>
      <c r="H24" s="1">
        <v>8</v>
      </c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8</v>
      </c>
      <c r="J24" s="1">
        <v>8</v>
      </c>
      <c r="K24" s="1">
        <v>8</v>
      </c>
      <c r="L24" s="1">
        <v>8</v>
      </c>
      <c r="M24" s="1"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1">
        <v>8</v>
      </c>
      <c r="U24" s="1">
        <v>8</v>
      </c>
      <c r="V24" s="1">
        <v>8</v>
      </c>
      <c r="W24" s="1">
        <v>8</v>
      </c>
      <c r="X24" s="1">
        <v>8</v>
      </c>
      <c r="Y24" s="1">
        <v>8</v>
      </c>
      <c r="Z24" s="1">
        <v>8</v>
      </c>
      <c r="AA24" s="1">
        <v>8</v>
      </c>
      <c r="AB24" s="1">
        <v>8</v>
      </c>
      <c r="AC24" s="1">
        <v>8</v>
      </c>
      <c r="AD24" s="1">
        <v>8</v>
      </c>
      <c r="AE24" s="1">
        <v>8</v>
      </c>
      <c r="AF24" s="1">
        <v>8</v>
      </c>
      <c r="AG24" s="1">
        <v>8</v>
      </c>
      <c r="AH24" s="1">
        <v>8</v>
      </c>
      <c r="AI24" s="1">
        <v>8</v>
      </c>
      <c r="AJ24" s="1">
        <v>8</v>
      </c>
      <c r="AK24" s="1">
        <v>8</v>
      </c>
      <c r="AL24" s="1">
        <v>8</v>
      </c>
      <c r="AM24" s="1"/>
      <c r="AN24" s="1"/>
      <c r="AO24" s="1"/>
      <c r="AP24" s="1"/>
      <c r="AQ24" s="1"/>
      <c r="AR24" s="1"/>
      <c r="AS24" s="1"/>
    </row>
    <row r="25" spans="1:45" x14ac:dyDescent="0.25">
      <c r="A25" t="s">
        <v>117</v>
      </c>
      <c r="B25">
        <v>6509</v>
      </c>
      <c r="C25" t="s">
        <v>118</v>
      </c>
      <c r="D25" s="1">
        <v>52</v>
      </c>
      <c r="E25" s="1">
        <v>78</v>
      </c>
      <c r="F25" s="1">
        <v>104</v>
      </c>
      <c r="G25" s="1">
        <v>130</v>
      </c>
      <c r="H25" s="1">
        <v>156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0</v>
      </c>
      <c r="J25" s="1">
        <v>182</v>
      </c>
      <c r="K25" s="1">
        <v>208</v>
      </c>
      <c r="L25" s="1">
        <v>234</v>
      </c>
      <c r="M25" s="1">
        <v>260</v>
      </c>
      <c r="N25" s="1">
        <v>286</v>
      </c>
      <c r="O25" s="1">
        <v>312</v>
      </c>
      <c r="P25" s="1">
        <v>338</v>
      </c>
      <c r="Q25" s="1">
        <v>364</v>
      </c>
      <c r="R25" s="1">
        <v>390</v>
      </c>
      <c r="S25" s="1">
        <v>416</v>
      </c>
      <c r="T25" s="1">
        <v>442</v>
      </c>
      <c r="U25" s="1">
        <v>468</v>
      </c>
      <c r="V25" s="1">
        <v>494</v>
      </c>
      <c r="W25" s="1">
        <v>520</v>
      </c>
      <c r="X25" s="1">
        <v>546</v>
      </c>
      <c r="Y25" s="1">
        <v>572</v>
      </c>
      <c r="Z25" s="1">
        <v>598</v>
      </c>
      <c r="AA25" s="1">
        <v>624</v>
      </c>
      <c r="AB25" s="1">
        <v>650</v>
      </c>
      <c r="AC25" s="1">
        <v>676</v>
      </c>
      <c r="AD25" s="1">
        <v>702</v>
      </c>
      <c r="AE25" s="1">
        <v>728</v>
      </c>
      <c r="AF25" s="1">
        <v>754</v>
      </c>
      <c r="AG25" s="1">
        <v>780</v>
      </c>
      <c r="AH25" s="1">
        <v>806</v>
      </c>
      <c r="AI25" s="1">
        <v>832</v>
      </c>
      <c r="AJ25" s="1">
        <v>858</v>
      </c>
      <c r="AK25" s="1">
        <v>884</v>
      </c>
      <c r="AL25" s="1">
        <v>910</v>
      </c>
      <c r="AM25" s="1"/>
      <c r="AN25" s="1"/>
      <c r="AO25" s="1"/>
      <c r="AP25" s="1"/>
      <c r="AQ25" s="1"/>
      <c r="AR25" s="1"/>
      <c r="AS25" s="1"/>
    </row>
    <row r="26" spans="1:45" x14ac:dyDescent="0.25">
      <c r="A26" t="s">
        <v>119</v>
      </c>
      <c r="B26">
        <v>6516</v>
      </c>
      <c r="C26" t="s">
        <v>120</v>
      </c>
      <c r="D26" s="1">
        <v>2</v>
      </c>
      <c r="E26" s="1">
        <v>3</v>
      </c>
      <c r="F26" s="1">
        <v>4</v>
      </c>
      <c r="G26" s="1">
        <v>5</v>
      </c>
      <c r="H26" s="1">
        <v>6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0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1">
        <v>13</v>
      </c>
      <c r="Q26" s="1">
        <v>14</v>
      </c>
      <c r="R26" s="1">
        <v>15</v>
      </c>
      <c r="S26" s="1">
        <v>16</v>
      </c>
      <c r="T26" s="1">
        <v>17</v>
      </c>
      <c r="U26" s="1">
        <v>18</v>
      </c>
      <c r="V26" s="1">
        <v>19</v>
      </c>
      <c r="W26" s="1">
        <v>20</v>
      </c>
      <c r="X26" s="1">
        <v>21</v>
      </c>
      <c r="Y26" s="1">
        <v>22</v>
      </c>
      <c r="Z26" s="1">
        <v>23</v>
      </c>
      <c r="AA26" s="1">
        <v>24</v>
      </c>
      <c r="AB26" s="1">
        <v>25</v>
      </c>
      <c r="AC26" s="1">
        <v>26</v>
      </c>
      <c r="AD26" s="1">
        <v>27</v>
      </c>
      <c r="AE26" s="1">
        <v>28</v>
      </c>
      <c r="AF26" s="1">
        <v>29</v>
      </c>
      <c r="AG26" s="1">
        <v>30</v>
      </c>
      <c r="AH26" s="1">
        <v>31</v>
      </c>
      <c r="AI26" s="1">
        <v>32</v>
      </c>
      <c r="AJ26" s="1">
        <v>33</v>
      </c>
      <c r="AK26" s="1">
        <v>34</v>
      </c>
      <c r="AL26" s="1">
        <v>35</v>
      </c>
      <c r="AM26" s="1"/>
      <c r="AN26" s="1"/>
      <c r="AO26" s="1"/>
      <c r="AP26" s="1"/>
      <c r="AQ26" s="1"/>
      <c r="AR26" s="1"/>
      <c r="AS26" s="1"/>
    </row>
    <row r="27" spans="1:45" x14ac:dyDescent="0.25">
      <c r="A27" t="s">
        <v>121</v>
      </c>
      <c r="B27">
        <v>6517</v>
      </c>
      <c r="C27" t="s">
        <v>122</v>
      </c>
      <c r="D27" s="1">
        <v>26</v>
      </c>
      <c r="E27" s="1">
        <v>39</v>
      </c>
      <c r="F27" s="1">
        <v>52</v>
      </c>
      <c r="G27" s="1">
        <v>65</v>
      </c>
      <c r="H27" s="1">
        <v>78</v>
      </c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65</v>
      </c>
      <c r="J27" s="1">
        <v>91</v>
      </c>
      <c r="K27" s="1">
        <v>104</v>
      </c>
      <c r="L27" s="1">
        <v>117</v>
      </c>
      <c r="M27" s="1">
        <v>130</v>
      </c>
      <c r="N27" s="1">
        <v>143</v>
      </c>
      <c r="O27" s="1">
        <v>156</v>
      </c>
      <c r="P27" s="1">
        <v>169</v>
      </c>
      <c r="Q27" s="1">
        <v>182</v>
      </c>
      <c r="R27" s="1">
        <v>195</v>
      </c>
      <c r="S27" s="1">
        <v>208</v>
      </c>
      <c r="T27" s="1">
        <v>221</v>
      </c>
      <c r="U27" s="1">
        <v>234</v>
      </c>
      <c r="V27" s="1">
        <v>247</v>
      </c>
      <c r="W27" s="1">
        <v>260</v>
      </c>
      <c r="X27" s="1">
        <v>273</v>
      </c>
      <c r="Y27" s="1">
        <v>286</v>
      </c>
      <c r="Z27" s="1">
        <v>299</v>
      </c>
      <c r="AA27" s="1">
        <v>312</v>
      </c>
      <c r="AB27" s="1">
        <v>325</v>
      </c>
      <c r="AC27" s="1">
        <v>338</v>
      </c>
      <c r="AD27" s="1">
        <v>351</v>
      </c>
      <c r="AE27" s="1">
        <v>364</v>
      </c>
      <c r="AF27" s="1">
        <v>377</v>
      </c>
      <c r="AG27" s="1">
        <v>390</v>
      </c>
      <c r="AH27" s="1">
        <v>403</v>
      </c>
      <c r="AI27" s="1">
        <v>416</v>
      </c>
      <c r="AJ27" s="1">
        <v>429</v>
      </c>
      <c r="AK27" s="1">
        <v>442</v>
      </c>
      <c r="AL27" s="1">
        <v>455</v>
      </c>
      <c r="AM27" s="1"/>
      <c r="AN27" s="1"/>
      <c r="AO27" s="1"/>
      <c r="AP27" s="1"/>
      <c r="AQ27" s="1"/>
      <c r="AR27" s="1"/>
      <c r="AS27" s="1"/>
    </row>
    <row r="28" spans="1:45" x14ac:dyDescent="0.25">
      <c r="A28" t="s">
        <v>123</v>
      </c>
      <c r="B28">
        <v>6510</v>
      </c>
      <c r="C28" t="s">
        <v>124</v>
      </c>
      <c r="D28" s="1">
        <v>24</v>
      </c>
      <c r="E28" s="1">
        <v>24</v>
      </c>
      <c r="F28" s="1">
        <v>24</v>
      </c>
      <c r="G28" s="1">
        <v>24</v>
      </c>
      <c r="H28" s="1">
        <v>24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65</v>
      </c>
      <c r="J28" s="1">
        <v>24</v>
      </c>
      <c r="K28" s="1">
        <v>36</v>
      </c>
      <c r="L28" s="1">
        <v>36</v>
      </c>
      <c r="M28" s="1">
        <v>36</v>
      </c>
      <c r="N28" s="1">
        <v>36</v>
      </c>
      <c r="O28" s="1">
        <v>36</v>
      </c>
      <c r="P28" s="1">
        <v>36</v>
      </c>
      <c r="Q28" s="1">
        <v>48</v>
      </c>
      <c r="R28" s="1">
        <v>48</v>
      </c>
      <c r="S28" s="1">
        <v>48</v>
      </c>
      <c r="T28" s="1">
        <v>48</v>
      </c>
      <c r="U28" s="1">
        <v>48</v>
      </c>
      <c r="V28" s="1">
        <v>48</v>
      </c>
      <c r="W28" s="1">
        <v>60</v>
      </c>
      <c r="X28" s="1">
        <v>60</v>
      </c>
      <c r="Y28" s="1">
        <v>60</v>
      </c>
      <c r="Z28" s="1">
        <v>60</v>
      </c>
      <c r="AA28" s="1">
        <v>60</v>
      </c>
      <c r="AB28" s="1">
        <v>60</v>
      </c>
      <c r="AC28" s="1">
        <v>72</v>
      </c>
      <c r="AD28" s="1">
        <v>72</v>
      </c>
      <c r="AE28" s="1">
        <v>72</v>
      </c>
      <c r="AF28" s="1">
        <v>72</v>
      </c>
      <c r="AG28" s="1">
        <v>72</v>
      </c>
      <c r="AH28" s="1">
        <v>72</v>
      </c>
      <c r="AI28" s="1">
        <v>84</v>
      </c>
      <c r="AJ28" s="1">
        <v>84</v>
      </c>
      <c r="AK28" s="1">
        <v>84</v>
      </c>
      <c r="AL28" s="1">
        <v>84</v>
      </c>
      <c r="AM28" s="1"/>
      <c r="AN28" s="1"/>
      <c r="AO28" s="1"/>
      <c r="AP28" s="1"/>
      <c r="AQ28" s="1"/>
      <c r="AR28" s="1"/>
      <c r="AS28" s="1"/>
    </row>
    <row r="29" spans="1:45" x14ac:dyDescent="0.25">
      <c r="A29" t="s">
        <v>97</v>
      </c>
      <c r="B29">
        <v>6948</v>
      </c>
      <c r="C29" t="s">
        <v>98</v>
      </c>
      <c r="D29" s="1"/>
      <c r="E29" s="1"/>
      <c r="F29" s="1"/>
      <c r="G29" s="1"/>
      <c r="H29" s="1"/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260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t="s">
        <v>127</v>
      </c>
      <c r="B30">
        <v>6511</v>
      </c>
      <c r="C30" t="s">
        <v>128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10</v>
      </c>
      <c r="J30" s="1">
        <v>10</v>
      </c>
      <c r="K30" s="1">
        <v>10</v>
      </c>
      <c r="L30" s="1">
        <v>10</v>
      </c>
      <c r="M30" s="1">
        <v>10</v>
      </c>
      <c r="N30" s="1">
        <v>10</v>
      </c>
      <c r="O30" s="1">
        <v>10</v>
      </c>
      <c r="P30" s="1">
        <v>10</v>
      </c>
      <c r="Q30" s="1">
        <v>10</v>
      </c>
      <c r="R30" s="1">
        <v>10</v>
      </c>
      <c r="S30" s="1">
        <v>10</v>
      </c>
      <c r="T30" s="1">
        <v>10</v>
      </c>
      <c r="U30" s="1">
        <v>10</v>
      </c>
      <c r="V30" s="1">
        <v>10</v>
      </c>
      <c r="W30" s="1">
        <v>10</v>
      </c>
      <c r="X30" s="1">
        <v>10</v>
      </c>
      <c r="Y30" s="1">
        <v>10</v>
      </c>
      <c r="Z30" s="1">
        <v>10</v>
      </c>
      <c r="AA30" s="1">
        <v>10</v>
      </c>
      <c r="AB30" s="1">
        <v>10</v>
      </c>
      <c r="AC30" s="1">
        <v>10</v>
      </c>
      <c r="AD30" s="1">
        <v>10</v>
      </c>
      <c r="AE30" s="1">
        <v>10</v>
      </c>
      <c r="AF30" s="1">
        <v>10</v>
      </c>
      <c r="AG30" s="1">
        <v>10</v>
      </c>
      <c r="AH30" s="1">
        <v>10</v>
      </c>
      <c r="AI30" s="1">
        <v>10</v>
      </c>
      <c r="AJ30" s="1">
        <v>10</v>
      </c>
      <c r="AK30" s="1">
        <v>10</v>
      </c>
      <c r="AL30" s="1">
        <v>10</v>
      </c>
      <c r="AM30" s="1"/>
      <c r="AN30" s="1"/>
      <c r="AO30" s="1"/>
      <c r="AP30" s="1"/>
      <c r="AQ30" s="1"/>
      <c r="AR30" s="1"/>
      <c r="AS30" s="1"/>
    </row>
    <row r="31" spans="1:45" x14ac:dyDescent="0.25">
      <c r="A31" t="s">
        <v>129</v>
      </c>
      <c r="B31">
        <v>6523</v>
      </c>
      <c r="C31" t="s">
        <v>130</v>
      </c>
      <c r="D31" s="1">
        <v>16</v>
      </c>
      <c r="E31" s="1">
        <v>16</v>
      </c>
      <c r="F31" s="1">
        <v>16</v>
      </c>
      <c r="G31" s="1">
        <v>16</v>
      </c>
      <c r="H31" s="1">
        <v>16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16</v>
      </c>
      <c r="J31" s="1">
        <v>16</v>
      </c>
      <c r="K31" s="1">
        <v>16</v>
      </c>
      <c r="L31" s="1">
        <v>16</v>
      </c>
      <c r="M31" s="1">
        <v>16</v>
      </c>
      <c r="N31" s="1">
        <v>16</v>
      </c>
      <c r="O31" s="1">
        <v>16</v>
      </c>
      <c r="P31" s="1">
        <v>16</v>
      </c>
      <c r="Q31" s="1">
        <v>16</v>
      </c>
      <c r="R31" s="1">
        <v>16</v>
      </c>
      <c r="S31" s="1">
        <v>16</v>
      </c>
      <c r="T31" s="1">
        <v>16</v>
      </c>
      <c r="U31" s="1">
        <v>16</v>
      </c>
      <c r="V31" s="1">
        <v>16</v>
      </c>
      <c r="W31" s="1">
        <v>16</v>
      </c>
      <c r="X31" s="1">
        <v>16</v>
      </c>
      <c r="Y31" s="1">
        <v>16</v>
      </c>
      <c r="Z31" s="1">
        <v>16</v>
      </c>
      <c r="AA31" s="1">
        <v>16</v>
      </c>
      <c r="AB31" s="1">
        <v>16</v>
      </c>
      <c r="AC31" s="1">
        <v>16</v>
      </c>
      <c r="AD31" s="1">
        <v>16</v>
      </c>
      <c r="AE31" s="1">
        <v>16</v>
      </c>
      <c r="AF31" s="1">
        <v>16</v>
      </c>
      <c r="AG31" s="1">
        <v>16</v>
      </c>
      <c r="AH31" s="1">
        <v>16</v>
      </c>
      <c r="AI31" s="1">
        <v>16</v>
      </c>
      <c r="AJ31" s="1">
        <v>16</v>
      </c>
      <c r="AK31" s="1">
        <v>16</v>
      </c>
      <c r="AL31" s="1">
        <v>16</v>
      </c>
      <c r="AM31" s="1"/>
      <c r="AN31" s="1"/>
      <c r="AO31" s="1"/>
      <c r="AP31" s="1"/>
      <c r="AQ31" s="1"/>
      <c r="AR31" s="1"/>
      <c r="AS31" s="1"/>
    </row>
    <row r="32" spans="1:45" x14ac:dyDescent="0.25">
      <c r="A32" t="s">
        <v>131</v>
      </c>
      <c r="B32">
        <v>6531</v>
      </c>
      <c r="C32" t="s">
        <v>132</v>
      </c>
      <c r="D32" s="1">
        <v>80</v>
      </c>
      <c r="E32" s="1">
        <v>80</v>
      </c>
      <c r="F32" s="1">
        <v>80</v>
      </c>
      <c r="G32" s="1">
        <v>80</v>
      </c>
      <c r="H32" s="1">
        <v>80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80</v>
      </c>
      <c r="J32" s="1">
        <v>80</v>
      </c>
      <c r="K32" s="1">
        <v>120</v>
      </c>
      <c r="L32" s="1">
        <v>120</v>
      </c>
      <c r="M32" s="1">
        <v>120</v>
      </c>
      <c r="N32" s="1">
        <v>120</v>
      </c>
      <c r="O32" s="1">
        <v>120</v>
      </c>
      <c r="P32" s="1">
        <v>120</v>
      </c>
      <c r="Q32" s="1">
        <v>160</v>
      </c>
      <c r="R32" s="1">
        <v>160</v>
      </c>
      <c r="S32" s="1">
        <v>160</v>
      </c>
      <c r="T32" s="1">
        <v>160</v>
      </c>
      <c r="U32" s="1">
        <v>160</v>
      </c>
      <c r="V32" s="1">
        <v>160</v>
      </c>
      <c r="W32" s="1">
        <v>200</v>
      </c>
      <c r="X32" s="1">
        <v>200</v>
      </c>
      <c r="Y32" s="1">
        <v>200</v>
      </c>
      <c r="Z32" s="1">
        <v>200</v>
      </c>
      <c r="AA32" s="1">
        <v>200</v>
      </c>
      <c r="AB32" s="1">
        <v>200</v>
      </c>
      <c r="AC32" s="1">
        <v>240</v>
      </c>
      <c r="AD32" s="1">
        <v>240</v>
      </c>
      <c r="AE32" s="1">
        <v>240</v>
      </c>
      <c r="AF32" s="1">
        <v>240</v>
      </c>
      <c r="AG32" s="1">
        <v>240</v>
      </c>
      <c r="AH32" s="1">
        <v>240</v>
      </c>
      <c r="AI32" s="1">
        <v>280</v>
      </c>
      <c r="AJ32" s="1">
        <v>280</v>
      </c>
      <c r="AK32" s="1">
        <v>280</v>
      </c>
      <c r="AL32" s="1">
        <v>280</v>
      </c>
      <c r="AM32" s="1"/>
      <c r="AN32" s="1"/>
      <c r="AO32" s="1"/>
      <c r="AP32" s="1"/>
      <c r="AQ32" s="1"/>
      <c r="AR32" s="1"/>
      <c r="AS32" s="1"/>
    </row>
    <row r="33" spans="1:45" x14ac:dyDescent="0.25">
      <c r="A33" t="s">
        <v>133</v>
      </c>
      <c r="B33">
        <v>6519</v>
      </c>
      <c r="C33" t="s">
        <v>134</v>
      </c>
      <c r="D33" s="1">
        <v>36</v>
      </c>
      <c r="E33" s="1">
        <v>48</v>
      </c>
      <c r="F33" s="1">
        <v>60</v>
      </c>
      <c r="G33" s="1">
        <v>72</v>
      </c>
      <c r="H33" s="1">
        <v>84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186</v>
      </c>
      <c r="J33" s="1">
        <v>96</v>
      </c>
      <c r="K33" s="1">
        <v>108</v>
      </c>
      <c r="L33" s="1">
        <v>120</v>
      </c>
      <c r="M33" s="1">
        <v>132</v>
      </c>
      <c r="N33" s="1">
        <v>144</v>
      </c>
      <c r="O33" s="1">
        <v>156</v>
      </c>
      <c r="P33" s="1">
        <v>168</v>
      </c>
      <c r="Q33" s="1">
        <v>180</v>
      </c>
      <c r="R33" s="1">
        <v>192</v>
      </c>
      <c r="S33" s="1">
        <v>204</v>
      </c>
      <c r="T33" s="1">
        <v>216</v>
      </c>
      <c r="U33" s="1">
        <v>228</v>
      </c>
      <c r="V33" s="1">
        <v>240</v>
      </c>
      <c r="W33" s="1">
        <v>252</v>
      </c>
      <c r="X33" s="1">
        <v>264</v>
      </c>
      <c r="Y33" s="1">
        <v>276</v>
      </c>
      <c r="Z33" s="1">
        <v>288</v>
      </c>
      <c r="AA33" s="1">
        <v>300</v>
      </c>
      <c r="AB33" s="1">
        <v>312</v>
      </c>
      <c r="AC33" s="1">
        <v>324</v>
      </c>
      <c r="AD33" s="1">
        <v>336</v>
      </c>
      <c r="AE33" s="1">
        <v>348</v>
      </c>
      <c r="AF33" s="1">
        <v>360</v>
      </c>
      <c r="AG33" s="1">
        <v>372</v>
      </c>
      <c r="AH33" s="1">
        <v>384</v>
      </c>
      <c r="AI33" s="1">
        <v>396</v>
      </c>
      <c r="AJ33" s="1">
        <v>408</v>
      </c>
      <c r="AK33" s="1">
        <v>420</v>
      </c>
      <c r="AL33" s="1">
        <v>432</v>
      </c>
      <c r="AM33" s="1"/>
      <c r="AN33" s="1"/>
      <c r="AO33" s="1"/>
      <c r="AP33" s="1"/>
      <c r="AQ33" s="1"/>
      <c r="AR33" s="1"/>
      <c r="AS33" s="1"/>
    </row>
    <row r="34" spans="1:45" x14ac:dyDescent="0.25">
      <c r="A34" t="s">
        <v>141</v>
      </c>
      <c r="B34">
        <v>6549</v>
      </c>
      <c r="C34" t="s">
        <v>142</v>
      </c>
      <c r="D34" s="1">
        <v>80</v>
      </c>
      <c r="E34" s="1">
        <v>80</v>
      </c>
      <c r="F34" s="1">
        <v>80</v>
      </c>
      <c r="G34" s="1">
        <v>80</v>
      </c>
      <c r="H34" s="1">
        <v>80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80</v>
      </c>
      <c r="J34" s="1">
        <v>80</v>
      </c>
      <c r="K34" s="1">
        <v>120</v>
      </c>
      <c r="L34" s="1">
        <v>120</v>
      </c>
      <c r="M34" s="1">
        <v>120</v>
      </c>
      <c r="N34" s="1">
        <v>120</v>
      </c>
      <c r="O34" s="1">
        <v>120</v>
      </c>
      <c r="P34" s="1">
        <v>120</v>
      </c>
      <c r="Q34" s="1">
        <v>160</v>
      </c>
      <c r="R34" s="1">
        <v>160</v>
      </c>
      <c r="S34" s="1">
        <v>160</v>
      </c>
      <c r="T34" s="1">
        <v>160</v>
      </c>
      <c r="U34" s="1">
        <v>160</v>
      </c>
      <c r="V34" s="1">
        <v>160</v>
      </c>
      <c r="W34" s="1">
        <v>200</v>
      </c>
      <c r="X34" s="1">
        <v>200</v>
      </c>
      <c r="Y34" s="1">
        <v>200</v>
      </c>
      <c r="Z34" s="1">
        <v>200</v>
      </c>
      <c r="AA34" s="1">
        <v>200</v>
      </c>
      <c r="AB34" s="1">
        <v>200</v>
      </c>
      <c r="AC34" s="1">
        <v>240</v>
      </c>
      <c r="AD34" s="1">
        <v>240</v>
      </c>
      <c r="AE34" s="1">
        <v>240</v>
      </c>
      <c r="AF34" s="1">
        <v>240</v>
      </c>
      <c r="AG34" s="1">
        <v>240</v>
      </c>
      <c r="AH34" s="1">
        <v>240</v>
      </c>
      <c r="AI34" s="1">
        <v>280</v>
      </c>
      <c r="AJ34" s="1">
        <v>280</v>
      </c>
      <c r="AK34" s="1">
        <v>280</v>
      </c>
      <c r="AL34" s="1">
        <v>280</v>
      </c>
      <c r="AM34" s="1"/>
      <c r="AN34" s="1"/>
      <c r="AO34" s="1"/>
      <c r="AP34" s="1"/>
      <c r="AQ34" s="1"/>
      <c r="AR34" s="1"/>
      <c r="AS34" s="1"/>
    </row>
    <row r="35" spans="1:45" x14ac:dyDescent="0.25">
      <c r="A35" t="s">
        <v>143</v>
      </c>
      <c r="B35">
        <v>6520</v>
      </c>
      <c r="C35" t="s">
        <v>420</v>
      </c>
      <c r="D35" s="1">
        <v>6</v>
      </c>
      <c r="E35" s="1">
        <v>8</v>
      </c>
      <c r="F35" s="1">
        <v>10</v>
      </c>
      <c r="G35" s="1">
        <v>12</v>
      </c>
      <c r="H35" s="1">
        <v>14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22</v>
      </c>
      <c r="J35" s="1">
        <v>16</v>
      </c>
      <c r="K35" s="1">
        <v>18</v>
      </c>
      <c r="L35" s="1">
        <v>20</v>
      </c>
      <c r="M35" s="1">
        <v>22</v>
      </c>
      <c r="N35" s="1">
        <v>24</v>
      </c>
      <c r="O35" s="1">
        <v>26</v>
      </c>
      <c r="P35" s="1">
        <v>28</v>
      </c>
      <c r="Q35" s="1">
        <v>30</v>
      </c>
      <c r="R35" s="1">
        <v>32</v>
      </c>
      <c r="S35" s="1">
        <v>34</v>
      </c>
      <c r="T35" s="1">
        <v>36</v>
      </c>
      <c r="U35" s="1">
        <v>38</v>
      </c>
      <c r="V35" s="1">
        <v>40</v>
      </c>
      <c r="W35" s="1">
        <v>42</v>
      </c>
      <c r="X35" s="1">
        <v>44</v>
      </c>
      <c r="Y35" s="1">
        <v>46</v>
      </c>
      <c r="Z35" s="1">
        <v>48</v>
      </c>
      <c r="AA35" s="1">
        <v>50</v>
      </c>
      <c r="AB35" s="1">
        <v>52</v>
      </c>
      <c r="AC35" s="1">
        <v>54</v>
      </c>
      <c r="AD35" s="1">
        <v>56</v>
      </c>
      <c r="AE35" s="1">
        <v>58</v>
      </c>
      <c r="AF35" s="1">
        <v>60</v>
      </c>
      <c r="AG35" s="1">
        <v>62</v>
      </c>
      <c r="AH35" s="1">
        <v>64</v>
      </c>
      <c r="AI35" s="1">
        <v>66</v>
      </c>
      <c r="AJ35" s="1">
        <v>68</v>
      </c>
      <c r="AK35" s="1">
        <v>70</v>
      </c>
      <c r="AL35" s="1">
        <v>72</v>
      </c>
      <c r="AM35" s="1"/>
      <c r="AN35" s="1"/>
      <c r="AO35" s="1"/>
      <c r="AP35" s="1"/>
      <c r="AQ35" s="1"/>
      <c r="AR35" s="1"/>
      <c r="AS35" s="1"/>
    </row>
    <row r="36" spans="1:45" x14ac:dyDescent="0.25">
      <c r="A36" t="s">
        <v>145</v>
      </c>
      <c r="B36">
        <v>6518</v>
      </c>
      <c r="C36" t="s">
        <v>421</v>
      </c>
      <c r="D36" s="1">
        <v>6</v>
      </c>
      <c r="E36" s="1">
        <v>8</v>
      </c>
      <c r="F36" s="1">
        <v>10</v>
      </c>
      <c r="G36" s="1">
        <v>12</v>
      </c>
      <c r="H36" s="1">
        <v>14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22</v>
      </c>
      <c r="J36" s="1">
        <v>16</v>
      </c>
      <c r="K36" s="1">
        <v>18</v>
      </c>
      <c r="L36" s="1">
        <v>20</v>
      </c>
      <c r="M36" s="1">
        <v>22</v>
      </c>
      <c r="N36" s="1">
        <v>24</v>
      </c>
      <c r="O36" s="1">
        <v>26</v>
      </c>
      <c r="P36" s="1">
        <v>28</v>
      </c>
      <c r="Q36" s="1">
        <v>30</v>
      </c>
      <c r="R36" s="1">
        <v>32</v>
      </c>
      <c r="S36" s="1">
        <v>34</v>
      </c>
      <c r="T36" s="1">
        <v>36</v>
      </c>
      <c r="U36" s="1">
        <v>38</v>
      </c>
      <c r="V36" s="1">
        <v>40</v>
      </c>
      <c r="W36" s="1">
        <v>42</v>
      </c>
      <c r="X36" s="1">
        <v>44</v>
      </c>
      <c r="Y36" s="1">
        <v>46</v>
      </c>
      <c r="Z36" s="1">
        <v>48</v>
      </c>
      <c r="AA36" s="1">
        <v>50</v>
      </c>
      <c r="AB36" s="1">
        <v>52</v>
      </c>
      <c r="AC36" s="1">
        <v>54</v>
      </c>
      <c r="AD36" s="1">
        <v>56</v>
      </c>
      <c r="AE36" s="1">
        <v>58</v>
      </c>
      <c r="AF36" s="1">
        <v>60</v>
      </c>
      <c r="AG36" s="1">
        <v>62</v>
      </c>
      <c r="AH36" s="1">
        <v>64</v>
      </c>
      <c r="AI36" s="1">
        <v>66</v>
      </c>
      <c r="AJ36" s="1">
        <v>68</v>
      </c>
      <c r="AK36" s="1">
        <v>70</v>
      </c>
      <c r="AL36" s="1">
        <v>72</v>
      </c>
      <c r="AM36" s="1"/>
      <c r="AN36" s="1"/>
      <c r="AO36" s="1"/>
      <c r="AP36" s="1"/>
      <c r="AQ36" s="1"/>
      <c r="AR36" s="1"/>
      <c r="AS36" s="1"/>
    </row>
    <row r="37" spans="1:45" x14ac:dyDescent="0.25">
      <c r="A37" t="s">
        <v>147</v>
      </c>
      <c r="B37">
        <v>6526</v>
      </c>
      <c r="C37" t="s">
        <v>148</v>
      </c>
      <c r="D37" s="1">
        <v>12</v>
      </c>
      <c r="E37" s="1">
        <v>16</v>
      </c>
      <c r="F37" s="1">
        <v>20</v>
      </c>
      <c r="G37" s="1">
        <v>24</v>
      </c>
      <c r="H37" s="1">
        <v>28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44</v>
      </c>
      <c r="J37" s="1">
        <v>32</v>
      </c>
      <c r="K37" s="1">
        <v>36</v>
      </c>
      <c r="L37" s="1">
        <v>40</v>
      </c>
      <c r="M37" s="1">
        <v>44</v>
      </c>
      <c r="N37" s="1">
        <v>48</v>
      </c>
      <c r="O37" s="1">
        <v>52</v>
      </c>
      <c r="P37" s="1">
        <v>56</v>
      </c>
      <c r="Q37" s="1">
        <v>60</v>
      </c>
      <c r="R37" s="1">
        <v>64</v>
      </c>
      <c r="S37" s="1">
        <v>68</v>
      </c>
      <c r="T37" s="1">
        <v>72</v>
      </c>
      <c r="U37" s="1">
        <v>76</v>
      </c>
      <c r="V37" s="1">
        <v>80</v>
      </c>
      <c r="W37" s="1">
        <v>84</v>
      </c>
      <c r="X37" s="1">
        <v>88</v>
      </c>
      <c r="Y37" s="1">
        <v>92</v>
      </c>
      <c r="Z37" s="1">
        <v>96</v>
      </c>
      <c r="AA37" s="1">
        <v>100</v>
      </c>
      <c r="AB37" s="1">
        <v>104</v>
      </c>
      <c r="AC37" s="1">
        <v>108</v>
      </c>
      <c r="AD37" s="1">
        <v>112</v>
      </c>
      <c r="AE37" s="1">
        <v>116</v>
      </c>
      <c r="AF37" s="1">
        <v>120</v>
      </c>
      <c r="AG37" s="1">
        <v>124</v>
      </c>
      <c r="AH37" s="1">
        <v>128</v>
      </c>
      <c r="AI37" s="1">
        <v>132</v>
      </c>
      <c r="AJ37" s="1">
        <v>136</v>
      </c>
      <c r="AK37" s="1">
        <v>140</v>
      </c>
      <c r="AL37" s="1">
        <v>144</v>
      </c>
      <c r="AM37" s="1"/>
      <c r="AN37" s="1"/>
      <c r="AO37" s="1"/>
      <c r="AP37" s="1"/>
      <c r="AQ37" s="1"/>
      <c r="AR37" s="1"/>
      <c r="AS37" s="1"/>
    </row>
    <row r="38" spans="1:45" x14ac:dyDescent="0.25">
      <c r="A38" t="s">
        <v>149</v>
      </c>
      <c r="B38">
        <v>6568</v>
      </c>
      <c r="C38" t="s">
        <v>150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1">
        <v>4</v>
      </c>
      <c r="R38" s="1">
        <v>4</v>
      </c>
      <c r="S38" s="1">
        <v>4</v>
      </c>
      <c r="T38" s="1">
        <v>4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4</v>
      </c>
      <c r="AJ38" s="1">
        <v>4</v>
      </c>
      <c r="AK38" s="1">
        <v>4</v>
      </c>
      <c r="AL38" s="1">
        <v>4</v>
      </c>
      <c r="AM38" s="1"/>
      <c r="AN38" s="1"/>
      <c r="AO38" s="1"/>
      <c r="AP38" s="1"/>
      <c r="AQ38" s="1"/>
      <c r="AR38" s="1"/>
      <c r="AS38" s="1"/>
    </row>
    <row r="39" spans="1:45" x14ac:dyDescent="0.25">
      <c r="A39" t="s">
        <v>151</v>
      </c>
      <c r="B39">
        <v>6569</v>
      </c>
      <c r="C39" t="s">
        <v>152</v>
      </c>
      <c r="D39" s="1">
        <v>4</v>
      </c>
      <c r="E39" s="1">
        <v>4</v>
      </c>
      <c r="F39" s="1">
        <v>4</v>
      </c>
      <c r="G39" s="1">
        <v>4</v>
      </c>
      <c r="H39" s="1">
        <v>4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4</v>
      </c>
      <c r="J39" s="1">
        <v>4</v>
      </c>
      <c r="K39" s="1">
        <v>4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4</v>
      </c>
      <c r="Y39" s="1">
        <v>4</v>
      </c>
      <c r="Z39" s="1">
        <v>4</v>
      </c>
      <c r="AA39" s="1">
        <v>4</v>
      </c>
      <c r="AB39" s="1">
        <v>4</v>
      </c>
      <c r="AC39" s="1">
        <v>4</v>
      </c>
      <c r="AD39" s="1">
        <v>4</v>
      </c>
      <c r="AE39" s="1">
        <v>4</v>
      </c>
      <c r="AF39" s="1">
        <v>4</v>
      </c>
      <c r="AG39" s="1">
        <v>4</v>
      </c>
      <c r="AH39" s="1">
        <v>4</v>
      </c>
      <c r="AI39" s="1">
        <v>4</v>
      </c>
      <c r="AJ39" s="1">
        <v>4</v>
      </c>
      <c r="AK39" s="1">
        <v>4</v>
      </c>
      <c r="AL39" s="1">
        <v>4</v>
      </c>
      <c r="AM39" s="1"/>
      <c r="AN39" s="1"/>
      <c r="AO39" s="1"/>
      <c r="AP39" s="1"/>
      <c r="AQ39" s="1"/>
      <c r="AR39" s="1"/>
      <c r="AS39" s="1"/>
    </row>
    <row r="40" spans="1:45" x14ac:dyDescent="0.25">
      <c r="A40" t="s">
        <v>153</v>
      </c>
      <c r="B40">
        <v>6571</v>
      </c>
      <c r="C40" t="s">
        <v>422</v>
      </c>
      <c r="D40" s="1">
        <v>16</v>
      </c>
      <c r="E40" s="1">
        <v>16</v>
      </c>
      <c r="F40" s="1">
        <v>16</v>
      </c>
      <c r="G40" s="1">
        <v>16</v>
      </c>
      <c r="H40" s="1">
        <v>16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16</v>
      </c>
      <c r="J40" s="1">
        <v>16</v>
      </c>
      <c r="K40" s="1">
        <v>16</v>
      </c>
      <c r="L40" s="1">
        <v>16</v>
      </c>
      <c r="M40" s="1">
        <v>16</v>
      </c>
      <c r="N40" s="1">
        <v>16</v>
      </c>
      <c r="O40" s="1">
        <v>16</v>
      </c>
      <c r="P40" s="1">
        <v>16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16</v>
      </c>
      <c r="X40" s="1">
        <v>16</v>
      </c>
      <c r="Y40" s="1">
        <v>16</v>
      </c>
      <c r="Z40" s="1">
        <v>16</v>
      </c>
      <c r="AA40" s="1">
        <v>16</v>
      </c>
      <c r="AB40" s="1">
        <v>16</v>
      </c>
      <c r="AC40" s="1">
        <v>16</v>
      </c>
      <c r="AD40" s="1">
        <v>16</v>
      </c>
      <c r="AE40" s="1">
        <v>16</v>
      </c>
      <c r="AF40" s="1">
        <v>16</v>
      </c>
      <c r="AG40" s="1">
        <v>16</v>
      </c>
      <c r="AH40" s="1">
        <v>16</v>
      </c>
      <c r="AI40" s="1">
        <v>16</v>
      </c>
      <c r="AJ40" s="1">
        <v>16</v>
      </c>
      <c r="AK40" s="1">
        <v>16</v>
      </c>
      <c r="AL40" s="1">
        <v>16</v>
      </c>
      <c r="AM40" s="1"/>
      <c r="AN40" s="1"/>
      <c r="AO40" s="1"/>
      <c r="AP40" s="1"/>
      <c r="AQ40" s="1"/>
      <c r="AR40" s="1"/>
      <c r="AS40" s="1"/>
    </row>
    <row r="41" spans="1:45" x14ac:dyDescent="0.25">
      <c r="A41" t="s">
        <v>157</v>
      </c>
      <c r="B41">
        <v>6577</v>
      </c>
      <c r="C41" t="s">
        <v>423</v>
      </c>
      <c r="D41" s="1">
        <v>24</v>
      </c>
      <c r="E41" s="1">
        <v>24</v>
      </c>
      <c r="F41" s="1">
        <v>24</v>
      </c>
      <c r="G41" s="1">
        <v>24</v>
      </c>
      <c r="H41" s="1">
        <v>24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24</v>
      </c>
      <c r="J41" s="1">
        <v>24</v>
      </c>
      <c r="K41" s="1">
        <v>36</v>
      </c>
      <c r="L41" s="1">
        <v>36</v>
      </c>
      <c r="M41" s="1">
        <v>36</v>
      </c>
      <c r="N41" s="1">
        <v>36</v>
      </c>
      <c r="O41" s="1">
        <v>36</v>
      </c>
      <c r="P41" s="1">
        <v>36</v>
      </c>
      <c r="Q41" s="1">
        <v>48</v>
      </c>
      <c r="R41" s="1">
        <v>48</v>
      </c>
      <c r="S41" s="1">
        <v>48</v>
      </c>
      <c r="T41" s="1">
        <v>48</v>
      </c>
      <c r="U41" s="1">
        <v>48</v>
      </c>
      <c r="V41" s="1">
        <v>48</v>
      </c>
      <c r="W41" s="1">
        <v>60</v>
      </c>
      <c r="X41" s="1">
        <v>60</v>
      </c>
      <c r="Y41" s="1">
        <v>60</v>
      </c>
      <c r="Z41" s="1">
        <v>60</v>
      </c>
      <c r="AA41" s="1">
        <v>60</v>
      </c>
      <c r="AB41" s="1">
        <v>60</v>
      </c>
      <c r="AC41" s="1">
        <v>72</v>
      </c>
      <c r="AD41" s="1">
        <v>72</v>
      </c>
      <c r="AE41" s="1">
        <v>72</v>
      </c>
      <c r="AF41" s="1">
        <v>72</v>
      </c>
      <c r="AG41" s="1">
        <v>72</v>
      </c>
      <c r="AH41" s="1">
        <v>72</v>
      </c>
      <c r="AI41" s="1">
        <v>84</v>
      </c>
      <c r="AJ41" s="1">
        <v>84</v>
      </c>
      <c r="AK41" s="1">
        <v>84</v>
      </c>
      <c r="AL41" s="1">
        <v>84</v>
      </c>
      <c r="AM41" s="1"/>
      <c r="AN41" s="1"/>
      <c r="AO41" s="1"/>
      <c r="AP41" s="1"/>
      <c r="AQ41" s="1"/>
      <c r="AR41" s="1"/>
      <c r="AS41" s="1"/>
    </row>
    <row r="42" spans="1:45" x14ac:dyDescent="0.25">
      <c r="A42" t="s">
        <v>165</v>
      </c>
      <c r="B42">
        <v>6578</v>
      </c>
      <c r="C42" t="s">
        <v>166</v>
      </c>
      <c r="D42" s="1">
        <v>8</v>
      </c>
      <c r="E42" s="1">
        <v>8</v>
      </c>
      <c r="F42" s="1">
        <v>8</v>
      </c>
      <c r="G42" s="1">
        <v>8</v>
      </c>
      <c r="H42" s="1">
        <v>8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8</v>
      </c>
      <c r="J42" s="1">
        <v>8</v>
      </c>
      <c r="K42" s="1">
        <v>12</v>
      </c>
      <c r="L42" s="1">
        <v>12</v>
      </c>
      <c r="M42" s="1">
        <v>12</v>
      </c>
      <c r="N42" s="1">
        <v>12</v>
      </c>
      <c r="O42" s="1">
        <v>12</v>
      </c>
      <c r="P42" s="1">
        <v>12</v>
      </c>
      <c r="Q42" s="1">
        <v>16</v>
      </c>
      <c r="R42" s="1">
        <v>16</v>
      </c>
      <c r="S42" s="1">
        <v>16</v>
      </c>
      <c r="T42" s="1">
        <v>16</v>
      </c>
      <c r="U42" s="1">
        <v>16</v>
      </c>
      <c r="V42" s="1">
        <v>16</v>
      </c>
      <c r="W42" s="1">
        <v>20</v>
      </c>
      <c r="X42" s="1">
        <v>20</v>
      </c>
      <c r="Y42" s="1">
        <v>20</v>
      </c>
      <c r="Z42" s="1">
        <v>20</v>
      </c>
      <c r="AA42" s="1">
        <v>20</v>
      </c>
      <c r="AB42" s="1">
        <v>20</v>
      </c>
      <c r="AC42" s="1">
        <v>24</v>
      </c>
      <c r="AD42" s="1">
        <v>24</v>
      </c>
      <c r="AE42" s="1">
        <v>24</v>
      </c>
      <c r="AF42" s="1">
        <v>24</v>
      </c>
      <c r="AG42" s="1">
        <v>24</v>
      </c>
      <c r="AH42" s="1">
        <v>24</v>
      </c>
      <c r="AI42" s="1">
        <v>28</v>
      </c>
      <c r="AJ42" s="1">
        <v>28</v>
      </c>
      <c r="AK42" s="1">
        <v>28</v>
      </c>
      <c r="AL42" s="1">
        <v>28</v>
      </c>
      <c r="AM42" s="1"/>
      <c r="AN42" s="1"/>
      <c r="AO42" s="1"/>
      <c r="AP42" s="1"/>
      <c r="AQ42" s="1"/>
      <c r="AR42" s="1"/>
      <c r="AS42" s="1"/>
    </row>
    <row r="43" spans="1:45" x14ac:dyDescent="0.25">
      <c r="A43" t="s">
        <v>173</v>
      </c>
      <c r="B43">
        <v>6563</v>
      </c>
      <c r="C43" t="s">
        <v>174</v>
      </c>
      <c r="D43" s="1">
        <v>8</v>
      </c>
      <c r="E43" s="1">
        <v>8</v>
      </c>
      <c r="F43" s="1">
        <v>8</v>
      </c>
      <c r="G43" s="1">
        <v>8</v>
      </c>
      <c r="H43" s="1">
        <v>8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8</v>
      </c>
      <c r="J43" s="1">
        <v>8</v>
      </c>
      <c r="K43" s="1">
        <v>12</v>
      </c>
      <c r="L43" s="1">
        <v>12</v>
      </c>
      <c r="M43" s="1">
        <v>12</v>
      </c>
      <c r="N43" s="1">
        <v>12</v>
      </c>
      <c r="O43" s="1">
        <v>12</v>
      </c>
      <c r="P43" s="1">
        <v>12</v>
      </c>
      <c r="Q43" s="1">
        <v>16</v>
      </c>
      <c r="R43" s="1">
        <v>16</v>
      </c>
      <c r="S43" s="1">
        <v>16</v>
      </c>
      <c r="T43" s="1">
        <v>16</v>
      </c>
      <c r="U43" s="1">
        <v>16</v>
      </c>
      <c r="V43" s="1">
        <v>16</v>
      </c>
      <c r="W43" s="1">
        <v>20</v>
      </c>
      <c r="X43" s="1">
        <v>20</v>
      </c>
      <c r="Y43" s="1">
        <v>20</v>
      </c>
      <c r="Z43" s="1">
        <v>20</v>
      </c>
      <c r="AA43" s="1">
        <v>20</v>
      </c>
      <c r="AB43" s="1">
        <v>20</v>
      </c>
      <c r="AC43" s="1">
        <v>24</v>
      </c>
      <c r="AD43" s="1">
        <v>24</v>
      </c>
      <c r="AE43" s="1">
        <v>24</v>
      </c>
      <c r="AF43" s="1">
        <v>24</v>
      </c>
      <c r="AG43" s="1">
        <v>24</v>
      </c>
      <c r="AH43" s="1">
        <v>24</v>
      </c>
      <c r="AI43" s="1">
        <v>28</v>
      </c>
      <c r="AJ43" s="1">
        <v>28</v>
      </c>
      <c r="AK43" s="1">
        <v>28</v>
      </c>
      <c r="AL43" s="1">
        <v>28</v>
      </c>
      <c r="AM43" s="1"/>
      <c r="AN43" s="1"/>
      <c r="AO43" s="1"/>
      <c r="AP43" s="1"/>
      <c r="AQ43" s="1"/>
      <c r="AR43" s="1"/>
      <c r="AS43" s="1"/>
    </row>
    <row r="44" spans="1:45" x14ac:dyDescent="0.25">
      <c r="A44" t="s">
        <v>175</v>
      </c>
      <c r="B44">
        <v>6528</v>
      </c>
      <c r="C44" t="s">
        <v>424</v>
      </c>
      <c r="D44" s="1">
        <v>10</v>
      </c>
      <c r="E44" s="1">
        <v>10</v>
      </c>
      <c r="F44" s="1">
        <v>10</v>
      </c>
      <c r="G44" s="1">
        <v>10</v>
      </c>
      <c r="H44" s="1">
        <v>10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10</v>
      </c>
      <c r="J44" s="1">
        <v>10</v>
      </c>
      <c r="K44" s="1">
        <v>10</v>
      </c>
      <c r="L44" s="1">
        <v>10</v>
      </c>
      <c r="M44" s="1">
        <v>10</v>
      </c>
      <c r="N44" s="1">
        <v>10</v>
      </c>
      <c r="O44" s="1">
        <v>10</v>
      </c>
      <c r="P44" s="1">
        <v>10</v>
      </c>
      <c r="Q44" s="1">
        <v>10</v>
      </c>
      <c r="R44" s="1">
        <v>10</v>
      </c>
      <c r="S44" s="1">
        <v>10</v>
      </c>
      <c r="T44" s="1">
        <v>10</v>
      </c>
      <c r="U44" s="1">
        <v>10</v>
      </c>
      <c r="V44" s="1">
        <v>10</v>
      </c>
      <c r="W44" s="1">
        <v>10</v>
      </c>
      <c r="X44" s="1">
        <v>10</v>
      </c>
      <c r="Y44" s="1">
        <v>10</v>
      </c>
      <c r="Z44" s="1">
        <v>10</v>
      </c>
      <c r="AA44" s="1">
        <v>10</v>
      </c>
      <c r="AB44" s="1">
        <v>10</v>
      </c>
      <c r="AC44" s="1">
        <v>10</v>
      </c>
      <c r="AD44" s="1">
        <v>10</v>
      </c>
      <c r="AE44" s="1">
        <v>10</v>
      </c>
      <c r="AF44" s="1">
        <v>10</v>
      </c>
      <c r="AG44" s="1">
        <v>10</v>
      </c>
      <c r="AH44" s="1">
        <v>10</v>
      </c>
      <c r="AI44" s="1">
        <v>10</v>
      </c>
      <c r="AJ44" s="1">
        <v>10</v>
      </c>
      <c r="AK44" s="1">
        <v>10</v>
      </c>
      <c r="AL44" s="1">
        <v>10</v>
      </c>
      <c r="AM44" s="1"/>
      <c r="AN44" s="1"/>
      <c r="AO44" s="1"/>
      <c r="AP44" s="1"/>
      <c r="AQ44" s="1"/>
      <c r="AR44" s="1"/>
      <c r="AS44" s="1"/>
    </row>
    <row r="45" spans="1:45" x14ac:dyDescent="0.25">
      <c r="A45" t="s">
        <v>177</v>
      </c>
      <c r="B45">
        <v>6529</v>
      </c>
      <c r="C45" t="s">
        <v>178</v>
      </c>
      <c r="D45" s="1">
        <v>6</v>
      </c>
      <c r="E45" s="1">
        <v>8</v>
      </c>
      <c r="F45" s="1">
        <v>10</v>
      </c>
      <c r="G45" s="1">
        <v>12</v>
      </c>
      <c r="H45" s="1">
        <v>14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22</v>
      </c>
      <c r="J45" s="1">
        <v>16</v>
      </c>
      <c r="K45" s="1">
        <v>18</v>
      </c>
      <c r="L45" s="1">
        <v>20</v>
      </c>
      <c r="M45" s="1">
        <v>22</v>
      </c>
      <c r="N45" s="1">
        <v>24</v>
      </c>
      <c r="O45" s="1">
        <v>26</v>
      </c>
      <c r="P45" s="1">
        <v>28</v>
      </c>
      <c r="Q45" s="1">
        <v>30</v>
      </c>
      <c r="R45" s="1">
        <v>32</v>
      </c>
      <c r="S45" s="1">
        <v>34</v>
      </c>
      <c r="T45" s="1">
        <v>36</v>
      </c>
      <c r="U45" s="1">
        <v>38</v>
      </c>
      <c r="V45" s="1">
        <v>40</v>
      </c>
      <c r="W45" s="1">
        <v>42</v>
      </c>
      <c r="X45" s="1">
        <v>44</v>
      </c>
      <c r="Y45" s="1">
        <v>46</v>
      </c>
      <c r="Z45" s="1">
        <v>48</v>
      </c>
      <c r="AA45" s="1">
        <v>50</v>
      </c>
      <c r="AB45" s="1">
        <v>52</v>
      </c>
      <c r="AC45" s="1">
        <v>54</v>
      </c>
      <c r="AD45" s="1">
        <v>56</v>
      </c>
      <c r="AE45" s="1">
        <v>58</v>
      </c>
      <c r="AF45" s="1">
        <v>60</v>
      </c>
      <c r="AG45" s="1">
        <v>62</v>
      </c>
      <c r="AH45" s="1">
        <v>64</v>
      </c>
      <c r="AI45" s="1">
        <v>66</v>
      </c>
      <c r="AJ45" s="1">
        <v>68</v>
      </c>
      <c r="AK45" s="1">
        <v>70</v>
      </c>
      <c r="AL45" s="1">
        <v>72</v>
      </c>
      <c r="AM45" s="1"/>
      <c r="AN45" s="1"/>
      <c r="AO45" s="1"/>
      <c r="AP45" s="1"/>
      <c r="AQ45" s="1"/>
      <c r="AR45" s="1"/>
      <c r="AS45" s="1"/>
    </row>
    <row r="46" spans="1:45" x14ac:dyDescent="0.25">
      <c r="A46" t="s">
        <v>183</v>
      </c>
      <c r="B46">
        <v>6539</v>
      </c>
      <c r="C46" t="s">
        <v>184</v>
      </c>
      <c r="D46" s="1">
        <v>0</v>
      </c>
      <c r="E46" s="1">
        <v>12</v>
      </c>
      <c r="F46" s="1">
        <v>24</v>
      </c>
      <c r="G46" s="1">
        <v>36</v>
      </c>
      <c r="H46" s="1">
        <v>48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60</v>
      </c>
      <c r="J46" s="1">
        <v>60</v>
      </c>
      <c r="K46" s="1">
        <v>60</v>
      </c>
      <c r="L46" s="1">
        <v>72</v>
      </c>
      <c r="M46" s="1">
        <v>84</v>
      </c>
      <c r="N46" s="1">
        <v>96</v>
      </c>
      <c r="O46" s="1">
        <v>108</v>
      </c>
      <c r="P46" s="1">
        <v>120</v>
      </c>
      <c r="Q46" s="1">
        <v>120</v>
      </c>
      <c r="R46" s="1">
        <v>132</v>
      </c>
      <c r="S46" s="1">
        <v>144</v>
      </c>
      <c r="T46" s="1">
        <v>156</v>
      </c>
      <c r="U46" s="1">
        <v>168</v>
      </c>
      <c r="V46" s="1">
        <v>180</v>
      </c>
      <c r="W46" s="1">
        <v>180</v>
      </c>
      <c r="X46" s="1">
        <v>192</v>
      </c>
      <c r="Y46" s="1">
        <v>204</v>
      </c>
      <c r="Z46" s="1">
        <v>216</v>
      </c>
      <c r="AA46" s="1">
        <v>228</v>
      </c>
      <c r="AB46" s="1">
        <v>240</v>
      </c>
      <c r="AC46" s="1">
        <v>240</v>
      </c>
      <c r="AD46" s="1">
        <v>252</v>
      </c>
      <c r="AE46" s="1">
        <v>264</v>
      </c>
      <c r="AF46" s="1">
        <v>276</v>
      </c>
      <c r="AG46" s="1">
        <v>288</v>
      </c>
      <c r="AH46" s="1">
        <v>300</v>
      </c>
      <c r="AI46" s="1">
        <v>300</v>
      </c>
      <c r="AJ46" s="1">
        <v>312</v>
      </c>
      <c r="AK46" s="1">
        <v>324</v>
      </c>
      <c r="AL46" s="1">
        <v>336</v>
      </c>
      <c r="AM46" s="1"/>
      <c r="AN46" s="1"/>
      <c r="AO46" s="1"/>
      <c r="AP46" s="1"/>
      <c r="AQ46" s="1"/>
      <c r="AR46" s="1"/>
      <c r="AS46" s="1"/>
    </row>
    <row r="47" spans="1:45" x14ac:dyDescent="0.25">
      <c r="A47" t="s">
        <v>187</v>
      </c>
      <c r="B47">
        <v>6584</v>
      </c>
      <c r="C47" t="s">
        <v>425</v>
      </c>
      <c r="D47" s="1">
        <v>24</v>
      </c>
      <c r="E47" s="1">
        <v>24</v>
      </c>
      <c r="F47" s="1">
        <v>24</v>
      </c>
      <c r="G47" s="1">
        <v>24</v>
      </c>
      <c r="H47" s="1">
        <v>24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60</v>
      </c>
      <c r="J47" s="1">
        <v>24</v>
      </c>
      <c r="K47" s="1">
        <v>36</v>
      </c>
      <c r="L47" s="1">
        <v>36</v>
      </c>
      <c r="M47" s="1">
        <v>36</v>
      </c>
      <c r="N47" s="1">
        <v>36</v>
      </c>
      <c r="O47" s="1">
        <v>36</v>
      </c>
      <c r="P47" s="1">
        <v>36</v>
      </c>
      <c r="Q47" s="1">
        <v>48</v>
      </c>
      <c r="R47" s="1">
        <v>48</v>
      </c>
      <c r="S47" s="1">
        <v>48</v>
      </c>
      <c r="T47" s="1">
        <v>48</v>
      </c>
      <c r="U47" s="1">
        <v>48</v>
      </c>
      <c r="V47" s="1">
        <v>48</v>
      </c>
      <c r="W47" s="1">
        <v>60</v>
      </c>
      <c r="X47" s="1">
        <v>60</v>
      </c>
      <c r="Y47" s="1">
        <v>60</v>
      </c>
      <c r="Z47" s="1">
        <v>60</v>
      </c>
      <c r="AA47" s="1">
        <v>60</v>
      </c>
      <c r="AB47" s="1">
        <v>60</v>
      </c>
      <c r="AC47" s="1">
        <v>72</v>
      </c>
      <c r="AD47" s="1">
        <v>72</v>
      </c>
      <c r="AE47" s="1">
        <v>72</v>
      </c>
      <c r="AF47" s="1">
        <v>72</v>
      </c>
      <c r="AG47" s="1">
        <v>72</v>
      </c>
      <c r="AH47" s="1">
        <v>72</v>
      </c>
      <c r="AI47" s="1">
        <v>84</v>
      </c>
      <c r="AJ47" s="1">
        <v>84</v>
      </c>
      <c r="AK47" s="1">
        <v>84</v>
      </c>
      <c r="AL47" s="1">
        <v>84</v>
      </c>
      <c r="AM47" s="1"/>
      <c r="AN47" s="1"/>
      <c r="AO47" s="1"/>
      <c r="AP47" s="1"/>
      <c r="AQ47" s="1"/>
      <c r="AR47" s="1"/>
      <c r="AS47" s="1"/>
    </row>
    <row r="48" spans="1:45" x14ac:dyDescent="0.25">
      <c r="A48" t="s">
        <v>191</v>
      </c>
      <c r="B48">
        <v>6540</v>
      </c>
      <c r="C48" t="s">
        <v>192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10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  <c r="O48" s="1">
        <v>12</v>
      </c>
      <c r="P48" s="1">
        <v>13</v>
      </c>
      <c r="Q48" s="1">
        <v>14</v>
      </c>
      <c r="R48" s="1">
        <v>15</v>
      </c>
      <c r="S48" s="1">
        <v>16</v>
      </c>
      <c r="T48" s="1">
        <v>17</v>
      </c>
      <c r="U48" s="1">
        <v>18</v>
      </c>
      <c r="V48" s="1">
        <v>19</v>
      </c>
      <c r="W48" s="1">
        <v>20</v>
      </c>
      <c r="X48" s="1">
        <v>21</v>
      </c>
      <c r="Y48" s="1">
        <v>22</v>
      </c>
      <c r="Z48" s="1">
        <v>23</v>
      </c>
      <c r="AA48" s="1">
        <v>24</v>
      </c>
      <c r="AB48" s="1">
        <v>25</v>
      </c>
      <c r="AC48" s="1">
        <v>26</v>
      </c>
      <c r="AD48" s="1">
        <v>27</v>
      </c>
      <c r="AE48" s="1">
        <v>28</v>
      </c>
      <c r="AF48" s="1">
        <v>29</v>
      </c>
      <c r="AG48" s="1">
        <v>30</v>
      </c>
      <c r="AH48" s="1">
        <v>31</v>
      </c>
      <c r="AI48" s="1">
        <v>32</v>
      </c>
      <c r="AJ48" s="1">
        <v>33</v>
      </c>
      <c r="AK48" s="1">
        <v>34</v>
      </c>
      <c r="AL48" s="1">
        <v>35</v>
      </c>
      <c r="AM48" s="1"/>
      <c r="AN48" s="1"/>
      <c r="AO48" s="1"/>
      <c r="AP48" s="1"/>
      <c r="AQ48" s="1"/>
      <c r="AR48" s="1"/>
      <c r="AS48" s="1"/>
    </row>
    <row r="49" spans="1:45" x14ac:dyDescent="0.25">
      <c r="A49" t="s">
        <v>195</v>
      </c>
      <c r="B49">
        <v>6555</v>
      </c>
      <c r="C49" t="s">
        <v>196</v>
      </c>
      <c r="D49" s="1">
        <v>4</v>
      </c>
      <c r="E49" s="1">
        <v>6</v>
      </c>
      <c r="F49" s="1">
        <v>8</v>
      </c>
      <c r="G49" s="1">
        <v>10</v>
      </c>
      <c r="H49" s="1">
        <v>12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20</v>
      </c>
      <c r="J49" s="1">
        <v>14</v>
      </c>
      <c r="K49" s="1">
        <v>16</v>
      </c>
      <c r="L49" s="1">
        <v>18</v>
      </c>
      <c r="M49" s="1">
        <v>20</v>
      </c>
      <c r="N49" s="1">
        <v>22</v>
      </c>
      <c r="O49" s="1">
        <v>24</v>
      </c>
      <c r="P49" s="1">
        <v>26</v>
      </c>
      <c r="Q49" s="1">
        <v>28</v>
      </c>
      <c r="R49" s="1">
        <v>30</v>
      </c>
      <c r="S49" s="1">
        <v>32</v>
      </c>
      <c r="T49" s="1">
        <v>34</v>
      </c>
      <c r="U49" s="1">
        <v>36</v>
      </c>
      <c r="V49" s="1">
        <v>38</v>
      </c>
      <c r="W49" s="1">
        <v>40</v>
      </c>
      <c r="X49" s="1">
        <v>42</v>
      </c>
      <c r="Y49" s="1">
        <v>44</v>
      </c>
      <c r="Z49" s="1">
        <v>46</v>
      </c>
      <c r="AA49" s="1">
        <v>48</v>
      </c>
      <c r="AB49" s="1">
        <v>50</v>
      </c>
      <c r="AC49" s="1">
        <v>52</v>
      </c>
      <c r="AD49" s="1">
        <v>54</v>
      </c>
      <c r="AE49" s="1">
        <v>56</v>
      </c>
      <c r="AF49" s="1">
        <v>58</v>
      </c>
      <c r="AG49" s="1">
        <v>60</v>
      </c>
      <c r="AH49" s="1">
        <v>62</v>
      </c>
      <c r="AI49" s="1">
        <v>64</v>
      </c>
      <c r="AJ49" s="1">
        <v>66</v>
      </c>
      <c r="AK49" s="1">
        <v>68</v>
      </c>
      <c r="AL49" s="1">
        <v>70</v>
      </c>
      <c r="AM49" s="1"/>
      <c r="AN49" s="1"/>
      <c r="AO49" s="1"/>
      <c r="AP49" s="1"/>
      <c r="AQ49" s="1"/>
      <c r="AR49" s="1"/>
      <c r="AS49" s="1"/>
    </row>
    <row r="50" spans="1:45" x14ac:dyDescent="0.25">
      <c r="A50" t="s">
        <v>197</v>
      </c>
      <c r="B50">
        <v>6573</v>
      </c>
      <c r="C50" t="s">
        <v>198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22</v>
      </c>
      <c r="J50" s="1">
        <v>16</v>
      </c>
      <c r="K50" s="1">
        <v>18</v>
      </c>
      <c r="L50" s="1">
        <v>20</v>
      </c>
      <c r="M50" s="1">
        <v>22</v>
      </c>
      <c r="N50" s="1">
        <v>24</v>
      </c>
      <c r="O50" s="1"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1">
        <v>40</v>
      </c>
      <c r="W50" s="1">
        <v>42</v>
      </c>
      <c r="X50" s="1">
        <v>44</v>
      </c>
      <c r="Y50" s="1">
        <v>46</v>
      </c>
      <c r="Z50" s="1">
        <v>48</v>
      </c>
      <c r="AA50" s="1">
        <v>50</v>
      </c>
      <c r="AB50" s="1">
        <v>52</v>
      </c>
      <c r="AC50" s="1">
        <v>54</v>
      </c>
      <c r="AD50" s="1">
        <v>56</v>
      </c>
      <c r="AE50" s="1">
        <v>58</v>
      </c>
      <c r="AF50" s="1">
        <v>60</v>
      </c>
      <c r="AG50" s="1">
        <v>62</v>
      </c>
      <c r="AH50" s="1">
        <v>64</v>
      </c>
      <c r="AI50" s="1">
        <v>66</v>
      </c>
      <c r="AJ50" s="1">
        <v>68</v>
      </c>
      <c r="AK50" s="1">
        <v>70</v>
      </c>
      <c r="AL50" s="1">
        <v>72</v>
      </c>
      <c r="AM50" s="1"/>
      <c r="AN50" s="1"/>
      <c r="AO50" s="1"/>
      <c r="AP50" s="1"/>
      <c r="AQ50" s="1"/>
      <c r="AR50" s="1"/>
      <c r="AS50" s="1"/>
    </row>
    <row r="51" spans="1:45" x14ac:dyDescent="0.25">
      <c r="A51" t="s">
        <v>199</v>
      </c>
      <c r="B51">
        <v>6574</v>
      </c>
      <c r="C51" t="s">
        <v>426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22</v>
      </c>
      <c r="J51" s="1">
        <v>16</v>
      </c>
      <c r="K51" s="1">
        <v>18</v>
      </c>
      <c r="L51" s="1">
        <v>20</v>
      </c>
      <c r="M51" s="1">
        <v>22</v>
      </c>
      <c r="N51" s="1">
        <v>24</v>
      </c>
      <c r="O51" s="1"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1">
        <v>40</v>
      </c>
      <c r="W51" s="1">
        <v>42</v>
      </c>
      <c r="X51" s="1">
        <v>44</v>
      </c>
      <c r="Y51" s="1">
        <v>46</v>
      </c>
      <c r="Z51" s="1">
        <v>48</v>
      </c>
      <c r="AA51" s="1">
        <v>50</v>
      </c>
      <c r="AB51" s="1">
        <v>52</v>
      </c>
      <c r="AC51" s="1">
        <v>54</v>
      </c>
      <c r="AD51" s="1">
        <v>56</v>
      </c>
      <c r="AE51" s="1">
        <v>58</v>
      </c>
      <c r="AF51" s="1">
        <v>60</v>
      </c>
      <c r="AG51" s="1">
        <v>62</v>
      </c>
      <c r="AH51" s="1">
        <v>64</v>
      </c>
      <c r="AI51" s="1">
        <v>66</v>
      </c>
      <c r="AJ51" s="1">
        <v>68</v>
      </c>
      <c r="AK51" s="1">
        <v>70</v>
      </c>
      <c r="AL51" s="1">
        <v>72</v>
      </c>
      <c r="AM51" s="1"/>
      <c r="AN51" s="1"/>
      <c r="AO51" s="1"/>
      <c r="AP51" s="1"/>
      <c r="AQ51" s="1"/>
      <c r="AR51" s="1"/>
      <c r="AS51" s="1"/>
    </row>
    <row r="52" spans="1:45" x14ac:dyDescent="0.25">
      <c r="A52" t="s">
        <v>205</v>
      </c>
      <c r="B52">
        <v>6576</v>
      </c>
      <c r="C52" t="s">
        <v>206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11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O52" s="1"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1">
        <v>20</v>
      </c>
      <c r="W52" s="1">
        <v>21</v>
      </c>
      <c r="X52" s="1">
        <v>22</v>
      </c>
      <c r="Y52" s="1">
        <v>23</v>
      </c>
      <c r="Z52" s="1">
        <v>24</v>
      </c>
      <c r="AA52" s="1">
        <v>25</v>
      </c>
      <c r="AB52" s="1">
        <v>26</v>
      </c>
      <c r="AC52" s="1">
        <v>27</v>
      </c>
      <c r="AD52" s="1">
        <v>28</v>
      </c>
      <c r="AE52" s="1">
        <v>29</v>
      </c>
      <c r="AF52" s="1">
        <v>30</v>
      </c>
      <c r="AG52" s="1">
        <v>31</v>
      </c>
      <c r="AH52" s="1">
        <v>32</v>
      </c>
      <c r="AI52" s="1">
        <v>33</v>
      </c>
      <c r="AJ52" s="1">
        <v>34</v>
      </c>
      <c r="AK52" s="1">
        <v>35</v>
      </c>
      <c r="AL52" s="1">
        <v>36</v>
      </c>
      <c r="AM52" s="1"/>
      <c r="AN52" s="1"/>
      <c r="AO52" s="1"/>
      <c r="AP52" s="1"/>
      <c r="AQ52" s="1"/>
      <c r="AR52" s="1"/>
      <c r="AS52" s="1"/>
    </row>
    <row r="53" spans="1:45" x14ac:dyDescent="0.25">
      <c r="A53" t="s">
        <v>209</v>
      </c>
      <c r="B53">
        <v>6534</v>
      </c>
      <c r="C53" t="s">
        <v>210</v>
      </c>
      <c r="D53" s="1">
        <v>4</v>
      </c>
      <c r="E53" s="1">
        <v>4</v>
      </c>
      <c r="F53" s="1">
        <v>4</v>
      </c>
      <c r="G53" s="1">
        <v>4</v>
      </c>
      <c r="H53" s="1">
        <v>4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4</v>
      </c>
      <c r="J53" s="1">
        <v>4</v>
      </c>
      <c r="K53" s="1">
        <v>4</v>
      </c>
      <c r="L53" s="1">
        <v>4</v>
      </c>
      <c r="M53" s="1">
        <v>4</v>
      </c>
      <c r="N53" s="1">
        <v>4</v>
      </c>
      <c r="O53" s="1">
        <v>4</v>
      </c>
      <c r="P53" s="1">
        <v>4</v>
      </c>
      <c r="Q53" s="1">
        <v>4</v>
      </c>
      <c r="R53" s="1">
        <v>4</v>
      </c>
      <c r="S53" s="1">
        <v>4</v>
      </c>
      <c r="T53" s="1">
        <v>4</v>
      </c>
      <c r="U53" s="1">
        <v>4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v>4</v>
      </c>
      <c r="AE53" s="1">
        <v>4</v>
      </c>
      <c r="AF53" s="1">
        <v>4</v>
      </c>
      <c r="AG53" s="1">
        <v>4</v>
      </c>
      <c r="AH53" s="1">
        <v>4</v>
      </c>
      <c r="AI53" s="1">
        <v>4</v>
      </c>
      <c r="AJ53" s="1">
        <v>4</v>
      </c>
      <c r="AK53" s="1">
        <v>4</v>
      </c>
      <c r="AL53" s="1">
        <v>4</v>
      </c>
      <c r="AM53" s="1"/>
      <c r="AN53" s="1"/>
      <c r="AO53" s="1"/>
      <c r="AP53" s="1"/>
      <c r="AQ53" s="1"/>
      <c r="AR53" s="1"/>
      <c r="AS53" s="1"/>
    </row>
    <row r="54" spans="1:45" x14ac:dyDescent="0.25">
      <c r="A54" t="s">
        <v>211</v>
      </c>
      <c r="B54">
        <v>6542</v>
      </c>
      <c r="C54" t="s">
        <v>212</v>
      </c>
      <c r="D54" s="1">
        <v>4</v>
      </c>
      <c r="E54" s="1">
        <v>4</v>
      </c>
      <c r="F54" s="1">
        <v>4</v>
      </c>
      <c r="G54" s="1">
        <v>4</v>
      </c>
      <c r="H54" s="1">
        <v>4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4</v>
      </c>
      <c r="J54" s="1">
        <v>4</v>
      </c>
      <c r="K54" s="1">
        <v>4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1">
        <v>4</v>
      </c>
      <c r="R54" s="1">
        <v>4</v>
      </c>
      <c r="S54" s="1">
        <v>4</v>
      </c>
      <c r="T54" s="1">
        <v>4</v>
      </c>
      <c r="U54" s="1">
        <v>4</v>
      </c>
      <c r="V54" s="1">
        <v>4</v>
      </c>
      <c r="W54" s="1">
        <v>4</v>
      </c>
      <c r="X54" s="1">
        <v>4</v>
      </c>
      <c r="Y54" s="1">
        <v>4</v>
      </c>
      <c r="Z54" s="1">
        <v>4</v>
      </c>
      <c r="AA54" s="1">
        <v>4</v>
      </c>
      <c r="AB54" s="1">
        <v>4</v>
      </c>
      <c r="AC54" s="1">
        <v>4</v>
      </c>
      <c r="AD54" s="1">
        <v>4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4</v>
      </c>
      <c r="AK54" s="1">
        <v>4</v>
      </c>
      <c r="AL54" s="1">
        <v>4</v>
      </c>
      <c r="AM54" s="1"/>
      <c r="AN54" s="1"/>
      <c r="AO54" s="1"/>
      <c r="AP54" s="1"/>
      <c r="AQ54" s="1"/>
      <c r="AR54" s="1"/>
      <c r="AS54" s="1"/>
    </row>
    <row r="55" spans="1:45" x14ac:dyDescent="0.25">
      <c r="A55" t="s">
        <v>215</v>
      </c>
      <c r="B55">
        <v>6536</v>
      </c>
      <c r="C55" t="s">
        <v>216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/>
      <c r="AN55" s="1"/>
      <c r="AO55" s="1"/>
      <c r="AP55" s="1"/>
      <c r="AQ55" s="1"/>
      <c r="AR55" s="1"/>
      <c r="AS55" s="1"/>
    </row>
    <row r="56" spans="1:45" x14ac:dyDescent="0.25">
      <c r="A56" t="s">
        <v>221</v>
      </c>
      <c r="B56">
        <v>6537</v>
      </c>
      <c r="C56" t="s">
        <v>515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/>
      <c r="AN56" s="1"/>
      <c r="AO56" s="1"/>
      <c r="AP56" s="1"/>
      <c r="AQ56" s="1"/>
      <c r="AR56" s="1"/>
      <c r="AS56" s="1"/>
    </row>
    <row r="57" spans="1:45" x14ac:dyDescent="0.25">
      <c r="A57" t="s">
        <v>223</v>
      </c>
      <c r="B57">
        <v>6532</v>
      </c>
      <c r="C57" t="s">
        <v>224</v>
      </c>
      <c r="D57" s="1">
        <v>8</v>
      </c>
      <c r="E57" s="1">
        <v>8</v>
      </c>
      <c r="F57" s="1">
        <v>8</v>
      </c>
      <c r="G57" s="1">
        <v>8</v>
      </c>
      <c r="H57" s="1">
        <v>8</v>
      </c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8</v>
      </c>
      <c r="J57" s="1">
        <v>8</v>
      </c>
      <c r="K57" s="1">
        <v>8</v>
      </c>
      <c r="L57" s="1">
        <v>8</v>
      </c>
      <c r="M57" s="1">
        <v>8</v>
      </c>
      <c r="N57" s="1">
        <v>8</v>
      </c>
      <c r="O57" s="1">
        <v>8</v>
      </c>
      <c r="P57" s="1">
        <v>8</v>
      </c>
      <c r="Q57" s="1">
        <v>8</v>
      </c>
      <c r="R57" s="1">
        <v>8</v>
      </c>
      <c r="S57" s="1">
        <v>8</v>
      </c>
      <c r="T57" s="1">
        <v>8</v>
      </c>
      <c r="U57" s="1">
        <v>8</v>
      </c>
      <c r="V57" s="1">
        <v>8</v>
      </c>
      <c r="W57" s="1">
        <v>8</v>
      </c>
      <c r="X57" s="1">
        <v>8</v>
      </c>
      <c r="Y57" s="1">
        <v>8</v>
      </c>
      <c r="Z57" s="1">
        <v>8</v>
      </c>
      <c r="AA57" s="1">
        <v>8</v>
      </c>
      <c r="AB57" s="1">
        <v>8</v>
      </c>
      <c r="AC57" s="1">
        <v>8</v>
      </c>
      <c r="AD57" s="1">
        <v>8</v>
      </c>
      <c r="AE57" s="1">
        <v>8</v>
      </c>
      <c r="AF57" s="1">
        <v>8</v>
      </c>
      <c r="AG57" s="1">
        <v>8</v>
      </c>
      <c r="AH57" s="1">
        <v>8</v>
      </c>
      <c r="AI57" s="1">
        <v>8</v>
      </c>
      <c r="AJ57" s="1">
        <v>8</v>
      </c>
      <c r="AK57" s="1">
        <v>8</v>
      </c>
      <c r="AL57" s="1">
        <v>8</v>
      </c>
      <c r="AM57" s="1"/>
      <c r="AN57" s="1"/>
      <c r="AO57" s="1"/>
      <c r="AP57" s="1"/>
      <c r="AQ57" s="1"/>
      <c r="AR57" s="1"/>
      <c r="AS57" s="1"/>
    </row>
    <row r="58" spans="1:45" x14ac:dyDescent="0.25">
      <c r="A58" t="s">
        <v>231</v>
      </c>
      <c r="B58">
        <v>6580</v>
      </c>
      <c r="C58" t="s">
        <v>232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/>
      <c r="AN58" s="1"/>
      <c r="AO58" s="1"/>
      <c r="AP58" s="1"/>
      <c r="AQ58" s="1"/>
      <c r="AR58" s="1"/>
      <c r="AS58" s="1"/>
    </row>
    <row r="59" spans="1:45" x14ac:dyDescent="0.25">
      <c r="A59" t="s">
        <v>233</v>
      </c>
      <c r="B59">
        <v>6581</v>
      </c>
      <c r="C59" t="s">
        <v>234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H$5*INDEX('MTS 380 Master'!$B:$XFD,MATCH($A59,'MTS 380 Master'!$B:$B,0),MATCH($B$5,'MTS 380 Master'!$B$1:$XFD$1,0))+H$6*INDEX('MTS 380 Master'!$B:$XFD,MATCH($A59,'MTS 380 Master'!$B:$B,0),MATCH($B$6,'MTS 380 Master'!$B$1:$XFD$1,0))+H$7*INDEX('MTS 380 Master'!$B:$XFD,MATCH($A59,'MTS 380 Master'!$B:$B,0),MATCH($B$7,'MTS 380 Master'!$B$1:$XFD$1,0))+H$8*INDEX('MTS 380 Master'!$B:$XFD,MATCH($A59,'MTS 380 Master'!$B:$B,0),MATCH($B$8,'MTS 380 Master'!$B$1:$XFD$1,0))+H$9*INDEX('MTS 380 Master'!$B:$XFD,MATCH($A59,'MTS 380 Master'!$B:$B,0),MATCH($B$9,'MTS 380 Master'!$B$1:$XFD$1,0))+H$10*INDEX('MTS 380 Master'!$B:$XFD,MATCH($A59,'MTS 380 Master'!$B:$B,0),MATCH($B$10,'MTS 380 Master'!$B$1:$XFD$1,0))+H$11*INDEX('MTS 380 Master'!$B:$XFD,MATCH($A59,'MTS 380 Master'!$B:$B,0),MATCH($B$11,'MTS 380 Master'!$B$1:$XFD$1,0))+H$12*INDEX('MTS 380 Master'!$B:$XFD,MATCH($A59,'MTS 380 Master'!$B:$B,0),MATCH($B$12,'MTS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/>
      <c r="AN59" s="1"/>
      <c r="AO59" s="1"/>
      <c r="AP59" s="1"/>
      <c r="AQ59" s="1"/>
      <c r="AR59" s="1"/>
      <c r="AS59" s="1"/>
    </row>
    <row r="60" spans="1:45" x14ac:dyDescent="0.25">
      <c r="A60" t="s">
        <v>235</v>
      </c>
      <c r="B60">
        <v>6582</v>
      </c>
      <c r="C60" t="s">
        <v>236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5">
        <f>H$5*INDEX('MTS 380 Master'!$B:$XFD,MATCH($A60,'MTS 380 Master'!$B:$B,0),MATCH($B$5,'MTS 380 Master'!$B$1:$XFD$1,0))+H$6*INDEX('MTS 380 Master'!$B:$XFD,MATCH($A60,'MTS 380 Master'!$B:$B,0),MATCH($B$6,'MTS 380 Master'!$B$1:$XFD$1,0))+H$7*INDEX('MTS 380 Master'!$B:$XFD,MATCH($A60,'MTS 380 Master'!$B:$B,0),MATCH($B$7,'MTS 380 Master'!$B$1:$XFD$1,0))+H$8*INDEX('MTS 380 Master'!$B:$XFD,MATCH($A60,'MTS 380 Master'!$B:$B,0),MATCH($B$8,'MTS 380 Master'!$B$1:$XFD$1,0))+H$9*INDEX('MTS 380 Master'!$B:$XFD,MATCH($A60,'MTS 380 Master'!$B:$B,0),MATCH($B$9,'MTS 380 Master'!$B$1:$XFD$1,0))+H$10*INDEX('MTS 380 Master'!$B:$XFD,MATCH($A60,'MTS 380 Master'!$B:$B,0),MATCH($B$10,'MTS 380 Master'!$B$1:$XFD$1,0))+H$11*INDEX('MTS 380 Master'!$B:$XFD,MATCH($A60,'MTS 380 Master'!$B:$B,0),MATCH($B$11,'MTS 380 Master'!$B$1:$XFD$1,0))+H$12*INDEX('MTS 380 Master'!$B:$XFD,MATCH($A60,'MTS 380 Master'!$B:$B,0),MATCH($B$12,'MTS 380 Master'!$B$1:$XFD$1,0))</f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  <c r="AM60" s="1"/>
      <c r="AN60" s="1"/>
      <c r="AO60" s="1"/>
      <c r="AP60" s="1"/>
      <c r="AQ60" s="1"/>
      <c r="AR60" s="1"/>
      <c r="AS60" s="1"/>
    </row>
    <row r="61" spans="1:45" x14ac:dyDescent="0.25">
      <c r="A61" t="s">
        <v>241</v>
      </c>
      <c r="B61">
        <v>8684</v>
      </c>
      <c r="C61" t="s">
        <v>242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5">
        <f>H$5*INDEX('MTS 380 Master'!$B:$XFD,MATCH($A61,'MTS 380 Master'!$B:$B,0),MATCH($B$5,'MTS 380 Master'!$B$1:$XFD$1,0))+H$6*INDEX('MTS 380 Master'!$B:$XFD,MATCH($A61,'MTS 380 Master'!$B:$B,0),MATCH($B$6,'MTS 380 Master'!$B$1:$XFD$1,0))+H$7*INDEX('MTS 380 Master'!$B:$XFD,MATCH($A61,'MTS 380 Master'!$B:$B,0),MATCH($B$7,'MTS 380 Master'!$B$1:$XFD$1,0))+H$8*INDEX('MTS 380 Master'!$B:$XFD,MATCH($A61,'MTS 380 Master'!$B:$B,0),MATCH($B$8,'MTS 380 Master'!$B$1:$XFD$1,0))+H$9*INDEX('MTS 380 Master'!$B:$XFD,MATCH($A61,'MTS 380 Master'!$B:$B,0),MATCH($B$9,'MTS 380 Master'!$B$1:$XFD$1,0))+H$10*INDEX('MTS 380 Master'!$B:$XFD,MATCH($A61,'MTS 380 Master'!$B:$B,0),MATCH($B$10,'MTS 380 Master'!$B$1:$XFD$1,0))+H$11*INDEX('MTS 380 Master'!$B:$XFD,MATCH($A61,'MTS 380 Master'!$B:$B,0),MATCH($B$11,'MTS 380 Master'!$B$1:$XFD$1,0))+H$12*INDEX('MTS 380 Master'!$B:$XFD,MATCH($A61,'MTS 380 Master'!$B:$B,0),MATCH($B$12,'MTS 380 Master'!$B$1:$XFD$1,0))</f>
        <v>2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/>
      <c r="AN61" s="1"/>
      <c r="AO61" s="1"/>
      <c r="AP61" s="1"/>
      <c r="AQ61" s="1"/>
      <c r="AR61" s="1"/>
      <c r="AS61" s="1"/>
    </row>
    <row r="62" spans="1:45" x14ac:dyDescent="0.25">
      <c r="A62" t="s">
        <v>247</v>
      </c>
      <c r="B62">
        <v>7980</v>
      </c>
      <c r="C62" t="s">
        <v>248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H$5*INDEX('MTS 380 Master'!$B:$XFD,MATCH($A62,'MTS 380 Master'!$B:$B,0),MATCH($B$5,'MTS 380 Master'!$B$1:$XFD$1,0))+H$6*INDEX('MTS 380 Master'!$B:$XFD,MATCH($A62,'MTS 380 Master'!$B:$B,0),MATCH($B$6,'MTS 380 Master'!$B$1:$XFD$1,0))+H$7*INDEX('MTS 380 Master'!$B:$XFD,MATCH($A62,'MTS 380 Master'!$B:$B,0),MATCH($B$7,'MTS 380 Master'!$B$1:$XFD$1,0))+H$8*INDEX('MTS 380 Master'!$B:$XFD,MATCH($A62,'MTS 380 Master'!$B:$B,0),MATCH($B$8,'MTS 380 Master'!$B$1:$XFD$1,0))+H$9*INDEX('MTS 380 Master'!$B:$XFD,MATCH($A62,'MTS 380 Master'!$B:$B,0),MATCH($B$9,'MTS 380 Master'!$B$1:$XFD$1,0))+H$10*INDEX('MTS 380 Master'!$B:$XFD,MATCH($A62,'MTS 380 Master'!$B:$B,0),MATCH($B$10,'MTS 380 Master'!$B$1:$XFD$1,0))+H$11*INDEX('MTS 380 Master'!$B:$XFD,MATCH($A62,'MTS 380 Master'!$B:$B,0),MATCH($B$11,'MTS 380 Master'!$B$1:$XFD$1,0))+H$12*INDEX('MTS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/>
      <c r="AN62" s="1"/>
      <c r="AO62" s="1"/>
      <c r="AP62" s="1"/>
      <c r="AQ62" s="1"/>
      <c r="AR62" s="1"/>
      <c r="AS62" s="1"/>
    </row>
    <row r="63" spans="1:45" x14ac:dyDescent="0.25">
      <c r="A63" t="s">
        <v>249</v>
      </c>
      <c r="B63">
        <v>7981</v>
      </c>
      <c r="C63" t="s">
        <v>250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H$5*INDEX('MTS 380 Master'!$B:$XFD,MATCH($A63,'MTS 380 Master'!$B:$B,0),MATCH($B$5,'MTS 380 Master'!$B$1:$XFD$1,0))+H$6*INDEX('MTS 380 Master'!$B:$XFD,MATCH($A63,'MTS 380 Master'!$B:$B,0),MATCH($B$6,'MTS 380 Master'!$B$1:$XFD$1,0))+H$7*INDEX('MTS 380 Master'!$B:$XFD,MATCH($A63,'MTS 380 Master'!$B:$B,0),MATCH($B$7,'MTS 380 Master'!$B$1:$XFD$1,0))+H$8*INDEX('MTS 380 Master'!$B:$XFD,MATCH($A63,'MTS 380 Master'!$B:$B,0),MATCH($B$8,'MTS 380 Master'!$B$1:$XFD$1,0))+H$9*INDEX('MTS 380 Master'!$B:$XFD,MATCH($A63,'MTS 380 Master'!$B:$B,0),MATCH($B$9,'MTS 380 Master'!$B$1:$XFD$1,0))+H$10*INDEX('MTS 380 Master'!$B:$XFD,MATCH($A63,'MTS 380 Master'!$B:$B,0),MATCH($B$10,'MTS 380 Master'!$B$1:$XFD$1,0))+H$11*INDEX('MTS 380 Master'!$B:$XFD,MATCH($A63,'MTS 380 Master'!$B:$B,0),MATCH($B$11,'MTS 380 Master'!$B$1:$XFD$1,0))+H$12*INDEX('MTS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/>
      <c r="AN63" s="1"/>
      <c r="AO63" s="1"/>
      <c r="AP63" s="1"/>
      <c r="AQ63" s="1"/>
      <c r="AR63" s="1"/>
      <c r="AS63" s="1"/>
    </row>
    <row r="64" spans="1:45" x14ac:dyDescent="0.25">
      <c r="A64" t="s">
        <v>251</v>
      </c>
      <c r="B64">
        <v>7982</v>
      </c>
      <c r="C64" t="s">
        <v>252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H$5*INDEX('MTS 380 Master'!$B:$XFD,MATCH($A64,'MTS 380 Master'!$B:$B,0),MATCH($B$5,'MTS 380 Master'!$B$1:$XFD$1,0))+H$6*INDEX('MTS 380 Master'!$B:$XFD,MATCH($A64,'MTS 380 Master'!$B:$B,0),MATCH($B$6,'MTS 380 Master'!$B$1:$XFD$1,0))+H$7*INDEX('MTS 380 Master'!$B:$XFD,MATCH($A64,'MTS 380 Master'!$B:$B,0),MATCH($B$7,'MTS 380 Master'!$B$1:$XFD$1,0))+H$8*INDEX('MTS 380 Master'!$B:$XFD,MATCH($A64,'MTS 380 Master'!$B:$B,0),MATCH($B$8,'MTS 380 Master'!$B$1:$XFD$1,0))+H$9*INDEX('MTS 380 Master'!$B:$XFD,MATCH($A64,'MTS 380 Master'!$B:$B,0),MATCH($B$9,'MTS 380 Master'!$B$1:$XFD$1,0))+H$10*INDEX('MTS 380 Master'!$B:$XFD,MATCH($A64,'MTS 380 Master'!$B:$B,0),MATCH($B$10,'MTS 380 Master'!$B$1:$XFD$1,0))+H$11*INDEX('MTS 380 Master'!$B:$XFD,MATCH($A64,'MTS 380 Master'!$B:$B,0),MATCH($B$11,'MTS 380 Master'!$B$1:$XFD$1,0))+H$12*INDEX('MTS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/>
      <c r="AN64" s="1"/>
      <c r="AO64" s="1"/>
      <c r="AP64" s="1"/>
      <c r="AQ64" s="1"/>
      <c r="AR64" s="1"/>
      <c r="AS64" s="1"/>
    </row>
    <row r="65" spans="1:45" x14ac:dyDescent="0.25">
      <c r="A65" t="s">
        <v>253</v>
      </c>
      <c r="B65">
        <v>7983</v>
      </c>
      <c r="C65" t="s">
        <v>254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H$5*INDEX('MTS 380 Master'!$B:$XFD,MATCH($A65,'MTS 380 Master'!$B:$B,0),MATCH($B$5,'MTS 380 Master'!$B$1:$XFD$1,0))+H$6*INDEX('MTS 380 Master'!$B:$XFD,MATCH($A65,'MTS 380 Master'!$B:$B,0),MATCH($B$6,'MTS 380 Master'!$B$1:$XFD$1,0))+H$7*INDEX('MTS 380 Master'!$B:$XFD,MATCH($A65,'MTS 380 Master'!$B:$B,0),MATCH($B$7,'MTS 380 Master'!$B$1:$XFD$1,0))+H$8*INDEX('MTS 380 Master'!$B:$XFD,MATCH($A65,'MTS 380 Master'!$B:$B,0),MATCH($B$8,'MTS 380 Master'!$B$1:$XFD$1,0))+H$9*INDEX('MTS 380 Master'!$B:$XFD,MATCH($A65,'MTS 380 Master'!$B:$B,0),MATCH($B$9,'MTS 380 Master'!$B$1:$XFD$1,0))+H$10*INDEX('MTS 380 Master'!$B:$XFD,MATCH($A65,'MTS 380 Master'!$B:$B,0),MATCH($B$10,'MTS 380 Master'!$B$1:$XFD$1,0))+H$11*INDEX('MTS 380 Master'!$B:$XFD,MATCH($A65,'MTS 380 Master'!$B:$B,0),MATCH($B$11,'MTS 380 Master'!$B$1:$XFD$1,0))+H$12*INDEX('MTS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/>
      <c r="AN65" s="1"/>
      <c r="AO65" s="1"/>
      <c r="AP65" s="1"/>
      <c r="AQ65" s="1"/>
      <c r="AR65" s="1"/>
      <c r="AS65" s="1"/>
    </row>
    <row r="66" spans="1:45" x14ac:dyDescent="0.25">
      <c r="A66" t="s">
        <v>255</v>
      </c>
      <c r="B66">
        <v>7984</v>
      </c>
      <c r="C66" t="s">
        <v>256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H$5*INDEX('MTS 380 Master'!$B:$XFD,MATCH($A66,'MTS 380 Master'!$B:$B,0),MATCH($B$5,'MTS 380 Master'!$B$1:$XFD$1,0))+H$6*INDEX('MTS 380 Master'!$B:$XFD,MATCH($A66,'MTS 380 Master'!$B:$B,0),MATCH($B$6,'MTS 380 Master'!$B$1:$XFD$1,0))+H$7*INDEX('MTS 380 Master'!$B:$XFD,MATCH($A66,'MTS 380 Master'!$B:$B,0),MATCH($B$7,'MTS 380 Master'!$B$1:$XFD$1,0))+H$8*INDEX('MTS 380 Master'!$B:$XFD,MATCH($A66,'MTS 380 Master'!$B:$B,0),MATCH($B$8,'MTS 380 Master'!$B$1:$XFD$1,0))+H$9*INDEX('MTS 380 Master'!$B:$XFD,MATCH($A66,'MTS 380 Master'!$B:$B,0),MATCH($B$9,'MTS 380 Master'!$B$1:$XFD$1,0))+H$10*INDEX('MTS 380 Master'!$B:$XFD,MATCH($A66,'MTS 380 Master'!$B:$B,0),MATCH($B$10,'MTS 380 Master'!$B$1:$XFD$1,0))+H$11*INDEX('MTS 380 Master'!$B:$XFD,MATCH($A66,'MTS 380 Master'!$B:$B,0),MATCH($B$11,'MTS 380 Master'!$B$1:$XFD$1,0))+H$12*INDEX('MTS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/>
      <c r="AN66" s="1"/>
      <c r="AO66" s="1"/>
      <c r="AP66" s="1"/>
      <c r="AQ66" s="1"/>
      <c r="AR66" s="1"/>
      <c r="AS66" s="1"/>
    </row>
    <row r="67" spans="1:45" x14ac:dyDescent="0.25">
      <c r="A67" t="s">
        <v>257</v>
      </c>
      <c r="B67">
        <v>7985</v>
      </c>
      <c r="C67" t="s">
        <v>258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H$5*INDEX('MTS 380 Master'!$B:$XFD,MATCH($A67,'MTS 380 Master'!$B:$B,0),MATCH($B$5,'MTS 380 Master'!$B$1:$XFD$1,0))+H$6*INDEX('MTS 380 Master'!$B:$XFD,MATCH($A67,'MTS 380 Master'!$B:$B,0),MATCH($B$6,'MTS 380 Master'!$B$1:$XFD$1,0))+H$7*INDEX('MTS 380 Master'!$B:$XFD,MATCH($A67,'MTS 380 Master'!$B:$B,0),MATCH($B$7,'MTS 380 Master'!$B$1:$XFD$1,0))+H$8*INDEX('MTS 380 Master'!$B:$XFD,MATCH($A67,'MTS 380 Master'!$B:$B,0),MATCH($B$8,'MTS 380 Master'!$B$1:$XFD$1,0))+H$9*INDEX('MTS 380 Master'!$B:$XFD,MATCH($A67,'MTS 380 Master'!$B:$B,0),MATCH($B$9,'MTS 380 Master'!$B$1:$XFD$1,0))+H$10*INDEX('MTS 380 Master'!$B:$XFD,MATCH($A67,'MTS 380 Master'!$B:$B,0),MATCH($B$10,'MTS 380 Master'!$B$1:$XFD$1,0))+H$11*INDEX('MTS 380 Master'!$B:$XFD,MATCH($A67,'MTS 380 Master'!$B:$B,0),MATCH($B$11,'MTS 380 Master'!$B$1:$XFD$1,0))+H$12*INDEX('MTS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/>
      <c r="AN67" s="1"/>
      <c r="AO67" s="1"/>
      <c r="AP67" s="1"/>
      <c r="AQ67" s="1"/>
      <c r="AR67" s="1"/>
      <c r="AS67" s="1"/>
    </row>
    <row r="68" spans="1:45" x14ac:dyDescent="0.25">
      <c r="A68" t="s">
        <v>259</v>
      </c>
      <c r="B68">
        <v>7986</v>
      </c>
      <c r="C68" t="s">
        <v>260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H$5*INDEX('MTS 380 Master'!$B:$XFD,MATCH($A68,'MTS 380 Master'!$B:$B,0),MATCH($B$5,'MTS 380 Master'!$B$1:$XFD$1,0))+H$6*INDEX('MTS 380 Master'!$B:$XFD,MATCH($A68,'MTS 380 Master'!$B:$B,0),MATCH($B$6,'MTS 380 Master'!$B$1:$XFD$1,0))+H$7*INDEX('MTS 380 Master'!$B:$XFD,MATCH($A68,'MTS 380 Master'!$B:$B,0),MATCH($B$7,'MTS 380 Master'!$B$1:$XFD$1,0))+H$8*INDEX('MTS 380 Master'!$B:$XFD,MATCH($A68,'MTS 380 Master'!$B:$B,0),MATCH($B$8,'MTS 380 Master'!$B$1:$XFD$1,0))+H$9*INDEX('MTS 380 Master'!$B:$XFD,MATCH($A68,'MTS 380 Master'!$B:$B,0),MATCH($B$9,'MTS 380 Master'!$B$1:$XFD$1,0))+H$10*INDEX('MTS 380 Master'!$B:$XFD,MATCH($A68,'MTS 380 Master'!$B:$B,0),MATCH($B$10,'MTS 380 Master'!$B$1:$XFD$1,0))+H$11*INDEX('MTS 380 Master'!$B:$XFD,MATCH($A68,'MTS 380 Master'!$B:$B,0),MATCH($B$11,'MTS 380 Master'!$B$1:$XFD$1,0))+H$12*INDEX('MTS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/>
      <c r="AN68" s="1"/>
      <c r="AO68" s="1"/>
      <c r="AP68" s="1"/>
      <c r="AQ68" s="1"/>
      <c r="AR68" s="1"/>
      <c r="AS68" s="1"/>
    </row>
    <row r="69" spans="1:45" x14ac:dyDescent="0.25">
      <c r="A69" t="s">
        <v>261</v>
      </c>
      <c r="B69">
        <v>7987</v>
      </c>
      <c r="C69" t="s">
        <v>262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H$5*INDEX('MTS 380 Master'!$B:$XFD,MATCH($A69,'MTS 380 Master'!$B:$B,0),MATCH($B$5,'MTS 380 Master'!$B$1:$XFD$1,0))+H$6*INDEX('MTS 380 Master'!$B:$XFD,MATCH($A69,'MTS 380 Master'!$B:$B,0),MATCH($B$6,'MTS 380 Master'!$B$1:$XFD$1,0))+H$7*INDEX('MTS 380 Master'!$B:$XFD,MATCH($A69,'MTS 380 Master'!$B:$B,0),MATCH($B$7,'MTS 380 Master'!$B$1:$XFD$1,0))+H$8*INDEX('MTS 380 Master'!$B:$XFD,MATCH($A69,'MTS 380 Master'!$B:$B,0),MATCH($B$8,'MTS 380 Master'!$B$1:$XFD$1,0))+H$9*INDEX('MTS 380 Master'!$B:$XFD,MATCH($A69,'MTS 380 Master'!$B:$B,0),MATCH($B$9,'MTS 380 Master'!$B$1:$XFD$1,0))+H$10*INDEX('MTS 380 Master'!$B:$XFD,MATCH($A69,'MTS 380 Master'!$B:$B,0),MATCH($B$10,'MTS 380 Master'!$B$1:$XFD$1,0))+H$11*INDEX('MTS 380 Master'!$B:$XFD,MATCH($A69,'MTS 380 Master'!$B:$B,0),MATCH($B$11,'MTS 380 Master'!$B$1:$XFD$1,0))+H$12*INDEX('MTS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/>
      <c r="AN69" s="1"/>
      <c r="AO69" s="1"/>
      <c r="AP69" s="1"/>
      <c r="AQ69" s="1"/>
      <c r="AR69" s="1"/>
      <c r="AS69" s="1"/>
    </row>
    <row r="70" spans="1:45" x14ac:dyDescent="0.25">
      <c r="A70" t="s">
        <v>263</v>
      </c>
      <c r="B70">
        <v>7977</v>
      </c>
      <c r="C70" t="s">
        <v>264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H$5*INDEX('MTS 380 Master'!$B:$XFD,MATCH($A70,'MTS 380 Master'!$B:$B,0),MATCH($B$5,'MTS 380 Master'!$B$1:$XFD$1,0))+H$6*INDEX('MTS 380 Master'!$B:$XFD,MATCH($A70,'MTS 380 Master'!$B:$B,0),MATCH($B$6,'MTS 380 Master'!$B$1:$XFD$1,0))+H$7*INDEX('MTS 380 Master'!$B:$XFD,MATCH($A70,'MTS 380 Master'!$B:$B,0),MATCH($B$7,'MTS 380 Master'!$B$1:$XFD$1,0))+H$8*INDEX('MTS 380 Master'!$B:$XFD,MATCH($A70,'MTS 380 Master'!$B:$B,0),MATCH($B$8,'MTS 380 Master'!$B$1:$XFD$1,0))+H$9*INDEX('MTS 380 Master'!$B:$XFD,MATCH($A70,'MTS 380 Master'!$B:$B,0),MATCH($B$9,'MTS 380 Master'!$B$1:$XFD$1,0))+H$10*INDEX('MTS 380 Master'!$B:$XFD,MATCH($A70,'MTS 380 Master'!$B:$B,0),MATCH($B$10,'MTS 380 Master'!$B$1:$XFD$1,0))+H$11*INDEX('MTS 380 Master'!$B:$XFD,MATCH($A70,'MTS 380 Master'!$B:$B,0),MATCH($B$11,'MTS 380 Master'!$B$1:$XFD$1,0))+H$12*INDEX('MTS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/>
      <c r="AN70" s="1"/>
      <c r="AO70" s="1"/>
      <c r="AP70" s="1"/>
      <c r="AQ70" s="1"/>
      <c r="AR70" s="1"/>
      <c r="AS70" s="1"/>
    </row>
    <row r="71" spans="1:45" x14ac:dyDescent="0.25">
      <c r="A71" t="s">
        <v>265</v>
      </c>
      <c r="B71">
        <v>7989</v>
      </c>
      <c r="C71" t="s">
        <v>266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H$5*INDEX('MTS 380 Master'!$B:$XFD,MATCH($A71,'MTS 380 Master'!$B:$B,0),MATCH($B$5,'MTS 380 Master'!$B$1:$XFD$1,0))+H$6*INDEX('MTS 380 Master'!$B:$XFD,MATCH($A71,'MTS 380 Master'!$B:$B,0),MATCH($B$6,'MTS 380 Master'!$B$1:$XFD$1,0))+H$7*INDEX('MTS 380 Master'!$B:$XFD,MATCH($A71,'MTS 380 Master'!$B:$B,0),MATCH($B$7,'MTS 380 Master'!$B$1:$XFD$1,0))+H$8*INDEX('MTS 380 Master'!$B:$XFD,MATCH($A71,'MTS 380 Master'!$B:$B,0),MATCH($B$8,'MTS 380 Master'!$B$1:$XFD$1,0))+H$9*INDEX('MTS 380 Master'!$B:$XFD,MATCH($A71,'MTS 380 Master'!$B:$B,0),MATCH($B$9,'MTS 380 Master'!$B$1:$XFD$1,0))+H$10*INDEX('MTS 380 Master'!$B:$XFD,MATCH($A71,'MTS 380 Master'!$B:$B,0),MATCH($B$10,'MTS 380 Master'!$B$1:$XFD$1,0))+H$11*INDEX('MTS 380 Master'!$B:$XFD,MATCH($A71,'MTS 380 Master'!$B:$B,0),MATCH($B$11,'MTS 380 Master'!$B$1:$XFD$1,0))+H$12*INDEX('MTS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/>
      <c r="AN71" s="1"/>
      <c r="AO71" s="1"/>
      <c r="AP71" s="1"/>
      <c r="AQ71" s="1"/>
      <c r="AR71" s="1"/>
      <c r="AS71" s="1"/>
    </row>
    <row r="72" spans="1:45" x14ac:dyDescent="0.25">
      <c r="A72" t="s">
        <v>267</v>
      </c>
      <c r="B72">
        <v>7990</v>
      </c>
      <c r="C72" t="s">
        <v>268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H$5*INDEX('MTS 380 Master'!$B:$XFD,MATCH($A72,'MTS 380 Master'!$B:$B,0),MATCH($B$5,'MTS 380 Master'!$B$1:$XFD$1,0))+H$6*INDEX('MTS 380 Master'!$B:$XFD,MATCH($A72,'MTS 380 Master'!$B:$B,0),MATCH($B$6,'MTS 380 Master'!$B$1:$XFD$1,0))+H$7*INDEX('MTS 380 Master'!$B:$XFD,MATCH($A72,'MTS 380 Master'!$B:$B,0),MATCH($B$7,'MTS 380 Master'!$B$1:$XFD$1,0))+H$8*INDEX('MTS 380 Master'!$B:$XFD,MATCH($A72,'MTS 380 Master'!$B:$B,0),MATCH($B$8,'MTS 380 Master'!$B$1:$XFD$1,0))+H$9*INDEX('MTS 380 Master'!$B:$XFD,MATCH($A72,'MTS 380 Master'!$B:$B,0),MATCH($B$9,'MTS 380 Master'!$B$1:$XFD$1,0))+H$10*INDEX('MTS 380 Master'!$B:$XFD,MATCH($A72,'MTS 380 Master'!$B:$B,0),MATCH($B$10,'MTS 380 Master'!$B$1:$XFD$1,0))+H$11*INDEX('MTS 380 Master'!$B:$XFD,MATCH($A72,'MTS 380 Master'!$B:$B,0),MATCH($B$11,'MTS 380 Master'!$B$1:$XFD$1,0))+H$12*INDEX('MTS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/>
      <c r="AN72" s="1"/>
      <c r="AO72" s="1"/>
      <c r="AP72" s="1"/>
      <c r="AQ72" s="1"/>
      <c r="AR72" s="1"/>
      <c r="AS72" s="1"/>
    </row>
    <row r="73" spans="1:45" x14ac:dyDescent="0.25">
      <c r="A73" t="s">
        <v>269</v>
      </c>
      <c r="B73">
        <v>7992</v>
      </c>
      <c r="C73" t="s">
        <v>270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H$5*INDEX('MTS 380 Master'!$B:$XFD,MATCH($A73,'MTS 380 Master'!$B:$B,0),MATCH($B$5,'MTS 380 Master'!$B$1:$XFD$1,0))+H$6*INDEX('MTS 380 Master'!$B:$XFD,MATCH($A73,'MTS 380 Master'!$B:$B,0),MATCH($B$6,'MTS 380 Master'!$B$1:$XFD$1,0))+H$7*INDEX('MTS 380 Master'!$B:$XFD,MATCH($A73,'MTS 380 Master'!$B:$B,0),MATCH($B$7,'MTS 380 Master'!$B$1:$XFD$1,0))+H$8*INDEX('MTS 380 Master'!$B:$XFD,MATCH($A73,'MTS 380 Master'!$B:$B,0),MATCH($B$8,'MTS 380 Master'!$B$1:$XFD$1,0))+H$9*INDEX('MTS 380 Master'!$B:$XFD,MATCH($A73,'MTS 380 Master'!$B:$B,0),MATCH($B$9,'MTS 380 Master'!$B$1:$XFD$1,0))+H$10*INDEX('MTS 380 Master'!$B:$XFD,MATCH($A73,'MTS 380 Master'!$B:$B,0),MATCH($B$10,'MTS 380 Master'!$B$1:$XFD$1,0))+H$11*INDEX('MTS 380 Master'!$B:$XFD,MATCH($A73,'MTS 380 Master'!$B:$B,0),MATCH($B$11,'MTS 380 Master'!$B$1:$XFD$1,0))+H$12*INDEX('MTS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/>
      <c r="AN73" s="1"/>
      <c r="AO73" s="1"/>
      <c r="AP73" s="1"/>
      <c r="AQ73" s="1"/>
      <c r="AR73" s="1"/>
      <c r="AS73" s="1"/>
    </row>
    <row r="74" spans="1:45" x14ac:dyDescent="0.25">
      <c r="A74" t="s">
        <v>271</v>
      </c>
      <c r="B74">
        <v>7993</v>
      </c>
      <c r="C74" t="s">
        <v>272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H$5*INDEX('MTS 380 Master'!$B:$XFD,MATCH($A74,'MTS 380 Master'!$B:$B,0),MATCH($B$5,'MTS 380 Master'!$B$1:$XFD$1,0))+H$6*INDEX('MTS 380 Master'!$B:$XFD,MATCH($A74,'MTS 380 Master'!$B:$B,0),MATCH($B$6,'MTS 380 Master'!$B$1:$XFD$1,0))+H$7*INDEX('MTS 380 Master'!$B:$XFD,MATCH($A74,'MTS 380 Master'!$B:$B,0),MATCH($B$7,'MTS 380 Master'!$B$1:$XFD$1,0))+H$8*INDEX('MTS 380 Master'!$B:$XFD,MATCH($A74,'MTS 380 Master'!$B:$B,0),MATCH($B$8,'MTS 380 Master'!$B$1:$XFD$1,0))+H$9*INDEX('MTS 380 Master'!$B:$XFD,MATCH($A74,'MTS 380 Master'!$B:$B,0),MATCH($B$9,'MTS 380 Master'!$B$1:$XFD$1,0))+H$10*INDEX('MTS 380 Master'!$B:$XFD,MATCH($A74,'MTS 380 Master'!$B:$B,0),MATCH($B$10,'MTS 380 Master'!$B$1:$XFD$1,0))+H$11*INDEX('MTS 380 Master'!$B:$XFD,MATCH($A74,'MTS 380 Master'!$B:$B,0),MATCH($B$11,'MTS 380 Master'!$B$1:$XFD$1,0))+H$12*INDEX('MTS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/>
      <c r="AN74" s="1"/>
      <c r="AO74" s="1"/>
      <c r="AP74" s="1"/>
      <c r="AQ74" s="1"/>
      <c r="AR74" s="1"/>
      <c r="AS74" s="1"/>
    </row>
    <row r="75" spans="1:45" x14ac:dyDescent="0.25">
      <c r="A75" t="s">
        <v>291</v>
      </c>
      <c r="B75">
        <v>7988</v>
      </c>
      <c r="C75" t="s">
        <v>292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H$5*INDEX('MTS 380 Master'!$B:$XFD,MATCH($A75,'MTS 380 Master'!$B:$B,0),MATCH($B$5,'MTS 380 Master'!$B$1:$XFD$1,0))+H$6*INDEX('MTS 380 Master'!$B:$XFD,MATCH($A75,'MTS 380 Master'!$B:$B,0),MATCH($B$6,'MTS 380 Master'!$B$1:$XFD$1,0))+H$7*INDEX('MTS 380 Master'!$B:$XFD,MATCH($A75,'MTS 380 Master'!$B:$B,0),MATCH($B$7,'MTS 380 Master'!$B$1:$XFD$1,0))+H$8*INDEX('MTS 380 Master'!$B:$XFD,MATCH($A75,'MTS 380 Master'!$B:$B,0),MATCH($B$8,'MTS 380 Master'!$B$1:$XFD$1,0))+H$9*INDEX('MTS 380 Master'!$B:$XFD,MATCH($A75,'MTS 380 Master'!$B:$B,0),MATCH($B$9,'MTS 380 Master'!$B$1:$XFD$1,0))+H$10*INDEX('MTS 380 Master'!$B:$XFD,MATCH($A75,'MTS 380 Master'!$B:$B,0),MATCH($B$10,'MTS 380 Master'!$B$1:$XFD$1,0))+H$11*INDEX('MTS 380 Master'!$B:$XFD,MATCH($A75,'MTS 380 Master'!$B:$B,0),MATCH($B$11,'MTS 380 Master'!$B$1:$XFD$1,0))+H$12*INDEX('MTS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/>
      <c r="AN75" s="1"/>
      <c r="AO75" s="1"/>
      <c r="AP75" s="1"/>
      <c r="AQ75" s="1"/>
      <c r="AR75" s="1"/>
      <c r="AS75" s="1"/>
    </row>
    <row r="76" spans="1:45" x14ac:dyDescent="0.25">
      <c r="A76" t="s">
        <v>293</v>
      </c>
      <c r="B76">
        <v>8069</v>
      </c>
      <c r="C76" t="s">
        <v>428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H$5*INDEX('MTS 380 Master'!$B:$XFD,MATCH($A76,'MTS 380 Master'!$B:$B,0),MATCH($B$5,'MTS 380 Master'!$B$1:$XFD$1,0))+H$6*INDEX('MTS 380 Master'!$B:$XFD,MATCH($A76,'MTS 380 Master'!$B:$B,0),MATCH($B$6,'MTS 380 Master'!$B$1:$XFD$1,0))+H$7*INDEX('MTS 380 Master'!$B:$XFD,MATCH($A76,'MTS 380 Master'!$B:$B,0),MATCH($B$7,'MTS 380 Master'!$B$1:$XFD$1,0))+H$8*INDEX('MTS 380 Master'!$B:$XFD,MATCH($A76,'MTS 380 Master'!$B:$B,0),MATCH($B$8,'MTS 380 Master'!$B$1:$XFD$1,0))+H$9*INDEX('MTS 380 Master'!$B:$XFD,MATCH($A76,'MTS 380 Master'!$B:$B,0),MATCH($B$9,'MTS 380 Master'!$B$1:$XFD$1,0))+H$10*INDEX('MTS 380 Master'!$B:$XFD,MATCH($A76,'MTS 380 Master'!$B:$B,0),MATCH($B$10,'MTS 380 Master'!$B$1:$XFD$1,0))+H$11*INDEX('MTS 380 Master'!$B:$XFD,MATCH($A76,'MTS 380 Master'!$B:$B,0),MATCH($B$11,'MTS 380 Master'!$B$1:$XFD$1,0))+H$12*INDEX('MTS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/>
      <c r="AN76" s="1"/>
      <c r="AO76" s="1"/>
      <c r="AP76" s="1"/>
      <c r="AQ76" s="1"/>
      <c r="AR76" s="1"/>
      <c r="AS76" s="1"/>
    </row>
    <row r="77" spans="1:45" x14ac:dyDescent="0.25">
      <c r="A77" t="s">
        <v>295</v>
      </c>
      <c r="B77">
        <v>8070</v>
      </c>
      <c r="C77" t="s">
        <v>296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H$5*INDEX('MTS 380 Master'!$B:$XFD,MATCH($A77,'MTS 380 Master'!$B:$B,0),MATCH($B$5,'MTS 380 Master'!$B$1:$XFD$1,0))+H$6*INDEX('MTS 380 Master'!$B:$XFD,MATCH($A77,'MTS 380 Master'!$B:$B,0),MATCH($B$6,'MTS 380 Master'!$B$1:$XFD$1,0))+H$7*INDEX('MTS 380 Master'!$B:$XFD,MATCH($A77,'MTS 380 Master'!$B:$B,0),MATCH($B$7,'MTS 380 Master'!$B$1:$XFD$1,0))+H$8*INDEX('MTS 380 Master'!$B:$XFD,MATCH($A77,'MTS 380 Master'!$B:$B,0),MATCH($B$8,'MTS 380 Master'!$B$1:$XFD$1,0))+H$9*INDEX('MTS 380 Master'!$B:$XFD,MATCH($A77,'MTS 380 Master'!$B:$B,0),MATCH($B$9,'MTS 380 Master'!$B$1:$XFD$1,0))+H$10*INDEX('MTS 380 Master'!$B:$XFD,MATCH($A77,'MTS 380 Master'!$B:$B,0),MATCH($B$10,'MTS 380 Master'!$B$1:$XFD$1,0))+H$11*INDEX('MTS 380 Master'!$B:$XFD,MATCH($A77,'MTS 380 Master'!$B:$B,0),MATCH($B$11,'MTS 380 Master'!$B$1:$XFD$1,0))+H$12*INDEX('MTS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/>
      <c r="AN77" s="1"/>
      <c r="AO77" s="1"/>
      <c r="AP77" s="1"/>
      <c r="AQ77" s="1"/>
      <c r="AR77" s="1"/>
      <c r="AS77" s="1"/>
    </row>
    <row r="78" spans="1:45" x14ac:dyDescent="0.25">
      <c r="A78" t="s">
        <v>297</v>
      </c>
      <c r="B78">
        <v>8072</v>
      </c>
      <c r="C78" t="s">
        <v>298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H$5*INDEX('MTS 380 Master'!$B:$XFD,MATCH($A78,'MTS 380 Master'!$B:$B,0),MATCH($B$5,'MTS 380 Master'!$B$1:$XFD$1,0))+H$6*INDEX('MTS 380 Master'!$B:$XFD,MATCH($A78,'MTS 380 Master'!$B:$B,0),MATCH($B$6,'MTS 380 Master'!$B$1:$XFD$1,0))+H$7*INDEX('MTS 380 Master'!$B:$XFD,MATCH($A78,'MTS 380 Master'!$B:$B,0),MATCH($B$7,'MTS 380 Master'!$B$1:$XFD$1,0))+H$8*INDEX('MTS 380 Master'!$B:$XFD,MATCH($A78,'MTS 380 Master'!$B:$B,0),MATCH($B$8,'MTS 380 Master'!$B$1:$XFD$1,0))+H$9*INDEX('MTS 380 Master'!$B:$XFD,MATCH($A78,'MTS 380 Master'!$B:$B,0),MATCH($B$9,'MTS 380 Master'!$B$1:$XFD$1,0))+H$10*INDEX('MTS 380 Master'!$B:$XFD,MATCH($A78,'MTS 380 Master'!$B:$B,0),MATCH($B$10,'MTS 380 Master'!$B$1:$XFD$1,0))+H$11*INDEX('MTS 380 Master'!$B:$XFD,MATCH($A78,'MTS 380 Master'!$B:$B,0),MATCH($B$11,'MTS 380 Master'!$B$1:$XFD$1,0))+H$12*INDEX('MTS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/>
      <c r="AN78" s="1"/>
      <c r="AO78" s="1"/>
      <c r="AP78" s="1"/>
      <c r="AQ78" s="1"/>
      <c r="AR78" s="1"/>
      <c r="AS78" s="1"/>
    </row>
    <row r="79" spans="1:45" x14ac:dyDescent="0.25">
      <c r="A79" t="s">
        <v>299</v>
      </c>
      <c r="B79">
        <v>8071</v>
      </c>
      <c r="C79" t="s">
        <v>300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H$5*INDEX('MTS 380 Master'!$B:$XFD,MATCH($A79,'MTS 380 Master'!$B:$B,0),MATCH($B$5,'MTS 380 Master'!$B$1:$XFD$1,0))+H$6*INDEX('MTS 380 Master'!$B:$XFD,MATCH($A79,'MTS 380 Master'!$B:$B,0),MATCH($B$6,'MTS 380 Master'!$B$1:$XFD$1,0))+H$7*INDEX('MTS 380 Master'!$B:$XFD,MATCH($A79,'MTS 380 Master'!$B:$B,0),MATCH($B$7,'MTS 380 Master'!$B$1:$XFD$1,0))+H$8*INDEX('MTS 380 Master'!$B:$XFD,MATCH($A79,'MTS 380 Master'!$B:$B,0),MATCH($B$8,'MTS 380 Master'!$B$1:$XFD$1,0))+H$9*INDEX('MTS 380 Master'!$B:$XFD,MATCH($A79,'MTS 380 Master'!$B:$B,0),MATCH($B$9,'MTS 380 Master'!$B$1:$XFD$1,0))+H$10*INDEX('MTS 380 Master'!$B:$XFD,MATCH($A79,'MTS 380 Master'!$B:$B,0),MATCH($B$10,'MTS 380 Master'!$B$1:$XFD$1,0))+H$11*INDEX('MTS 380 Master'!$B:$XFD,MATCH($A79,'MTS 380 Master'!$B:$B,0),MATCH($B$11,'MTS 380 Master'!$B$1:$XFD$1,0))+H$12*INDEX('MTS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/>
      <c r="AN79" s="1"/>
      <c r="AO79" s="1"/>
      <c r="AP79" s="1"/>
      <c r="AQ79" s="1"/>
      <c r="AR79" s="1"/>
      <c r="AS79" s="1"/>
    </row>
    <row r="80" spans="1:45" x14ac:dyDescent="0.25">
      <c r="A80" t="s">
        <v>301</v>
      </c>
      <c r="B80">
        <v>8073</v>
      </c>
      <c r="C80" t="s">
        <v>302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H$5*INDEX('MTS 380 Master'!$B:$XFD,MATCH($A80,'MTS 380 Master'!$B:$B,0),MATCH($B$5,'MTS 380 Master'!$B$1:$XFD$1,0))+H$6*INDEX('MTS 380 Master'!$B:$XFD,MATCH($A80,'MTS 380 Master'!$B:$B,0),MATCH($B$6,'MTS 380 Master'!$B$1:$XFD$1,0))+H$7*INDEX('MTS 380 Master'!$B:$XFD,MATCH($A80,'MTS 380 Master'!$B:$B,0),MATCH($B$7,'MTS 380 Master'!$B$1:$XFD$1,0))+H$8*INDEX('MTS 380 Master'!$B:$XFD,MATCH($A80,'MTS 380 Master'!$B:$B,0),MATCH($B$8,'MTS 380 Master'!$B$1:$XFD$1,0))+H$9*INDEX('MTS 380 Master'!$B:$XFD,MATCH($A80,'MTS 380 Master'!$B:$B,0),MATCH($B$9,'MTS 380 Master'!$B$1:$XFD$1,0))+H$10*INDEX('MTS 380 Master'!$B:$XFD,MATCH($A80,'MTS 380 Master'!$B:$B,0),MATCH($B$10,'MTS 380 Master'!$B$1:$XFD$1,0))+H$11*INDEX('MTS 380 Master'!$B:$XFD,MATCH($A80,'MTS 380 Master'!$B:$B,0),MATCH($B$11,'MTS 380 Master'!$B$1:$XFD$1,0))+H$12*INDEX('MTS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/>
      <c r="AN80" s="1"/>
      <c r="AO80" s="1"/>
      <c r="AP80" s="1"/>
      <c r="AQ80" s="1"/>
      <c r="AR80" s="1"/>
      <c r="AS80" s="1"/>
    </row>
    <row r="81" spans="1:45" x14ac:dyDescent="0.25">
      <c r="A81" t="s">
        <v>303</v>
      </c>
      <c r="B81">
        <v>8074</v>
      </c>
      <c r="C81" t="s">
        <v>304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H$5*INDEX('MTS 380 Master'!$B:$XFD,MATCH($A81,'MTS 380 Master'!$B:$B,0),MATCH($B$5,'MTS 380 Master'!$B$1:$XFD$1,0))+H$6*INDEX('MTS 380 Master'!$B:$XFD,MATCH($A81,'MTS 380 Master'!$B:$B,0),MATCH($B$6,'MTS 380 Master'!$B$1:$XFD$1,0))+H$7*INDEX('MTS 380 Master'!$B:$XFD,MATCH($A81,'MTS 380 Master'!$B:$B,0),MATCH($B$7,'MTS 380 Master'!$B$1:$XFD$1,0))+H$8*INDEX('MTS 380 Master'!$B:$XFD,MATCH($A81,'MTS 380 Master'!$B:$B,0),MATCH($B$8,'MTS 380 Master'!$B$1:$XFD$1,0))+H$9*INDEX('MTS 380 Master'!$B:$XFD,MATCH($A81,'MTS 380 Master'!$B:$B,0),MATCH($B$9,'MTS 380 Master'!$B$1:$XFD$1,0))+H$10*INDEX('MTS 380 Master'!$B:$XFD,MATCH($A81,'MTS 380 Master'!$B:$B,0),MATCH($B$10,'MTS 380 Master'!$B$1:$XFD$1,0))+H$11*INDEX('MTS 380 Master'!$B:$XFD,MATCH($A81,'MTS 380 Master'!$B:$B,0),MATCH($B$11,'MTS 380 Master'!$B$1:$XFD$1,0))+H$12*INDEX('MTS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/>
      <c r="AN81" s="1"/>
      <c r="AO81" s="1"/>
      <c r="AP81" s="1"/>
      <c r="AQ81" s="1"/>
      <c r="AR81" s="1"/>
      <c r="AS81" s="1"/>
    </row>
    <row r="82" spans="1:45" x14ac:dyDescent="0.25">
      <c r="A82" t="s">
        <v>305</v>
      </c>
      <c r="B82">
        <v>8075</v>
      </c>
      <c r="C82" t="s">
        <v>306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5">
        <f>H$5*INDEX('MTS 380 Master'!$B:$XFD,MATCH($A82,'MTS 380 Master'!$B:$B,0),MATCH($B$5,'MTS 380 Master'!$B$1:$XFD$1,0))+H$6*INDEX('MTS 380 Master'!$B:$XFD,MATCH($A82,'MTS 380 Master'!$B:$B,0),MATCH($B$6,'MTS 380 Master'!$B$1:$XFD$1,0))+H$7*INDEX('MTS 380 Master'!$B:$XFD,MATCH($A82,'MTS 380 Master'!$B:$B,0),MATCH($B$7,'MTS 380 Master'!$B$1:$XFD$1,0))+H$8*INDEX('MTS 380 Master'!$B:$XFD,MATCH($A82,'MTS 380 Master'!$B:$B,0),MATCH($B$8,'MTS 380 Master'!$B$1:$XFD$1,0))+H$9*INDEX('MTS 380 Master'!$B:$XFD,MATCH($A82,'MTS 380 Master'!$B:$B,0),MATCH($B$9,'MTS 380 Master'!$B$1:$XFD$1,0))+H$10*INDEX('MTS 380 Master'!$B:$XFD,MATCH($A82,'MTS 380 Master'!$B:$B,0),MATCH($B$10,'MTS 380 Master'!$B$1:$XFD$1,0))+H$11*INDEX('MTS 380 Master'!$B:$XFD,MATCH($A82,'MTS 380 Master'!$B:$B,0),MATCH($B$11,'MTS 380 Master'!$B$1:$XFD$1,0))+H$12*INDEX('MTS 380 Master'!$B:$XFD,MATCH($A82,'MTS 380 Master'!$B:$B,0),MATCH($B$12,'MTS 380 Master'!$B$1:$XFD$1,0))</f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/>
      <c r="AN82" s="1"/>
      <c r="AO82" s="1"/>
      <c r="AP82" s="1"/>
      <c r="AQ82" s="1"/>
      <c r="AR82" s="1"/>
      <c r="AS82" s="1"/>
    </row>
    <row r="83" spans="1:45" x14ac:dyDescent="0.25">
      <c r="A83" t="s">
        <v>311</v>
      </c>
      <c r="B83">
        <v>6700</v>
      </c>
      <c r="C83" t="s">
        <v>312</v>
      </c>
      <c r="D83" s="1"/>
      <c r="E83" s="1"/>
      <c r="F83" s="1"/>
      <c r="G83" s="1"/>
      <c r="H83" s="1"/>
      <c r="I83" s="5">
        <f>H$5*INDEX('MTS 380 Master'!$B:$XFD,MATCH($A83,'MTS 380 Master'!$B:$B,0),MATCH($B$5,'MTS 380 Master'!$B$1:$XFD$1,0))+H$6*INDEX('MTS 380 Master'!$B:$XFD,MATCH($A83,'MTS 380 Master'!$B:$B,0),MATCH($B$6,'MTS 380 Master'!$B$1:$XFD$1,0))+H$7*INDEX('MTS 380 Master'!$B:$XFD,MATCH($A83,'MTS 380 Master'!$B:$B,0),MATCH($B$7,'MTS 380 Master'!$B$1:$XFD$1,0))+H$8*INDEX('MTS 380 Master'!$B:$XFD,MATCH($A83,'MTS 380 Master'!$B:$B,0),MATCH($B$8,'MTS 380 Master'!$B$1:$XFD$1,0))+H$9*INDEX('MTS 380 Master'!$B:$XFD,MATCH($A83,'MTS 380 Master'!$B:$B,0),MATCH($B$9,'MTS 380 Master'!$B$1:$XFD$1,0))+H$10*INDEX('MTS 380 Master'!$B:$XFD,MATCH($A83,'MTS 380 Master'!$B:$B,0),MATCH($B$10,'MTS 380 Master'!$B$1:$XFD$1,0))+H$11*INDEX('MTS 380 Master'!$B:$XFD,MATCH($A83,'MTS 380 Master'!$B:$B,0),MATCH($B$11,'MTS 380 Master'!$B$1:$XFD$1,0))+H$12*INDEX('MTS 380 Master'!$B:$XFD,MATCH($A83,'MTS 380 Master'!$B:$B,0),MATCH($B$12,'MTS 380 Master'!$B$1:$XFD$1,0))</f>
        <v>10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t="s">
        <v>313</v>
      </c>
      <c r="B84">
        <v>5872</v>
      </c>
      <c r="C84" t="s">
        <v>314</v>
      </c>
      <c r="D84" s="1"/>
      <c r="E84" s="1"/>
      <c r="F84" s="1"/>
      <c r="G84" s="1"/>
      <c r="H84" s="1"/>
      <c r="I84" s="5">
        <f>H$5*INDEX('MTS 380 Master'!$B:$XFD,MATCH($A84,'MTS 380 Master'!$B:$B,0),MATCH($B$5,'MTS 380 Master'!$B$1:$XFD$1,0))+H$6*INDEX('MTS 380 Master'!$B:$XFD,MATCH($A84,'MTS 380 Master'!$B:$B,0),MATCH($B$6,'MTS 380 Master'!$B$1:$XFD$1,0))+H$7*INDEX('MTS 380 Master'!$B:$XFD,MATCH($A84,'MTS 380 Master'!$B:$B,0),MATCH($B$7,'MTS 380 Master'!$B$1:$XFD$1,0))+H$8*INDEX('MTS 380 Master'!$B:$XFD,MATCH($A84,'MTS 380 Master'!$B:$B,0),MATCH($B$8,'MTS 380 Master'!$B$1:$XFD$1,0))+H$9*INDEX('MTS 380 Master'!$B:$XFD,MATCH($A84,'MTS 380 Master'!$B:$B,0),MATCH($B$9,'MTS 380 Master'!$B$1:$XFD$1,0))+H$10*INDEX('MTS 380 Master'!$B:$XFD,MATCH($A84,'MTS 380 Master'!$B:$B,0),MATCH($B$10,'MTS 380 Master'!$B$1:$XFD$1,0))+H$11*INDEX('MTS 380 Master'!$B:$XFD,MATCH($A84,'MTS 380 Master'!$B:$B,0),MATCH($B$11,'MTS 380 Master'!$B$1:$XFD$1,0))+H$12*INDEX('MTS 380 Master'!$B:$XFD,MATCH($A84,'MTS 380 Master'!$B:$B,0),MATCH($B$12,'MTS 380 Master'!$B$1:$XFD$1,0))</f>
        <v>2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t="s">
        <v>327</v>
      </c>
      <c r="B85">
        <v>10862</v>
      </c>
      <c r="C85" t="s">
        <v>429</v>
      </c>
      <c r="D85" s="1"/>
      <c r="E85" s="1"/>
      <c r="F85" s="1"/>
      <c r="G85" s="1"/>
      <c r="H85" s="1"/>
      <c r="I85" s="5">
        <f>H$5*INDEX('MTS 380 Master'!$B:$XFD,MATCH($A85,'MTS 380 Master'!$B:$B,0),MATCH($B$5,'MTS 380 Master'!$B$1:$XFD$1,0))+H$6*INDEX('MTS 380 Master'!$B:$XFD,MATCH($A85,'MTS 380 Master'!$B:$B,0),MATCH($B$6,'MTS 380 Master'!$B$1:$XFD$1,0))+H$7*INDEX('MTS 380 Master'!$B:$XFD,MATCH($A85,'MTS 380 Master'!$B:$B,0),MATCH($B$7,'MTS 380 Master'!$B$1:$XFD$1,0))+H$8*INDEX('MTS 380 Master'!$B:$XFD,MATCH($A85,'MTS 380 Master'!$B:$B,0),MATCH($B$8,'MTS 380 Master'!$B$1:$XFD$1,0))+H$9*INDEX('MTS 380 Master'!$B:$XFD,MATCH($A85,'MTS 380 Master'!$B:$B,0),MATCH($B$9,'MTS 380 Master'!$B$1:$XFD$1,0))+H$10*INDEX('MTS 380 Master'!$B:$XFD,MATCH($A85,'MTS 380 Master'!$B:$B,0),MATCH($B$10,'MTS 380 Master'!$B$1:$XFD$1,0))+H$11*INDEX('MTS 380 Master'!$B:$XFD,MATCH($A85,'MTS 380 Master'!$B:$B,0),MATCH($B$11,'MTS 380 Master'!$B$1:$XFD$1,0))+H$12*INDEX('MTS 380 Master'!$B:$XFD,MATCH($A85,'MTS 380 Master'!$B:$B,0),MATCH($B$12,'MTS 380 Master'!$B$1:$XFD$1,0))</f>
        <v>270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90" spans="1:45" x14ac:dyDescent="0.25">
      <c r="A90" t="s">
        <v>99</v>
      </c>
    </row>
    <row r="91" spans="1:45" x14ac:dyDescent="0.25">
      <c r="A91" t="s">
        <v>311</v>
      </c>
      <c r="B91">
        <v>6700</v>
      </c>
      <c r="C91" t="s">
        <v>312</v>
      </c>
      <c r="D91">
        <v>2</v>
      </c>
      <c r="E91">
        <v>3</v>
      </c>
      <c r="F91">
        <v>4</v>
      </c>
      <c r="G91">
        <v>5</v>
      </c>
      <c r="H91">
        <v>6</v>
      </c>
      <c r="J91">
        <v>7</v>
      </c>
      <c r="K91">
        <v>8</v>
      </c>
      <c r="L91">
        <v>9</v>
      </c>
      <c r="M91">
        <v>10</v>
      </c>
      <c r="N91">
        <v>11</v>
      </c>
      <c r="O91">
        <v>12</v>
      </c>
      <c r="P91">
        <v>13</v>
      </c>
      <c r="Q91">
        <v>14</v>
      </c>
      <c r="R91">
        <v>15</v>
      </c>
      <c r="S91">
        <v>16</v>
      </c>
      <c r="T91">
        <v>17</v>
      </c>
      <c r="U91">
        <v>18</v>
      </c>
      <c r="V91">
        <v>19</v>
      </c>
      <c r="W91">
        <v>20</v>
      </c>
      <c r="X91">
        <v>21</v>
      </c>
      <c r="Y91">
        <v>22</v>
      </c>
      <c r="Z91">
        <v>23</v>
      </c>
      <c r="AA91">
        <v>24</v>
      </c>
      <c r="AB91">
        <v>25</v>
      </c>
      <c r="AC91">
        <v>26</v>
      </c>
      <c r="AD91">
        <v>27</v>
      </c>
      <c r="AE91">
        <v>28</v>
      </c>
      <c r="AF91">
        <v>29</v>
      </c>
      <c r="AG91">
        <v>30</v>
      </c>
      <c r="AH91">
        <v>31</v>
      </c>
      <c r="AI91">
        <v>32</v>
      </c>
      <c r="AJ91">
        <v>33</v>
      </c>
      <c r="AK91">
        <v>34</v>
      </c>
      <c r="AL91">
        <v>35</v>
      </c>
    </row>
    <row r="92" spans="1:45" x14ac:dyDescent="0.25">
      <c r="A92" t="s">
        <v>313</v>
      </c>
      <c r="B92">
        <v>5872</v>
      </c>
      <c r="C92" t="s">
        <v>314</v>
      </c>
      <c r="D92">
        <v>2</v>
      </c>
      <c r="E92">
        <v>2</v>
      </c>
      <c r="F92">
        <v>2</v>
      </c>
      <c r="G92">
        <v>2</v>
      </c>
      <c r="H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</row>
    <row r="93" spans="1:45" x14ac:dyDescent="0.25">
      <c r="A93" t="s">
        <v>327</v>
      </c>
      <c r="B93">
        <v>10862</v>
      </c>
      <c r="C93" t="s">
        <v>429</v>
      </c>
      <c r="D93">
        <v>110</v>
      </c>
      <c r="E93">
        <v>130</v>
      </c>
      <c r="F93">
        <v>150</v>
      </c>
      <c r="G93">
        <v>170</v>
      </c>
      <c r="H93">
        <v>190</v>
      </c>
      <c r="J93">
        <v>210</v>
      </c>
      <c r="K93">
        <v>230</v>
      </c>
      <c r="L93">
        <v>250</v>
      </c>
      <c r="M93">
        <v>270</v>
      </c>
      <c r="N93">
        <v>290</v>
      </c>
      <c r="O93">
        <v>310</v>
      </c>
      <c r="P93">
        <v>330</v>
      </c>
      <c r="Q93">
        <v>350</v>
      </c>
      <c r="R93">
        <v>370</v>
      </c>
      <c r="S93">
        <v>390</v>
      </c>
      <c r="T93">
        <v>410</v>
      </c>
      <c r="U93">
        <v>430</v>
      </c>
      <c r="V93">
        <v>450</v>
      </c>
      <c r="W93">
        <v>470</v>
      </c>
      <c r="X93">
        <v>490</v>
      </c>
      <c r="Y93">
        <v>510</v>
      </c>
      <c r="Z93">
        <v>530</v>
      </c>
      <c r="AA93">
        <v>550</v>
      </c>
      <c r="AB93">
        <v>570</v>
      </c>
      <c r="AC93">
        <v>590</v>
      </c>
      <c r="AD93">
        <v>610</v>
      </c>
      <c r="AE93">
        <v>630</v>
      </c>
      <c r="AF93">
        <v>650</v>
      </c>
      <c r="AG93">
        <v>670</v>
      </c>
      <c r="AH93">
        <v>690</v>
      </c>
      <c r="AI93">
        <v>710</v>
      </c>
      <c r="AJ93">
        <v>730</v>
      </c>
      <c r="AK93">
        <v>750</v>
      </c>
      <c r="AL93">
        <v>770</v>
      </c>
    </row>
    <row r="94" spans="1:45" x14ac:dyDescent="0.25">
      <c r="A94" t="s">
        <v>430</v>
      </c>
      <c r="B94">
        <v>5301</v>
      </c>
      <c r="C94" t="s">
        <v>431</v>
      </c>
      <c r="D94">
        <v>110</v>
      </c>
      <c r="E94">
        <v>130</v>
      </c>
      <c r="F94">
        <v>150</v>
      </c>
      <c r="G94">
        <v>170</v>
      </c>
      <c r="H94">
        <v>190</v>
      </c>
      <c r="J94">
        <v>210</v>
      </c>
      <c r="K94">
        <v>230</v>
      </c>
      <c r="L94">
        <v>250</v>
      </c>
      <c r="M94">
        <v>270</v>
      </c>
      <c r="N94">
        <v>290</v>
      </c>
      <c r="O94">
        <v>310</v>
      </c>
      <c r="P94">
        <v>330</v>
      </c>
      <c r="Q94">
        <v>350</v>
      </c>
      <c r="R94">
        <v>370</v>
      </c>
      <c r="S94">
        <v>390</v>
      </c>
      <c r="T94">
        <v>410</v>
      </c>
      <c r="U94">
        <v>430</v>
      </c>
      <c r="V94">
        <v>450</v>
      </c>
      <c r="W94">
        <v>470</v>
      </c>
      <c r="X94">
        <v>490</v>
      </c>
      <c r="Y94">
        <v>510</v>
      </c>
      <c r="Z94">
        <v>530</v>
      </c>
      <c r="AA94">
        <v>550</v>
      </c>
      <c r="AB94">
        <v>570</v>
      </c>
      <c r="AC94">
        <v>590</v>
      </c>
      <c r="AD94">
        <v>610</v>
      </c>
      <c r="AE94">
        <v>630</v>
      </c>
      <c r="AF94">
        <v>650</v>
      </c>
      <c r="AG94">
        <v>670</v>
      </c>
      <c r="AH94">
        <v>690</v>
      </c>
      <c r="AI94">
        <v>710</v>
      </c>
      <c r="AJ94">
        <v>730</v>
      </c>
      <c r="AK94">
        <v>750</v>
      </c>
      <c r="AL94">
        <v>770</v>
      </c>
    </row>
    <row r="95" spans="1:45" x14ac:dyDescent="0.25">
      <c r="A95" t="s">
        <v>432</v>
      </c>
      <c r="B95">
        <v>8339</v>
      </c>
      <c r="C95" t="s">
        <v>433</v>
      </c>
      <c r="D95">
        <v>110</v>
      </c>
      <c r="E95">
        <v>130</v>
      </c>
      <c r="F95">
        <v>150</v>
      </c>
      <c r="G95">
        <v>170</v>
      </c>
      <c r="H95">
        <v>190</v>
      </c>
      <c r="J95">
        <v>210</v>
      </c>
      <c r="K95">
        <v>230</v>
      </c>
      <c r="L95">
        <v>250</v>
      </c>
      <c r="M95">
        <v>270</v>
      </c>
      <c r="N95">
        <v>290</v>
      </c>
      <c r="O95">
        <v>310</v>
      </c>
      <c r="P95">
        <v>330</v>
      </c>
      <c r="Q95">
        <v>350</v>
      </c>
      <c r="R95">
        <v>370</v>
      </c>
      <c r="S95">
        <v>390</v>
      </c>
      <c r="T95">
        <v>410</v>
      </c>
      <c r="U95">
        <v>430</v>
      </c>
      <c r="V95">
        <v>450</v>
      </c>
      <c r="W95">
        <v>470</v>
      </c>
      <c r="X95">
        <v>490</v>
      </c>
      <c r="Y95">
        <v>510</v>
      </c>
      <c r="Z95">
        <v>530</v>
      </c>
      <c r="AA95">
        <v>550</v>
      </c>
      <c r="AB95">
        <v>570</v>
      </c>
      <c r="AC95">
        <v>590</v>
      </c>
      <c r="AD95">
        <v>610</v>
      </c>
      <c r="AE95">
        <v>630</v>
      </c>
      <c r="AF95">
        <v>650</v>
      </c>
      <c r="AG95">
        <v>670</v>
      </c>
      <c r="AH95">
        <v>690</v>
      </c>
      <c r="AI95">
        <v>710</v>
      </c>
      <c r="AJ95">
        <v>730</v>
      </c>
      <c r="AK95">
        <v>750</v>
      </c>
      <c r="AL95">
        <v>770</v>
      </c>
    </row>
    <row r="96" spans="1:45" x14ac:dyDescent="0.25">
      <c r="A96" t="s">
        <v>434</v>
      </c>
      <c r="B96">
        <v>5280</v>
      </c>
      <c r="C96" t="s">
        <v>435</v>
      </c>
      <c r="D96">
        <v>110</v>
      </c>
      <c r="E96">
        <v>130</v>
      </c>
      <c r="F96">
        <v>150</v>
      </c>
      <c r="G96">
        <v>170</v>
      </c>
      <c r="H96">
        <v>190</v>
      </c>
      <c r="J96">
        <v>210</v>
      </c>
      <c r="K96">
        <v>230</v>
      </c>
      <c r="L96">
        <v>250</v>
      </c>
      <c r="M96">
        <v>270</v>
      </c>
      <c r="N96">
        <v>290</v>
      </c>
      <c r="O96">
        <v>310</v>
      </c>
      <c r="P96">
        <v>330</v>
      </c>
      <c r="Q96">
        <v>350</v>
      </c>
      <c r="R96">
        <v>370</v>
      </c>
      <c r="S96">
        <v>390</v>
      </c>
      <c r="T96">
        <v>410</v>
      </c>
      <c r="U96">
        <v>430</v>
      </c>
      <c r="V96">
        <v>450</v>
      </c>
      <c r="W96">
        <v>470</v>
      </c>
      <c r="X96">
        <v>490</v>
      </c>
      <c r="Y96">
        <v>510</v>
      </c>
      <c r="Z96">
        <v>530</v>
      </c>
      <c r="AA96">
        <v>550</v>
      </c>
      <c r="AB96">
        <v>570</v>
      </c>
      <c r="AC96">
        <v>590</v>
      </c>
      <c r="AD96">
        <v>610</v>
      </c>
      <c r="AE96">
        <v>630</v>
      </c>
      <c r="AF96">
        <v>650</v>
      </c>
      <c r="AG96">
        <v>670</v>
      </c>
      <c r="AH96">
        <v>690</v>
      </c>
      <c r="AI96">
        <v>710</v>
      </c>
      <c r="AJ96">
        <v>730</v>
      </c>
      <c r="AK96">
        <v>750</v>
      </c>
      <c r="AL96">
        <v>770</v>
      </c>
    </row>
    <row r="97" spans="1:38" x14ac:dyDescent="0.25">
      <c r="A97" t="s">
        <v>436</v>
      </c>
      <c r="B97">
        <v>5277</v>
      </c>
      <c r="C97" t="s">
        <v>437</v>
      </c>
      <c r="D97">
        <v>110</v>
      </c>
      <c r="E97">
        <v>130</v>
      </c>
      <c r="F97">
        <v>150</v>
      </c>
      <c r="G97">
        <v>170</v>
      </c>
      <c r="H97">
        <v>190</v>
      </c>
      <c r="J97">
        <v>210</v>
      </c>
      <c r="K97">
        <v>230</v>
      </c>
      <c r="L97">
        <v>250</v>
      </c>
      <c r="M97">
        <v>270</v>
      </c>
      <c r="N97">
        <v>290</v>
      </c>
      <c r="O97">
        <v>310</v>
      </c>
      <c r="P97">
        <v>330</v>
      </c>
      <c r="Q97">
        <v>350</v>
      </c>
      <c r="R97">
        <v>370</v>
      </c>
      <c r="S97">
        <v>390</v>
      </c>
      <c r="T97">
        <v>410</v>
      </c>
      <c r="U97">
        <v>430</v>
      </c>
      <c r="V97">
        <v>450</v>
      </c>
      <c r="W97">
        <v>470</v>
      </c>
      <c r="X97">
        <v>490</v>
      </c>
      <c r="Y97">
        <v>510</v>
      </c>
      <c r="Z97">
        <v>530</v>
      </c>
      <c r="AA97">
        <v>550</v>
      </c>
      <c r="AB97">
        <v>570</v>
      </c>
      <c r="AC97">
        <v>590</v>
      </c>
      <c r="AD97">
        <v>610</v>
      </c>
      <c r="AE97">
        <v>630</v>
      </c>
      <c r="AF97">
        <v>650</v>
      </c>
      <c r="AG97">
        <v>670</v>
      </c>
      <c r="AH97">
        <v>690</v>
      </c>
      <c r="AI97">
        <v>710</v>
      </c>
      <c r="AJ97">
        <v>730</v>
      </c>
      <c r="AK97">
        <v>750</v>
      </c>
      <c r="AL97">
        <v>770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F496-8F4E-4038-B2E2-FCE8AAE759FC}">
  <dimension ref="A1:AU138"/>
  <sheetViews>
    <sheetView zoomScale="80" zoomScaleNormal="80" workbookViewId="0">
      <pane xSplit="3" ySplit="17" topLeftCell="D18" activePane="bottomRight" state="frozen"/>
      <selection pane="topRight" activeCell="D1" sqref="D1"/>
      <selection pane="bottomLeft" activeCell="A9" sqref="A9"/>
      <selection pane="bottomRight" sqref="A1:XFD1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6" width="17.28515625" customWidth="1"/>
    <col min="47" max="47" width="17.42578125" style="1" customWidth="1"/>
    <col min="48" max="53" width="17.42578125" customWidth="1"/>
  </cols>
  <sheetData>
    <row r="1" spans="1:46" x14ac:dyDescent="0.25">
      <c r="C1" t="s">
        <v>100</v>
      </c>
      <c r="D1" t="s">
        <v>330</v>
      </c>
      <c r="E1" t="s">
        <v>331</v>
      </c>
      <c r="F1" t="s">
        <v>332</v>
      </c>
      <c r="G1" t="s">
        <v>333</v>
      </c>
      <c r="H1" t="s">
        <v>334</v>
      </c>
      <c r="J1" t="s">
        <v>335</v>
      </c>
      <c r="K1" t="s">
        <v>336</v>
      </c>
      <c r="L1" t="s">
        <v>337</v>
      </c>
      <c r="M1" t="s">
        <v>338</v>
      </c>
      <c r="N1" t="s">
        <v>339</v>
      </c>
      <c r="O1" t="s">
        <v>340</v>
      </c>
      <c r="P1" t="s">
        <v>341</v>
      </c>
      <c r="Q1" t="s">
        <v>342</v>
      </c>
      <c r="R1" t="s">
        <v>343</v>
      </c>
      <c r="S1" t="s">
        <v>344</v>
      </c>
      <c r="T1" t="s">
        <v>345</v>
      </c>
      <c r="U1" t="s">
        <v>346</v>
      </c>
      <c r="V1" t="s">
        <v>347</v>
      </c>
      <c r="W1" t="s">
        <v>348</v>
      </c>
      <c r="X1" t="s">
        <v>349</v>
      </c>
      <c r="Y1" t="s">
        <v>350</v>
      </c>
      <c r="Z1" t="s">
        <v>351</v>
      </c>
      <c r="AA1" t="s">
        <v>352</v>
      </c>
      <c r="AB1" t="s">
        <v>353</v>
      </c>
      <c r="AC1" t="s">
        <v>354</v>
      </c>
      <c r="AD1" t="s">
        <v>355</v>
      </c>
      <c r="AE1" t="s">
        <v>356</v>
      </c>
      <c r="AF1" t="s">
        <v>357</v>
      </c>
      <c r="AG1" t="s">
        <v>358</v>
      </c>
      <c r="AH1" t="s">
        <v>359</v>
      </c>
      <c r="AI1" t="s">
        <v>360</v>
      </c>
      <c r="AJ1" t="s">
        <v>361</v>
      </c>
      <c r="AK1" t="s">
        <v>362</v>
      </c>
      <c r="AL1" t="s">
        <v>363</v>
      </c>
    </row>
    <row r="2" spans="1:46" x14ac:dyDescent="0.25">
      <c r="C2" t="s">
        <v>23</v>
      </c>
      <c r="D2">
        <v>3792</v>
      </c>
      <c r="E2">
        <v>3793</v>
      </c>
      <c r="F2">
        <v>3794</v>
      </c>
      <c r="G2">
        <v>3795</v>
      </c>
      <c r="H2">
        <v>3796</v>
      </c>
      <c r="J2">
        <v>3797</v>
      </c>
      <c r="K2">
        <v>3798</v>
      </c>
      <c r="L2">
        <v>3799</v>
      </c>
      <c r="M2">
        <v>3800</v>
      </c>
      <c r="N2">
        <v>3801</v>
      </c>
      <c r="O2">
        <v>3802</v>
      </c>
      <c r="P2">
        <v>3803</v>
      </c>
      <c r="Q2">
        <v>3804</v>
      </c>
      <c r="R2">
        <v>3805</v>
      </c>
      <c r="S2">
        <v>3806</v>
      </c>
      <c r="T2">
        <v>3807</v>
      </c>
      <c r="U2">
        <v>3808</v>
      </c>
      <c r="V2">
        <v>3809</v>
      </c>
      <c r="W2">
        <v>3810</v>
      </c>
      <c r="X2">
        <v>3811</v>
      </c>
      <c r="Y2">
        <v>3812</v>
      </c>
      <c r="Z2">
        <v>3813</v>
      </c>
      <c r="AA2">
        <v>3814</v>
      </c>
      <c r="AB2">
        <v>3815</v>
      </c>
      <c r="AC2">
        <v>3816</v>
      </c>
      <c r="AD2">
        <v>3817</v>
      </c>
      <c r="AE2">
        <v>3818</v>
      </c>
      <c r="AF2">
        <v>3819</v>
      </c>
      <c r="AG2">
        <v>3820</v>
      </c>
      <c r="AH2">
        <v>3821</v>
      </c>
      <c r="AI2">
        <v>3822</v>
      </c>
      <c r="AJ2">
        <v>3823</v>
      </c>
      <c r="AK2">
        <v>3824</v>
      </c>
      <c r="AL2">
        <v>3825</v>
      </c>
    </row>
    <row r="3" spans="1:46" s="1" customFormat="1" ht="30" x14ac:dyDescent="0.25">
      <c r="A3"/>
      <c r="B3"/>
      <c r="C3" t="s">
        <v>101</v>
      </c>
      <c r="D3" s="8" t="s">
        <v>364</v>
      </c>
      <c r="E3" s="8" t="s">
        <v>365</v>
      </c>
      <c r="F3" s="8" t="s">
        <v>366</v>
      </c>
      <c r="G3" s="8" t="s">
        <v>367</v>
      </c>
      <c r="H3" s="8" t="s">
        <v>368</v>
      </c>
      <c r="I3" s="8"/>
      <c r="J3" s="8" t="s">
        <v>369</v>
      </c>
      <c r="K3" s="8" t="s">
        <v>370</v>
      </c>
      <c r="L3" s="8" t="s">
        <v>371</v>
      </c>
      <c r="M3" s="8" t="s">
        <v>372</v>
      </c>
      <c r="N3" s="8" t="s">
        <v>373</v>
      </c>
      <c r="O3" s="8" t="s">
        <v>374</v>
      </c>
      <c r="P3" s="8" t="s">
        <v>375</v>
      </c>
      <c r="Q3" s="8" t="s">
        <v>376</v>
      </c>
      <c r="R3" s="8" t="s">
        <v>377</v>
      </c>
      <c r="S3" s="8" t="s">
        <v>378</v>
      </c>
      <c r="T3" s="8" t="s">
        <v>379</v>
      </c>
      <c r="U3" s="8" t="s">
        <v>380</v>
      </c>
      <c r="V3" s="8" t="s">
        <v>381</v>
      </c>
      <c r="W3" s="8" t="s">
        <v>382</v>
      </c>
      <c r="X3" s="8" t="s">
        <v>383</v>
      </c>
      <c r="Y3" s="8" t="s">
        <v>384</v>
      </c>
      <c r="Z3" s="8" t="s">
        <v>385</v>
      </c>
      <c r="AA3" s="8" t="s">
        <v>386</v>
      </c>
      <c r="AB3" s="8" t="s">
        <v>387</v>
      </c>
      <c r="AC3" s="8" t="s">
        <v>388</v>
      </c>
      <c r="AD3" s="8" t="s">
        <v>389</v>
      </c>
      <c r="AE3" s="8" t="s">
        <v>390</v>
      </c>
      <c r="AF3" s="8" t="s">
        <v>391</v>
      </c>
      <c r="AG3" s="8" t="s">
        <v>392</v>
      </c>
      <c r="AH3" s="8" t="s">
        <v>393</v>
      </c>
      <c r="AI3" s="8" t="s">
        <v>394</v>
      </c>
      <c r="AJ3" s="8" t="s">
        <v>395</v>
      </c>
      <c r="AK3" s="8" t="s">
        <v>396</v>
      </c>
      <c r="AL3" s="8" t="s">
        <v>397</v>
      </c>
      <c r="AM3" s="8" t="s">
        <v>398</v>
      </c>
      <c r="AN3" s="8" t="s">
        <v>399</v>
      </c>
      <c r="AO3" s="8" t="s">
        <v>400</v>
      </c>
      <c r="AP3" s="8" t="s">
        <v>401</v>
      </c>
      <c r="AQ3" s="8" t="s">
        <v>402</v>
      </c>
      <c r="AR3" s="8" t="s">
        <v>403</v>
      </c>
      <c r="AS3" s="8" t="s">
        <v>404</v>
      </c>
      <c r="AT3"/>
    </row>
    <row r="4" spans="1:46" s="1" customFormat="1" x14ac:dyDescent="0.25">
      <c r="A4"/>
      <c r="B4"/>
      <c r="C4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/>
    </row>
    <row r="5" spans="1:46" s="1" customFormat="1" x14ac:dyDescent="0.25">
      <c r="A5"/>
      <c r="B5">
        <v>24002</v>
      </c>
      <c r="C5" t="s">
        <v>405</v>
      </c>
      <c r="D5" s="9">
        <v>3</v>
      </c>
      <c r="E5" s="9">
        <f>D5+1</f>
        <v>4</v>
      </c>
      <c r="F5" s="9">
        <f t="shared" ref="F5:AS5" si="0">E5+1</f>
        <v>5</v>
      </c>
      <c r="G5" s="9">
        <f t="shared" si="0"/>
        <v>6</v>
      </c>
      <c r="H5" s="10">
        <f>G5+1</f>
        <v>7</v>
      </c>
      <c r="J5" s="9">
        <f>H5+1</f>
        <v>8</v>
      </c>
      <c r="K5" s="9">
        <f t="shared" si="0"/>
        <v>9</v>
      </c>
      <c r="L5" s="9">
        <f t="shared" si="0"/>
        <v>10</v>
      </c>
      <c r="M5" s="9">
        <f t="shared" si="0"/>
        <v>11</v>
      </c>
      <c r="N5" s="9">
        <f t="shared" si="0"/>
        <v>12</v>
      </c>
      <c r="O5" s="9">
        <f t="shared" si="0"/>
        <v>13</v>
      </c>
      <c r="P5" s="9">
        <f t="shared" si="0"/>
        <v>14</v>
      </c>
      <c r="Q5" s="9">
        <f t="shared" si="0"/>
        <v>15</v>
      </c>
      <c r="R5" s="9">
        <f t="shared" si="0"/>
        <v>16</v>
      </c>
      <c r="S5" s="9">
        <f t="shared" si="0"/>
        <v>17</v>
      </c>
      <c r="T5" s="9">
        <f t="shared" si="0"/>
        <v>18</v>
      </c>
      <c r="U5" s="9">
        <f t="shared" si="0"/>
        <v>19</v>
      </c>
      <c r="V5" s="9">
        <f t="shared" si="0"/>
        <v>20</v>
      </c>
      <c r="W5" s="9">
        <f t="shared" si="0"/>
        <v>21</v>
      </c>
      <c r="X5" s="9">
        <f t="shared" si="0"/>
        <v>22</v>
      </c>
      <c r="Y5" s="9">
        <f t="shared" si="0"/>
        <v>23</v>
      </c>
      <c r="Z5" s="9">
        <f t="shared" si="0"/>
        <v>24</v>
      </c>
      <c r="AA5" s="9">
        <f t="shared" si="0"/>
        <v>25</v>
      </c>
      <c r="AB5" s="9">
        <f t="shared" si="0"/>
        <v>26</v>
      </c>
      <c r="AC5" s="9">
        <f t="shared" si="0"/>
        <v>27</v>
      </c>
      <c r="AD5" s="9">
        <f t="shared" si="0"/>
        <v>28</v>
      </c>
      <c r="AE5" s="9">
        <f t="shared" si="0"/>
        <v>29</v>
      </c>
      <c r="AF5" s="9">
        <f t="shared" si="0"/>
        <v>30</v>
      </c>
      <c r="AG5" s="9">
        <f t="shared" si="0"/>
        <v>31</v>
      </c>
      <c r="AH5" s="9">
        <f t="shared" si="0"/>
        <v>32</v>
      </c>
      <c r="AI5" s="9">
        <f t="shared" si="0"/>
        <v>33</v>
      </c>
      <c r="AJ5" s="9">
        <f t="shared" si="0"/>
        <v>34</v>
      </c>
      <c r="AK5" s="9">
        <f t="shared" si="0"/>
        <v>35</v>
      </c>
      <c r="AL5" s="9">
        <f t="shared" si="0"/>
        <v>36</v>
      </c>
      <c r="AM5" s="9">
        <f t="shared" si="0"/>
        <v>37</v>
      </c>
      <c r="AN5" s="9">
        <f t="shared" si="0"/>
        <v>38</v>
      </c>
      <c r="AO5" s="9">
        <f t="shared" si="0"/>
        <v>39</v>
      </c>
      <c r="AP5" s="9">
        <f t="shared" si="0"/>
        <v>40</v>
      </c>
      <c r="AQ5" s="9">
        <f t="shared" si="0"/>
        <v>41</v>
      </c>
      <c r="AR5" s="9">
        <f t="shared" si="0"/>
        <v>42</v>
      </c>
      <c r="AS5" s="9">
        <f t="shared" si="0"/>
        <v>43</v>
      </c>
      <c r="AT5"/>
    </row>
    <row r="6" spans="1:46" s="1" customFormat="1" x14ac:dyDescent="0.25">
      <c r="A6"/>
      <c r="B6">
        <v>24022</v>
      </c>
      <c r="C6" t="s">
        <v>406</v>
      </c>
      <c r="D6" s="9">
        <f>SUM(D$14:D$15)</f>
        <v>2</v>
      </c>
      <c r="E6" s="9">
        <f>SUM(E$14:E$15)</f>
        <v>2</v>
      </c>
      <c r="F6" s="9">
        <f t="shared" ref="F6:AS6" si="1">SUM(F$14:F$15)</f>
        <v>2</v>
      </c>
      <c r="G6" s="9">
        <f t="shared" si="1"/>
        <v>2</v>
      </c>
      <c r="H6" s="10">
        <f>SUM(H$14:H$15)</f>
        <v>2</v>
      </c>
      <c r="J6" s="9">
        <f t="shared" si="1"/>
        <v>2</v>
      </c>
      <c r="K6" s="9">
        <f t="shared" si="1"/>
        <v>3</v>
      </c>
      <c r="L6" s="9">
        <f t="shared" si="1"/>
        <v>3</v>
      </c>
      <c r="M6" s="9">
        <f t="shared" si="1"/>
        <v>3</v>
      </c>
      <c r="N6" s="9">
        <f t="shared" si="1"/>
        <v>3</v>
      </c>
      <c r="O6" s="9">
        <f t="shared" si="1"/>
        <v>3</v>
      </c>
      <c r="P6" s="9">
        <f t="shared" si="1"/>
        <v>3</v>
      </c>
      <c r="Q6" s="9">
        <f t="shared" si="1"/>
        <v>4</v>
      </c>
      <c r="R6" s="9">
        <f t="shared" si="1"/>
        <v>4</v>
      </c>
      <c r="S6" s="9">
        <f t="shared" si="1"/>
        <v>4</v>
      </c>
      <c r="T6" s="9">
        <f t="shared" si="1"/>
        <v>4</v>
      </c>
      <c r="U6" s="9">
        <f t="shared" si="1"/>
        <v>4</v>
      </c>
      <c r="V6" s="9">
        <f t="shared" si="1"/>
        <v>4</v>
      </c>
      <c r="W6" s="9">
        <f t="shared" si="1"/>
        <v>5</v>
      </c>
      <c r="X6" s="9">
        <f t="shared" si="1"/>
        <v>5</v>
      </c>
      <c r="Y6" s="9">
        <f t="shared" si="1"/>
        <v>5</v>
      </c>
      <c r="Z6" s="9">
        <f t="shared" si="1"/>
        <v>5</v>
      </c>
      <c r="AA6" s="9">
        <f t="shared" si="1"/>
        <v>5</v>
      </c>
      <c r="AB6" s="9">
        <f t="shared" si="1"/>
        <v>5</v>
      </c>
      <c r="AC6" s="9">
        <f t="shared" si="1"/>
        <v>6</v>
      </c>
      <c r="AD6" s="9">
        <f t="shared" si="1"/>
        <v>6</v>
      </c>
      <c r="AE6" s="9">
        <f t="shared" si="1"/>
        <v>6</v>
      </c>
      <c r="AF6" s="9">
        <f t="shared" si="1"/>
        <v>6</v>
      </c>
      <c r="AG6" s="9">
        <f t="shared" si="1"/>
        <v>6</v>
      </c>
      <c r="AH6" s="9">
        <f t="shared" si="1"/>
        <v>6</v>
      </c>
      <c r="AI6" s="9">
        <f t="shared" si="1"/>
        <v>7</v>
      </c>
      <c r="AJ6" s="9">
        <f t="shared" si="1"/>
        <v>7</v>
      </c>
      <c r="AK6" s="9">
        <f t="shared" si="1"/>
        <v>7</v>
      </c>
      <c r="AL6" s="9">
        <f t="shared" si="1"/>
        <v>7</v>
      </c>
      <c r="AM6" s="9">
        <f t="shared" si="1"/>
        <v>7</v>
      </c>
      <c r="AN6" s="9">
        <f t="shared" si="1"/>
        <v>7</v>
      </c>
      <c r="AO6" s="9">
        <f t="shared" si="1"/>
        <v>8</v>
      </c>
      <c r="AP6" s="9">
        <f t="shared" si="1"/>
        <v>8</v>
      </c>
      <c r="AQ6" s="9">
        <f t="shared" si="1"/>
        <v>8</v>
      </c>
      <c r="AR6" s="9">
        <f t="shared" si="1"/>
        <v>8</v>
      </c>
      <c r="AS6" s="9">
        <f t="shared" si="1"/>
        <v>8</v>
      </c>
      <c r="AT6"/>
    </row>
    <row r="7" spans="1:46" s="1" customFormat="1" x14ac:dyDescent="0.25">
      <c r="A7"/>
      <c r="B7">
        <v>24012</v>
      </c>
      <c r="C7" t="s">
        <v>407</v>
      </c>
      <c r="D7" s="9">
        <f>(D$5-1)-D$8</f>
        <v>0</v>
      </c>
      <c r="E7" s="9">
        <f>(E$5-1)-E$8</f>
        <v>1</v>
      </c>
      <c r="F7" s="9">
        <f t="shared" ref="F7:AS7" si="2">(F$5-1)-F$8</f>
        <v>2</v>
      </c>
      <c r="G7" s="9">
        <f t="shared" si="2"/>
        <v>3</v>
      </c>
      <c r="H7" s="10">
        <f>(H$5-1)-H$8</f>
        <v>4</v>
      </c>
      <c r="J7" s="9">
        <f t="shared" si="2"/>
        <v>5</v>
      </c>
      <c r="K7" s="9">
        <f t="shared" si="2"/>
        <v>5</v>
      </c>
      <c r="L7" s="9">
        <f t="shared" si="2"/>
        <v>6</v>
      </c>
      <c r="M7" s="9">
        <f t="shared" si="2"/>
        <v>7</v>
      </c>
      <c r="N7" s="9">
        <f t="shared" si="2"/>
        <v>8</v>
      </c>
      <c r="O7" s="9">
        <f t="shared" si="2"/>
        <v>9</v>
      </c>
      <c r="P7" s="9">
        <f t="shared" si="2"/>
        <v>10</v>
      </c>
      <c r="Q7" s="9">
        <f t="shared" si="2"/>
        <v>10</v>
      </c>
      <c r="R7" s="9">
        <f t="shared" si="2"/>
        <v>11</v>
      </c>
      <c r="S7" s="9">
        <f t="shared" si="2"/>
        <v>12</v>
      </c>
      <c r="T7" s="9">
        <f t="shared" si="2"/>
        <v>13</v>
      </c>
      <c r="U7" s="9">
        <f t="shared" si="2"/>
        <v>14</v>
      </c>
      <c r="V7" s="9">
        <f t="shared" si="2"/>
        <v>15</v>
      </c>
      <c r="W7" s="9">
        <f t="shared" si="2"/>
        <v>15</v>
      </c>
      <c r="X7" s="9">
        <f t="shared" si="2"/>
        <v>16</v>
      </c>
      <c r="Y7" s="9">
        <f t="shared" si="2"/>
        <v>17</v>
      </c>
      <c r="Z7" s="9">
        <f t="shared" si="2"/>
        <v>18</v>
      </c>
      <c r="AA7" s="9">
        <f t="shared" si="2"/>
        <v>19</v>
      </c>
      <c r="AB7" s="9">
        <f t="shared" si="2"/>
        <v>20</v>
      </c>
      <c r="AC7" s="9">
        <f t="shared" si="2"/>
        <v>20</v>
      </c>
      <c r="AD7" s="9">
        <f t="shared" si="2"/>
        <v>21</v>
      </c>
      <c r="AE7" s="9">
        <f t="shared" si="2"/>
        <v>22</v>
      </c>
      <c r="AF7" s="9">
        <f t="shared" si="2"/>
        <v>23</v>
      </c>
      <c r="AG7" s="9">
        <f t="shared" si="2"/>
        <v>24</v>
      </c>
      <c r="AH7" s="9">
        <f t="shared" si="2"/>
        <v>25</v>
      </c>
      <c r="AI7" s="9">
        <f t="shared" si="2"/>
        <v>25</v>
      </c>
      <c r="AJ7" s="9">
        <f t="shared" si="2"/>
        <v>26</v>
      </c>
      <c r="AK7" s="9">
        <f t="shared" si="2"/>
        <v>27</v>
      </c>
      <c r="AL7" s="9">
        <f t="shared" si="2"/>
        <v>28</v>
      </c>
      <c r="AM7" s="9">
        <f t="shared" si="2"/>
        <v>29</v>
      </c>
      <c r="AN7" s="9">
        <f t="shared" si="2"/>
        <v>30</v>
      </c>
      <c r="AO7" s="9">
        <f t="shared" si="2"/>
        <v>30</v>
      </c>
      <c r="AP7" s="9">
        <f t="shared" si="2"/>
        <v>31</v>
      </c>
      <c r="AQ7" s="9">
        <f t="shared" si="2"/>
        <v>32</v>
      </c>
      <c r="AR7" s="9">
        <f t="shared" si="2"/>
        <v>33</v>
      </c>
      <c r="AS7" s="9">
        <f t="shared" si="2"/>
        <v>34</v>
      </c>
      <c r="AT7"/>
    </row>
    <row r="8" spans="1:46" s="1" customFormat="1" x14ac:dyDescent="0.25">
      <c r="A8"/>
      <c r="B8">
        <v>24007</v>
      </c>
      <c r="C8" t="s">
        <v>408</v>
      </c>
      <c r="D8" s="9">
        <f>D$6</f>
        <v>2</v>
      </c>
      <c r="E8" s="9">
        <f>E$6</f>
        <v>2</v>
      </c>
      <c r="F8" s="9">
        <f t="shared" ref="F8:AS8" si="3">F$6</f>
        <v>2</v>
      </c>
      <c r="G8" s="9">
        <f t="shared" si="3"/>
        <v>2</v>
      </c>
      <c r="H8" s="10">
        <f>H$6</f>
        <v>2</v>
      </c>
      <c r="J8" s="9">
        <f t="shared" si="3"/>
        <v>2</v>
      </c>
      <c r="K8" s="9">
        <f t="shared" si="3"/>
        <v>3</v>
      </c>
      <c r="L8" s="9">
        <f t="shared" si="3"/>
        <v>3</v>
      </c>
      <c r="M8" s="9">
        <f t="shared" si="3"/>
        <v>3</v>
      </c>
      <c r="N8" s="9">
        <f t="shared" si="3"/>
        <v>3</v>
      </c>
      <c r="O8" s="9">
        <f t="shared" si="3"/>
        <v>3</v>
      </c>
      <c r="P8" s="9">
        <f t="shared" si="3"/>
        <v>3</v>
      </c>
      <c r="Q8" s="9">
        <f t="shared" si="3"/>
        <v>4</v>
      </c>
      <c r="R8" s="9">
        <f t="shared" si="3"/>
        <v>4</v>
      </c>
      <c r="S8" s="9">
        <f t="shared" si="3"/>
        <v>4</v>
      </c>
      <c r="T8" s="9">
        <f t="shared" si="3"/>
        <v>4</v>
      </c>
      <c r="U8" s="9">
        <f t="shared" si="3"/>
        <v>4</v>
      </c>
      <c r="V8" s="9">
        <f t="shared" si="3"/>
        <v>4</v>
      </c>
      <c r="W8" s="9">
        <f t="shared" si="3"/>
        <v>5</v>
      </c>
      <c r="X8" s="9">
        <f t="shared" si="3"/>
        <v>5</v>
      </c>
      <c r="Y8" s="9">
        <f t="shared" si="3"/>
        <v>5</v>
      </c>
      <c r="Z8" s="9">
        <f t="shared" si="3"/>
        <v>5</v>
      </c>
      <c r="AA8" s="9">
        <f t="shared" si="3"/>
        <v>5</v>
      </c>
      <c r="AB8" s="9">
        <f t="shared" si="3"/>
        <v>5</v>
      </c>
      <c r="AC8" s="9">
        <f t="shared" si="3"/>
        <v>6</v>
      </c>
      <c r="AD8" s="9">
        <f t="shared" si="3"/>
        <v>6</v>
      </c>
      <c r="AE8" s="9">
        <f t="shared" si="3"/>
        <v>6</v>
      </c>
      <c r="AF8" s="9">
        <f t="shared" si="3"/>
        <v>6</v>
      </c>
      <c r="AG8" s="9">
        <f t="shared" si="3"/>
        <v>6</v>
      </c>
      <c r="AH8" s="9">
        <f t="shared" si="3"/>
        <v>6</v>
      </c>
      <c r="AI8" s="9">
        <f t="shared" si="3"/>
        <v>7</v>
      </c>
      <c r="AJ8" s="9">
        <f t="shared" si="3"/>
        <v>7</v>
      </c>
      <c r="AK8" s="9">
        <f t="shared" si="3"/>
        <v>7</v>
      </c>
      <c r="AL8" s="9">
        <f t="shared" si="3"/>
        <v>7</v>
      </c>
      <c r="AM8" s="9">
        <f t="shared" si="3"/>
        <v>7</v>
      </c>
      <c r="AN8" s="9">
        <f t="shared" si="3"/>
        <v>7</v>
      </c>
      <c r="AO8" s="9">
        <f t="shared" si="3"/>
        <v>8</v>
      </c>
      <c r="AP8" s="9">
        <f t="shared" si="3"/>
        <v>8</v>
      </c>
      <c r="AQ8" s="9">
        <f t="shared" si="3"/>
        <v>8</v>
      </c>
      <c r="AR8" s="9">
        <f t="shared" si="3"/>
        <v>8</v>
      </c>
      <c r="AS8" s="9">
        <f t="shared" si="3"/>
        <v>8</v>
      </c>
      <c r="AT8"/>
    </row>
    <row r="9" spans="1:46" s="1" customFormat="1" x14ac:dyDescent="0.25">
      <c r="A9"/>
      <c r="B9">
        <v>24042</v>
      </c>
      <c r="C9" t="s">
        <v>409</v>
      </c>
      <c r="D9" s="9">
        <v>2</v>
      </c>
      <c r="E9" s="9">
        <v>2</v>
      </c>
      <c r="F9" s="9">
        <v>2</v>
      </c>
      <c r="G9" s="9">
        <v>2</v>
      </c>
      <c r="H9" s="10">
        <v>2</v>
      </c>
      <c r="J9" s="9">
        <v>2</v>
      </c>
      <c r="K9" s="9">
        <v>2</v>
      </c>
      <c r="L9" s="9">
        <v>2</v>
      </c>
      <c r="M9" s="9">
        <v>2</v>
      </c>
      <c r="N9" s="9">
        <v>2</v>
      </c>
      <c r="O9" s="9">
        <v>2</v>
      </c>
      <c r="P9" s="9">
        <v>2</v>
      </c>
      <c r="Q9" s="9">
        <v>2</v>
      </c>
      <c r="R9" s="9">
        <v>2</v>
      </c>
      <c r="S9" s="9">
        <v>2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  <c r="AP9" s="9">
        <v>2</v>
      </c>
      <c r="AQ9" s="9">
        <v>2</v>
      </c>
      <c r="AR9" s="9">
        <v>2</v>
      </c>
      <c r="AS9" s="9">
        <v>2</v>
      </c>
      <c r="AT9"/>
    </row>
    <row r="10" spans="1:46" s="1" customFormat="1" x14ac:dyDescent="0.25">
      <c r="A10"/>
      <c r="B10">
        <v>24032</v>
      </c>
      <c r="C10" t="s">
        <v>410</v>
      </c>
      <c r="D10" s="9">
        <f>D$5-1</f>
        <v>2</v>
      </c>
      <c r="E10" s="9">
        <f>E$5-1</f>
        <v>3</v>
      </c>
      <c r="F10" s="9">
        <f t="shared" ref="F10:AS10" si="4">F$5-1</f>
        <v>4</v>
      </c>
      <c r="G10" s="9">
        <f t="shared" si="4"/>
        <v>5</v>
      </c>
      <c r="H10" s="10">
        <f>H$5-1</f>
        <v>6</v>
      </c>
      <c r="J10" s="9">
        <f t="shared" si="4"/>
        <v>7</v>
      </c>
      <c r="K10" s="9">
        <f t="shared" si="4"/>
        <v>8</v>
      </c>
      <c r="L10" s="9">
        <f t="shared" si="4"/>
        <v>9</v>
      </c>
      <c r="M10" s="9">
        <f t="shared" si="4"/>
        <v>10</v>
      </c>
      <c r="N10" s="9">
        <f t="shared" si="4"/>
        <v>11</v>
      </c>
      <c r="O10" s="9">
        <f t="shared" si="4"/>
        <v>12</v>
      </c>
      <c r="P10" s="9">
        <f t="shared" si="4"/>
        <v>13</v>
      </c>
      <c r="Q10" s="9">
        <f t="shared" si="4"/>
        <v>14</v>
      </c>
      <c r="R10" s="9">
        <f t="shared" si="4"/>
        <v>15</v>
      </c>
      <c r="S10" s="9">
        <f t="shared" si="4"/>
        <v>16</v>
      </c>
      <c r="T10" s="9">
        <f t="shared" si="4"/>
        <v>17</v>
      </c>
      <c r="U10" s="9">
        <f t="shared" si="4"/>
        <v>18</v>
      </c>
      <c r="V10" s="9">
        <f t="shared" si="4"/>
        <v>19</v>
      </c>
      <c r="W10" s="9">
        <f t="shared" si="4"/>
        <v>20</v>
      </c>
      <c r="X10" s="9">
        <f t="shared" si="4"/>
        <v>21</v>
      </c>
      <c r="Y10" s="9">
        <f t="shared" si="4"/>
        <v>22</v>
      </c>
      <c r="Z10" s="9">
        <f t="shared" si="4"/>
        <v>23</v>
      </c>
      <c r="AA10" s="9">
        <f t="shared" si="4"/>
        <v>24</v>
      </c>
      <c r="AB10" s="9">
        <f t="shared" si="4"/>
        <v>25</v>
      </c>
      <c r="AC10" s="9">
        <f t="shared" si="4"/>
        <v>26</v>
      </c>
      <c r="AD10" s="9">
        <f t="shared" si="4"/>
        <v>27</v>
      </c>
      <c r="AE10" s="9">
        <f t="shared" si="4"/>
        <v>28</v>
      </c>
      <c r="AF10" s="9">
        <f t="shared" si="4"/>
        <v>29</v>
      </c>
      <c r="AG10" s="9">
        <f t="shared" si="4"/>
        <v>30</v>
      </c>
      <c r="AH10" s="9">
        <f t="shared" si="4"/>
        <v>31</v>
      </c>
      <c r="AI10" s="9">
        <f t="shared" si="4"/>
        <v>32</v>
      </c>
      <c r="AJ10" s="9">
        <f t="shared" si="4"/>
        <v>33</v>
      </c>
      <c r="AK10" s="9">
        <f t="shared" si="4"/>
        <v>34</v>
      </c>
      <c r="AL10" s="9">
        <f t="shared" si="4"/>
        <v>35</v>
      </c>
      <c r="AM10" s="9">
        <f t="shared" si="4"/>
        <v>36</v>
      </c>
      <c r="AN10" s="9">
        <f t="shared" si="4"/>
        <v>37</v>
      </c>
      <c r="AO10" s="9">
        <f t="shared" si="4"/>
        <v>38</v>
      </c>
      <c r="AP10" s="9">
        <f t="shared" si="4"/>
        <v>39</v>
      </c>
      <c r="AQ10" s="9">
        <f t="shared" si="4"/>
        <v>40</v>
      </c>
      <c r="AR10" s="9">
        <f t="shared" si="4"/>
        <v>41</v>
      </c>
      <c r="AS10" s="9">
        <f t="shared" si="4"/>
        <v>42</v>
      </c>
      <c r="AT10"/>
    </row>
    <row r="11" spans="1:46" s="1" customFormat="1" x14ac:dyDescent="0.25">
      <c r="A11"/>
      <c r="B11">
        <v>24037</v>
      </c>
      <c r="C11" t="s">
        <v>411</v>
      </c>
      <c r="D11" s="9">
        <v>2</v>
      </c>
      <c r="E11" s="9">
        <v>2</v>
      </c>
      <c r="F11" s="9">
        <v>2</v>
      </c>
      <c r="G11" s="9">
        <v>2</v>
      </c>
      <c r="H11" s="10">
        <v>2</v>
      </c>
      <c r="J11" s="9">
        <v>2</v>
      </c>
      <c r="K11" s="9">
        <v>2</v>
      </c>
      <c r="L11" s="9">
        <v>2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9">
        <v>2</v>
      </c>
      <c r="AO11" s="9">
        <v>2</v>
      </c>
      <c r="AP11" s="9">
        <v>2</v>
      </c>
      <c r="AQ11" s="9">
        <v>2</v>
      </c>
      <c r="AR11" s="9">
        <v>2</v>
      </c>
      <c r="AS11" s="9">
        <v>2</v>
      </c>
      <c r="AT11"/>
    </row>
    <row r="12" spans="1:46" s="1" customFormat="1" x14ac:dyDescent="0.25">
      <c r="A12"/>
      <c r="B12" s="6">
        <v>20082</v>
      </c>
      <c r="C12" s="6" t="s">
        <v>16</v>
      </c>
      <c r="D12" s="9">
        <v>1</v>
      </c>
      <c r="E12" s="9">
        <v>1</v>
      </c>
      <c r="F12" s="9">
        <v>1</v>
      </c>
      <c r="G12" s="9">
        <v>1</v>
      </c>
      <c r="H12" s="10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/>
    </row>
    <row r="13" spans="1:46" s="1" customFormat="1" x14ac:dyDescent="0.25">
      <c r="A13"/>
      <c r="B13"/>
      <c r="C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/>
    </row>
    <row r="14" spans="1:46" s="1" customFormat="1" x14ac:dyDescent="0.25">
      <c r="A14" t="s">
        <v>412</v>
      </c>
      <c r="B14">
        <v>5170</v>
      </c>
      <c r="C14" t="s">
        <v>413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  <c r="AS14" s="1">
        <v>1</v>
      </c>
      <c r="AT14"/>
    </row>
    <row r="15" spans="1:46" s="1" customFormat="1" x14ac:dyDescent="0.25">
      <c r="A15" t="s">
        <v>414</v>
      </c>
      <c r="B15">
        <v>5168</v>
      </c>
      <c r="C15" t="s">
        <v>415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7</v>
      </c>
      <c r="AP15" s="1">
        <v>7</v>
      </c>
      <c r="AQ15" s="1">
        <v>7</v>
      </c>
      <c r="AR15" s="1">
        <v>7</v>
      </c>
      <c r="AS15" s="1">
        <v>7</v>
      </c>
    </row>
    <row r="16" spans="1:46" s="1" customFormat="1" x14ac:dyDescent="0.25">
      <c r="A16" t="s">
        <v>416</v>
      </c>
      <c r="B16">
        <v>5169</v>
      </c>
      <c r="C16" t="s">
        <v>417</v>
      </c>
      <c r="E16" s="1">
        <v>1</v>
      </c>
      <c r="F16" s="1">
        <v>2</v>
      </c>
      <c r="G16" s="1">
        <v>3</v>
      </c>
      <c r="H16" s="1">
        <v>4</v>
      </c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>
        <v>30</v>
      </c>
      <c r="AO16" s="1">
        <v>30</v>
      </c>
      <c r="AP16" s="1">
        <v>31</v>
      </c>
      <c r="AQ16" s="1">
        <v>32</v>
      </c>
      <c r="AR16" s="1">
        <v>33</v>
      </c>
      <c r="AS16" s="1">
        <v>34</v>
      </c>
      <c r="AT16"/>
    </row>
    <row r="17" spans="1:46" s="1" customFormat="1" x14ac:dyDescent="0.25">
      <c r="A17" t="s">
        <v>418</v>
      </c>
      <c r="B17">
        <v>9244</v>
      </c>
      <c r="C17" t="s">
        <v>419</v>
      </c>
      <c r="AT17"/>
    </row>
    <row r="18" spans="1:46" s="1" customFormat="1" x14ac:dyDescent="0.25">
      <c r="A18"/>
      <c r="B18"/>
      <c r="C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s="1" customFormat="1" x14ac:dyDescent="0.25">
      <c r="A19" t="s">
        <v>109</v>
      </c>
      <c r="B19">
        <v>6507</v>
      </c>
      <c r="C19" t="s">
        <v>110</v>
      </c>
      <c r="D19" s="1">
        <v>36</v>
      </c>
      <c r="E19" s="1">
        <v>40</v>
      </c>
      <c r="F19" s="1">
        <v>44</v>
      </c>
      <c r="G19" s="1">
        <v>48</v>
      </c>
      <c r="H19" s="1">
        <v>52</v>
      </c>
      <c r="I19" s="5">
        <f>H$5*INDEX('MTS 380 Master'!$B:$XFD,MATCH($A19,'MTS 380 Master'!$B:$B,0),MATCH($B$5,'MTS 380 Master'!$B$1:$XFD$1,0))+H$6*INDEX('MTS 380 Master'!$B:$XFD,MATCH($A19,'MTS 380 Master'!$B:$B,0),MATCH($B$6,'MTS 380 Master'!$B$1:$XFD$1,0))+H$7*INDEX('MTS 380 Master'!$B:$XFD,MATCH($A19,'MTS 380 Master'!$B:$B,0),MATCH($B$7,'MTS 380 Master'!$B$1:$XFD$1,0))+H$8*INDEX('MTS 380 Master'!$B:$XFD,MATCH($A19,'MTS 380 Master'!$B:$B,0),MATCH($B$8,'MTS 380 Master'!$B$1:$XFD$1,0))+H$9*INDEX('MTS 380 Master'!$B:$XFD,MATCH($A19,'MTS 380 Master'!$B:$B,0),MATCH($B$9,'MTS 380 Master'!$B$1:$XFD$1,0))+H$10*INDEX('MTS 380 Master'!$B:$XFD,MATCH($A19,'MTS 380 Master'!$B:$B,0),MATCH($B$10,'MTS 380 Master'!$B$1:$XFD$1,0))+H$11*INDEX('MTS 380 Master'!$B:$XFD,MATCH($A19,'MTS 380 Master'!$B:$B,0),MATCH($B$11,'MTS 380 Master'!$B$1:$XFD$1,0))+H$12*INDEX('MTS 380 Master'!$B:$XFD,MATCH($A19,'MTS 380 Master'!$B:$B,0),MATCH($B$12,'MTS 380 Master'!$B$1:$XFD$1,0))</f>
        <v>52</v>
      </c>
      <c r="J19" s="1">
        <v>56</v>
      </c>
      <c r="K19" s="1">
        <v>60</v>
      </c>
      <c r="L19" s="1">
        <v>64</v>
      </c>
      <c r="M19" s="1">
        <v>68</v>
      </c>
      <c r="N19" s="1">
        <v>72</v>
      </c>
      <c r="O19" s="1">
        <v>76</v>
      </c>
      <c r="P19" s="1">
        <v>80</v>
      </c>
      <c r="Q19" s="1">
        <v>84</v>
      </c>
      <c r="R19" s="1">
        <v>88</v>
      </c>
      <c r="S19" s="1">
        <v>92</v>
      </c>
      <c r="T19" s="1">
        <v>96</v>
      </c>
      <c r="U19" s="1">
        <v>100</v>
      </c>
      <c r="V19" s="1">
        <v>104</v>
      </c>
      <c r="W19" s="1">
        <v>108</v>
      </c>
      <c r="X19" s="1">
        <v>112</v>
      </c>
      <c r="Y19" s="1">
        <v>116</v>
      </c>
      <c r="Z19" s="1">
        <v>120</v>
      </c>
      <c r="AA19" s="1">
        <v>124</v>
      </c>
      <c r="AB19" s="1">
        <v>128</v>
      </c>
      <c r="AC19" s="1">
        <v>132</v>
      </c>
      <c r="AD19" s="1">
        <v>136</v>
      </c>
      <c r="AE19" s="1">
        <v>140</v>
      </c>
      <c r="AF19" s="1">
        <v>144</v>
      </c>
      <c r="AG19" s="1">
        <v>148</v>
      </c>
      <c r="AH19" s="1">
        <v>152</v>
      </c>
      <c r="AI19" s="1">
        <v>156</v>
      </c>
      <c r="AJ19" s="1">
        <v>160</v>
      </c>
      <c r="AK19" s="1">
        <v>164</v>
      </c>
      <c r="AL19" s="1">
        <v>168</v>
      </c>
      <c r="AM19" s="1">
        <v>172</v>
      </c>
      <c r="AN19" s="1">
        <v>176</v>
      </c>
      <c r="AO19" s="1">
        <v>180</v>
      </c>
      <c r="AP19" s="1">
        <v>184</v>
      </c>
      <c r="AQ19" s="1">
        <v>188</v>
      </c>
      <c r="AR19" s="1">
        <v>192</v>
      </c>
      <c r="AS19" s="1">
        <v>196</v>
      </c>
      <c r="AT19"/>
    </row>
    <row r="20" spans="1:46" s="1" customFormat="1" x14ac:dyDescent="0.25">
      <c r="A20" t="s">
        <v>113</v>
      </c>
      <c r="B20">
        <v>6521</v>
      </c>
      <c r="C20" t="s">
        <v>114</v>
      </c>
      <c r="D20" s="1">
        <v>20</v>
      </c>
      <c r="E20" s="1">
        <v>20</v>
      </c>
      <c r="F20" s="1">
        <v>20</v>
      </c>
      <c r="G20" s="1">
        <v>20</v>
      </c>
      <c r="H20" s="1">
        <v>20</v>
      </c>
      <c r="I20" s="5">
        <f>H$5*INDEX('MTS 380 Master'!$B:$XFD,MATCH($A20,'MTS 380 Master'!$B:$B,0),MATCH($B$5,'MTS 380 Master'!$B$1:$XFD$1,0))+H$6*INDEX('MTS 380 Master'!$B:$XFD,MATCH($A20,'MTS 380 Master'!$B:$B,0),MATCH($B$6,'MTS 380 Master'!$B$1:$XFD$1,0))+H$7*INDEX('MTS 380 Master'!$B:$XFD,MATCH($A20,'MTS 380 Master'!$B:$B,0),MATCH($B$7,'MTS 380 Master'!$B$1:$XFD$1,0))+H$8*INDEX('MTS 380 Master'!$B:$XFD,MATCH($A20,'MTS 380 Master'!$B:$B,0),MATCH($B$8,'MTS 380 Master'!$B$1:$XFD$1,0))+H$9*INDEX('MTS 380 Master'!$B:$XFD,MATCH($A20,'MTS 380 Master'!$B:$B,0),MATCH($B$9,'MTS 380 Master'!$B$1:$XFD$1,0))+H$10*INDEX('MTS 380 Master'!$B:$XFD,MATCH($A20,'MTS 380 Master'!$B:$B,0),MATCH($B$10,'MTS 380 Master'!$B$1:$XFD$1,0))+H$11*INDEX('MTS 380 Master'!$B:$XFD,MATCH($A20,'MTS 380 Master'!$B:$B,0),MATCH($B$11,'MTS 380 Master'!$B$1:$XFD$1,0))+H$12*INDEX('MTS 380 Master'!$B:$XFD,MATCH($A20,'MTS 380 Master'!$B:$B,0),MATCH($B$12,'MTS 380 Master'!$B$1:$XFD$1,0))</f>
        <v>20</v>
      </c>
      <c r="J20" s="1">
        <v>20</v>
      </c>
      <c r="K20" s="1">
        <v>20</v>
      </c>
      <c r="L20" s="1">
        <v>20</v>
      </c>
      <c r="M20" s="1">
        <v>20</v>
      </c>
      <c r="N20" s="1">
        <v>20</v>
      </c>
      <c r="O20" s="1">
        <v>20</v>
      </c>
      <c r="P20" s="1">
        <v>20</v>
      </c>
      <c r="Q20" s="1">
        <v>20</v>
      </c>
      <c r="R20" s="1">
        <v>20</v>
      </c>
      <c r="S20" s="1">
        <v>20</v>
      </c>
      <c r="T20" s="1">
        <v>20</v>
      </c>
      <c r="U20" s="1">
        <v>20</v>
      </c>
      <c r="V20" s="1">
        <v>20</v>
      </c>
      <c r="W20" s="1">
        <v>20</v>
      </c>
      <c r="X20" s="1">
        <v>20</v>
      </c>
      <c r="Y20" s="1">
        <v>20</v>
      </c>
      <c r="Z20" s="1">
        <v>20</v>
      </c>
      <c r="AA20" s="1">
        <v>20</v>
      </c>
      <c r="AB20" s="1">
        <v>20</v>
      </c>
      <c r="AC20" s="1">
        <v>20</v>
      </c>
      <c r="AD20" s="1">
        <v>20</v>
      </c>
      <c r="AE20" s="1">
        <v>20</v>
      </c>
      <c r="AF20" s="1">
        <v>20</v>
      </c>
      <c r="AG20" s="1">
        <v>20</v>
      </c>
      <c r="AH20" s="1">
        <v>20</v>
      </c>
      <c r="AI20" s="1">
        <v>20</v>
      </c>
      <c r="AJ20" s="1">
        <v>20</v>
      </c>
      <c r="AK20" s="1">
        <v>20</v>
      </c>
      <c r="AL20" s="1">
        <v>20</v>
      </c>
      <c r="AM20" s="1">
        <v>20</v>
      </c>
      <c r="AN20" s="1">
        <v>20</v>
      </c>
      <c r="AO20" s="1">
        <v>20</v>
      </c>
      <c r="AP20" s="1">
        <v>20</v>
      </c>
      <c r="AQ20" s="1">
        <v>20</v>
      </c>
      <c r="AR20" s="1">
        <v>20</v>
      </c>
      <c r="AS20" s="1">
        <v>20</v>
      </c>
      <c r="AT20"/>
    </row>
    <row r="21" spans="1:46" s="1" customFormat="1" x14ac:dyDescent="0.25">
      <c r="A21" t="s">
        <v>115</v>
      </c>
      <c r="B21">
        <v>6508</v>
      </c>
      <c r="C21" t="s">
        <v>116</v>
      </c>
      <c r="D21" s="1">
        <v>24</v>
      </c>
      <c r="E21" s="1">
        <v>24</v>
      </c>
      <c r="F21" s="1">
        <v>24</v>
      </c>
      <c r="G21" s="1">
        <v>24</v>
      </c>
      <c r="H21" s="1">
        <v>24</v>
      </c>
      <c r="I21" s="5">
        <f>H$5*INDEX('MTS 380 Master'!$B:$XFD,MATCH($A21,'MTS 380 Master'!$B:$B,0),MATCH($B$5,'MTS 380 Master'!$B$1:$XFD$1,0))+H$6*INDEX('MTS 380 Master'!$B:$XFD,MATCH($A21,'MTS 380 Master'!$B:$B,0),MATCH($B$6,'MTS 380 Master'!$B$1:$XFD$1,0))+H$7*INDEX('MTS 380 Master'!$B:$XFD,MATCH($A21,'MTS 380 Master'!$B:$B,0),MATCH($B$7,'MTS 380 Master'!$B$1:$XFD$1,0))+H$8*INDEX('MTS 380 Master'!$B:$XFD,MATCH($A21,'MTS 380 Master'!$B:$B,0),MATCH($B$8,'MTS 380 Master'!$B$1:$XFD$1,0))+H$9*INDEX('MTS 380 Master'!$B:$XFD,MATCH($A21,'MTS 380 Master'!$B:$B,0),MATCH($B$9,'MTS 380 Master'!$B$1:$XFD$1,0))+H$10*INDEX('MTS 380 Master'!$B:$XFD,MATCH($A21,'MTS 380 Master'!$B:$B,0),MATCH($B$10,'MTS 380 Master'!$B$1:$XFD$1,0))+H$11*INDEX('MTS 380 Master'!$B:$XFD,MATCH($A21,'MTS 380 Master'!$B:$B,0),MATCH($B$11,'MTS 380 Master'!$B$1:$XFD$1,0))+H$12*INDEX('MTS 380 Master'!$B:$XFD,MATCH($A21,'MTS 380 Master'!$B:$B,0),MATCH($B$12,'MTS 380 Master'!$B$1:$XFD$1,0))</f>
        <v>24</v>
      </c>
      <c r="J21" s="1">
        <v>24</v>
      </c>
      <c r="K21" s="1">
        <v>24</v>
      </c>
      <c r="L21" s="1">
        <v>24</v>
      </c>
      <c r="M21" s="1">
        <v>24</v>
      </c>
      <c r="N21" s="1">
        <v>24</v>
      </c>
      <c r="O21" s="1">
        <v>24</v>
      </c>
      <c r="P21" s="1">
        <v>24</v>
      </c>
      <c r="Q21" s="1">
        <v>24</v>
      </c>
      <c r="R21" s="1">
        <v>24</v>
      </c>
      <c r="S21" s="1">
        <v>24</v>
      </c>
      <c r="T21" s="1">
        <v>24</v>
      </c>
      <c r="U21" s="1">
        <v>24</v>
      </c>
      <c r="V21" s="1">
        <v>24</v>
      </c>
      <c r="W21" s="1">
        <v>24</v>
      </c>
      <c r="X21" s="1">
        <v>24</v>
      </c>
      <c r="Y21" s="1">
        <v>24</v>
      </c>
      <c r="Z21" s="1">
        <v>24</v>
      </c>
      <c r="AA21" s="1">
        <v>24</v>
      </c>
      <c r="AB21" s="1">
        <v>24</v>
      </c>
      <c r="AC21" s="1">
        <v>24</v>
      </c>
      <c r="AD21" s="1">
        <v>24</v>
      </c>
      <c r="AE21" s="1">
        <v>24</v>
      </c>
      <c r="AF21" s="1">
        <v>24</v>
      </c>
      <c r="AG21" s="1">
        <v>24</v>
      </c>
      <c r="AH21" s="1">
        <v>24</v>
      </c>
      <c r="AI21" s="1">
        <v>24</v>
      </c>
      <c r="AJ21" s="1">
        <v>24</v>
      </c>
      <c r="AK21" s="1">
        <v>24</v>
      </c>
      <c r="AL21" s="1">
        <v>24</v>
      </c>
      <c r="AM21" s="1">
        <v>24</v>
      </c>
      <c r="AN21" s="1">
        <v>24</v>
      </c>
      <c r="AO21" s="1">
        <v>24</v>
      </c>
      <c r="AP21" s="1">
        <v>24</v>
      </c>
      <c r="AQ21" s="1">
        <v>24</v>
      </c>
      <c r="AR21" s="1">
        <v>24</v>
      </c>
      <c r="AS21" s="1">
        <v>24</v>
      </c>
      <c r="AT21"/>
    </row>
    <row r="22" spans="1:46" s="1" customFormat="1" x14ac:dyDescent="0.25">
      <c r="A22" t="s">
        <v>117</v>
      </c>
      <c r="B22">
        <v>6509</v>
      </c>
      <c r="C22" t="s">
        <v>118</v>
      </c>
      <c r="D22" s="1">
        <v>72</v>
      </c>
      <c r="E22" s="1">
        <v>108</v>
      </c>
      <c r="F22" s="1">
        <v>144</v>
      </c>
      <c r="G22" s="1">
        <v>180</v>
      </c>
      <c r="H22" s="1">
        <v>216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0</v>
      </c>
      <c r="J22" s="1">
        <v>252</v>
      </c>
      <c r="K22" s="1">
        <v>288</v>
      </c>
      <c r="L22" s="1">
        <v>324</v>
      </c>
      <c r="M22" s="1">
        <v>360</v>
      </c>
      <c r="N22" s="1">
        <v>396</v>
      </c>
      <c r="O22" s="1">
        <v>432</v>
      </c>
      <c r="P22" s="1">
        <v>468</v>
      </c>
      <c r="Q22" s="1">
        <v>504</v>
      </c>
      <c r="R22" s="1">
        <v>540</v>
      </c>
      <c r="S22" s="1">
        <v>576</v>
      </c>
      <c r="T22" s="1">
        <v>612</v>
      </c>
      <c r="U22" s="1">
        <v>648</v>
      </c>
      <c r="V22" s="1">
        <v>684</v>
      </c>
      <c r="W22" s="1">
        <v>720</v>
      </c>
      <c r="X22" s="1">
        <v>756</v>
      </c>
      <c r="Y22" s="1">
        <v>792</v>
      </c>
      <c r="Z22" s="1">
        <v>828</v>
      </c>
      <c r="AA22" s="1">
        <v>864</v>
      </c>
      <c r="AB22" s="1">
        <v>900</v>
      </c>
      <c r="AC22" s="1">
        <v>936</v>
      </c>
      <c r="AD22" s="1">
        <v>972</v>
      </c>
      <c r="AE22" s="1">
        <v>1008</v>
      </c>
      <c r="AF22" s="1">
        <v>1044</v>
      </c>
      <c r="AG22" s="1">
        <v>1080</v>
      </c>
      <c r="AH22" s="1">
        <v>1116</v>
      </c>
      <c r="AI22" s="1">
        <v>1152</v>
      </c>
      <c r="AJ22" s="1">
        <v>1188</v>
      </c>
      <c r="AK22" s="1">
        <v>1224</v>
      </c>
      <c r="AL22" s="1">
        <v>1260</v>
      </c>
      <c r="AM22" s="1">
        <v>1296</v>
      </c>
      <c r="AN22" s="1">
        <v>1332</v>
      </c>
      <c r="AO22" s="1">
        <v>1368</v>
      </c>
      <c r="AP22" s="1">
        <v>1404</v>
      </c>
      <c r="AQ22" s="1">
        <v>1440</v>
      </c>
      <c r="AR22" s="1">
        <v>1476</v>
      </c>
      <c r="AS22" s="1">
        <v>1512</v>
      </c>
      <c r="AT22"/>
    </row>
    <row r="23" spans="1:46" s="1" customFormat="1" x14ac:dyDescent="0.25">
      <c r="A23" t="s">
        <v>119</v>
      </c>
      <c r="B23">
        <v>6516</v>
      </c>
      <c r="C23" t="s">
        <v>120</v>
      </c>
      <c r="D23" s="1">
        <v>0</v>
      </c>
      <c r="E23" s="1">
        <v>15</v>
      </c>
      <c r="F23" s="1">
        <v>30</v>
      </c>
      <c r="G23" s="1">
        <v>45</v>
      </c>
      <c r="H23" s="1">
        <v>60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0</v>
      </c>
      <c r="J23" s="1">
        <v>75</v>
      </c>
      <c r="K23" s="1">
        <v>75</v>
      </c>
      <c r="L23" s="1">
        <v>90</v>
      </c>
      <c r="M23" s="1">
        <v>105</v>
      </c>
      <c r="N23" s="1">
        <v>120</v>
      </c>
      <c r="O23" s="1">
        <v>135</v>
      </c>
      <c r="P23" s="1">
        <v>150</v>
      </c>
      <c r="Q23" s="1">
        <v>150</v>
      </c>
      <c r="R23" s="1">
        <v>165</v>
      </c>
      <c r="S23" s="1">
        <v>180</v>
      </c>
      <c r="T23" s="1">
        <v>195</v>
      </c>
      <c r="U23" s="1">
        <v>210</v>
      </c>
      <c r="V23" s="1">
        <v>225</v>
      </c>
      <c r="W23" s="1">
        <v>225</v>
      </c>
      <c r="X23" s="1">
        <v>240</v>
      </c>
      <c r="Y23" s="1">
        <v>255</v>
      </c>
      <c r="Z23" s="1">
        <v>270</v>
      </c>
      <c r="AA23" s="1">
        <v>285</v>
      </c>
      <c r="AB23" s="1">
        <v>300</v>
      </c>
      <c r="AC23" s="1">
        <v>300</v>
      </c>
      <c r="AD23" s="1">
        <v>315</v>
      </c>
      <c r="AE23" s="1">
        <v>330</v>
      </c>
      <c r="AF23" s="1">
        <v>345</v>
      </c>
      <c r="AG23" s="1">
        <v>360</v>
      </c>
      <c r="AH23" s="1">
        <v>375</v>
      </c>
      <c r="AI23" s="1">
        <v>375</v>
      </c>
      <c r="AJ23" s="1">
        <v>390</v>
      </c>
      <c r="AK23" s="1">
        <v>405</v>
      </c>
      <c r="AL23" s="1">
        <v>420</v>
      </c>
      <c r="AM23" s="1">
        <v>435</v>
      </c>
      <c r="AN23" s="1">
        <v>450</v>
      </c>
      <c r="AO23" s="1">
        <v>450</v>
      </c>
      <c r="AP23" s="1">
        <v>465</v>
      </c>
      <c r="AQ23" s="1">
        <v>480</v>
      </c>
      <c r="AR23" s="1">
        <v>495</v>
      </c>
      <c r="AS23" s="1">
        <v>510</v>
      </c>
      <c r="AT23"/>
    </row>
    <row r="24" spans="1:46" s="1" customFormat="1" x14ac:dyDescent="0.25">
      <c r="A24" t="s">
        <v>121</v>
      </c>
      <c r="B24">
        <v>6517</v>
      </c>
      <c r="C24" t="s">
        <v>122</v>
      </c>
      <c r="D24" s="1">
        <v>32</v>
      </c>
      <c r="E24" s="1">
        <v>48</v>
      </c>
      <c r="F24" s="1">
        <v>64</v>
      </c>
      <c r="G24" s="1">
        <v>80</v>
      </c>
      <c r="H24" s="1">
        <v>96</v>
      </c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68</v>
      </c>
      <c r="J24" s="1">
        <v>112</v>
      </c>
      <c r="K24" s="1">
        <v>128</v>
      </c>
      <c r="L24" s="1">
        <v>144</v>
      </c>
      <c r="M24" s="1">
        <v>160</v>
      </c>
      <c r="N24" s="1">
        <v>176</v>
      </c>
      <c r="O24" s="1">
        <v>192</v>
      </c>
      <c r="P24" s="1">
        <v>208</v>
      </c>
      <c r="Q24" s="1">
        <v>224</v>
      </c>
      <c r="R24" s="1">
        <v>240</v>
      </c>
      <c r="S24" s="1">
        <v>256</v>
      </c>
      <c r="T24" s="1">
        <v>272</v>
      </c>
      <c r="U24" s="1">
        <v>288</v>
      </c>
      <c r="V24" s="1">
        <v>304</v>
      </c>
      <c r="W24" s="1">
        <v>320</v>
      </c>
      <c r="X24" s="1">
        <v>336</v>
      </c>
      <c r="Y24" s="1">
        <v>352</v>
      </c>
      <c r="Z24" s="1">
        <v>368</v>
      </c>
      <c r="AA24" s="1">
        <v>384</v>
      </c>
      <c r="AB24" s="1">
        <v>400</v>
      </c>
      <c r="AC24" s="1">
        <v>416</v>
      </c>
      <c r="AD24" s="1">
        <v>432</v>
      </c>
      <c r="AE24" s="1">
        <v>448</v>
      </c>
      <c r="AF24" s="1">
        <v>464</v>
      </c>
      <c r="AG24" s="1">
        <v>480</v>
      </c>
      <c r="AH24" s="1">
        <v>496</v>
      </c>
      <c r="AI24" s="1">
        <v>512</v>
      </c>
      <c r="AJ24" s="1">
        <v>528</v>
      </c>
      <c r="AK24" s="1">
        <v>544</v>
      </c>
      <c r="AL24" s="1">
        <v>560</v>
      </c>
      <c r="AM24" s="1">
        <v>576</v>
      </c>
      <c r="AN24" s="1">
        <v>592</v>
      </c>
      <c r="AO24" s="1">
        <v>608</v>
      </c>
      <c r="AP24" s="1">
        <v>624</v>
      </c>
      <c r="AQ24" s="1">
        <v>640</v>
      </c>
      <c r="AR24" s="1">
        <v>656</v>
      </c>
      <c r="AS24" s="1">
        <v>672</v>
      </c>
      <c r="AT24"/>
    </row>
    <row r="25" spans="1:46" s="1" customFormat="1" x14ac:dyDescent="0.25">
      <c r="A25" t="s">
        <v>123</v>
      </c>
      <c r="B25">
        <v>6510</v>
      </c>
      <c r="C25" t="s">
        <v>124</v>
      </c>
      <c r="D25" s="1">
        <v>30</v>
      </c>
      <c r="E25" s="1">
        <v>30</v>
      </c>
      <c r="F25" s="1">
        <v>30</v>
      </c>
      <c r="G25" s="1">
        <v>30</v>
      </c>
      <c r="H25" s="1">
        <v>30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34</v>
      </c>
      <c r="J25" s="1">
        <v>30</v>
      </c>
      <c r="K25" s="1">
        <v>45</v>
      </c>
      <c r="L25" s="1">
        <v>45</v>
      </c>
      <c r="M25" s="1">
        <v>45</v>
      </c>
      <c r="N25" s="1">
        <v>45</v>
      </c>
      <c r="O25" s="1">
        <v>45</v>
      </c>
      <c r="P25" s="1">
        <v>45</v>
      </c>
      <c r="Q25" s="1">
        <v>60</v>
      </c>
      <c r="R25" s="1">
        <v>60</v>
      </c>
      <c r="S25" s="1">
        <v>60</v>
      </c>
      <c r="T25" s="1">
        <v>60</v>
      </c>
      <c r="U25" s="1">
        <v>60</v>
      </c>
      <c r="V25" s="1">
        <v>60</v>
      </c>
      <c r="W25" s="1">
        <v>75</v>
      </c>
      <c r="X25" s="1">
        <v>75</v>
      </c>
      <c r="Y25" s="1">
        <v>75</v>
      </c>
      <c r="Z25" s="1">
        <v>75</v>
      </c>
      <c r="AA25" s="1">
        <v>75</v>
      </c>
      <c r="AB25" s="1">
        <v>75</v>
      </c>
      <c r="AC25" s="1">
        <v>90</v>
      </c>
      <c r="AD25" s="1">
        <v>90</v>
      </c>
      <c r="AE25" s="1">
        <v>90</v>
      </c>
      <c r="AF25" s="1">
        <v>90</v>
      </c>
      <c r="AG25" s="1">
        <v>90</v>
      </c>
      <c r="AH25" s="1">
        <v>90</v>
      </c>
      <c r="AI25" s="1">
        <v>105</v>
      </c>
      <c r="AJ25" s="1">
        <v>105</v>
      </c>
      <c r="AK25" s="1">
        <v>105</v>
      </c>
      <c r="AL25" s="1">
        <v>105</v>
      </c>
      <c r="AM25" s="1">
        <v>105</v>
      </c>
      <c r="AN25" s="1">
        <v>105</v>
      </c>
      <c r="AO25" s="1">
        <v>120</v>
      </c>
      <c r="AP25" s="1">
        <v>120</v>
      </c>
      <c r="AQ25" s="1">
        <v>120</v>
      </c>
      <c r="AR25" s="1">
        <v>120</v>
      </c>
      <c r="AS25" s="1">
        <v>120</v>
      </c>
      <c r="AT25"/>
    </row>
    <row r="26" spans="1:46" s="1" customFormat="1" x14ac:dyDescent="0.25">
      <c r="A26" t="s">
        <v>125</v>
      </c>
      <c r="B26">
        <v>6522</v>
      </c>
      <c r="C26" t="s">
        <v>126</v>
      </c>
      <c r="D26" s="1">
        <v>12</v>
      </c>
      <c r="E26" s="1">
        <v>12</v>
      </c>
      <c r="F26" s="1">
        <v>12</v>
      </c>
      <c r="G26" s="1">
        <v>12</v>
      </c>
      <c r="H26" s="1">
        <v>12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0</v>
      </c>
      <c r="J26" s="1">
        <v>12</v>
      </c>
      <c r="K26" s="1">
        <v>12</v>
      </c>
      <c r="L26" s="1">
        <v>12</v>
      </c>
      <c r="M26" s="1">
        <v>12</v>
      </c>
      <c r="N26" s="1">
        <v>12</v>
      </c>
      <c r="O26" s="1">
        <v>12</v>
      </c>
      <c r="P26" s="1">
        <v>12</v>
      </c>
      <c r="Q26" s="1">
        <v>12</v>
      </c>
      <c r="R26" s="1">
        <v>12</v>
      </c>
      <c r="S26" s="1">
        <v>12</v>
      </c>
      <c r="T26" s="1">
        <v>12</v>
      </c>
      <c r="U26" s="1">
        <v>12</v>
      </c>
      <c r="V26" s="1">
        <v>12</v>
      </c>
      <c r="W26" s="1">
        <v>12</v>
      </c>
      <c r="X26" s="1">
        <v>12</v>
      </c>
      <c r="Y26" s="1">
        <v>12</v>
      </c>
      <c r="Z26" s="1">
        <v>12</v>
      </c>
      <c r="AA26" s="1">
        <v>12</v>
      </c>
      <c r="AB26" s="1">
        <v>12</v>
      </c>
      <c r="AC26" s="1">
        <v>12</v>
      </c>
      <c r="AD26" s="1">
        <v>12</v>
      </c>
      <c r="AE26" s="1">
        <v>12</v>
      </c>
      <c r="AF26" s="1">
        <v>12</v>
      </c>
      <c r="AG26" s="1">
        <v>12</v>
      </c>
      <c r="AH26" s="1">
        <v>12</v>
      </c>
      <c r="AI26" s="1">
        <v>12</v>
      </c>
      <c r="AJ26" s="1">
        <v>12</v>
      </c>
      <c r="AK26" s="1">
        <v>12</v>
      </c>
      <c r="AL26" s="1">
        <v>12</v>
      </c>
      <c r="AM26" s="1">
        <v>12</v>
      </c>
      <c r="AN26" s="1">
        <v>12</v>
      </c>
      <c r="AO26" s="1">
        <v>12</v>
      </c>
      <c r="AP26" s="1">
        <v>12</v>
      </c>
      <c r="AQ26" s="1">
        <v>12</v>
      </c>
      <c r="AR26" s="1">
        <v>12</v>
      </c>
      <c r="AS26" s="1">
        <v>12</v>
      </c>
      <c r="AT26"/>
    </row>
    <row r="27" spans="1:46" s="1" customFormat="1" x14ac:dyDescent="0.25">
      <c r="A27" t="s">
        <v>127</v>
      </c>
      <c r="B27">
        <v>6511</v>
      </c>
      <c r="C27" t="s">
        <v>128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1">
        <v>12</v>
      </c>
      <c r="P27" s="1">
        <v>12</v>
      </c>
      <c r="Q27" s="1">
        <v>12</v>
      </c>
      <c r="R27" s="1">
        <v>12</v>
      </c>
      <c r="S27" s="1">
        <v>12</v>
      </c>
      <c r="T27" s="1">
        <v>12</v>
      </c>
      <c r="U27" s="1">
        <v>12</v>
      </c>
      <c r="V27" s="1">
        <v>12</v>
      </c>
      <c r="W27" s="1">
        <v>12</v>
      </c>
      <c r="X27" s="1">
        <v>12</v>
      </c>
      <c r="Y27" s="1">
        <v>12</v>
      </c>
      <c r="Z27" s="1">
        <v>12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12</v>
      </c>
      <c r="AG27" s="1">
        <v>12</v>
      </c>
      <c r="AH27" s="1">
        <v>12</v>
      </c>
      <c r="AI27" s="1">
        <v>12</v>
      </c>
      <c r="AJ27" s="1">
        <v>12</v>
      </c>
      <c r="AK27" s="1">
        <v>12</v>
      </c>
      <c r="AL27" s="1">
        <v>12</v>
      </c>
      <c r="AM27" s="1">
        <v>12</v>
      </c>
      <c r="AN27" s="1">
        <v>12</v>
      </c>
      <c r="AO27" s="1">
        <v>12</v>
      </c>
      <c r="AP27" s="1">
        <v>12</v>
      </c>
      <c r="AQ27" s="1">
        <v>12</v>
      </c>
      <c r="AR27" s="1">
        <v>12</v>
      </c>
      <c r="AS27" s="1">
        <v>12</v>
      </c>
      <c r="AT27"/>
    </row>
    <row r="28" spans="1:46" s="1" customFormat="1" x14ac:dyDescent="0.25">
      <c r="A28" t="s">
        <v>129</v>
      </c>
      <c r="B28">
        <v>6523</v>
      </c>
      <c r="C28" t="s">
        <v>130</v>
      </c>
      <c r="D28" s="1">
        <v>24</v>
      </c>
      <c r="E28" s="1">
        <v>24</v>
      </c>
      <c r="F28" s="1">
        <v>24</v>
      </c>
      <c r="G28" s="1">
        <v>24</v>
      </c>
      <c r="H28" s="1">
        <v>24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24</v>
      </c>
      <c r="J28" s="1">
        <v>24</v>
      </c>
      <c r="K28" s="1">
        <v>24</v>
      </c>
      <c r="L28" s="1">
        <v>24</v>
      </c>
      <c r="M28" s="1">
        <v>24</v>
      </c>
      <c r="N28" s="1">
        <v>24</v>
      </c>
      <c r="O28" s="1">
        <v>24</v>
      </c>
      <c r="P28" s="1">
        <v>24</v>
      </c>
      <c r="Q28" s="1">
        <v>24</v>
      </c>
      <c r="R28" s="1">
        <v>24</v>
      </c>
      <c r="S28" s="1">
        <v>24</v>
      </c>
      <c r="T28" s="1">
        <v>24</v>
      </c>
      <c r="U28" s="1">
        <v>24</v>
      </c>
      <c r="V28" s="1">
        <v>24</v>
      </c>
      <c r="W28" s="1">
        <v>24</v>
      </c>
      <c r="X28" s="1">
        <v>24</v>
      </c>
      <c r="Y28" s="1">
        <v>24</v>
      </c>
      <c r="Z28" s="1">
        <v>24</v>
      </c>
      <c r="AA28" s="1">
        <v>24</v>
      </c>
      <c r="AB28" s="1">
        <v>24</v>
      </c>
      <c r="AC28" s="1">
        <v>24</v>
      </c>
      <c r="AD28" s="1">
        <v>24</v>
      </c>
      <c r="AE28" s="1">
        <v>24</v>
      </c>
      <c r="AF28" s="1">
        <v>24</v>
      </c>
      <c r="AG28" s="1">
        <v>24</v>
      </c>
      <c r="AH28" s="1">
        <v>24</v>
      </c>
      <c r="AI28" s="1">
        <v>24</v>
      </c>
      <c r="AJ28" s="1">
        <v>24</v>
      </c>
      <c r="AK28" s="1">
        <v>24</v>
      </c>
      <c r="AL28" s="1">
        <v>24</v>
      </c>
      <c r="AM28" s="1">
        <v>24</v>
      </c>
      <c r="AN28" s="1">
        <v>24</v>
      </c>
      <c r="AO28" s="1">
        <v>24</v>
      </c>
      <c r="AP28" s="1">
        <v>24</v>
      </c>
      <c r="AQ28" s="1">
        <v>24</v>
      </c>
      <c r="AR28" s="1">
        <v>24</v>
      </c>
      <c r="AS28" s="1">
        <v>24</v>
      </c>
      <c r="AT28"/>
    </row>
    <row r="29" spans="1:46" s="1" customFormat="1" x14ac:dyDescent="0.25">
      <c r="A29" t="s">
        <v>131</v>
      </c>
      <c r="B29">
        <v>6531</v>
      </c>
      <c r="C29" t="s">
        <v>132</v>
      </c>
      <c r="D29" s="1">
        <v>96</v>
      </c>
      <c r="E29" s="1">
        <v>96</v>
      </c>
      <c r="F29" s="1">
        <v>96</v>
      </c>
      <c r="G29" s="1">
        <v>96</v>
      </c>
      <c r="H29" s="1">
        <v>96</v>
      </c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96</v>
      </c>
      <c r="J29" s="1">
        <v>96</v>
      </c>
      <c r="K29" s="1">
        <v>144</v>
      </c>
      <c r="L29" s="1">
        <v>144</v>
      </c>
      <c r="M29" s="1">
        <v>144</v>
      </c>
      <c r="N29" s="1">
        <v>144</v>
      </c>
      <c r="O29" s="1">
        <v>144</v>
      </c>
      <c r="P29" s="1">
        <v>144</v>
      </c>
      <c r="Q29" s="1">
        <v>192</v>
      </c>
      <c r="R29" s="1">
        <v>192</v>
      </c>
      <c r="S29" s="1">
        <v>192</v>
      </c>
      <c r="T29" s="1">
        <v>192</v>
      </c>
      <c r="U29" s="1">
        <v>192</v>
      </c>
      <c r="V29" s="1">
        <v>192</v>
      </c>
      <c r="W29" s="1">
        <v>240</v>
      </c>
      <c r="X29" s="1">
        <v>240</v>
      </c>
      <c r="Y29" s="1">
        <v>240</v>
      </c>
      <c r="Z29" s="1">
        <v>240</v>
      </c>
      <c r="AA29" s="1">
        <v>240</v>
      </c>
      <c r="AB29" s="1">
        <v>240</v>
      </c>
      <c r="AC29" s="1">
        <v>288</v>
      </c>
      <c r="AD29" s="1">
        <v>288</v>
      </c>
      <c r="AE29" s="1">
        <v>288</v>
      </c>
      <c r="AF29" s="1">
        <v>288</v>
      </c>
      <c r="AG29" s="1">
        <v>288</v>
      </c>
      <c r="AH29" s="1">
        <v>288</v>
      </c>
      <c r="AI29" s="1">
        <v>336</v>
      </c>
      <c r="AJ29" s="1">
        <v>336</v>
      </c>
      <c r="AK29" s="1">
        <v>336</v>
      </c>
      <c r="AL29" s="1">
        <v>336</v>
      </c>
      <c r="AM29" s="1">
        <v>336</v>
      </c>
      <c r="AN29" s="1">
        <v>336</v>
      </c>
      <c r="AO29" s="1">
        <v>384</v>
      </c>
      <c r="AP29" s="1">
        <v>384</v>
      </c>
      <c r="AQ29" s="1">
        <v>384</v>
      </c>
      <c r="AR29" s="1">
        <v>384</v>
      </c>
      <c r="AS29" s="1">
        <v>384</v>
      </c>
      <c r="AT29"/>
    </row>
    <row r="30" spans="1:46" s="1" customFormat="1" x14ac:dyDescent="0.25">
      <c r="A30" t="s">
        <v>133</v>
      </c>
      <c r="B30">
        <v>6519</v>
      </c>
      <c r="C30" t="s">
        <v>134</v>
      </c>
      <c r="D30" s="1">
        <v>72</v>
      </c>
      <c r="E30" s="1">
        <v>96</v>
      </c>
      <c r="F30" s="1">
        <v>120</v>
      </c>
      <c r="G30" s="1">
        <v>144</v>
      </c>
      <c r="H30" s="1">
        <v>168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180</v>
      </c>
      <c r="J30" s="1">
        <v>192</v>
      </c>
      <c r="K30" s="1">
        <v>216</v>
      </c>
      <c r="L30" s="1">
        <v>240</v>
      </c>
      <c r="M30" s="1">
        <v>264</v>
      </c>
      <c r="N30" s="1">
        <v>288</v>
      </c>
      <c r="O30" s="1">
        <v>312</v>
      </c>
      <c r="P30" s="1">
        <v>336</v>
      </c>
      <c r="Q30" s="1">
        <v>360</v>
      </c>
      <c r="R30" s="1">
        <v>384</v>
      </c>
      <c r="S30" s="1">
        <v>408</v>
      </c>
      <c r="T30" s="1">
        <v>432</v>
      </c>
      <c r="U30" s="1">
        <v>456</v>
      </c>
      <c r="V30" s="1">
        <v>480</v>
      </c>
      <c r="W30" s="1">
        <v>504</v>
      </c>
      <c r="X30" s="1">
        <v>528</v>
      </c>
      <c r="Y30" s="1">
        <v>552</v>
      </c>
      <c r="Z30" s="1">
        <v>576</v>
      </c>
      <c r="AA30" s="1">
        <v>600</v>
      </c>
      <c r="AB30" s="1">
        <v>624</v>
      </c>
      <c r="AC30" s="1">
        <v>648</v>
      </c>
      <c r="AD30" s="1">
        <v>672</v>
      </c>
      <c r="AE30" s="1">
        <v>696</v>
      </c>
      <c r="AF30" s="1">
        <v>720</v>
      </c>
      <c r="AG30" s="1">
        <v>744</v>
      </c>
      <c r="AH30" s="1">
        <v>768</v>
      </c>
      <c r="AI30" s="1">
        <v>792</v>
      </c>
      <c r="AJ30" s="1">
        <v>816</v>
      </c>
      <c r="AK30" s="1">
        <v>840</v>
      </c>
      <c r="AL30" s="1">
        <v>864</v>
      </c>
      <c r="AM30" s="1">
        <v>888</v>
      </c>
      <c r="AN30" s="1">
        <v>912</v>
      </c>
      <c r="AO30" s="1">
        <v>936</v>
      </c>
      <c r="AP30" s="1">
        <v>960</v>
      </c>
      <c r="AQ30" s="1">
        <v>984</v>
      </c>
      <c r="AR30" s="1">
        <v>1008</v>
      </c>
      <c r="AS30" s="1">
        <v>1032</v>
      </c>
      <c r="AT30"/>
    </row>
    <row r="31" spans="1:46" s="1" customFormat="1" x14ac:dyDescent="0.25">
      <c r="A31" t="s">
        <v>141</v>
      </c>
      <c r="B31">
        <v>6549</v>
      </c>
      <c r="C31" t="s">
        <v>142</v>
      </c>
      <c r="D31" s="1">
        <v>96</v>
      </c>
      <c r="E31" s="1">
        <v>96</v>
      </c>
      <c r="F31" s="1">
        <v>96</v>
      </c>
      <c r="G31" s="1">
        <v>96</v>
      </c>
      <c r="H31" s="1">
        <v>96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96</v>
      </c>
      <c r="J31" s="1">
        <v>96</v>
      </c>
      <c r="K31" s="1">
        <v>144</v>
      </c>
      <c r="L31" s="1">
        <v>144</v>
      </c>
      <c r="M31" s="1">
        <v>144</v>
      </c>
      <c r="N31" s="1">
        <v>144</v>
      </c>
      <c r="O31" s="1">
        <v>144</v>
      </c>
      <c r="P31" s="1">
        <v>144</v>
      </c>
      <c r="Q31" s="1">
        <v>192</v>
      </c>
      <c r="R31" s="1">
        <v>192</v>
      </c>
      <c r="S31" s="1">
        <v>192</v>
      </c>
      <c r="T31" s="1">
        <v>192</v>
      </c>
      <c r="U31" s="1">
        <v>192</v>
      </c>
      <c r="V31" s="1">
        <v>192</v>
      </c>
      <c r="W31" s="1">
        <v>240</v>
      </c>
      <c r="X31" s="1">
        <v>240</v>
      </c>
      <c r="Y31" s="1">
        <v>240</v>
      </c>
      <c r="Z31" s="1">
        <v>240</v>
      </c>
      <c r="AA31" s="1">
        <v>240</v>
      </c>
      <c r="AB31" s="1">
        <v>240</v>
      </c>
      <c r="AC31" s="1">
        <v>288</v>
      </c>
      <c r="AD31" s="1">
        <v>288</v>
      </c>
      <c r="AE31" s="1">
        <v>288</v>
      </c>
      <c r="AF31" s="1">
        <v>288</v>
      </c>
      <c r="AG31" s="1">
        <v>288</v>
      </c>
      <c r="AH31" s="1">
        <v>288</v>
      </c>
      <c r="AI31" s="1">
        <v>336</v>
      </c>
      <c r="AJ31" s="1">
        <v>336</v>
      </c>
      <c r="AK31" s="1">
        <v>336</v>
      </c>
      <c r="AL31" s="1">
        <v>336</v>
      </c>
      <c r="AM31" s="1">
        <v>336</v>
      </c>
      <c r="AN31" s="1">
        <v>336</v>
      </c>
      <c r="AO31" s="1">
        <v>384</v>
      </c>
      <c r="AP31" s="1">
        <v>384</v>
      </c>
      <c r="AQ31" s="1">
        <v>384</v>
      </c>
      <c r="AR31" s="1">
        <v>384</v>
      </c>
      <c r="AS31" s="1">
        <v>384</v>
      </c>
      <c r="AT31"/>
    </row>
    <row r="32" spans="1:46" s="1" customFormat="1" x14ac:dyDescent="0.25">
      <c r="A32" t="s">
        <v>143</v>
      </c>
      <c r="B32">
        <v>6520</v>
      </c>
      <c r="C32" t="s">
        <v>420</v>
      </c>
      <c r="D32" s="1">
        <v>6</v>
      </c>
      <c r="E32" s="1">
        <v>8</v>
      </c>
      <c r="F32" s="1">
        <v>10</v>
      </c>
      <c r="G32" s="1">
        <v>12</v>
      </c>
      <c r="H32" s="1">
        <v>14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14</v>
      </c>
      <c r="J32" s="1">
        <v>16</v>
      </c>
      <c r="K32" s="1">
        <v>18</v>
      </c>
      <c r="L32" s="1">
        <v>20</v>
      </c>
      <c r="M32" s="1">
        <v>22</v>
      </c>
      <c r="N32" s="1">
        <v>24</v>
      </c>
      <c r="O32" s="1">
        <v>26</v>
      </c>
      <c r="P32" s="1">
        <v>28</v>
      </c>
      <c r="Q32" s="1">
        <v>30</v>
      </c>
      <c r="R32" s="1">
        <v>32</v>
      </c>
      <c r="S32" s="1">
        <v>34</v>
      </c>
      <c r="T32" s="1">
        <v>36</v>
      </c>
      <c r="U32" s="1">
        <v>38</v>
      </c>
      <c r="V32" s="1">
        <v>40</v>
      </c>
      <c r="W32" s="1">
        <v>42</v>
      </c>
      <c r="X32" s="1">
        <v>44</v>
      </c>
      <c r="Y32" s="1">
        <v>46</v>
      </c>
      <c r="Z32" s="1">
        <v>48</v>
      </c>
      <c r="AA32" s="1">
        <v>50</v>
      </c>
      <c r="AB32" s="1">
        <v>52</v>
      </c>
      <c r="AC32" s="1">
        <v>54</v>
      </c>
      <c r="AD32" s="1">
        <v>56</v>
      </c>
      <c r="AE32" s="1">
        <v>58</v>
      </c>
      <c r="AF32" s="1">
        <v>60</v>
      </c>
      <c r="AG32" s="1">
        <v>62</v>
      </c>
      <c r="AH32" s="1">
        <v>64</v>
      </c>
      <c r="AI32" s="1">
        <v>66</v>
      </c>
      <c r="AJ32" s="1">
        <v>68</v>
      </c>
      <c r="AK32" s="1">
        <v>70</v>
      </c>
      <c r="AL32" s="1">
        <v>72</v>
      </c>
      <c r="AM32" s="1">
        <v>74</v>
      </c>
      <c r="AN32" s="1">
        <v>76</v>
      </c>
      <c r="AO32" s="1">
        <v>78</v>
      </c>
      <c r="AP32" s="1">
        <v>80</v>
      </c>
      <c r="AQ32" s="1">
        <v>82</v>
      </c>
      <c r="AR32" s="1">
        <v>84</v>
      </c>
      <c r="AS32" s="1">
        <v>86</v>
      </c>
      <c r="AT32"/>
    </row>
    <row r="33" spans="1:46" s="1" customFormat="1" x14ac:dyDescent="0.25">
      <c r="A33" t="s">
        <v>145</v>
      </c>
      <c r="B33">
        <v>6518</v>
      </c>
      <c r="C33" t="s">
        <v>421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>
        <v>76</v>
      </c>
      <c r="AO33" s="1">
        <v>78</v>
      </c>
      <c r="AP33" s="1">
        <v>80</v>
      </c>
      <c r="AQ33" s="1">
        <v>82</v>
      </c>
      <c r="AR33" s="1">
        <v>84</v>
      </c>
      <c r="AS33" s="1">
        <v>86</v>
      </c>
      <c r="AT33"/>
    </row>
    <row r="34" spans="1:46" s="1" customFormat="1" x14ac:dyDescent="0.25">
      <c r="A34" t="s">
        <v>147</v>
      </c>
      <c r="B34">
        <v>6526</v>
      </c>
      <c r="C34" t="s">
        <v>148</v>
      </c>
      <c r="D34" s="1">
        <v>12</v>
      </c>
      <c r="E34" s="1">
        <v>16</v>
      </c>
      <c r="F34" s="1">
        <v>20</v>
      </c>
      <c r="G34" s="1">
        <v>24</v>
      </c>
      <c r="H34" s="1">
        <v>28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28</v>
      </c>
      <c r="J34" s="1">
        <v>32</v>
      </c>
      <c r="K34" s="1">
        <v>36</v>
      </c>
      <c r="L34" s="1">
        <v>40</v>
      </c>
      <c r="M34" s="1">
        <v>44</v>
      </c>
      <c r="N34" s="1">
        <v>48</v>
      </c>
      <c r="O34" s="1">
        <v>52</v>
      </c>
      <c r="P34" s="1">
        <v>56</v>
      </c>
      <c r="Q34" s="1">
        <v>60</v>
      </c>
      <c r="R34" s="1">
        <v>64</v>
      </c>
      <c r="S34" s="1">
        <v>68</v>
      </c>
      <c r="T34" s="1">
        <v>72</v>
      </c>
      <c r="U34" s="1">
        <v>76</v>
      </c>
      <c r="V34" s="1">
        <v>80</v>
      </c>
      <c r="W34" s="1">
        <v>84</v>
      </c>
      <c r="X34" s="1">
        <v>88</v>
      </c>
      <c r="Y34" s="1">
        <v>92</v>
      </c>
      <c r="Z34" s="1">
        <v>96</v>
      </c>
      <c r="AA34" s="1">
        <v>100</v>
      </c>
      <c r="AB34" s="1">
        <v>104</v>
      </c>
      <c r="AC34" s="1">
        <v>108</v>
      </c>
      <c r="AD34" s="1">
        <v>112</v>
      </c>
      <c r="AE34" s="1">
        <v>116</v>
      </c>
      <c r="AF34" s="1">
        <v>120</v>
      </c>
      <c r="AG34" s="1">
        <v>124</v>
      </c>
      <c r="AH34" s="1">
        <v>128</v>
      </c>
      <c r="AI34" s="1">
        <v>132</v>
      </c>
      <c r="AJ34" s="1">
        <v>136</v>
      </c>
      <c r="AK34" s="1">
        <v>140</v>
      </c>
      <c r="AL34" s="1">
        <v>144</v>
      </c>
      <c r="AM34" s="1">
        <v>148</v>
      </c>
      <c r="AN34" s="1">
        <v>152</v>
      </c>
      <c r="AO34" s="1">
        <v>156</v>
      </c>
      <c r="AP34" s="1">
        <v>160</v>
      </c>
      <c r="AQ34" s="1">
        <v>164</v>
      </c>
      <c r="AR34" s="1">
        <v>168</v>
      </c>
      <c r="AS34" s="1">
        <v>172</v>
      </c>
      <c r="AT34"/>
    </row>
    <row r="35" spans="1:46" s="1" customFormat="1" x14ac:dyDescent="0.25">
      <c r="A35" t="s">
        <v>149</v>
      </c>
      <c r="B35">
        <v>6568</v>
      </c>
      <c r="C35" t="s">
        <v>150</v>
      </c>
      <c r="D35" s="1">
        <v>6</v>
      </c>
      <c r="E35" s="1">
        <v>6</v>
      </c>
      <c r="F35" s="1">
        <v>6</v>
      </c>
      <c r="G35" s="1">
        <v>6</v>
      </c>
      <c r="H35" s="1">
        <v>6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6</v>
      </c>
      <c r="J35" s="1">
        <v>6</v>
      </c>
      <c r="K35" s="1">
        <v>6</v>
      </c>
      <c r="L35" s="1">
        <v>6</v>
      </c>
      <c r="M35" s="1"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1">
        <v>6</v>
      </c>
      <c r="U35" s="1">
        <v>6</v>
      </c>
      <c r="V35" s="1">
        <v>6</v>
      </c>
      <c r="W35" s="1">
        <v>6</v>
      </c>
      <c r="X35" s="1">
        <v>6</v>
      </c>
      <c r="Y35" s="1">
        <v>6</v>
      </c>
      <c r="Z35" s="1">
        <v>6</v>
      </c>
      <c r="AA35" s="1">
        <v>6</v>
      </c>
      <c r="AB35" s="1">
        <v>6</v>
      </c>
      <c r="AC35" s="1">
        <v>6</v>
      </c>
      <c r="AD35" s="1">
        <v>6</v>
      </c>
      <c r="AE35" s="1">
        <v>6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6</v>
      </c>
      <c r="AM35" s="1">
        <v>6</v>
      </c>
      <c r="AN35" s="1">
        <v>6</v>
      </c>
      <c r="AO35" s="1">
        <v>6</v>
      </c>
      <c r="AP35" s="1">
        <v>6</v>
      </c>
      <c r="AQ35" s="1">
        <v>6</v>
      </c>
      <c r="AR35" s="1">
        <v>6</v>
      </c>
      <c r="AS35" s="1">
        <v>6</v>
      </c>
      <c r="AT35"/>
    </row>
    <row r="36" spans="1:46" s="1" customFormat="1" x14ac:dyDescent="0.25">
      <c r="A36" t="s">
        <v>151</v>
      </c>
      <c r="B36">
        <v>6569</v>
      </c>
      <c r="C36" t="s">
        <v>152</v>
      </c>
      <c r="D36" s="1">
        <v>6</v>
      </c>
      <c r="E36" s="1">
        <v>6</v>
      </c>
      <c r="F36" s="1">
        <v>6</v>
      </c>
      <c r="G36" s="1">
        <v>6</v>
      </c>
      <c r="H36" s="1">
        <v>6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6</v>
      </c>
      <c r="J36" s="1">
        <v>6</v>
      </c>
      <c r="K36" s="1">
        <v>6</v>
      </c>
      <c r="L36" s="1">
        <v>6</v>
      </c>
      <c r="M36" s="1"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1">
        <v>6</v>
      </c>
      <c r="U36" s="1">
        <v>6</v>
      </c>
      <c r="V36" s="1">
        <v>6</v>
      </c>
      <c r="W36" s="1">
        <v>6</v>
      </c>
      <c r="X36" s="1">
        <v>6</v>
      </c>
      <c r="Y36" s="1">
        <v>6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/>
    </row>
    <row r="37" spans="1:46" s="1" customFormat="1" x14ac:dyDescent="0.25">
      <c r="A37" t="s">
        <v>153</v>
      </c>
      <c r="B37">
        <v>6571</v>
      </c>
      <c r="C37" t="s">
        <v>422</v>
      </c>
      <c r="D37" s="1">
        <v>24</v>
      </c>
      <c r="E37" s="1">
        <v>24</v>
      </c>
      <c r="F37" s="1">
        <v>24</v>
      </c>
      <c r="G37" s="1">
        <v>24</v>
      </c>
      <c r="H37" s="1">
        <v>24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24</v>
      </c>
      <c r="J37" s="1">
        <v>24</v>
      </c>
      <c r="K37" s="1">
        <v>24</v>
      </c>
      <c r="L37" s="1">
        <v>24</v>
      </c>
      <c r="M37" s="1">
        <v>24</v>
      </c>
      <c r="N37" s="1">
        <v>24</v>
      </c>
      <c r="O37" s="1">
        <v>24</v>
      </c>
      <c r="P37" s="1">
        <v>24</v>
      </c>
      <c r="Q37" s="1">
        <v>24</v>
      </c>
      <c r="R37" s="1">
        <v>24</v>
      </c>
      <c r="S37" s="1">
        <v>24</v>
      </c>
      <c r="T37" s="1">
        <v>24</v>
      </c>
      <c r="U37" s="1">
        <v>24</v>
      </c>
      <c r="V37" s="1">
        <v>24</v>
      </c>
      <c r="W37" s="1">
        <v>24</v>
      </c>
      <c r="X37" s="1">
        <v>24</v>
      </c>
      <c r="Y37" s="1">
        <v>24</v>
      </c>
      <c r="Z37" s="1">
        <v>24</v>
      </c>
      <c r="AA37" s="1">
        <v>24</v>
      </c>
      <c r="AB37" s="1">
        <v>24</v>
      </c>
      <c r="AC37" s="1">
        <v>24</v>
      </c>
      <c r="AD37" s="1">
        <v>24</v>
      </c>
      <c r="AE37" s="1">
        <v>24</v>
      </c>
      <c r="AF37" s="1">
        <v>24</v>
      </c>
      <c r="AG37" s="1">
        <v>24</v>
      </c>
      <c r="AH37" s="1">
        <v>24</v>
      </c>
      <c r="AI37" s="1">
        <v>24</v>
      </c>
      <c r="AJ37" s="1">
        <v>24</v>
      </c>
      <c r="AK37" s="1">
        <v>24</v>
      </c>
      <c r="AL37" s="1">
        <v>24</v>
      </c>
      <c r="AM37" s="1">
        <v>24</v>
      </c>
      <c r="AN37" s="1">
        <v>24</v>
      </c>
      <c r="AO37" s="1">
        <v>24</v>
      </c>
      <c r="AP37" s="1">
        <v>24</v>
      </c>
      <c r="AQ37" s="1">
        <v>24</v>
      </c>
      <c r="AR37" s="1">
        <v>24</v>
      </c>
      <c r="AS37" s="1">
        <v>24</v>
      </c>
      <c r="AT37"/>
    </row>
    <row r="38" spans="1:46" s="1" customFormat="1" x14ac:dyDescent="0.25">
      <c r="A38" t="s">
        <v>157</v>
      </c>
      <c r="B38">
        <v>6577</v>
      </c>
      <c r="C38" t="s">
        <v>423</v>
      </c>
      <c r="D38" s="1">
        <v>24</v>
      </c>
      <c r="E38" s="1">
        <v>24</v>
      </c>
      <c r="F38" s="1">
        <v>24</v>
      </c>
      <c r="G38" s="1">
        <v>24</v>
      </c>
      <c r="H38" s="1">
        <v>24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24</v>
      </c>
      <c r="J38" s="1">
        <v>24</v>
      </c>
      <c r="K38" s="1">
        <v>36</v>
      </c>
      <c r="L38" s="1">
        <v>36</v>
      </c>
      <c r="M38" s="1">
        <v>36</v>
      </c>
      <c r="N38" s="1">
        <v>36</v>
      </c>
      <c r="O38" s="1">
        <v>36</v>
      </c>
      <c r="P38" s="1">
        <v>36</v>
      </c>
      <c r="Q38" s="1">
        <v>48</v>
      </c>
      <c r="R38" s="1">
        <v>48</v>
      </c>
      <c r="S38" s="1">
        <v>48</v>
      </c>
      <c r="T38" s="1">
        <v>48</v>
      </c>
      <c r="U38" s="1">
        <v>48</v>
      </c>
      <c r="V38" s="1">
        <v>48</v>
      </c>
      <c r="W38" s="1">
        <v>60</v>
      </c>
      <c r="X38" s="1">
        <v>60</v>
      </c>
      <c r="Y38" s="1">
        <v>60</v>
      </c>
      <c r="Z38" s="1">
        <v>60</v>
      </c>
      <c r="AA38" s="1">
        <v>60</v>
      </c>
      <c r="AB38" s="1">
        <v>60</v>
      </c>
      <c r="AC38" s="1">
        <v>72</v>
      </c>
      <c r="AD38" s="1">
        <v>72</v>
      </c>
      <c r="AE38" s="1">
        <v>72</v>
      </c>
      <c r="AF38" s="1">
        <v>72</v>
      </c>
      <c r="AG38" s="1">
        <v>72</v>
      </c>
      <c r="AH38" s="1">
        <v>72</v>
      </c>
      <c r="AI38" s="1">
        <v>84</v>
      </c>
      <c r="AJ38" s="1">
        <v>84</v>
      </c>
      <c r="AK38" s="1">
        <v>84</v>
      </c>
      <c r="AL38" s="1">
        <v>84</v>
      </c>
      <c r="AM38" s="1">
        <v>84</v>
      </c>
      <c r="AN38" s="1">
        <v>84</v>
      </c>
      <c r="AO38" s="1">
        <v>96</v>
      </c>
      <c r="AP38" s="1">
        <v>96</v>
      </c>
      <c r="AQ38" s="1">
        <v>96</v>
      </c>
      <c r="AR38" s="1">
        <v>96</v>
      </c>
      <c r="AS38" s="1">
        <v>96</v>
      </c>
      <c r="AT38"/>
    </row>
    <row r="39" spans="1:46" s="1" customFormat="1" x14ac:dyDescent="0.25">
      <c r="A39" t="s">
        <v>165</v>
      </c>
      <c r="B39">
        <v>6578</v>
      </c>
      <c r="C39" t="s">
        <v>166</v>
      </c>
      <c r="D39" s="1">
        <v>16</v>
      </c>
      <c r="E39" s="1">
        <v>16</v>
      </c>
      <c r="F39" s="1">
        <v>16</v>
      </c>
      <c r="G39" s="1">
        <v>16</v>
      </c>
      <c r="H39" s="1">
        <v>16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16</v>
      </c>
      <c r="J39" s="1">
        <v>16</v>
      </c>
      <c r="K39" s="1">
        <v>24</v>
      </c>
      <c r="L39" s="1">
        <v>24</v>
      </c>
      <c r="M39" s="1">
        <v>24</v>
      </c>
      <c r="N39" s="1">
        <v>24</v>
      </c>
      <c r="O39" s="1">
        <v>24</v>
      </c>
      <c r="P39" s="1">
        <v>24</v>
      </c>
      <c r="Q39" s="1">
        <v>32</v>
      </c>
      <c r="R39" s="1">
        <v>32</v>
      </c>
      <c r="S39" s="1">
        <v>32</v>
      </c>
      <c r="T39" s="1">
        <v>32</v>
      </c>
      <c r="U39" s="1">
        <v>32</v>
      </c>
      <c r="V39" s="1">
        <v>32</v>
      </c>
      <c r="W39" s="1">
        <v>40</v>
      </c>
      <c r="X39" s="1">
        <v>40</v>
      </c>
      <c r="Y39" s="1">
        <v>40</v>
      </c>
      <c r="Z39" s="1">
        <v>40</v>
      </c>
      <c r="AA39" s="1">
        <v>40</v>
      </c>
      <c r="AB39" s="1">
        <v>40</v>
      </c>
      <c r="AC39" s="1">
        <v>48</v>
      </c>
      <c r="AD39" s="1">
        <v>48</v>
      </c>
      <c r="AE39" s="1">
        <v>48</v>
      </c>
      <c r="AF39" s="1">
        <v>48</v>
      </c>
      <c r="AG39" s="1">
        <v>48</v>
      </c>
      <c r="AH39" s="1">
        <v>48</v>
      </c>
      <c r="AI39" s="1">
        <v>56</v>
      </c>
      <c r="AJ39" s="1">
        <v>56</v>
      </c>
      <c r="AK39" s="1">
        <v>56</v>
      </c>
      <c r="AL39" s="1">
        <v>56</v>
      </c>
      <c r="AM39" s="1">
        <v>56</v>
      </c>
      <c r="AN39" s="1">
        <v>56</v>
      </c>
      <c r="AO39" s="1">
        <v>64</v>
      </c>
      <c r="AP39" s="1">
        <v>64</v>
      </c>
      <c r="AQ39" s="1">
        <v>64</v>
      </c>
      <c r="AR39" s="1">
        <v>64</v>
      </c>
      <c r="AS39" s="1">
        <v>64</v>
      </c>
      <c r="AT39"/>
    </row>
    <row r="40" spans="1:46" s="1" customFormat="1" x14ac:dyDescent="0.25">
      <c r="A40" t="s">
        <v>171</v>
      </c>
      <c r="B40">
        <v>9061</v>
      </c>
      <c r="C40" t="s">
        <v>172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8</v>
      </c>
      <c r="J40" s="1">
        <v>8</v>
      </c>
      <c r="K40" s="1">
        <v>12</v>
      </c>
      <c r="L40" s="1">
        <v>12</v>
      </c>
      <c r="M40" s="1">
        <v>12</v>
      </c>
      <c r="N40" s="1">
        <v>12</v>
      </c>
      <c r="O40" s="1">
        <v>12</v>
      </c>
      <c r="P40" s="1">
        <v>12</v>
      </c>
      <c r="Q40" s="1">
        <v>16</v>
      </c>
      <c r="R40" s="1">
        <v>16</v>
      </c>
      <c r="S40" s="1">
        <v>16</v>
      </c>
      <c r="T40" s="1">
        <v>16</v>
      </c>
      <c r="U40" s="1">
        <v>16</v>
      </c>
      <c r="V40" s="1">
        <v>16</v>
      </c>
      <c r="W40" s="1">
        <v>20</v>
      </c>
      <c r="X40" s="1">
        <v>20</v>
      </c>
      <c r="Y40" s="1">
        <v>20</v>
      </c>
      <c r="Z40" s="1">
        <v>20</v>
      </c>
      <c r="AA40" s="1">
        <v>20</v>
      </c>
      <c r="AB40" s="1">
        <v>20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28</v>
      </c>
      <c r="AJ40" s="1">
        <v>28</v>
      </c>
      <c r="AK40" s="1">
        <v>28</v>
      </c>
      <c r="AL40" s="1">
        <v>28</v>
      </c>
      <c r="AM40" s="1">
        <v>28</v>
      </c>
      <c r="AN40" s="1">
        <v>28</v>
      </c>
      <c r="AO40" s="1">
        <v>32</v>
      </c>
      <c r="AP40" s="1">
        <v>32</v>
      </c>
      <c r="AQ40" s="1">
        <v>32</v>
      </c>
      <c r="AR40" s="1">
        <v>32</v>
      </c>
      <c r="AS40" s="1">
        <v>32</v>
      </c>
      <c r="AT40"/>
    </row>
    <row r="41" spans="1:46" s="1" customFormat="1" x14ac:dyDescent="0.25">
      <c r="A41" t="s">
        <v>175</v>
      </c>
      <c r="B41">
        <v>6528</v>
      </c>
      <c r="C41" t="s">
        <v>424</v>
      </c>
      <c r="D41" s="1">
        <v>12</v>
      </c>
      <c r="E41" s="1">
        <v>12</v>
      </c>
      <c r="F41" s="1">
        <v>12</v>
      </c>
      <c r="G41" s="1">
        <v>12</v>
      </c>
      <c r="H41" s="1">
        <v>12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12</v>
      </c>
      <c r="J41" s="1">
        <v>12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12</v>
      </c>
      <c r="R41" s="1">
        <v>12</v>
      </c>
      <c r="S41" s="1">
        <v>12</v>
      </c>
      <c r="T41" s="1">
        <v>12</v>
      </c>
      <c r="U41" s="1">
        <v>12</v>
      </c>
      <c r="V41" s="1">
        <v>12</v>
      </c>
      <c r="W41" s="1">
        <v>12</v>
      </c>
      <c r="X41" s="1">
        <v>12</v>
      </c>
      <c r="Y41" s="1">
        <v>12</v>
      </c>
      <c r="Z41" s="1">
        <v>12</v>
      </c>
      <c r="AA41" s="1">
        <v>12</v>
      </c>
      <c r="AB41" s="1">
        <v>12</v>
      </c>
      <c r="AC41" s="1">
        <v>12</v>
      </c>
      <c r="AD41" s="1">
        <v>12</v>
      </c>
      <c r="AE41" s="1">
        <v>12</v>
      </c>
      <c r="AF41" s="1">
        <v>12</v>
      </c>
      <c r="AG41" s="1">
        <v>12</v>
      </c>
      <c r="AH41" s="1">
        <v>12</v>
      </c>
      <c r="AI41" s="1">
        <v>12</v>
      </c>
      <c r="AJ41" s="1">
        <v>12</v>
      </c>
      <c r="AK41" s="1">
        <v>12</v>
      </c>
      <c r="AL41" s="1">
        <v>12</v>
      </c>
      <c r="AM41" s="1">
        <v>12</v>
      </c>
      <c r="AN41" s="1">
        <v>12</v>
      </c>
      <c r="AO41" s="1">
        <v>12</v>
      </c>
      <c r="AP41" s="1">
        <v>12</v>
      </c>
      <c r="AQ41" s="1">
        <v>12</v>
      </c>
      <c r="AR41" s="1">
        <v>12</v>
      </c>
      <c r="AS41" s="1">
        <v>12</v>
      </c>
      <c r="AT41"/>
    </row>
    <row r="42" spans="1:46" s="1" customFormat="1" x14ac:dyDescent="0.25">
      <c r="A42" t="s">
        <v>177</v>
      </c>
      <c r="B42">
        <v>6529</v>
      </c>
      <c r="C42" t="s">
        <v>178</v>
      </c>
      <c r="D42" s="1">
        <v>6</v>
      </c>
      <c r="E42" s="1">
        <v>8</v>
      </c>
      <c r="F42" s="1">
        <v>10</v>
      </c>
      <c r="G42" s="1">
        <v>12</v>
      </c>
      <c r="H42" s="1">
        <v>14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14</v>
      </c>
      <c r="J42" s="1">
        <v>16</v>
      </c>
      <c r="K42" s="1">
        <v>18</v>
      </c>
      <c r="L42" s="1">
        <v>20</v>
      </c>
      <c r="M42" s="1">
        <v>22</v>
      </c>
      <c r="N42" s="1">
        <v>24</v>
      </c>
      <c r="O42" s="1">
        <v>26</v>
      </c>
      <c r="P42" s="1">
        <v>28</v>
      </c>
      <c r="Q42" s="1">
        <v>30</v>
      </c>
      <c r="R42" s="1">
        <v>32</v>
      </c>
      <c r="S42" s="1">
        <v>34</v>
      </c>
      <c r="T42" s="1">
        <v>36</v>
      </c>
      <c r="U42" s="1">
        <v>38</v>
      </c>
      <c r="V42" s="1">
        <v>40</v>
      </c>
      <c r="W42" s="1">
        <v>42</v>
      </c>
      <c r="X42" s="1">
        <v>44</v>
      </c>
      <c r="Y42" s="1">
        <v>46</v>
      </c>
      <c r="Z42" s="1">
        <v>48</v>
      </c>
      <c r="AA42" s="1">
        <v>50</v>
      </c>
      <c r="AB42" s="1">
        <v>52</v>
      </c>
      <c r="AC42" s="1">
        <v>54</v>
      </c>
      <c r="AD42" s="1">
        <v>56</v>
      </c>
      <c r="AE42" s="1">
        <v>58</v>
      </c>
      <c r="AF42" s="1">
        <v>60</v>
      </c>
      <c r="AG42" s="1">
        <v>62</v>
      </c>
      <c r="AH42" s="1">
        <v>64</v>
      </c>
      <c r="AI42" s="1">
        <v>66</v>
      </c>
      <c r="AJ42" s="1">
        <v>68</v>
      </c>
      <c r="AK42" s="1">
        <v>70</v>
      </c>
      <c r="AL42" s="1">
        <v>72</v>
      </c>
      <c r="AM42" s="1">
        <v>74</v>
      </c>
      <c r="AN42" s="1">
        <v>76</v>
      </c>
      <c r="AO42" s="1">
        <v>78</v>
      </c>
      <c r="AP42" s="1">
        <v>80</v>
      </c>
      <c r="AQ42" s="1">
        <v>82</v>
      </c>
      <c r="AR42" s="1">
        <v>84</v>
      </c>
      <c r="AS42" s="1">
        <v>86</v>
      </c>
      <c r="AT42"/>
    </row>
    <row r="43" spans="1:46" s="1" customFormat="1" x14ac:dyDescent="0.25">
      <c r="A43" t="s">
        <v>183</v>
      </c>
      <c r="B43">
        <v>6539</v>
      </c>
      <c r="C43" t="s">
        <v>184</v>
      </c>
      <c r="D43" s="1">
        <v>0</v>
      </c>
      <c r="E43" s="1">
        <v>16</v>
      </c>
      <c r="F43" s="1">
        <v>32</v>
      </c>
      <c r="G43" s="1">
        <v>48</v>
      </c>
      <c r="H43" s="1">
        <v>64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64</v>
      </c>
      <c r="J43" s="1">
        <v>80</v>
      </c>
      <c r="K43" s="1">
        <v>80</v>
      </c>
      <c r="L43" s="1">
        <v>96</v>
      </c>
      <c r="M43" s="1">
        <v>112</v>
      </c>
      <c r="N43" s="1">
        <v>128</v>
      </c>
      <c r="O43" s="1">
        <v>144</v>
      </c>
      <c r="P43" s="1">
        <v>160</v>
      </c>
      <c r="Q43" s="1">
        <v>160</v>
      </c>
      <c r="R43" s="1">
        <v>176</v>
      </c>
      <c r="S43" s="1">
        <v>192</v>
      </c>
      <c r="T43" s="1">
        <v>208</v>
      </c>
      <c r="U43" s="1">
        <v>224</v>
      </c>
      <c r="V43" s="1">
        <v>240</v>
      </c>
      <c r="W43" s="1">
        <v>240</v>
      </c>
      <c r="X43" s="1">
        <v>256</v>
      </c>
      <c r="Y43" s="1">
        <v>272</v>
      </c>
      <c r="Z43" s="1">
        <v>288</v>
      </c>
      <c r="AA43" s="1">
        <v>304</v>
      </c>
      <c r="AB43" s="1">
        <v>320</v>
      </c>
      <c r="AC43" s="1">
        <v>320</v>
      </c>
      <c r="AD43" s="1">
        <v>336</v>
      </c>
      <c r="AE43" s="1">
        <v>352</v>
      </c>
      <c r="AF43" s="1">
        <v>368</v>
      </c>
      <c r="AG43" s="1">
        <v>384</v>
      </c>
      <c r="AH43" s="1">
        <v>400</v>
      </c>
      <c r="AI43" s="1">
        <v>400</v>
      </c>
      <c r="AJ43" s="1">
        <v>416</v>
      </c>
      <c r="AK43" s="1">
        <v>432</v>
      </c>
      <c r="AL43" s="1">
        <v>448</v>
      </c>
      <c r="AM43" s="1">
        <v>464</v>
      </c>
      <c r="AN43" s="1">
        <v>480</v>
      </c>
      <c r="AO43" s="1">
        <v>480</v>
      </c>
      <c r="AP43" s="1">
        <v>496</v>
      </c>
      <c r="AQ43" s="1">
        <v>512</v>
      </c>
      <c r="AR43" s="1">
        <v>528</v>
      </c>
      <c r="AS43" s="1">
        <v>544</v>
      </c>
      <c r="AT43"/>
    </row>
    <row r="44" spans="1:46" s="1" customFormat="1" x14ac:dyDescent="0.25">
      <c r="A44" t="s">
        <v>187</v>
      </c>
      <c r="B44">
        <v>6584</v>
      </c>
      <c r="C44" t="s">
        <v>425</v>
      </c>
      <c r="D44" s="1">
        <v>32</v>
      </c>
      <c r="E44" s="1">
        <v>32</v>
      </c>
      <c r="F44" s="1">
        <v>32</v>
      </c>
      <c r="G44" s="1">
        <v>32</v>
      </c>
      <c r="H44" s="1">
        <v>32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32</v>
      </c>
      <c r="J44" s="1">
        <v>32</v>
      </c>
      <c r="K44" s="1">
        <v>48</v>
      </c>
      <c r="L44" s="1">
        <v>48</v>
      </c>
      <c r="M44" s="1">
        <v>48</v>
      </c>
      <c r="N44" s="1">
        <v>48</v>
      </c>
      <c r="O44" s="1">
        <v>48</v>
      </c>
      <c r="P44" s="1">
        <v>48</v>
      </c>
      <c r="Q44" s="1">
        <v>64</v>
      </c>
      <c r="R44" s="1">
        <v>64</v>
      </c>
      <c r="S44" s="1">
        <v>64</v>
      </c>
      <c r="T44" s="1">
        <v>64</v>
      </c>
      <c r="U44" s="1">
        <v>64</v>
      </c>
      <c r="V44" s="1">
        <v>64</v>
      </c>
      <c r="W44" s="1">
        <v>80</v>
      </c>
      <c r="X44" s="1">
        <v>80</v>
      </c>
      <c r="Y44" s="1">
        <v>80</v>
      </c>
      <c r="Z44" s="1">
        <v>80</v>
      </c>
      <c r="AA44" s="1">
        <v>80</v>
      </c>
      <c r="AB44" s="1">
        <v>80</v>
      </c>
      <c r="AC44" s="1">
        <v>96</v>
      </c>
      <c r="AD44" s="1">
        <v>96</v>
      </c>
      <c r="AE44" s="1">
        <v>96</v>
      </c>
      <c r="AF44" s="1">
        <v>96</v>
      </c>
      <c r="AG44" s="1">
        <v>96</v>
      </c>
      <c r="AH44" s="1">
        <v>96</v>
      </c>
      <c r="AI44" s="1">
        <v>112</v>
      </c>
      <c r="AJ44" s="1">
        <v>112</v>
      </c>
      <c r="AK44" s="1">
        <v>112</v>
      </c>
      <c r="AL44" s="1">
        <v>112</v>
      </c>
      <c r="AM44" s="1">
        <v>112</v>
      </c>
      <c r="AN44" s="1">
        <v>112</v>
      </c>
      <c r="AO44" s="1">
        <v>128</v>
      </c>
      <c r="AP44" s="1">
        <v>128</v>
      </c>
      <c r="AQ44" s="1">
        <v>128</v>
      </c>
      <c r="AR44" s="1">
        <v>128</v>
      </c>
      <c r="AS44" s="1">
        <v>128</v>
      </c>
      <c r="AT44"/>
    </row>
    <row r="45" spans="1:46" s="1" customFormat="1" x14ac:dyDescent="0.25">
      <c r="A45" t="s">
        <v>191</v>
      </c>
      <c r="B45">
        <v>6540</v>
      </c>
      <c r="C45" t="s">
        <v>192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6</v>
      </c>
      <c r="J45" s="1">
        <v>7</v>
      </c>
      <c r="K45" s="1">
        <v>8</v>
      </c>
      <c r="L45" s="1">
        <v>9</v>
      </c>
      <c r="M45" s="1">
        <v>10</v>
      </c>
      <c r="N45" s="1">
        <v>11</v>
      </c>
      <c r="O45" s="1">
        <v>12</v>
      </c>
      <c r="P45" s="1">
        <v>13</v>
      </c>
      <c r="Q45" s="1">
        <v>14</v>
      </c>
      <c r="R45" s="1">
        <v>15</v>
      </c>
      <c r="S45" s="1">
        <v>16</v>
      </c>
      <c r="T45" s="1">
        <v>17</v>
      </c>
      <c r="U45" s="1">
        <v>18</v>
      </c>
      <c r="V45" s="1">
        <v>19</v>
      </c>
      <c r="W45" s="1">
        <v>20</v>
      </c>
      <c r="X45" s="1">
        <v>21</v>
      </c>
      <c r="Y45" s="1">
        <v>22</v>
      </c>
      <c r="Z45" s="1">
        <v>23</v>
      </c>
      <c r="AA45" s="1">
        <v>24</v>
      </c>
      <c r="AB45" s="1">
        <v>25</v>
      </c>
      <c r="AC45" s="1">
        <v>26</v>
      </c>
      <c r="AD45" s="1">
        <v>27</v>
      </c>
      <c r="AE45" s="1">
        <v>28</v>
      </c>
      <c r="AF45" s="1">
        <v>29</v>
      </c>
      <c r="AG45" s="1">
        <v>30</v>
      </c>
      <c r="AH45" s="1">
        <v>31</v>
      </c>
      <c r="AI45" s="1">
        <v>32</v>
      </c>
      <c r="AJ45" s="1">
        <v>33</v>
      </c>
      <c r="AK45" s="1">
        <v>34</v>
      </c>
      <c r="AL45" s="1">
        <v>35</v>
      </c>
      <c r="AM45" s="1">
        <v>36</v>
      </c>
      <c r="AN45" s="1">
        <v>37</v>
      </c>
      <c r="AO45" s="1">
        <v>38</v>
      </c>
      <c r="AP45" s="1">
        <v>39</v>
      </c>
      <c r="AQ45" s="1">
        <v>40</v>
      </c>
      <c r="AR45" s="1">
        <v>41</v>
      </c>
      <c r="AS45" s="1">
        <v>42</v>
      </c>
      <c r="AT45"/>
    </row>
    <row r="46" spans="1:46" s="1" customFormat="1" x14ac:dyDescent="0.25">
      <c r="A46" t="s">
        <v>195</v>
      </c>
      <c r="B46">
        <v>6555</v>
      </c>
      <c r="C46" t="s">
        <v>196</v>
      </c>
      <c r="D46" s="1">
        <v>4</v>
      </c>
      <c r="E46" s="1">
        <v>6</v>
      </c>
      <c r="F46" s="1">
        <v>8</v>
      </c>
      <c r="G46" s="1">
        <v>10</v>
      </c>
      <c r="H46" s="1">
        <v>12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12</v>
      </c>
      <c r="J46" s="1">
        <v>14</v>
      </c>
      <c r="K46" s="1">
        <v>16</v>
      </c>
      <c r="L46" s="1">
        <v>18</v>
      </c>
      <c r="M46" s="1">
        <v>20</v>
      </c>
      <c r="N46" s="1">
        <v>22</v>
      </c>
      <c r="O46" s="1">
        <v>24</v>
      </c>
      <c r="P46" s="1">
        <v>26</v>
      </c>
      <c r="Q46" s="1">
        <v>28</v>
      </c>
      <c r="R46" s="1">
        <v>30</v>
      </c>
      <c r="S46" s="1">
        <v>32</v>
      </c>
      <c r="T46" s="1">
        <v>34</v>
      </c>
      <c r="U46" s="1">
        <v>36</v>
      </c>
      <c r="V46" s="1">
        <v>38</v>
      </c>
      <c r="W46" s="1">
        <v>40</v>
      </c>
      <c r="X46" s="1">
        <v>42</v>
      </c>
      <c r="Y46" s="1">
        <v>44</v>
      </c>
      <c r="Z46" s="1">
        <v>46</v>
      </c>
      <c r="AA46" s="1">
        <v>48</v>
      </c>
      <c r="AB46" s="1">
        <v>50</v>
      </c>
      <c r="AC46" s="1">
        <v>52</v>
      </c>
      <c r="AD46" s="1">
        <v>54</v>
      </c>
      <c r="AE46" s="1">
        <v>56</v>
      </c>
      <c r="AF46" s="1">
        <v>58</v>
      </c>
      <c r="AG46" s="1">
        <v>60</v>
      </c>
      <c r="AH46" s="1">
        <v>62</v>
      </c>
      <c r="AI46" s="1">
        <v>64</v>
      </c>
      <c r="AJ46" s="1">
        <v>66</v>
      </c>
      <c r="AK46" s="1">
        <v>68</v>
      </c>
      <c r="AL46" s="1">
        <v>70</v>
      </c>
      <c r="AM46" s="1">
        <v>72</v>
      </c>
      <c r="AN46" s="1">
        <v>74</v>
      </c>
      <c r="AO46" s="1">
        <v>76</v>
      </c>
      <c r="AP46" s="1">
        <v>78</v>
      </c>
      <c r="AQ46" s="1">
        <v>80</v>
      </c>
      <c r="AR46" s="1">
        <v>82</v>
      </c>
      <c r="AS46" s="1">
        <v>84</v>
      </c>
      <c r="AT46"/>
    </row>
    <row r="47" spans="1:46" s="1" customFormat="1" x14ac:dyDescent="0.25">
      <c r="A47" t="s">
        <v>197</v>
      </c>
      <c r="B47">
        <v>6573</v>
      </c>
      <c r="C47" t="s">
        <v>198</v>
      </c>
      <c r="D47" s="1">
        <v>6</v>
      </c>
      <c r="E47" s="1">
        <v>8</v>
      </c>
      <c r="F47" s="1">
        <v>10</v>
      </c>
      <c r="G47" s="1">
        <v>12</v>
      </c>
      <c r="H47" s="1">
        <v>14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14</v>
      </c>
      <c r="J47" s="1">
        <v>16</v>
      </c>
      <c r="K47" s="1">
        <v>18</v>
      </c>
      <c r="L47" s="1">
        <v>20</v>
      </c>
      <c r="M47" s="1">
        <v>22</v>
      </c>
      <c r="N47" s="1">
        <v>24</v>
      </c>
      <c r="O47" s="1">
        <v>26</v>
      </c>
      <c r="P47" s="1">
        <v>28</v>
      </c>
      <c r="Q47" s="1">
        <v>30</v>
      </c>
      <c r="R47" s="1">
        <v>32</v>
      </c>
      <c r="S47" s="1">
        <v>34</v>
      </c>
      <c r="T47" s="1">
        <v>36</v>
      </c>
      <c r="U47" s="1">
        <v>38</v>
      </c>
      <c r="V47" s="1">
        <v>40</v>
      </c>
      <c r="W47" s="1">
        <v>42</v>
      </c>
      <c r="X47" s="1">
        <v>44</v>
      </c>
      <c r="Y47" s="1">
        <v>46</v>
      </c>
      <c r="Z47" s="1">
        <v>48</v>
      </c>
      <c r="AA47" s="1">
        <v>50</v>
      </c>
      <c r="AB47" s="1">
        <v>52</v>
      </c>
      <c r="AC47" s="1">
        <v>54</v>
      </c>
      <c r="AD47" s="1">
        <v>56</v>
      </c>
      <c r="AE47" s="1">
        <v>58</v>
      </c>
      <c r="AF47" s="1">
        <v>60</v>
      </c>
      <c r="AG47" s="1">
        <v>62</v>
      </c>
      <c r="AH47" s="1">
        <v>64</v>
      </c>
      <c r="AI47" s="1">
        <v>66</v>
      </c>
      <c r="AJ47" s="1">
        <v>68</v>
      </c>
      <c r="AK47" s="1">
        <v>70</v>
      </c>
      <c r="AL47" s="1">
        <v>72</v>
      </c>
      <c r="AM47" s="1">
        <v>74</v>
      </c>
      <c r="AN47" s="1">
        <v>76</v>
      </c>
      <c r="AO47" s="1">
        <v>78</v>
      </c>
      <c r="AP47" s="1">
        <v>80</v>
      </c>
      <c r="AQ47" s="1">
        <v>82</v>
      </c>
      <c r="AR47" s="1">
        <v>84</v>
      </c>
      <c r="AS47" s="1">
        <v>86</v>
      </c>
      <c r="AT47"/>
    </row>
    <row r="48" spans="1:46" s="1" customFormat="1" x14ac:dyDescent="0.25">
      <c r="A48" t="s">
        <v>199</v>
      </c>
      <c r="B48">
        <v>6574</v>
      </c>
      <c r="C48" t="s">
        <v>426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>
        <v>74</v>
      </c>
      <c r="AN48" s="1">
        <v>76</v>
      </c>
      <c r="AO48" s="1">
        <v>78</v>
      </c>
      <c r="AP48" s="1">
        <v>80</v>
      </c>
      <c r="AQ48" s="1">
        <v>82</v>
      </c>
      <c r="AR48" s="1">
        <v>84</v>
      </c>
      <c r="AS48" s="1">
        <v>86</v>
      </c>
      <c r="AT48"/>
    </row>
    <row r="49" spans="1:46" s="1" customFormat="1" x14ac:dyDescent="0.25">
      <c r="A49" t="s">
        <v>203</v>
      </c>
      <c r="B49">
        <v>6575</v>
      </c>
      <c r="C49" t="s">
        <v>427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>
        <v>74</v>
      </c>
      <c r="AN49" s="1">
        <v>76</v>
      </c>
      <c r="AO49" s="1">
        <v>78</v>
      </c>
      <c r="AP49" s="1">
        <v>80</v>
      </c>
      <c r="AQ49" s="1">
        <v>82</v>
      </c>
      <c r="AR49" s="1">
        <v>84</v>
      </c>
      <c r="AS49" s="1">
        <v>86</v>
      </c>
      <c r="AT49"/>
    </row>
    <row r="50" spans="1:46" s="1" customFormat="1" x14ac:dyDescent="0.25">
      <c r="A50" t="s">
        <v>205</v>
      </c>
      <c r="B50">
        <v>6576</v>
      </c>
      <c r="C50" t="s">
        <v>206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  <c r="AG50" s="1">
        <v>31</v>
      </c>
      <c r="AH50" s="1">
        <v>32</v>
      </c>
      <c r="AI50" s="1">
        <v>33</v>
      </c>
      <c r="AJ50" s="1">
        <v>34</v>
      </c>
      <c r="AK50" s="1">
        <v>35</v>
      </c>
      <c r="AL50" s="1">
        <v>36</v>
      </c>
      <c r="AM50" s="1">
        <v>37</v>
      </c>
      <c r="AN50" s="1">
        <v>38</v>
      </c>
      <c r="AO50" s="1">
        <v>39</v>
      </c>
      <c r="AP50" s="1">
        <v>40</v>
      </c>
      <c r="AQ50" s="1">
        <v>41</v>
      </c>
      <c r="AR50" s="1">
        <v>42</v>
      </c>
      <c r="AS50" s="1">
        <v>43</v>
      </c>
      <c r="AT50"/>
    </row>
    <row r="51" spans="1:46" s="1" customFormat="1" x14ac:dyDescent="0.25">
      <c r="A51" t="s">
        <v>211</v>
      </c>
      <c r="B51">
        <v>6542</v>
      </c>
      <c r="C51" t="s">
        <v>212</v>
      </c>
      <c r="D51" s="1">
        <v>8</v>
      </c>
      <c r="E51" s="1">
        <v>8</v>
      </c>
      <c r="F51" s="1">
        <v>8</v>
      </c>
      <c r="G51" s="1">
        <v>8</v>
      </c>
      <c r="H51" s="1">
        <v>8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8</v>
      </c>
      <c r="J51" s="1">
        <v>8</v>
      </c>
      <c r="K51" s="1">
        <v>8</v>
      </c>
      <c r="L51" s="1">
        <v>8</v>
      </c>
      <c r="M51" s="1">
        <v>8</v>
      </c>
      <c r="N51" s="1">
        <v>8</v>
      </c>
      <c r="O51" s="1">
        <v>8</v>
      </c>
      <c r="P51" s="1">
        <v>8</v>
      </c>
      <c r="Q51" s="1">
        <v>8</v>
      </c>
      <c r="R51" s="1">
        <v>8</v>
      </c>
      <c r="S51" s="1">
        <v>8</v>
      </c>
      <c r="T51" s="1">
        <v>8</v>
      </c>
      <c r="U51" s="1">
        <v>8</v>
      </c>
      <c r="V51" s="1">
        <v>8</v>
      </c>
      <c r="W51" s="1">
        <v>8</v>
      </c>
      <c r="X51" s="1">
        <v>8</v>
      </c>
      <c r="Y51" s="1">
        <v>8</v>
      </c>
      <c r="Z51" s="1">
        <v>8</v>
      </c>
      <c r="AA51" s="1">
        <v>8</v>
      </c>
      <c r="AB51" s="1">
        <v>8</v>
      </c>
      <c r="AC51" s="1">
        <v>8</v>
      </c>
      <c r="AD51" s="1">
        <v>8</v>
      </c>
      <c r="AE51" s="1">
        <v>8</v>
      </c>
      <c r="AF51" s="1">
        <v>8</v>
      </c>
      <c r="AG51" s="1">
        <v>8</v>
      </c>
      <c r="AH51" s="1">
        <v>8</v>
      </c>
      <c r="AI51" s="1">
        <v>8</v>
      </c>
      <c r="AJ51" s="1">
        <v>8</v>
      </c>
      <c r="AK51" s="1">
        <v>8</v>
      </c>
      <c r="AL51" s="1">
        <v>8</v>
      </c>
      <c r="AM51" s="1">
        <v>8</v>
      </c>
      <c r="AN51" s="1">
        <v>8</v>
      </c>
      <c r="AO51" s="1">
        <v>8</v>
      </c>
      <c r="AP51" s="1">
        <v>8</v>
      </c>
      <c r="AQ51" s="1">
        <v>8</v>
      </c>
      <c r="AR51" s="1">
        <v>8</v>
      </c>
      <c r="AS51" s="1">
        <v>8</v>
      </c>
      <c r="AT51"/>
    </row>
    <row r="52" spans="1:46" s="1" customFormat="1" x14ac:dyDescent="0.25">
      <c r="A52" t="s">
        <v>217</v>
      </c>
      <c r="B52">
        <v>6579</v>
      </c>
      <c r="C52" t="s">
        <v>218</v>
      </c>
      <c r="D52" s="1">
        <v>8</v>
      </c>
      <c r="E52" s="1">
        <v>8</v>
      </c>
      <c r="F52" s="1">
        <v>8</v>
      </c>
      <c r="G52" s="1">
        <v>8</v>
      </c>
      <c r="H52" s="1">
        <v>8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8</v>
      </c>
      <c r="J52" s="1">
        <v>8</v>
      </c>
      <c r="K52" s="1">
        <v>8</v>
      </c>
      <c r="L52" s="1">
        <v>8</v>
      </c>
      <c r="M52" s="1">
        <v>8</v>
      </c>
      <c r="N52" s="1">
        <v>8</v>
      </c>
      <c r="O52" s="1">
        <v>8</v>
      </c>
      <c r="P52" s="1">
        <v>8</v>
      </c>
      <c r="Q52" s="1">
        <v>8</v>
      </c>
      <c r="R52" s="1">
        <v>8</v>
      </c>
      <c r="S52" s="1">
        <v>8</v>
      </c>
      <c r="T52" s="1">
        <v>8</v>
      </c>
      <c r="U52" s="1">
        <v>8</v>
      </c>
      <c r="V52" s="1">
        <v>8</v>
      </c>
      <c r="W52" s="1">
        <v>8</v>
      </c>
      <c r="X52" s="1">
        <v>8</v>
      </c>
      <c r="Y52" s="1">
        <v>8</v>
      </c>
      <c r="Z52" s="1">
        <v>8</v>
      </c>
      <c r="AA52" s="1">
        <v>8</v>
      </c>
      <c r="AB52" s="1">
        <v>8</v>
      </c>
      <c r="AC52" s="1">
        <v>8</v>
      </c>
      <c r="AD52" s="1">
        <v>8</v>
      </c>
      <c r="AE52" s="1">
        <v>8</v>
      </c>
      <c r="AF52" s="1">
        <v>8</v>
      </c>
      <c r="AG52" s="1">
        <v>8</v>
      </c>
      <c r="AH52" s="1">
        <v>8</v>
      </c>
      <c r="AI52" s="1">
        <v>8</v>
      </c>
      <c r="AJ52" s="1">
        <v>8</v>
      </c>
      <c r="AK52" s="1">
        <v>8</v>
      </c>
      <c r="AL52" s="1">
        <v>8</v>
      </c>
      <c r="AM52" s="1">
        <v>8</v>
      </c>
      <c r="AN52" s="1">
        <v>8</v>
      </c>
      <c r="AO52" s="1">
        <v>8</v>
      </c>
      <c r="AP52" s="1">
        <v>8</v>
      </c>
      <c r="AQ52" s="1">
        <v>8</v>
      </c>
      <c r="AR52" s="1">
        <v>8</v>
      </c>
      <c r="AS52" s="1">
        <v>8</v>
      </c>
      <c r="AT52"/>
    </row>
    <row r="53" spans="1:46" s="1" customFormat="1" x14ac:dyDescent="0.25">
      <c r="A53" t="s">
        <v>526</v>
      </c>
      <c r="B53">
        <v>9627</v>
      </c>
      <c r="C53" t="s">
        <v>527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2</v>
      </c>
      <c r="AT53"/>
    </row>
    <row r="54" spans="1:46" s="1" customFormat="1" x14ac:dyDescent="0.25">
      <c r="A54" t="s">
        <v>529</v>
      </c>
      <c r="B54">
        <v>10889</v>
      </c>
      <c r="C54" t="s">
        <v>528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2</v>
      </c>
      <c r="AT54"/>
    </row>
    <row r="55" spans="1:46" s="1" customFormat="1" x14ac:dyDescent="0.25">
      <c r="A55" t="s">
        <v>223</v>
      </c>
      <c r="B55">
        <v>6532</v>
      </c>
      <c r="C55" t="s">
        <v>224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12</v>
      </c>
      <c r="AT55"/>
    </row>
    <row r="56" spans="1:46" s="1" customFormat="1" x14ac:dyDescent="0.25">
      <c r="A56" t="s">
        <v>225</v>
      </c>
      <c r="B56">
        <v>6553</v>
      </c>
      <c r="C56" t="s">
        <v>226</v>
      </c>
      <c r="D56" s="1">
        <v>2</v>
      </c>
      <c r="E56" s="1">
        <v>2</v>
      </c>
      <c r="F56" s="1">
        <v>2</v>
      </c>
      <c r="G56" s="1">
        <v>2</v>
      </c>
      <c r="H56" s="1">
        <v>2</v>
      </c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  <c r="AM56" s="1">
        <v>2</v>
      </c>
      <c r="AN56" s="1">
        <v>2</v>
      </c>
      <c r="AO56" s="1">
        <v>2</v>
      </c>
      <c r="AP56" s="1">
        <v>2</v>
      </c>
      <c r="AQ56" s="1">
        <v>2</v>
      </c>
      <c r="AR56" s="1">
        <v>2</v>
      </c>
      <c r="AS56" s="1">
        <v>2</v>
      </c>
      <c r="AT56"/>
    </row>
    <row r="57" spans="1:46" s="1" customFormat="1" x14ac:dyDescent="0.25">
      <c r="A57" t="s">
        <v>231</v>
      </c>
      <c r="B57">
        <v>6580</v>
      </c>
      <c r="C57" t="s">
        <v>232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4</v>
      </c>
      <c r="AO57" s="1">
        <v>4</v>
      </c>
      <c r="AP57" s="1">
        <v>4</v>
      </c>
      <c r="AQ57" s="1">
        <v>4</v>
      </c>
      <c r="AR57" s="1">
        <v>4</v>
      </c>
      <c r="AS57" s="1">
        <v>4</v>
      </c>
      <c r="AT57"/>
    </row>
    <row r="58" spans="1:46" s="1" customFormat="1" x14ac:dyDescent="0.25">
      <c r="A58" t="s">
        <v>233</v>
      </c>
      <c r="B58">
        <v>6581</v>
      </c>
      <c r="C58" t="s">
        <v>234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  <c r="AP58" s="1">
        <v>4</v>
      </c>
      <c r="AQ58" s="1">
        <v>4</v>
      </c>
      <c r="AR58" s="1">
        <v>4</v>
      </c>
      <c r="AS58" s="1">
        <v>4</v>
      </c>
      <c r="AT58"/>
    </row>
    <row r="59" spans="1:46" s="1" customFormat="1" x14ac:dyDescent="0.25">
      <c r="A59" t="s">
        <v>235</v>
      </c>
      <c r="B59">
        <v>6582</v>
      </c>
      <c r="C59" t="s">
        <v>236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H$5*INDEX('MTS 380 Master'!$B:$XFD,MATCH($A59,'MTS 380 Master'!$B:$B,0),MATCH($B$5,'MTS 380 Master'!$B$1:$XFD$1,0))+H$6*INDEX('MTS 380 Master'!$B:$XFD,MATCH($A59,'MTS 380 Master'!$B:$B,0),MATCH($B$6,'MTS 380 Master'!$B$1:$XFD$1,0))+H$7*INDEX('MTS 380 Master'!$B:$XFD,MATCH($A59,'MTS 380 Master'!$B:$B,0),MATCH($B$7,'MTS 380 Master'!$B$1:$XFD$1,0))+H$8*INDEX('MTS 380 Master'!$B:$XFD,MATCH($A59,'MTS 380 Master'!$B:$B,0),MATCH($B$8,'MTS 380 Master'!$B$1:$XFD$1,0))+H$9*INDEX('MTS 380 Master'!$B:$XFD,MATCH($A59,'MTS 380 Master'!$B:$B,0),MATCH($B$9,'MTS 380 Master'!$B$1:$XFD$1,0))+H$10*INDEX('MTS 380 Master'!$B:$XFD,MATCH($A59,'MTS 380 Master'!$B:$B,0),MATCH($B$10,'MTS 380 Master'!$B$1:$XFD$1,0))+H$11*INDEX('MTS 380 Master'!$B:$XFD,MATCH($A59,'MTS 380 Master'!$B:$B,0),MATCH($B$11,'MTS 380 Master'!$B$1:$XFD$1,0))+H$12*INDEX('MTS 380 Master'!$B:$XFD,MATCH($A59,'MTS 380 Master'!$B:$B,0),MATCH($B$12,'MTS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>
        <v>4</v>
      </c>
      <c r="AN59" s="1">
        <v>4</v>
      </c>
      <c r="AO59" s="1">
        <v>4</v>
      </c>
      <c r="AP59" s="1">
        <v>4</v>
      </c>
      <c r="AQ59" s="1">
        <v>4</v>
      </c>
      <c r="AR59" s="1">
        <v>4</v>
      </c>
      <c r="AS59" s="1">
        <v>4</v>
      </c>
      <c r="AT59"/>
    </row>
    <row r="60" spans="1:46" s="1" customFormat="1" x14ac:dyDescent="0.25">
      <c r="A60" t="s">
        <v>241</v>
      </c>
      <c r="B60">
        <v>8684</v>
      </c>
      <c r="C60" t="s">
        <v>242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5">
        <f>H$5*INDEX('MTS 380 Master'!$B:$XFD,MATCH($A60,'MTS 380 Master'!$B:$B,0),MATCH($B$5,'MTS 380 Master'!$B$1:$XFD$1,0))+H$6*INDEX('MTS 380 Master'!$B:$XFD,MATCH($A60,'MTS 380 Master'!$B:$B,0),MATCH($B$6,'MTS 380 Master'!$B$1:$XFD$1,0))+H$7*INDEX('MTS 380 Master'!$B:$XFD,MATCH($A60,'MTS 380 Master'!$B:$B,0),MATCH($B$7,'MTS 380 Master'!$B$1:$XFD$1,0))+H$8*INDEX('MTS 380 Master'!$B:$XFD,MATCH($A60,'MTS 380 Master'!$B:$B,0),MATCH($B$8,'MTS 380 Master'!$B$1:$XFD$1,0))+H$9*INDEX('MTS 380 Master'!$B:$XFD,MATCH($A60,'MTS 380 Master'!$B:$B,0),MATCH($B$9,'MTS 380 Master'!$B$1:$XFD$1,0))+H$10*INDEX('MTS 380 Master'!$B:$XFD,MATCH($A60,'MTS 380 Master'!$B:$B,0),MATCH($B$10,'MTS 380 Master'!$B$1:$XFD$1,0))+H$11*INDEX('MTS 380 Master'!$B:$XFD,MATCH($A60,'MTS 380 Master'!$B:$B,0),MATCH($B$11,'MTS 380 Master'!$B$1:$XFD$1,0))+H$12*INDEX('MTS 380 Master'!$B:$XFD,MATCH($A60,'MTS 380 Master'!$B:$B,0),MATCH($B$12,'MTS 380 Master'!$B$1:$XFD$1,0))</f>
        <v>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  <c r="AS60" s="1">
        <v>1</v>
      </c>
      <c r="AT60"/>
    </row>
    <row r="61" spans="1:46" s="1" customFormat="1" x14ac:dyDescent="0.25">
      <c r="A61" t="s">
        <v>247</v>
      </c>
      <c r="B61">
        <v>7980</v>
      </c>
      <c r="C61" t="s">
        <v>248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5">
        <f>H$5*INDEX('MTS 380 Master'!$B:$XFD,MATCH($A61,'MTS 380 Master'!$B:$B,0),MATCH($B$5,'MTS 380 Master'!$B$1:$XFD$1,0))+H$6*INDEX('MTS 380 Master'!$B:$XFD,MATCH($A61,'MTS 380 Master'!$B:$B,0),MATCH($B$6,'MTS 380 Master'!$B$1:$XFD$1,0))+H$7*INDEX('MTS 380 Master'!$B:$XFD,MATCH($A61,'MTS 380 Master'!$B:$B,0),MATCH($B$7,'MTS 380 Master'!$B$1:$XFD$1,0))+H$8*INDEX('MTS 380 Master'!$B:$XFD,MATCH($A61,'MTS 380 Master'!$B:$B,0),MATCH($B$8,'MTS 380 Master'!$B$1:$XFD$1,0))+H$9*INDEX('MTS 380 Master'!$B:$XFD,MATCH($A61,'MTS 380 Master'!$B:$B,0),MATCH($B$9,'MTS 380 Master'!$B$1:$XFD$1,0))+H$10*INDEX('MTS 380 Master'!$B:$XFD,MATCH($A61,'MTS 380 Master'!$B:$B,0),MATCH($B$10,'MTS 380 Master'!$B$1:$XFD$1,0))+H$11*INDEX('MTS 380 Master'!$B:$XFD,MATCH($A61,'MTS 380 Master'!$B:$B,0),MATCH($B$11,'MTS 380 Master'!$B$1:$XFD$1,0))+H$12*INDEX('MTS 380 Master'!$B:$XFD,MATCH($A61,'MTS 380 Master'!$B:$B,0),MATCH($B$12,'MTS 380 Master'!$B$1:$XFD$1,0))</f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/>
    </row>
    <row r="62" spans="1:46" s="1" customFormat="1" x14ac:dyDescent="0.25">
      <c r="A62" t="s">
        <v>249</v>
      </c>
      <c r="B62">
        <v>7981</v>
      </c>
      <c r="C62" t="s">
        <v>250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H$5*INDEX('MTS 380 Master'!$B:$XFD,MATCH($A62,'MTS 380 Master'!$B:$B,0),MATCH($B$5,'MTS 380 Master'!$B$1:$XFD$1,0))+H$6*INDEX('MTS 380 Master'!$B:$XFD,MATCH($A62,'MTS 380 Master'!$B:$B,0),MATCH($B$6,'MTS 380 Master'!$B$1:$XFD$1,0))+H$7*INDEX('MTS 380 Master'!$B:$XFD,MATCH($A62,'MTS 380 Master'!$B:$B,0),MATCH($B$7,'MTS 380 Master'!$B$1:$XFD$1,0))+H$8*INDEX('MTS 380 Master'!$B:$XFD,MATCH($A62,'MTS 380 Master'!$B:$B,0),MATCH($B$8,'MTS 380 Master'!$B$1:$XFD$1,0))+H$9*INDEX('MTS 380 Master'!$B:$XFD,MATCH($A62,'MTS 380 Master'!$B:$B,0),MATCH($B$9,'MTS 380 Master'!$B$1:$XFD$1,0))+H$10*INDEX('MTS 380 Master'!$B:$XFD,MATCH($A62,'MTS 380 Master'!$B:$B,0),MATCH($B$10,'MTS 380 Master'!$B$1:$XFD$1,0))+H$11*INDEX('MTS 380 Master'!$B:$XFD,MATCH($A62,'MTS 380 Master'!$B:$B,0),MATCH($B$11,'MTS 380 Master'!$B$1:$XFD$1,0))+H$12*INDEX('MTS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/>
    </row>
    <row r="63" spans="1:46" s="1" customFormat="1" x14ac:dyDescent="0.25">
      <c r="A63" t="s">
        <v>251</v>
      </c>
      <c r="B63">
        <v>7982</v>
      </c>
      <c r="C63" t="s">
        <v>252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H$5*INDEX('MTS 380 Master'!$B:$XFD,MATCH($A63,'MTS 380 Master'!$B:$B,0),MATCH($B$5,'MTS 380 Master'!$B$1:$XFD$1,0))+H$6*INDEX('MTS 380 Master'!$B:$XFD,MATCH($A63,'MTS 380 Master'!$B:$B,0),MATCH($B$6,'MTS 380 Master'!$B$1:$XFD$1,0))+H$7*INDEX('MTS 380 Master'!$B:$XFD,MATCH($A63,'MTS 380 Master'!$B:$B,0),MATCH($B$7,'MTS 380 Master'!$B$1:$XFD$1,0))+H$8*INDEX('MTS 380 Master'!$B:$XFD,MATCH($A63,'MTS 380 Master'!$B:$B,0),MATCH($B$8,'MTS 380 Master'!$B$1:$XFD$1,0))+H$9*INDEX('MTS 380 Master'!$B:$XFD,MATCH($A63,'MTS 380 Master'!$B:$B,0),MATCH($B$9,'MTS 380 Master'!$B$1:$XFD$1,0))+H$10*INDEX('MTS 380 Master'!$B:$XFD,MATCH($A63,'MTS 380 Master'!$B:$B,0),MATCH($B$10,'MTS 380 Master'!$B$1:$XFD$1,0))+H$11*INDEX('MTS 380 Master'!$B:$XFD,MATCH($A63,'MTS 380 Master'!$B:$B,0),MATCH($B$11,'MTS 380 Master'!$B$1:$XFD$1,0))+H$12*INDEX('MTS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/>
    </row>
    <row r="64" spans="1:46" s="1" customFormat="1" x14ac:dyDescent="0.25">
      <c r="A64" t="s">
        <v>253</v>
      </c>
      <c r="B64">
        <v>7983</v>
      </c>
      <c r="C64" t="s">
        <v>254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H$5*INDEX('MTS 380 Master'!$B:$XFD,MATCH($A64,'MTS 380 Master'!$B:$B,0),MATCH($B$5,'MTS 380 Master'!$B$1:$XFD$1,0))+H$6*INDEX('MTS 380 Master'!$B:$XFD,MATCH($A64,'MTS 380 Master'!$B:$B,0),MATCH($B$6,'MTS 380 Master'!$B$1:$XFD$1,0))+H$7*INDEX('MTS 380 Master'!$B:$XFD,MATCH($A64,'MTS 380 Master'!$B:$B,0),MATCH($B$7,'MTS 380 Master'!$B$1:$XFD$1,0))+H$8*INDEX('MTS 380 Master'!$B:$XFD,MATCH($A64,'MTS 380 Master'!$B:$B,0),MATCH($B$8,'MTS 380 Master'!$B$1:$XFD$1,0))+H$9*INDEX('MTS 380 Master'!$B:$XFD,MATCH($A64,'MTS 380 Master'!$B:$B,0),MATCH($B$9,'MTS 380 Master'!$B$1:$XFD$1,0))+H$10*INDEX('MTS 380 Master'!$B:$XFD,MATCH($A64,'MTS 380 Master'!$B:$B,0),MATCH($B$10,'MTS 380 Master'!$B$1:$XFD$1,0))+H$11*INDEX('MTS 380 Master'!$B:$XFD,MATCH($A64,'MTS 380 Master'!$B:$B,0),MATCH($B$11,'MTS 380 Master'!$B$1:$XFD$1,0))+H$12*INDEX('MTS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/>
    </row>
    <row r="65" spans="1:46" s="1" customFormat="1" x14ac:dyDescent="0.25">
      <c r="A65" t="s">
        <v>255</v>
      </c>
      <c r="B65">
        <v>7984</v>
      </c>
      <c r="C65" t="s">
        <v>256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H$5*INDEX('MTS 380 Master'!$B:$XFD,MATCH($A65,'MTS 380 Master'!$B:$B,0),MATCH($B$5,'MTS 380 Master'!$B$1:$XFD$1,0))+H$6*INDEX('MTS 380 Master'!$B:$XFD,MATCH($A65,'MTS 380 Master'!$B:$B,0),MATCH($B$6,'MTS 380 Master'!$B$1:$XFD$1,0))+H$7*INDEX('MTS 380 Master'!$B:$XFD,MATCH($A65,'MTS 380 Master'!$B:$B,0),MATCH($B$7,'MTS 380 Master'!$B$1:$XFD$1,0))+H$8*INDEX('MTS 380 Master'!$B:$XFD,MATCH($A65,'MTS 380 Master'!$B:$B,0),MATCH($B$8,'MTS 380 Master'!$B$1:$XFD$1,0))+H$9*INDEX('MTS 380 Master'!$B:$XFD,MATCH($A65,'MTS 380 Master'!$B:$B,0),MATCH($B$9,'MTS 380 Master'!$B$1:$XFD$1,0))+H$10*INDEX('MTS 380 Master'!$B:$XFD,MATCH($A65,'MTS 380 Master'!$B:$B,0),MATCH($B$10,'MTS 380 Master'!$B$1:$XFD$1,0))+H$11*INDEX('MTS 380 Master'!$B:$XFD,MATCH($A65,'MTS 380 Master'!$B:$B,0),MATCH($B$11,'MTS 380 Master'!$B$1:$XFD$1,0))+H$12*INDEX('MTS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/>
    </row>
    <row r="66" spans="1:46" s="1" customFormat="1" x14ac:dyDescent="0.25">
      <c r="A66" t="s">
        <v>257</v>
      </c>
      <c r="B66">
        <v>7985</v>
      </c>
      <c r="C66" t="s">
        <v>258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H$5*INDEX('MTS 380 Master'!$B:$XFD,MATCH($A66,'MTS 380 Master'!$B:$B,0),MATCH($B$5,'MTS 380 Master'!$B$1:$XFD$1,0))+H$6*INDEX('MTS 380 Master'!$B:$XFD,MATCH($A66,'MTS 380 Master'!$B:$B,0),MATCH($B$6,'MTS 380 Master'!$B$1:$XFD$1,0))+H$7*INDEX('MTS 380 Master'!$B:$XFD,MATCH($A66,'MTS 380 Master'!$B:$B,0),MATCH($B$7,'MTS 380 Master'!$B$1:$XFD$1,0))+H$8*INDEX('MTS 380 Master'!$B:$XFD,MATCH($A66,'MTS 380 Master'!$B:$B,0),MATCH($B$8,'MTS 380 Master'!$B$1:$XFD$1,0))+H$9*INDEX('MTS 380 Master'!$B:$XFD,MATCH($A66,'MTS 380 Master'!$B:$B,0),MATCH($B$9,'MTS 380 Master'!$B$1:$XFD$1,0))+H$10*INDEX('MTS 380 Master'!$B:$XFD,MATCH($A66,'MTS 380 Master'!$B:$B,0),MATCH($B$10,'MTS 380 Master'!$B$1:$XFD$1,0))+H$11*INDEX('MTS 380 Master'!$B:$XFD,MATCH($A66,'MTS 380 Master'!$B:$B,0),MATCH($B$11,'MTS 380 Master'!$B$1:$XFD$1,0))+H$12*INDEX('MTS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/>
    </row>
    <row r="67" spans="1:46" s="1" customFormat="1" x14ac:dyDescent="0.25">
      <c r="A67" t="s">
        <v>259</v>
      </c>
      <c r="B67">
        <v>7986</v>
      </c>
      <c r="C67" t="s">
        <v>260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H$5*INDEX('MTS 380 Master'!$B:$XFD,MATCH($A67,'MTS 380 Master'!$B:$B,0),MATCH($B$5,'MTS 380 Master'!$B$1:$XFD$1,0))+H$6*INDEX('MTS 380 Master'!$B:$XFD,MATCH($A67,'MTS 380 Master'!$B:$B,0),MATCH($B$6,'MTS 380 Master'!$B$1:$XFD$1,0))+H$7*INDEX('MTS 380 Master'!$B:$XFD,MATCH($A67,'MTS 380 Master'!$B:$B,0),MATCH($B$7,'MTS 380 Master'!$B$1:$XFD$1,0))+H$8*INDEX('MTS 380 Master'!$B:$XFD,MATCH($A67,'MTS 380 Master'!$B:$B,0),MATCH($B$8,'MTS 380 Master'!$B$1:$XFD$1,0))+H$9*INDEX('MTS 380 Master'!$B:$XFD,MATCH($A67,'MTS 380 Master'!$B:$B,0),MATCH($B$9,'MTS 380 Master'!$B$1:$XFD$1,0))+H$10*INDEX('MTS 380 Master'!$B:$XFD,MATCH($A67,'MTS 380 Master'!$B:$B,0),MATCH($B$10,'MTS 380 Master'!$B$1:$XFD$1,0))+H$11*INDEX('MTS 380 Master'!$B:$XFD,MATCH($A67,'MTS 380 Master'!$B:$B,0),MATCH($B$11,'MTS 380 Master'!$B$1:$XFD$1,0))+H$12*INDEX('MTS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/>
    </row>
    <row r="68" spans="1:46" s="1" customFormat="1" x14ac:dyDescent="0.25">
      <c r="A68" t="s">
        <v>261</v>
      </c>
      <c r="B68">
        <v>7987</v>
      </c>
      <c r="C68" t="s">
        <v>262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H$5*INDEX('MTS 380 Master'!$B:$XFD,MATCH($A68,'MTS 380 Master'!$B:$B,0),MATCH($B$5,'MTS 380 Master'!$B$1:$XFD$1,0))+H$6*INDEX('MTS 380 Master'!$B:$XFD,MATCH($A68,'MTS 380 Master'!$B:$B,0),MATCH($B$6,'MTS 380 Master'!$B$1:$XFD$1,0))+H$7*INDEX('MTS 380 Master'!$B:$XFD,MATCH($A68,'MTS 380 Master'!$B:$B,0),MATCH($B$7,'MTS 380 Master'!$B$1:$XFD$1,0))+H$8*INDEX('MTS 380 Master'!$B:$XFD,MATCH($A68,'MTS 380 Master'!$B:$B,0),MATCH($B$8,'MTS 380 Master'!$B$1:$XFD$1,0))+H$9*INDEX('MTS 380 Master'!$B:$XFD,MATCH($A68,'MTS 380 Master'!$B:$B,0),MATCH($B$9,'MTS 380 Master'!$B$1:$XFD$1,0))+H$10*INDEX('MTS 380 Master'!$B:$XFD,MATCH($A68,'MTS 380 Master'!$B:$B,0),MATCH($B$10,'MTS 380 Master'!$B$1:$XFD$1,0))+H$11*INDEX('MTS 380 Master'!$B:$XFD,MATCH($A68,'MTS 380 Master'!$B:$B,0),MATCH($B$11,'MTS 380 Master'!$B$1:$XFD$1,0))+H$12*INDEX('MTS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/>
    </row>
    <row r="69" spans="1:46" s="1" customFormat="1" x14ac:dyDescent="0.25">
      <c r="A69" t="s">
        <v>263</v>
      </c>
      <c r="B69">
        <v>7977</v>
      </c>
      <c r="C69" t="s">
        <v>264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H$5*INDEX('MTS 380 Master'!$B:$XFD,MATCH($A69,'MTS 380 Master'!$B:$B,0),MATCH($B$5,'MTS 380 Master'!$B$1:$XFD$1,0))+H$6*INDEX('MTS 380 Master'!$B:$XFD,MATCH($A69,'MTS 380 Master'!$B:$B,0),MATCH($B$6,'MTS 380 Master'!$B$1:$XFD$1,0))+H$7*INDEX('MTS 380 Master'!$B:$XFD,MATCH($A69,'MTS 380 Master'!$B:$B,0),MATCH($B$7,'MTS 380 Master'!$B$1:$XFD$1,0))+H$8*INDEX('MTS 380 Master'!$B:$XFD,MATCH($A69,'MTS 380 Master'!$B:$B,0),MATCH($B$8,'MTS 380 Master'!$B$1:$XFD$1,0))+H$9*INDEX('MTS 380 Master'!$B:$XFD,MATCH($A69,'MTS 380 Master'!$B:$B,0),MATCH($B$9,'MTS 380 Master'!$B$1:$XFD$1,0))+H$10*INDEX('MTS 380 Master'!$B:$XFD,MATCH($A69,'MTS 380 Master'!$B:$B,0),MATCH($B$10,'MTS 380 Master'!$B$1:$XFD$1,0))+H$11*INDEX('MTS 380 Master'!$B:$XFD,MATCH($A69,'MTS 380 Master'!$B:$B,0),MATCH($B$11,'MTS 380 Master'!$B$1:$XFD$1,0))+H$12*INDEX('MTS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/>
    </row>
    <row r="70" spans="1:46" s="1" customFormat="1" x14ac:dyDescent="0.25">
      <c r="A70" t="s">
        <v>265</v>
      </c>
      <c r="B70">
        <v>7989</v>
      </c>
      <c r="C70" t="s">
        <v>266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H$5*INDEX('MTS 380 Master'!$B:$XFD,MATCH($A70,'MTS 380 Master'!$B:$B,0),MATCH($B$5,'MTS 380 Master'!$B$1:$XFD$1,0))+H$6*INDEX('MTS 380 Master'!$B:$XFD,MATCH($A70,'MTS 380 Master'!$B:$B,0),MATCH($B$6,'MTS 380 Master'!$B$1:$XFD$1,0))+H$7*INDEX('MTS 380 Master'!$B:$XFD,MATCH($A70,'MTS 380 Master'!$B:$B,0),MATCH($B$7,'MTS 380 Master'!$B$1:$XFD$1,0))+H$8*INDEX('MTS 380 Master'!$B:$XFD,MATCH($A70,'MTS 380 Master'!$B:$B,0),MATCH($B$8,'MTS 380 Master'!$B$1:$XFD$1,0))+H$9*INDEX('MTS 380 Master'!$B:$XFD,MATCH($A70,'MTS 380 Master'!$B:$B,0),MATCH($B$9,'MTS 380 Master'!$B$1:$XFD$1,0))+H$10*INDEX('MTS 380 Master'!$B:$XFD,MATCH($A70,'MTS 380 Master'!$B:$B,0),MATCH($B$10,'MTS 380 Master'!$B$1:$XFD$1,0))+H$11*INDEX('MTS 380 Master'!$B:$XFD,MATCH($A70,'MTS 380 Master'!$B:$B,0),MATCH($B$11,'MTS 380 Master'!$B$1:$XFD$1,0))+H$12*INDEX('MTS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/>
    </row>
    <row r="71" spans="1:46" s="1" customFormat="1" x14ac:dyDescent="0.25">
      <c r="A71" t="s">
        <v>273</v>
      </c>
      <c r="B71">
        <v>9245</v>
      </c>
      <c r="C71" t="s">
        <v>274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H$5*INDEX('MTS 380 Master'!$B:$XFD,MATCH($A71,'MTS 380 Master'!$B:$B,0),MATCH($B$5,'MTS 380 Master'!$B$1:$XFD$1,0))+H$6*INDEX('MTS 380 Master'!$B:$XFD,MATCH($A71,'MTS 380 Master'!$B:$B,0),MATCH($B$6,'MTS 380 Master'!$B$1:$XFD$1,0))+H$7*INDEX('MTS 380 Master'!$B:$XFD,MATCH($A71,'MTS 380 Master'!$B:$B,0),MATCH($B$7,'MTS 380 Master'!$B$1:$XFD$1,0))+H$8*INDEX('MTS 380 Master'!$B:$XFD,MATCH($A71,'MTS 380 Master'!$B:$B,0),MATCH($B$8,'MTS 380 Master'!$B$1:$XFD$1,0))+H$9*INDEX('MTS 380 Master'!$B:$XFD,MATCH($A71,'MTS 380 Master'!$B:$B,0),MATCH($B$9,'MTS 380 Master'!$B$1:$XFD$1,0))+H$10*INDEX('MTS 380 Master'!$B:$XFD,MATCH($A71,'MTS 380 Master'!$B:$B,0),MATCH($B$10,'MTS 380 Master'!$B$1:$XFD$1,0))+H$11*INDEX('MTS 380 Master'!$B:$XFD,MATCH($A71,'MTS 380 Master'!$B:$B,0),MATCH($B$11,'MTS 380 Master'!$B$1:$XFD$1,0))+H$12*INDEX('MTS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/>
    </row>
    <row r="72" spans="1:46" s="1" customFormat="1" x14ac:dyDescent="0.25">
      <c r="A72" t="s">
        <v>275</v>
      </c>
      <c r="B72">
        <v>9246</v>
      </c>
      <c r="C72" t="s">
        <v>276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H$5*INDEX('MTS 380 Master'!$B:$XFD,MATCH($A72,'MTS 380 Master'!$B:$B,0),MATCH($B$5,'MTS 380 Master'!$B$1:$XFD$1,0))+H$6*INDEX('MTS 380 Master'!$B:$XFD,MATCH($A72,'MTS 380 Master'!$B:$B,0),MATCH($B$6,'MTS 380 Master'!$B$1:$XFD$1,0))+H$7*INDEX('MTS 380 Master'!$B:$XFD,MATCH($A72,'MTS 380 Master'!$B:$B,0),MATCH($B$7,'MTS 380 Master'!$B$1:$XFD$1,0))+H$8*INDEX('MTS 380 Master'!$B:$XFD,MATCH($A72,'MTS 380 Master'!$B:$B,0),MATCH($B$8,'MTS 380 Master'!$B$1:$XFD$1,0))+H$9*INDEX('MTS 380 Master'!$B:$XFD,MATCH($A72,'MTS 380 Master'!$B:$B,0),MATCH($B$9,'MTS 380 Master'!$B$1:$XFD$1,0))+H$10*INDEX('MTS 380 Master'!$B:$XFD,MATCH($A72,'MTS 380 Master'!$B:$B,0),MATCH($B$10,'MTS 380 Master'!$B$1:$XFD$1,0))+H$11*INDEX('MTS 380 Master'!$B:$XFD,MATCH($A72,'MTS 380 Master'!$B:$B,0),MATCH($B$11,'MTS 380 Master'!$B$1:$XFD$1,0))+H$12*INDEX('MTS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/>
    </row>
    <row r="73" spans="1:46" s="1" customFormat="1" x14ac:dyDescent="0.25">
      <c r="A73" t="s">
        <v>277</v>
      </c>
      <c r="B73">
        <v>9247</v>
      </c>
      <c r="C73" t="s">
        <v>278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H$5*INDEX('MTS 380 Master'!$B:$XFD,MATCH($A73,'MTS 380 Master'!$B:$B,0),MATCH($B$5,'MTS 380 Master'!$B$1:$XFD$1,0))+H$6*INDEX('MTS 380 Master'!$B:$XFD,MATCH($A73,'MTS 380 Master'!$B:$B,0),MATCH($B$6,'MTS 380 Master'!$B$1:$XFD$1,0))+H$7*INDEX('MTS 380 Master'!$B:$XFD,MATCH($A73,'MTS 380 Master'!$B:$B,0),MATCH($B$7,'MTS 380 Master'!$B$1:$XFD$1,0))+H$8*INDEX('MTS 380 Master'!$B:$XFD,MATCH($A73,'MTS 380 Master'!$B:$B,0),MATCH($B$8,'MTS 380 Master'!$B$1:$XFD$1,0))+H$9*INDEX('MTS 380 Master'!$B:$XFD,MATCH($A73,'MTS 380 Master'!$B:$B,0),MATCH($B$9,'MTS 380 Master'!$B$1:$XFD$1,0))+H$10*INDEX('MTS 380 Master'!$B:$XFD,MATCH($A73,'MTS 380 Master'!$B:$B,0),MATCH($B$10,'MTS 380 Master'!$B$1:$XFD$1,0))+H$11*INDEX('MTS 380 Master'!$B:$XFD,MATCH($A73,'MTS 380 Master'!$B:$B,0),MATCH($B$11,'MTS 380 Master'!$B$1:$XFD$1,0))+H$12*INDEX('MTS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/>
    </row>
    <row r="74" spans="1:46" s="1" customFormat="1" x14ac:dyDescent="0.25">
      <c r="A74" t="s">
        <v>291</v>
      </c>
      <c r="B74">
        <v>7988</v>
      </c>
      <c r="C74" t="s">
        <v>292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H$5*INDEX('MTS 380 Master'!$B:$XFD,MATCH($A74,'MTS 380 Master'!$B:$B,0),MATCH($B$5,'MTS 380 Master'!$B$1:$XFD$1,0))+H$6*INDEX('MTS 380 Master'!$B:$XFD,MATCH($A74,'MTS 380 Master'!$B:$B,0),MATCH($B$6,'MTS 380 Master'!$B$1:$XFD$1,0))+H$7*INDEX('MTS 380 Master'!$B:$XFD,MATCH($A74,'MTS 380 Master'!$B:$B,0),MATCH($B$7,'MTS 380 Master'!$B$1:$XFD$1,0))+H$8*INDEX('MTS 380 Master'!$B:$XFD,MATCH($A74,'MTS 380 Master'!$B:$B,0),MATCH($B$8,'MTS 380 Master'!$B$1:$XFD$1,0))+H$9*INDEX('MTS 380 Master'!$B:$XFD,MATCH($A74,'MTS 380 Master'!$B:$B,0),MATCH($B$9,'MTS 380 Master'!$B$1:$XFD$1,0))+H$10*INDEX('MTS 380 Master'!$B:$XFD,MATCH($A74,'MTS 380 Master'!$B:$B,0),MATCH($B$10,'MTS 380 Master'!$B$1:$XFD$1,0))+H$11*INDEX('MTS 380 Master'!$B:$XFD,MATCH($A74,'MTS 380 Master'!$B:$B,0),MATCH($B$11,'MTS 380 Master'!$B$1:$XFD$1,0))+H$12*INDEX('MTS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/>
    </row>
    <row r="75" spans="1:46" s="1" customFormat="1" x14ac:dyDescent="0.25">
      <c r="A75" t="s">
        <v>293</v>
      </c>
      <c r="B75">
        <v>8069</v>
      </c>
      <c r="C75" t="s">
        <v>428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H$5*INDEX('MTS 380 Master'!$B:$XFD,MATCH($A75,'MTS 380 Master'!$B:$B,0),MATCH($B$5,'MTS 380 Master'!$B$1:$XFD$1,0))+H$6*INDEX('MTS 380 Master'!$B:$XFD,MATCH($A75,'MTS 380 Master'!$B:$B,0),MATCH($B$6,'MTS 380 Master'!$B$1:$XFD$1,0))+H$7*INDEX('MTS 380 Master'!$B:$XFD,MATCH($A75,'MTS 380 Master'!$B:$B,0),MATCH($B$7,'MTS 380 Master'!$B$1:$XFD$1,0))+H$8*INDEX('MTS 380 Master'!$B:$XFD,MATCH($A75,'MTS 380 Master'!$B:$B,0),MATCH($B$8,'MTS 380 Master'!$B$1:$XFD$1,0))+H$9*INDEX('MTS 380 Master'!$B:$XFD,MATCH($A75,'MTS 380 Master'!$B:$B,0),MATCH($B$9,'MTS 380 Master'!$B$1:$XFD$1,0))+H$10*INDEX('MTS 380 Master'!$B:$XFD,MATCH($A75,'MTS 380 Master'!$B:$B,0),MATCH($B$10,'MTS 380 Master'!$B$1:$XFD$1,0))+H$11*INDEX('MTS 380 Master'!$B:$XFD,MATCH($A75,'MTS 380 Master'!$B:$B,0),MATCH($B$11,'MTS 380 Master'!$B$1:$XFD$1,0))+H$12*INDEX('MTS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/>
    </row>
    <row r="76" spans="1:46" s="1" customFormat="1" x14ac:dyDescent="0.25">
      <c r="A76" t="s">
        <v>295</v>
      </c>
      <c r="B76">
        <v>8070</v>
      </c>
      <c r="C76" t="s">
        <v>296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H$5*INDEX('MTS 380 Master'!$B:$XFD,MATCH($A76,'MTS 380 Master'!$B:$B,0),MATCH($B$5,'MTS 380 Master'!$B$1:$XFD$1,0))+H$6*INDEX('MTS 380 Master'!$B:$XFD,MATCH($A76,'MTS 380 Master'!$B:$B,0),MATCH($B$6,'MTS 380 Master'!$B$1:$XFD$1,0))+H$7*INDEX('MTS 380 Master'!$B:$XFD,MATCH($A76,'MTS 380 Master'!$B:$B,0),MATCH($B$7,'MTS 380 Master'!$B$1:$XFD$1,0))+H$8*INDEX('MTS 380 Master'!$B:$XFD,MATCH($A76,'MTS 380 Master'!$B:$B,0),MATCH($B$8,'MTS 380 Master'!$B$1:$XFD$1,0))+H$9*INDEX('MTS 380 Master'!$B:$XFD,MATCH($A76,'MTS 380 Master'!$B:$B,0),MATCH($B$9,'MTS 380 Master'!$B$1:$XFD$1,0))+H$10*INDEX('MTS 380 Master'!$B:$XFD,MATCH($A76,'MTS 380 Master'!$B:$B,0),MATCH($B$10,'MTS 380 Master'!$B$1:$XFD$1,0))+H$11*INDEX('MTS 380 Master'!$B:$XFD,MATCH($A76,'MTS 380 Master'!$B:$B,0),MATCH($B$11,'MTS 380 Master'!$B$1:$XFD$1,0))+H$12*INDEX('MTS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/>
    </row>
    <row r="77" spans="1:46" s="1" customFormat="1" x14ac:dyDescent="0.25">
      <c r="A77" t="s">
        <v>297</v>
      </c>
      <c r="B77">
        <v>8072</v>
      </c>
      <c r="C77" t="s">
        <v>298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H$5*INDEX('MTS 380 Master'!$B:$XFD,MATCH($A77,'MTS 380 Master'!$B:$B,0),MATCH($B$5,'MTS 380 Master'!$B$1:$XFD$1,0))+H$6*INDEX('MTS 380 Master'!$B:$XFD,MATCH($A77,'MTS 380 Master'!$B:$B,0),MATCH($B$6,'MTS 380 Master'!$B$1:$XFD$1,0))+H$7*INDEX('MTS 380 Master'!$B:$XFD,MATCH($A77,'MTS 380 Master'!$B:$B,0),MATCH($B$7,'MTS 380 Master'!$B$1:$XFD$1,0))+H$8*INDEX('MTS 380 Master'!$B:$XFD,MATCH($A77,'MTS 380 Master'!$B:$B,0),MATCH($B$8,'MTS 380 Master'!$B$1:$XFD$1,0))+H$9*INDEX('MTS 380 Master'!$B:$XFD,MATCH($A77,'MTS 380 Master'!$B:$B,0),MATCH($B$9,'MTS 380 Master'!$B$1:$XFD$1,0))+H$10*INDEX('MTS 380 Master'!$B:$XFD,MATCH($A77,'MTS 380 Master'!$B:$B,0),MATCH($B$10,'MTS 380 Master'!$B$1:$XFD$1,0))+H$11*INDEX('MTS 380 Master'!$B:$XFD,MATCH($A77,'MTS 380 Master'!$B:$B,0),MATCH($B$11,'MTS 380 Master'!$B$1:$XFD$1,0))+H$12*INDEX('MTS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/>
    </row>
    <row r="78" spans="1:46" s="1" customFormat="1" x14ac:dyDescent="0.25">
      <c r="A78" t="s">
        <v>299</v>
      </c>
      <c r="B78">
        <v>8071</v>
      </c>
      <c r="C78" t="s">
        <v>300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H$5*INDEX('MTS 380 Master'!$B:$XFD,MATCH($A78,'MTS 380 Master'!$B:$B,0),MATCH($B$5,'MTS 380 Master'!$B$1:$XFD$1,0))+H$6*INDEX('MTS 380 Master'!$B:$XFD,MATCH($A78,'MTS 380 Master'!$B:$B,0),MATCH($B$6,'MTS 380 Master'!$B$1:$XFD$1,0))+H$7*INDEX('MTS 380 Master'!$B:$XFD,MATCH($A78,'MTS 380 Master'!$B:$B,0),MATCH($B$7,'MTS 380 Master'!$B$1:$XFD$1,0))+H$8*INDEX('MTS 380 Master'!$B:$XFD,MATCH($A78,'MTS 380 Master'!$B:$B,0),MATCH($B$8,'MTS 380 Master'!$B$1:$XFD$1,0))+H$9*INDEX('MTS 380 Master'!$B:$XFD,MATCH($A78,'MTS 380 Master'!$B:$B,0),MATCH($B$9,'MTS 380 Master'!$B$1:$XFD$1,0))+H$10*INDEX('MTS 380 Master'!$B:$XFD,MATCH($A78,'MTS 380 Master'!$B:$B,0),MATCH($B$10,'MTS 380 Master'!$B$1:$XFD$1,0))+H$11*INDEX('MTS 380 Master'!$B:$XFD,MATCH($A78,'MTS 380 Master'!$B:$B,0),MATCH($B$11,'MTS 380 Master'!$B$1:$XFD$1,0))+H$12*INDEX('MTS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/>
    </row>
    <row r="79" spans="1:46" s="1" customFormat="1" x14ac:dyDescent="0.25">
      <c r="A79" t="s">
        <v>301</v>
      </c>
      <c r="B79">
        <v>8073</v>
      </c>
      <c r="C79" t="s">
        <v>302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H$5*INDEX('MTS 380 Master'!$B:$XFD,MATCH($A79,'MTS 380 Master'!$B:$B,0),MATCH($B$5,'MTS 380 Master'!$B$1:$XFD$1,0))+H$6*INDEX('MTS 380 Master'!$B:$XFD,MATCH($A79,'MTS 380 Master'!$B:$B,0),MATCH($B$6,'MTS 380 Master'!$B$1:$XFD$1,0))+H$7*INDEX('MTS 380 Master'!$B:$XFD,MATCH($A79,'MTS 380 Master'!$B:$B,0),MATCH($B$7,'MTS 380 Master'!$B$1:$XFD$1,0))+H$8*INDEX('MTS 380 Master'!$B:$XFD,MATCH($A79,'MTS 380 Master'!$B:$B,0),MATCH($B$8,'MTS 380 Master'!$B$1:$XFD$1,0))+H$9*INDEX('MTS 380 Master'!$B:$XFD,MATCH($A79,'MTS 380 Master'!$B:$B,0),MATCH($B$9,'MTS 380 Master'!$B$1:$XFD$1,0))+H$10*INDEX('MTS 380 Master'!$B:$XFD,MATCH($A79,'MTS 380 Master'!$B:$B,0),MATCH($B$10,'MTS 380 Master'!$B$1:$XFD$1,0))+H$11*INDEX('MTS 380 Master'!$B:$XFD,MATCH($A79,'MTS 380 Master'!$B:$B,0),MATCH($B$11,'MTS 380 Master'!$B$1:$XFD$1,0))+H$12*INDEX('MTS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/>
    </row>
    <row r="80" spans="1:46" s="1" customFormat="1" x14ac:dyDescent="0.25">
      <c r="A80" t="s">
        <v>303</v>
      </c>
      <c r="B80">
        <v>8074</v>
      </c>
      <c r="C80" t="s">
        <v>304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H$5*INDEX('MTS 380 Master'!$B:$XFD,MATCH($A80,'MTS 380 Master'!$B:$B,0),MATCH($B$5,'MTS 380 Master'!$B$1:$XFD$1,0))+H$6*INDEX('MTS 380 Master'!$B:$XFD,MATCH($A80,'MTS 380 Master'!$B:$B,0),MATCH($B$6,'MTS 380 Master'!$B$1:$XFD$1,0))+H$7*INDEX('MTS 380 Master'!$B:$XFD,MATCH($A80,'MTS 380 Master'!$B:$B,0),MATCH($B$7,'MTS 380 Master'!$B$1:$XFD$1,0))+H$8*INDEX('MTS 380 Master'!$B:$XFD,MATCH($A80,'MTS 380 Master'!$B:$B,0),MATCH($B$8,'MTS 380 Master'!$B$1:$XFD$1,0))+H$9*INDEX('MTS 380 Master'!$B:$XFD,MATCH($A80,'MTS 380 Master'!$B:$B,0),MATCH($B$9,'MTS 380 Master'!$B$1:$XFD$1,0))+H$10*INDEX('MTS 380 Master'!$B:$XFD,MATCH($A80,'MTS 380 Master'!$B:$B,0),MATCH($B$10,'MTS 380 Master'!$B$1:$XFD$1,0))+H$11*INDEX('MTS 380 Master'!$B:$XFD,MATCH($A80,'MTS 380 Master'!$B:$B,0),MATCH($B$11,'MTS 380 Master'!$B$1:$XFD$1,0))+H$12*INDEX('MTS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/>
    </row>
    <row r="81" spans="1:46" s="1" customFormat="1" x14ac:dyDescent="0.25">
      <c r="A81" t="s">
        <v>305</v>
      </c>
      <c r="B81">
        <v>8075</v>
      </c>
      <c r="C81" t="s">
        <v>306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H$5*INDEX('MTS 380 Master'!$B:$XFD,MATCH($A81,'MTS 380 Master'!$B:$B,0),MATCH($B$5,'MTS 380 Master'!$B$1:$XFD$1,0))+H$6*INDEX('MTS 380 Master'!$B:$XFD,MATCH($A81,'MTS 380 Master'!$B:$B,0),MATCH($B$6,'MTS 380 Master'!$B$1:$XFD$1,0))+H$7*INDEX('MTS 380 Master'!$B:$XFD,MATCH($A81,'MTS 380 Master'!$B:$B,0),MATCH($B$7,'MTS 380 Master'!$B$1:$XFD$1,0))+H$8*INDEX('MTS 380 Master'!$B:$XFD,MATCH($A81,'MTS 380 Master'!$B:$B,0),MATCH($B$8,'MTS 380 Master'!$B$1:$XFD$1,0))+H$9*INDEX('MTS 380 Master'!$B:$XFD,MATCH($A81,'MTS 380 Master'!$B:$B,0),MATCH($B$9,'MTS 380 Master'!$B$1:$XFD$1,0))+H$10*INDEX('MTS 380 Master'!$B:$XFD,MATCH($A81,'MTS 380 Master'!$B:$B,0),MATCH($B$10,'MTS 380 Master'!$B$1:$XFD$1,0))+H$11*INDEX('MTS 380 Master'!$B:$XFD,MATCH($A81,'MTS 380 Master'!$B:$B,0),MATCH($B$11,'MTS 380 Master'!$B$1:$XFD$1,0))+H$12*INDEX('MTS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/>
    </row>
    <row r="82" spans="1:46" s="1" customFormat="1" x14ac:dyDescent="0.25">
      <c r="A82" t="s">
        <v>315</v>
      </c>
      <c r="B82">
        <v>6713</v>
      </c>
      <c r="C82" t="s">
        <v>316</v>
      </c>
      <c r="I82" s="5">
        <f>H$5*INDEX('MTS 380 Master'!$B:$XFD,MATCH($A82,'MTS 380 Master'!$B:$B,0),MATCH($B$5,'MTS 380 Master'!$B$1:$XFD$1,0))+H$6*INDEX('MTS 380 Master'!$B:$XFD,MATCH($A82,'MTS 380 Master'!$B:$B,0),MATCH($B$6,'MTS 380 Master'!$B$1:$XFD$1,0))+H$7*INDEX('MTS 380 Master'!$B:$XFD,MATCH($A82,'MTS 380 Master'!$B:$B,0),MATCH($B$7,'MTS 380 Master'!$B$1:$XFD$1,0))+H$8*INDEX('MTS 380 Master'!$B:$XFD,MATCH($A82,'MTS 380 Master'!$B:$B,0),MATCH($B$8,'MTS 380 Master'!$B$1:$XFD$1,0))+H$9*INDEX('MTS 380 Master'!$B:$XFD,MATCH($A82,'MTS 380 Master'!$B:$B,0),MATCH($B$9,'MTS 380 Master'!$B$1:$XFD$1,0))+H$10*INDEX('MTS 380 Master'!$B:$XFD,MATCH($A82,'MTS 380 Master'!$B:$B,0),MATCH($B$10,'MTS 380 Master'!$B$1:$XFD$1,0))+H$11*INDEX('MTS 380 Master'!$B:$XFD,MATCH($A82,'MTS 380 Master'!$B:$B,0),MATCH($B$11,'MTS 380 Master'!$B$1:$XFD$1,0))+H$12*INDEX('MTS 380 Master'!$B:$XFD,MATCH($A82,'MTS 380 Master'!$B:$B,0),MATCH($B$12,'MTS 380 Master'!$B$1:$XFD$1,0))</f>
        <v>6</v>
      </c>
      <c r="AT82"/>
    </row>
    <row r="83" spans="1:46" s="1" customFormat="1" x14ac:dyDescent="0.25">
      <c r="A83" t="s">
        <v>317</v>
      </c>
      <c r="B83">
        <v>5875</v>
      </c>
      <c r="C83" t="s">
        <v>318</v>
      </c>
      <c r="I83" s="5">
        <f>H$5*INDEX('MTS 380 Master'!$B:$XFD,MATCH($A83,'MTS 380 Master'!$B:$B,0),MATCH($B$5,'MTS 380 Master'!$B$1:$XFD$1,0))+H$6*INDEX('MTS 380 Master'!$B:$XFD,MATCH($A83,'MTS 380 Master'!$B:$B,0),MATCH($B$6,'MTS 380 Master'!$B$1:$XFD$1,0))+H$7*INDEX('MTS 380 Master'!$B:$XFD,MATCH($A83,'MTS 380 Master'!$B:$B,0),MATCH($B$7,'MTS 380 Master'!$B$1:$XFD$1,0))+H$8*INDEX('MTS 380 Master'!$B:$XFD,MATCH($A83,'MTS 380 Master'!$B:$B,0),MATCH($B$8,'MTS 380 Master'!$B$1:$XFD$1,0))+H$9*INDEX('MTS 380 Master'!$B:$XFD,MATCH($A83,'MTS 380 Master'!$B:$B,0),MATCH($B$9,'MTS 380 Master'!$B$1:$XFD$1,0))+H$10*INDEX('MTS 380 Master'!$B:$XFD,MATCH($A83,'MTS 380 Master'!$B:$B,0),MATCH($B$10,'MTS 380 Master'!$B$1:$XFD$1,0))+H$11*INDEX('MTS 380 Master'!$B:$XFD,MATCH($A83,'MTS 380 Master'!$B:$B,0),MATCH($B$11,'MTS 380 Master'!$B$1:$XFD$1,0))+H$12*INDEX('MTS 380 Master'!$B:$XFD,MATCH($A83,'MTS 380 Master'!$B:$B,0),MATCH($B$12,'MTS 380 Master'!$B$1:$XFD$1,0))</f>
        <v>2</v>
      </c>
      <c r="AT83"/>
    </row>
    <row r="84" spans="1:46" s="1" customFormat="1" x14ac:dyDescent="0.25">
      <c r="A84" t="s">
        <v>327</v>
      </c>
      <c r="B84">
        <v>10862</v>
      </c>
      <c r="C84" t="s">
        <v>429</v>
      </c>
      <c r="I84" s="5">
        <f>H$5*INDEX('MTS 380 Master'!$B:$XFD,MATCH($A84,'MTS 380 Master'!$B:$B,0),MATCH($B$5,'MTS 380 Master'!$B$1:$XFD$1,0))+H$6*INDEX('MTS 380 Master'!$B:$XFD,MATCH($A84,'MTS 380 Master'!$B:$B,0),MATCH($B$6,'MTS 380 Master'!$B$1:$XFD$1,0))+H$7*INDEX('MTS 380 Master'!$B:$XFD,MATCH($A84,'MTS 380 Master'!$B:$B,0),MATCH($B$7,'MTS 380 Master'!$B$1:$XFD$1,0))+H$8*INDEX('MTS 380 Master'!$B:$XFD,MATCH($A84,'MTS 380 Master'!$B:$B,0),MATCH($B$8,'MTS 380 Master'!$B$1:$XFD$1,0))+H$9*INDEX('MTS 380 Master'!$B:$XFD,MATCH($A84,'MTS 380 Master'!$B:$B,0),MATCH($B$9,'MTS 380 Master'!$B$1:$XFD$1,0))+H$10*INDEX('MTS 380 Master'!$B:$XFD,MATCH($A84,'MTS 380 Master'!$B:$B,0),MATCH($B$10,'MTS 380 Master'!$B$1:$XFD$1,0))+H$11*INDEX('MTS 380 Master'!$B:$XFD,MATCH($A84,'MTS 380 Master'!$B:$B,0),MATCH($B$11,'MTS 380 Master'!$B$1:$XFD$1,0))+H$12*INDEX('MTS 380 Master'!$B:$XFD,MATCH($A84,'MTS 380 Master'!$B:$B,0),MATCH($B$12,'MTS 380 Master'!$B$1:$XFD$1,0))</f>
        <v>200</v>
      </c>
      <c r="AT84"/>
    </row>
    <row r="85" spans="1:46" s="1" customFormat="1" x14ac:dyDescent="0.25">
      <c r="A85"/>
      <c r="B85"/>
      <c r="C85"/>
      <c r="AT85"/>
    </row>
    <row r="86" spans="1:46" s="1" customFormat="1" x14ac:dyDescent="0.25">
      <c r="A86"/>
      <c r="B86"/>
      <c r="C86"/>
      <c r="AT86"/>
    </row>
    <row r="88" spans="1:46" s="1" customFormat="1" x14ac:dyDescent="0.25">
      <c r="A88" t="s">
        <v>99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s="1" customFormat="1" x14ac:dyDescent="0.25">
      <c r="A89" t="s">
        <v>315</v>
      </c>
      <c r="B89">
        <v>6713</v>
      </c>
      <c r="C89" t="s">
        <v>316</v>
      </c>
      <c r="D89" s="1">
        <v>2</v>
      </c>
      <c r="E89" s="1">
        <v>3</v>
      </c>
      <c r="F89" s="1">
        <v>4</v>
      </c>
      <c r="G89" s="1">
        <v>5</v>
      </c>
      <c r="H89" s="1">
        <v>6</v>
      </c>
      <c r="J89" s="1">
        <v>7</v>
      </c>
      <c r="K89" s="1">
        <v>8</v>
      </c>
      <c r="L89" s="1">
        <v>9</v>
      </c>
      <c r="M89" s="1">
        <v>10</v>
      </c>
      <c r="N89" s="1">
        <v>11</v>
      </c>
      <c r="O89" s="1">
        <v>12</v>
      </c>
      <c r="P89" s="1">
        <v>13</v>
      </c>
      <c r="Q89" s="1">
        <v>14</v>
      </c>
      <c r="R89" s="1">
        <v>15</v>
      </c>
      <c r="S89" s="1">
        <v>16</v>
      </c>
      <c r="T89" s="1">
        <v>17</v>
      </c>
      <c r="U89" s="1">
        <v>18</v>
      </c>
      <c r="V89" s="1">
        <v>19</v>
      </c>
      <c r="W89" s="1">
        <v>20</v>
      </c>
      <c r="X89" s="1">
        <v>21</v>
      </c>
      <c r="Y89" s="1">
        <v>22</v>
      </c>
      <c r="Z89" s="1">
        <v>23</v>
      </c>
      <c r="AA89" s="1">
        <v>24</v>
      </c>
      <c r="AB89" s="1">
        <v>25</v>
      </c>
      <c r="AC89" s="1">
        <v>26</v>
      </c>
      <c r="AD89" s="1">
        <v>27</v>
      </c>
      <c r="AE89" s="1">
        <v>28</v>
      </c>
      <c r="AF89" s="1">
        <v>29</v>
      </c>
      <c r="AG89" s="1">
        <v>30</v>
      </c>
      <c r="AH89" s="1">
        <v>31</v>
      </c>
      <c r="AI89" s="1">
        <v>32</v>
      </c>
      <c r="AJ89" s="1">
        <v>33</v>
      </c>
      <c r="AK89" s="1">
        <v>34</v>
      </c>
      <c r="AL89" s="1">
        <v>35</v>
      </c>
      <c r="AM89" s="1">
        <v>36</v>
      </c>
      <c r="AN89" s="1">
        <v>37</v>
      </c>
      <c r="AO89" s="1">
        <v>38</v>
      </c>
      <c r="AP89" s="1">
        <v>39</v>
      </c>
      <c r="AQ89" s="1">
        <v>40</v>
      </c>
      <c r="AR89" s="1">
        <v>41</v>
      </c>
      <c r="AS89" s="1">
        <v>42</v>
      </c>
      <c r="AT89"/>
    </row>
    <row r="90" spans="1:46" s="1" customFormat="1" x14ac:dyDescent="0.25">
      <c r="A90" t="s">
        <v>317</v>
      </c>
      <c r="B90">
        <v>5875</v>
      </c>
      <c r="C90" t="s">
        <v>318</v>
      </c>
      <c r="D90" s="1">
        <v>2</v>
      </c>
      <c r="E90" s="1">
        <v>2</v>
      </c>
      <c r="F90" s="1">
        <v>2</v>
      </c>
      <c r="G90" s="1">
        <v>2</v>
      </c>
      <c r="H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  <c r="AL90" s="1">
        <v>2</v>
      </c>
      <c r="AM90" s="1">
        <v>2</v>
      </c>
      <c r="AN90" s="1">
        <v>2</v>
      </c>
      <c r="AO90" s="1">
        <v>2</v>
      </c>
      <c r="AP90" s="1">
        <v>2</v>
      </c>
      <c r="AQ90" s="1">
        <v>2</v>
      </c>
      <c r="AR90" s="1">
        <v>2</v>
      </c>
      <c r="AS90" s="1">
        <v>2</v>
      </c>
      <c r="AT90"/>
    </row>
    <row r="91" spans="1:46" s="1" customFormat="1" x14ac:dyDescent="0.25">
      <c r="A91" t="s">
        <v>327</v>
      </c>
      <c r="B91">
        <v>10862</v>
      </c>
      <c r="C91" t="s">
        <v>429</v>
      </c>
      <c r="D91" s="1">
        <v>120</v>
      </c>
      <c r="E91" s="1">
        <v>140</v>
      </c>
      <c r="F91" s="1">
        <v>160</v>
      </c>
      <c r="G91" s="1">
        <v>180</v>
      </c>
      <c r="H91" s="1">
        <v>200</v>
      </c>
      <c r="J91" s="1">
        <v>220</v>
      </c>
      <c r="K91" s="1">
        <v>240</v>
      </c>
      <c r="L91" s="1">
        <v>260</v>
      </c>
      <c r="M91" s="1">
        <v>280</v>
      </c>
      <c r="N91" s="1">
        <v>300</v>
      </c>
      <c r="O91" s="1">
        <v>320</v>
      </c>
      <c r="P91" s="1">
        <v>340</v>
      </c>
      <c r="Q91" s="1">
        <v>360</v>
      </c>
      <c r="R91" s="1">
        <v>380</v>
      </c>
      <c r="S91" s="1">
        <v>400</v>
      </c>
      <c r="T91" s="1">
        <v>420</v>
      </c>
      <c r="U91" s="1">
        <v>440</v>
      </c>
      <c r="V91" s="1">
        <v>460</v>
      </c>
      <c r="W91" s="1">
        <v>480</v>
      </c>
      <c r="X91" s="1">
        <v>500</v>
      </c>
      <c r="Y91" s="1">
        <v>520</v>
      </c>
      <c r="Z91" s="1">
        <v>540</v>
      </c>
      <c r="AA91" s="1">
        <v>560</v>
      </c>
      <c r="AB91" s="1">
        <v>580</v>
      </c>
      <c r="AC91" s="1">
        <v>600</v>
      </c>
      <c r="AD91" s="1">
        <v>620</v>
      </c>
      <c r="AE91" s="1">
        <v>640</v>
      </c>
      <c r="AF91" s="1">
        <v>660</v>
      </c>
      <c r="AG91" s="1">
        <v>680</v>
      </c>
      <c r="AH91" s="1">
        <v>700</v>
      </c>
      <c r="AI91" s="1">
        <v>720</v>
      </c>
      <c r="AJ91" s="1">
        <v>740</v>
      </c>
      <c r="AK91" s="1">
        <v>760</v>
      </c>
      <c r="AL91" s="1">
        <v>780</v>
      </c>
      <c r="AM91" s="1">
        <v>800</v>
      </c>
      <c r="AN91" s="1">
        <v>820</v>
      </c>
      <c r="AO91" s="1">
        <v>840</v>
      </c>
      <c r="AP91" s="1">
        <v>860</v>
      </c>
      <c r="AQ91" s="1">
        <v>880</v>
      </c>
      <c r="AR91" s="1">
        <v>900</v>
      </c>
      <c r="AS91" s="1">
        <v>920</v>
      </c>
      <c r="AT91"/>
    </row>
    <row r="92" spans="1:46" s="1" customFormat="1" x14ac:dyDescent="0.25">
      <c r="A92" t="s">
        <v>430</v>
      </c>
      <c r="B92">
        <v>5301</v>
      </c>
      <c r="C92" t="s">
        <v>431</v>
      </c>
      <c r="D92" s="1">
        <v>120</v>
      </c>
      <c r="E92" s="1">
        <v>140</v>
      </c>
      <c r="F92" s="1">
        <v>160</v>
      </c>
      <c r="G92" s="1">
        <v>180</v>
      </c>
      <c r="H92" s="1">
        <v>200</v>
      </c>
      <c r="J92" s="1">
        <v>220</v>
      </c>
      <c r="K92" s="1">
        <v>240</v>
      </c>
      <c r="L92" s="1">
        <v>260</v>
      </c>
      <c r="M92" s="1">
        <v>280</v>
      </c>
      <c r="N92" s="1">
        <v>300</v>
      </c>
      <c r="O92" s="1">
        <v>320</v>
      </c>
      <c r="P92" s="1">
        <v>340</v>
      </c>
      <c r="Q92" s="1">
        <v>360</v>
      </c>
      <c r="R92" s="1">
        <v>380</v>
      </c>
      <c r="S92" s="1">
        <v>400</v>
      </c>
      <c r="T92" s="1">
        <v>420</v>
      </c>
      <c r="U92" s="1">
        <v>440</v>
      </c>
      <c r="V92" s="1">
        <v>460</v>
      </c>
      <c r="W92" s="1">
        <v>480</v>
      </c>
      <c r="X92" s="1">
        <v>500</v>
      </c>
      <c r="Y92" s="1">
        <v>520</v>
      </c>
      <c r="Z92" s="1">
        <v>540</v>
      </c>
      <c r="AA92" s="1">
        <v>560</v>
      </c>
      <c r="AB92" s="1">
        <v>580</v>
      </c>
      <c r="AC92" s="1">
        <v>600</v>
      </c>
      <c r="AD92" s="1">
        <v>620</v>
      </c>
      <c r="AE92" s="1">
        <v>640</v>
      </c>
      <c r="AF92" s="1">
        <v>660</v>
      </c>
      <c r="AG92" s="1">
        <v>680</v>
      </c>
      <c r="AH92" s="1">
        <v>700</v>
      </c>
      <c r="AI92" s="1">
        <v>720</v>
      </c>
      <c r="AJ92" s="1">
        <v>740</v>
      </c>
      <c r="AK92" s="1">
        <v>760</v>
      </c>
      <c r="AL92" s="1">
        <v>780</v>
      </c>
      <c r="AM92" s="1">
        <v>800</v>
      </c>
      <c r="AN92" s="1">
        <v>820</v>
      </c>
      <c r="AO92" s="1">
        <v>840</v>
      </c>
      <c r="AP92" s="1">
        <v>860</v>
      </c>
      <c r="AQ92" s="1">
        <v>880</v>
      </c>
      <c r="AR92" s="1">
        <v>900</v>
      </c>
      <c r="AS92" s="1">
        <v>920</v>
      </c>
      <c r="AT92"/>
    </row>
    <row r="93" spans="1:46" s="1" customFormat="1" x14ac:dyDescent="0.25">
      <c r="A93" t="s">
        <v>432</v>
      </c>
      <c r="B93">
        <v>8339</v>
      </c>
      <c r="C93" t="s">
        <v>433</v>
      </c>
      <c r="D93" s="1">
        <v>120</v>
      </c>
      <c r="E93" s="1">
        <v>140</v>
      </c>
      <c r="F93" s="1">
        <v>160</v>
      </c>
      <c r="G93" s="1">
        <v>180</v>
      </c>
      <c r="H93" s="1">
        <v>200</v>
      </c>
      <c r="J93" s="1">
        <v>220</v>
      </c>
      <c r="K93" s="1">
        <v>240</v>
      </c>
      <c r="L93" s="1">
        <v>260</v>
      </c>
      <c r="M93" s="1">
        <v>280</v>
      </c>
      <c r="N93" s="1">
        <v>300</v>
      </c>
      <c r="O93" s="1">
        <v>320</v>
      </c>
      <c r="P93" s="1">
        <v>340</v>
      </c>
      <c r="Q93" s="1">
        <v>360</v>
      </c>
      <c r="R93" s="1">
        <v>380</v>
      </c>
      <c r="S93" s="1">
        <v>400</v>
      </c>
      <c r="T93" s="1">
        <v>420</v>
      </c>
      <c r="U93" s="1">
        <v>440</v>
      </c>
      <c r="V93" s="1">
        <v>460</v>
      </c>
      <c r="W93" s="1">
        <v>480</v>
      </c>
      <c r="X93" s="1">
        <v>500</v>
      </c>
      <c r="Y93" s="1">
        <v>520</v>
      </c>
      <c r="Z93" s="1">
        <v>540</v>
      </c>
      <c r="AA93" s="1">
        <v>560</v>
      </c>
      <c r="AB93" s="1">
        <v>580</v>
      </c>
      <c r="AC93" s="1">
        <v>600</v>
      </c>
      <c r="AD93" s="1">
        <v>620</v>
      </c>
      <c r="AE93" s="1">
        <v>640</v>
      </c>
      <c r="AF93" s="1">
        <v>660</v>
      </c>
      <c r="AG93" s="1">
        <v>680</v>
      </c>
      <c r="AH93" s="1">
        <v>700</v>
      </c>
      <c r="AI93" s="1">
        <v>720</v>
      </c>
      <c r="AJ93" s="1">
        <v>740</v>
      </c>
      <c r="AK93" s="1">
        <v>760</v>
      </c>
      <c r="AL93" s="1">
        <v>780</v>
      </c>
      <c r="AM93" s="1">
        <v>800</v>
      </c>
      <c r="AN93" s="1">
        <v>820</v>
      </c>
      <c r="AO93" s="1">
        <v>840</v>
      </c>
      <c r="AP93" s="1">
        <v>860</v>
      </c>
      <c r="AQ93" s="1">
        <v>880</v>
      </c>
      <c r="AR93" s="1">
        <v>900</v>
      </c>
      <c r="AS93" s="1">
        <v>920</v>
      </c>
      <c r="AT93"/>
    </row>
    <row r="94" spans="1:46" s="1" customFormat="1" x14ac:dyDescent="0.25">
      <c r="A94" t="s">
        <v>434</v>
      </c>
      <c r="B94">
        <v>5280</v>
      </c>
      <c r="C94" t="s">
        <v>435</v>
      </c>
      <c r="D94" s="1">
        <v>120</v>
      </c>
      <c r="E94" s="1">
        <v>140</v>
      </c>
      <c r="F94" s="1">
        <v>160</v>
      </c>
      <c r="G94" s="1">
        <v>180</v>
      </c>
      <c r="H94" s="1">
        <v>200</v>
      </c>
      <c r="J94" s="1">
        <v>220</v>
      </c>
      <c r="K94" s="1">
        <v>240</v>
      </c>
      <c r="L94" s="1">
        <v>260</v>
      </c>
      <c r="M94" s="1">
        <v>280</v>
      </c>
      <c r="N94" s="1">
        <v>300</v>
      </c>
      <c r="O94" s="1">
        <v>320</v>
      </c>
      <c r="P94" s="1">
        <v>340</v>
      </c>
      <c r="Q94" s="1">
        <v>360</v>
      </c>
      <c r="R94" s="1">
        <v>380</v>
      </c>
      <c r="S94" s="1">
        <v>400</v>
      </c>
      <c r="T94" s="1">
        <v>420</v>
      </c>
      <c r="U94" s="1">
        <v>440</v>
      </c>
      <c r="V94" s="1">
        <v>460</v>
      </c>
      <c r="W94" s="1">
        <v>480</v>
      </c>
      <c r="X94" s="1">
        <v>500</v>
      </c>
      <c r="Y94" s="1">
        <v>520</v>
      </c>
      <c r="Z94" s="1">
        <v>540</v>
      </c>
      <c r="AA94" s="1">
        <v>560</v>
      </c>
      <c r="AB94" s="1">
        <v>580</v>
      </c>
      <c r="AC94" s="1">
        <v>600</v>
      </c>
      <c r="AD94" s="1">
        <v>620</v>
      </c>
      <c r="AE94" s="1">
        <v>640</v>
      </c>
      <c r="AF94" s="1">
        <v>660</v>
      </c>
      <c r="AG94" s="1">
        <v>680</v>
      </c>
      <c r="AH94" s="1">
        <v>700</v>
      </c>
      <c r="AI94" s="1">
        <v>720</v>
      </c>
      <c r="AJ94" s="1">
        <v>740</v>
      </c>
      <c r="AK94" s="1">
        <v>760</v>
      </c>
      <c r="AL94" s="1">
        <v>780</v>
      </c>
      <c r="AM94" s="1">
        <v>800</v>
      </c>
      <c r="AN94" s="1">
        <v>820</v>
      </c>
      <c r="AO94" s="1">
        <v>840</v>
      </c>
      <c r="AP94" s="1">
        <v>860</v>
      </c>
      <c r="AQ94" s="1">
        <v>880</v>
      </c>
      <c r="AR94" s="1">
        <v>900</v>
      </c>
      <c r="AS94" s="1">
        <v>920</v>
      </c>
      <c r="AT94"/>
    </row>
    <row r="95" spans="1:46" s="1" customFormat="1" x14ac:dyDescent="0.25">
      <c r="A95" t="s">
        <v>436</v>
      </c>
      <c r="B95">
        <v>5277</v>
      </c>
      <c r="C95" t="s">
        <v>437</v>
      </c>
      <c r="D95" s="1">
        <v>120</v>
      </c>
      <c r="E95" s="1">
        <v>140</v>
      </c>
      <c r="F95" s="1">
        <v>160</v>
      </c>
      <c r="G95" s="1">
        <v>180</v>
      </c>
      <c r="H95" s="1">
        <v>200</v>
      </c>
      <c r="J95" s="1">
        <v>220</v>
      </c>
      <c r="K95" s="1">
        <v>240</v>
      </c>
      <c r="L95" s="1">
        <v>260</v>
      </c>
      <c r="M95" s="1">
        <v>280</v>
      </c>
      <c r="N95" s="1">
        <v>300</v>
      </c>
      <c r="O95" s="1">
        <v>320</v>
      </c>
      <c r="P95" s="1">
        <v>340</v>
      </c>
      <c r="Q95" s="1">
        <v>360</v>
      </c>
      <c r="R95" s="1">
        <v>380</v>
      </c>
      <c r="S95" s="1">
        <v>400</v>
      </c>
      <c r="T95" s="1">
        <v>420</v>
      </c>
      <c r="U95" s="1">
        <v>440</v>
      </c>
      <c r="V95" s="1">
        <v>460</v>
      </c>
      <c r="W95" s="1">
        <v>480</v>
      </c>
      <c r="X95" s="1">
        <v>500</v>
      </c>
      <c r="Y95" s="1">
        <v>520</v>
      </c>
      <c r="Z95" s="1">
        <v>540</v>
      </c>
      <c r="AA95" s="1">
        <v>560</v>
      </c>
      <c r="AB95" s="1">
        <v>580</v>
      </c>
      <c r="AC95" s="1">
        <v>600</v>
      </c>
      <c r="AD95" s="1">
        <v>620</v>
      </c>
      <c r="AE95" s="1">
        <v>640</v>
      </c>
      <c r="AF95" s="1">
        <v>660</v>
      </c>
      <c r="AG95" s="1">
        <v>680</v>
      </c>
      <c r="AH95" s="1">
        <v>700</v>
      </c>
      <c r="AI95" s="1">
        <v>720</v>
      </c>
      <c r="AJ95" s="1">
        <v>740</v>
      </c>
      <c r="AK95" s="1">
        <v>760</v>
      </c>
      <c r="AL95" s="1">
        <v>780</v>
      </c>
      <c r="AM95" s="1">
        <v>800</v>
      </c>
      <c r="AN95" s="1">
        <v>820</v>
      </c>
      <c r="AO95" s="1">
        <v>840</v>
      </c>
      <c r="AP95" s="1">
        <v>860</v>
      </c>
      <c r="AQ95" s="1">
        <v>880</v>
      </c>
      <c r="AR95" s="1">
        <v>900</v>
      </c>
      <c r="AS95" s="1">
        <v>920</v>
      </c>
      <c r="AT95"/>
    </row>
    <row r="98" spans="1:6" x14ac:dyDescent="0.25">
      <c r="A98">
        <v>10</v>
      </c>
      <c r="B98">
        <v>33</v>
      </c>
      <c r="D98" t="s">
        <v>330</v>
      </c>
      <c r="E98">
        <v>3792</v>
      </c>
      <c r="F98" t="s">
        <v>364</v>
      </c>
    </row>
    <row r="99" spans="1:6" x14ac:dyDescent="0.25">
      <c r="A99">
        <v>15</v>
      </c>
      <c r="B99">
        <v>50</v>
      </c>
      <c r="D99" t="s">
        <v>331</v>
      </c>
      <c r="E99">
        <v>3793</v>
      </c>
      <c r="F99" t="s">
        <v>365</v>
      </c>
    </row>
    <row r="100" spans="1:6" x14ac:dyDescent="0.25">
      <c r="A100">
        <v>20</v>
      </c>
      <c r="B100">
        <v>66</v>
      </c>
      <c r="D100" t="s">
        <v>332</v>
      </c>
      <c r="E100">
        <v>3794</v>
      </c>
      <c r="F100" t="s">
        <v>366</v>
      </c>
    </row>
    <row r="101" spans="1:6" x14ac:dyDescent="0.25">
      <c r="A101">
        <v>25</v>
      </c>
      <c r="B101">
        <v>82</v>
      </c>
      <c r="D101" t="s">
        <v>333</v>
      </c>
      <c r="E101">
        <v>3795</v>
      </c>
      <c r="F101" t="s">
        <v>367</v>
      </c>
    </row>
    <row r="102" spans="1:6" x14ac:dyDescent="0.25">
      <c r="A102">
        <v>30</v>
      </c>
      <c r="B102">
        <v>100</v>
      </c>
      <c r="D102" t="s">
        <v>334</v>
      </c>
      <c r="E102">
        <v>3796</v>
      </c>
      <c r="F102" t="s">
        <v>368</v>
      </c>
    </row>
    <row r="103" spans="1:6" x14ac:dyDescent="0.25">
      <c r="A103">
        <v>35</v>
      </c>
      <c r="B103">
        <v>116</v>
      </c>
      <c r="D103" t="s">
        <v>335</v>
      </c>
      <c r="E103">
        <v>3797</v>
      </c>
      <c r="F103" t="s">
        <v>369</v>
      </c>
    </row>
    <row r="104" spans="1:6" x14ac:dyDescent="0.25">
      <c r="A104">
        <v>40</v>
      </c>
      <c r="B104">
        <v>132</v>
      </c>
      <c r="D104" t="s">
        <v>336</v>
      </c>
      <c r="E104">
        <v>3798</v>
      </c>
      <c r="F104" t="s">
        <v>370</v>
      </c>
    </row>
    <row r="105" spans="1:6" x14ac:dyDescent="0.25">
      <c r="A105">
        <v>45</v>
      </c>
      <c r="B105">
        <v>150</v>
      </c>
      <c r="D105" t="s">
        <v>337</v>
      </c>
      <c r="E105">
        <v>3799</v>
      </c>
      <c r="F105" t="s">
        <v>371</v>
      </c>
    </row>
    <row r="106" spans="1:6" x14ac:dyDescent="0.25">
      <c r="A106">
        <v>50</v>
      </c>
      <c r="B106">
        <v>166</v>
      </c>
      <c r="D106" t="s">
        <v>338</v>
      </c>
      <c r="E106">
        <v>3800</v>
      </c>
      <c r="F106" t="s">
        <v>372</v>
      </c>
    </row>
    <row r="107" spans="1:6" x14ac:dyDescent="0.25">
      <c r="A107">
        <v>55</v>
      </c>
      <c r="B107">
        <v>182</v>
      </c>
      <c r="D107" t="s">
        <v>339</v>
      </c>
      <c r="E107">
        <v>3801</v>
      </c>
      <c r="F107" t="s">
        <v>373</v>
      </c>
    </row>
    <row r="108" spans="1:6" x14ac:dyDescent="0.25">
      <c r="A108">
        <v>60</v>
      </c>
      <c r="B108">
        <v>200</v>
      </c>
      <c r="D108" t="s">
        <v>340</v>
      </c>
      <c r="E108">
        <v>3802</v>
      </c>
      <c r="F108" t="s">
        <v>374</v>
      </c>
    </row>
    <row r="109" spans="1:6" x14ac:dyDescent="0.25">
      <c r="A109">
        <v>65</v>
      </c>
      <c r="B109">
        <v>216</v>
      </c>
      <c r="D109" t="s">
        <v>341</v>
      </c>
      <c r="E109">
        <v>3803</v>
      </c>
      <c r="F109" t="s">
        <v>375</v>
      </c>
    </row>
    <row r="110" spans="1:6" x14ac:dyDescent="0.25">
      <c r="A110">
        <v>70</v>
      </c>
      <c r="B110">
        <v>233</v>
      </c>
      <c r="D110" t="s">
        <v>342</v>
      </c>
      <c r="E110">
        <v>3804</v>
      </c>
      <c r="F110" t="s">
        <v>376</v>
      </c>
    </row>
    <row r="111" spans="1:6" x14ac:dyDescent="0.25">
      <c r="A111">
        <v>75</v>
      </c>
      <c r="B111">
        <v>250</v>
      </c>
      <c r="D111" t="s">
        <v>343</v>
      </c>
      <c r="E111">
        <v>3805</v>
      </c>
      <c r="F111" t="s">
        <v>377</v>
      </c>
    </row>
    <row r="112" spans="1:6" x14ac:dyDescent="0.25">
      <c r="A112">
        <v>80</v>
      </c>
      <c r="B112">
        <v>263</v>
      </c>
      <c r="D112" t="s">
        <v>344</v>
      </c>
      <c r="E112">
        <v>3806</v>
      </c>
      <c r="F112" t="s">
        <v>378</v>
      </c>
    </row>
    <row r="113" spans="1:6" x14ac:dyDescent="0.25">
      <c r="A113">
        <v>85</v>
      </c>
      <c r="B113">
        <v>279</v>
      </c>
      <c r="D113" t="s">
        <v>345</v>
      </c>
      <c r="E113">
        <v>3807</v>
      </c>
      <c r="F113" t="s">
        <v>379</v>
      </c>
    </row>
    <row r="114" spans="1:6" x14ac:dyDescent="0.25">
      <c r="A114">
        <v>90</v>
      </c>
      <c r="B114">
        <v>296</v>
      </c>
      <c r="D114" t="s">
        <v>346</v>
      </c>
      <c r="E114">
        <v>3808</v>
      </c>
      <c r="F114" t="s">
        <v>380</v>
      </c>
    </row>
    <row r="115" spans="1:6" x14ac:dyDescent="0.25">
      <c r="A115">
        <v>95</v>
      </c>
      <c r="B115">
        <v>311</v>
      </c>
      <c r="D115" t="s">
        <v>347</v>
      </c>
      <c r="E115">
        <v>3809</v>
      </c>
      <c r="F115" t="s">
        <v>381</v>
      </c>
    </row>
    <row r="116" spans="1:6" x14ac:dyDescent="0.25">
      <c r="A116">
        <v>100</v>
      </c>
      <c r="B116">
        <v>328</v>
      </c>
      <c r="D116" t="s">
        <v>348</v>
      </c>
      <c r="E116">
        <v>3810</v>
      </c>
      <c r="F116" t="s">
        <v>382</v>
      </c>
    </row>
    <row r="117" spans="1:6" x14ac:dyDescent="0.25">
      <c r="A117">
        <v>105</v>
      </c>
      <c r="B117">
        <v>345</v>
      </c>
      <c r="D117" t="s">
        <v>349</v>
      </c>
      <c r="E117">
        <v>3811</v>
      </c>
      <c r="F117" t="s">
        <v>383</v>
      </c>
    </row>
    <row r="118" spans="1:6" x14ac:dyDescent="0.25">
      <c r="A118">
        <v>110</v>
      </c>
      <c r="B118">
        <v>361</v>
      </c>
      <c r="D118" t="s">
        <v>350</v>
      </c>
      <c r="E118">
        <v>3812</v>
      </c>
      <c r="F118" t="s">
        <v>384</v>
      </c>
    </row>
    <row r="119" spans="1:6" x14ac:dyDescent="0.25">
      <c r="A119">
        <v>115</v>
      </c>
      <c r="B119">
        <v>377</v>
      </c>
      <c r="D119" t="s">
        <v>351</v>
      </c>
      <c r="E119">
        <v>3813</v>
      </c>
      <c r="F119" t="s">
        <v>385</v>
      </c>
    </row>
    <row r="120" spans="1:6" x14ac:dyDescent="0.25">
      <c r="A120">
        <v>120</v>
      </c>
      <c r="B120">
        <v>394</v>
      </c>
      <c r="D120" t="s">
        <v>352</v>
      </c>
      <c r="E120">
        <v>3814</v>
      </c>
      <c r="F120" t="s">
        <v>386</v>
      </c>
    </row>
    <row r="121" spans="1:6" x14ac:dyDescent="0.25">
      <c r="A121">
        <v>125</v>
      </c>
      <c r="B121">
        <v>410</v>
      </c>
      <c r="D121" t="s">
        <v>353</v>
      </c>
      <c r="E121">
        <v>3815</v>
      </c>
      <c r="F121" t="s">
        <v>387</v>
      </c>
    </row>
    <row r="122" spans="1:6" x14ac:dyDescent="0.25">
      <c r="A122">
        <v>130</v>
      </c>
      <c r="B122">
        <v>427</v>
      </c>
      <c r="D122" t="s">
        <v>354</v>
      </c>
      <c r="E122">
        <v>3816</v>
      </c>
      <c r="F122" t="s">
        <v>388</v>
      </c>
    </row>
    <row r="123" spans="1:6" x14ac:dyDescent="0.25">
      <c r="A123">
        <v>135</v>
      </c>
      <c r="B123">
        <v>443</v>
      </c>
      <c r="D123" t="s">
        <v>355</v>
      </c>
      <c r="E123">
        <v>3817</v>
      </c>
      <c r="F123" t="s">
        <v>389</v>
      </c>
    </row>
    <row r="124" spans="1:6" x14ac:dyDescent="0.25">
      <c r="A124">
        <v>140</v>
      </c>
      <c r="B124">
        <v>459</v>
      </c>
      <c r="D124" t="s">
        <v>356</v>
      </c>
      <c r="E124">
        <v>3818</v>
      </c>
      <c r="F124" t="s">
        <v>390</v>
      </c>
    </row>
    <row r="125" spans="1:6" x14ac:dyDescent="0.25">
      <c r="A125">
        <v>145</v>
      </c>
      <c r="B125">
        <v>476</v>
      </c>
      <c r="D125" t="s">
        <v>357</v>
      </c>
      <c r="E125">
        <v>3819</v>
      </c>
      <c r="F125" t="s">
        <v>391</v>
      </c>
    </row>
    <row r="126" spans="1:6" x14ac:dyDescent="0.25">
      <c r="A126">
        <v>150</v>
      </c>
      <c r="B126">
        <v>492</v>
      </c>
      <c r="D126" t="s">
        <v>358</v>
      </c>
      <c r="E126">
        <v>3820</v>
      </c>
      <c r="F126" t="s">
        <v>392</v>
      </c>
    </row>
    <row r="127" spans="1:6" x14ac:dyDescent="0.25">
      <c r="A127">
        <v>155</v>
      </c>
      <c r="B127">
        <v>509</v>
      </c>
      <c r="D127" t="s">
        <v>359</v>
      </c>
      <c r="E127">
        <v>3821</v>
      </c>
      <c r="F127" t="s">
        <v>393</v>
      </c>
    </row>
    <row r="128" spans="1:6" x14ac:dyDescent="0.25">
      <c r="A128">
        <v>160</v>
      </c>
      <c r="B128">
        <v>525</v>
      </c>
      <c r="D128" t="s">
        <v>360</v>
      </c>
      <c r="E128">
        <v>3822</v>
      </c>
      <c r="F128" t="s">
        <v>394</v>
      </c>
    </row>
    <row r="129" spans="1:6" x14ac:dyDescent="0.25">
      <c r="A129">
        <v>165</v>
      </c>
      <c r="B129">
        <v>541</v>
      </c>
      <c r="D129" t="s">
        <v>361</v>
      </c>
      <c r="E129">
        <v>3823</v>
      </c>
      <c r="F129" t="s">
        <v>395</v>
      </c>
    </row>
    <row r="130" spans="1:6" x14ac:dyDescent="0.25">
      <c r="A130">
        <v>170</v>
      </c>
      <c r="B130">
        <v>558</v>
      </c>
      <c r="D130" t="s">
        <v>362</v>
      </c>
      <c r="E130">
        <v>3824</v>
      </c>
      <c r="F130" t="s">
        <v>396</v>
      </c>
    </row>
    <row r="131" spans="1:6" x14ac:dyDescent="0.25">
      <c r="A131">
        <v>175</v>
      </c>
      <c r="B131">
        <v>574.33333333333303</v>
      </c>
      <c r="D131" t="s">
        <v>363</v>
      </c>
      <c r="E131">
        <v>3825</v>
      </c>
      <c r="F131" t="s">
        <v>397</v>
      </c>
    </row>
    <row r="132" spans="1:6" x14ac:dyDescent="0.25">
      <c r="A132">
        <v>180</v>
      </c>
      <c r="B132">
        <v>591</v>
      </c>
      <c r="F132" t="s">
        <v>398</v>
      </c>
    </row>
    <row r="133" spans="1:6" x14ac:dyDescent="0.25">
      <c r="A133">
        <v>185</v>
      </c>
      <c r="B133">
        <v>607</v>
      </c>
      <c r="F133" t="s">
        <v>399</v>
      </c>
    </row>
    <row r="134" spans="1:6" x14ac:dyDescent="0.25">
      <c r="A134">
        <v>190</v>
      </c>
      <c r="B134">
        <v>624</v>
      </c>
      <c r="F134" t="s">
        <v>400</v>
      </c>
    </row>
    <row r="135" spans="1:6" x14ac:dyDescent="0.25">
      <c r="A135">
        <v>195</v>
      </c>
      <c r="B135">
        <v>640</v>
      </c>
      <c r="F135" t="s">
        <v>401</v>
      </c>
    </row>
    <row r="136" spans="1:6" x14ac:dyDescent="0.25">
      <c r="A136">
        <v>200</v>
      </c>
      <c r="B136">
        <v>657</v>
      </c>
      <c r="F136" t="s">
        <v>402</v>
      </c>
    </row>
    <row r="137" spans="1:6" x14ac:dyDescent="0.25">
      <c r="A137">
        <v>205</v>
      </c>
      <c r="B137">
        <v>673</v>
      </c>
      <c r="F137" t="s">
        <v>403</v>
      </c>
    </row>
    <row r="138" spans="1:6" x14ac:dyDescent="0.25">
      <c r="A138">
        <v>210</v>
      </c>
      <c r="B138">
        <v>689</v>
      </c>
      <c r="F138" t="s">
        <v>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70D5-C220-4379-AB13-535A84BB34F6}">
  <dimension ref="A1:AO113"/>
  <sheetViews>
    <sheetView zoomScale="80" zoomScaleNormal="80" workbookViewId="0">
      <pane xSplit="3" ySplit="17" topLeftCell="AC18" activePane="bottomRight" state="frozen"/>
      <selection pane="topRight" activeCell="D1" sqref="D1"/>
      <selection pane="bottomLeft" activeCell="A18" sqref="A18"/>
      <selection pane="bottomRight" activeCell="N5" sqref="N5:N12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1" width="19.28515625" customWidth="1"/>
    <col min="42" max="45" width="3" bestFit="1" customWidth="1"/>
  </cols>
  <sheetData>
    <row r="1" spans="1:41" x14ac:dyDescent="0.25">
      <c r="C1" t="s">
        <v>100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P1" t="s">
        <v>542</v>
      </c>
      <c r="Q1" t="s">
        <v>543</v>
      </c>
      <c r="R1" t="s">
        <v>544</v>
      </c>
      <c r="S1" t="s">
        <v>545</v>
      </c>
      <c r="T1" t="s">
        <v>546</v>
      </c>
      <c r="U1" t="s">
        <v>547</v>
      </c>
      <c r="W1" t="s">
        <v>548</v>
      </c>
      <c r="X1" t="s">
        <v>549</v>
      </c>
      <c r="Y1" t="s">
        <v>550</v>
      </c>
      <c r="Z1" t="s">
        <v>551</v>
      </c>
      <c r="AA1" t="s">
        <v>552</v>
      </c>
      <c r="AB1" t="s">
        <v>553</v>
      </c>
      <c r="AC1" t="s">
        <v>554</v>
      </c>
      <c r="AD1" t="s">
        <v>555</v>
      </c>
      <c r="AE1" t="s">
        <v>556</v>
      </c>
      <c r="AF1" t="s">
        <v>557</v>
      </c>
      <c r="AG1" t="s">
        <v>558</v>
      </c>
      <c r="AH1" t="s">
        <v>559</v>
      </c>
      <c r="AI1" t="s">
        <v>560</v>
      </c>
      <c r="AJ1" t="s">
        <v>561</v>
      </c>
      <c r="AK1" t="s">
        <v>562</v>
      </c>
      <c r="AL1" t="s">
        <v>563</v>
      </c>
      <c r="AM1" t="s">
        <v>564</v>
      </c>
      <c r="AN1" t="s">
        <v>565</v>
      </c>
      <c r="AO1" t="s">
        <v>566</v>
      </c>
    </row>
    <row r="2" spans="1:41" x14ac:dyDescent="0.25">
      <c r="C2" t="s">
        <v>23</v>
      </c>
      <c r="D2">
        <v>9428</v>
      </c>
      <c r="E2">
        <v>9429</v>
      </c>
      <c r="F2">
        <v>9430</v>
      </c>
      <c r="G2">
        <v>9431</v>
      </c>
      <c r="H2">
        <v>9432</v>
      </c>
      <c r="I2">
        <v>9433</v>
      </c>
      <c r="J2">
        <v>9434</v>
      </c>
      <c r="K2">
        <v>9435</v>
      </c>
      <c r="L2">
        <v>9436</v>
      </c>
      <c r="M2">
        <v>9437</v>
      </c>
      <c r="N2">
        <v>9438</v>
      </c>
      <c r="P2">
        <v>9439</v>
      </c>
      <c r="Q2">
        <v>9440</v>
      </c>
      <c r="R2">
        <v>9441</v>
      </c>
      <c r="S2">
        <v>9442</v>
      </c>
      <c r="T2">
        <v>9443</v>
      </c>
      <c r="U2">
        <v>9444</v>
      </c>
    </row>
    <row r="3" spans="1:41" ht="30" x14ac:dyDescent="0.25">
      <c r="C3" t="s">
        <v>101</v>
      </c>
      <c r="D3" s="8" t="s">
        <v>567</v>
      </c>
      <c r="E3" s="8" t="s">
        <v>568</v>
      </c>
      <c r="F3" s="8" t="s">
        <v>364</v>
      </c>
      <c r="G3" s="8" t="s">
        <v>569</v>
      </c>
      <c r="H3" s="8" t="s">
        <v>365</v>
      </c>
      <c r="I3" s="8" t="s">
        <v>570</v>
      </c>
      <c r="J3" s="8" t="s">
        <v>366</v>
      </c>
      <c r="K3" s="8" t="s">
        <v>571</v>
      </c>
      <c r="L3" s="8" t="s">
        <v>367</v>
      </c>
      <c r="M3" s="8" t="s">
        <v>572</v>
      </c>
      <c r="N3" s="8" t="s">
        <v>368</v>
      </c>
      <c r="O3" s="8"/>
      <c r="P3" s="8" t="s">
        <v>573</v>
      </c>
      <c r="Q3" s="8" t="s">
        <v>369</v>
      </c>
      <c r="R3" s="8" t="s">
        <v>574</v>
      </c>
      <c r="S3" s="8" t="s">
        <v>370</v>
      </c>
      <c r="T3" s="8" t="s">
        <v>575</v>
      </c>
      <c r="U3" s="8" t="s">
        <v>371</v>
      </c>
      <c r="V3" s="8"/>
      <c r="W3" s="8" t="s">
        <v>576</v>
      </c>
      <c r="X3" s="8" t="s">
        <v>577</v>
      </c>
      <c r="Y3" s="8" t="s">
        <v>578</v>
      </c>
      <c r="Z3" s="8" t="s">
        <v>579</v>
      </c>
      <c r="AA3" s="8" t="s">
        <v>580</v>
      </c>
      <c r="AB3" s="8" t="s">
        <v>374</v>
      </c>
      <c r="AC3" s="8" t="s">
        <v>581</v>
      </c>
      <c r="AD3" s="8" t="s">
        <v>375</v>
      </c>
      <c r="AE3" s="8" t="s">
        <v>582</v>
      </c>
      <c r="AF3" s="8" t="s">
        <v>376</v>
      </c>
      <c r="AG3" s="8" t="s">
        <v>583</v>
      </c>
      <c r="AH3" s="8" t="s">
        <v>377</v>
      </c>
      <c r="AI3" s="8" t="s">
        <v>584</v>
      </c>
      <c r="AJ3" s="8" t="s">
        <v>378</v>
      </c>
      <c r="AK3" s="8" t="s">
        <v>585</v>
      </c>
      <c r="AL3" s="8" t="s">
        <v>379</v>
      </c>
      <c r="AM3" s="8" t="s">
        <v>586</v>
      </c>
      <c r="AN3" s="8" t="s">
        <v>380</v>
      </c>
      <c r="AO3" s="8" t="s">
        <v>587</v>
      </c>
    </row>
    <row r="5" spans="1:41" x14ac:dyDescent="0.25">
      <c r="B5">
        <v>24002</v>
      </c>
      <c r="C5" t="s">
        <v>405</v>
      </c>
      <c r="D5" s="1">
        <v>3</v>
      </c>
      <c r="E5" s="1">
        <f>D5+1</f>
        <v>4</v>
      </c>
      <c r="F5" s="1">
        <f t="shared" ref="F5:AO5" si="0">E5+1</f>
        <v>5</v>
      </c>
      <c r="G5" s="1">
        <f t="shared" si="0"/>
        <v>6</v>
      </c>
      <c r="H5" s="1">
        <f t="shared" si="0"/>
        <v>7</v>
      </c>
      <c r="I5" s="1">
        <f t="shared" si="0"/>
        <v>8</v>
      </c>
      <c r="J5" s="1">
        <f t="shared" si="0"/>
        <v>9</v>
      </c>
      <c r="K5" s="1">
        <f t="shared" si="0"/>
        <v>10</v>
      </c>
      <c r="L5" s="1">
        <f t="shared" si="0"/>
        <v>11</v>
      </c>
      <c r="M5" s="1">
        <f t="shared" si="0"/>
        <v>12</v>
      </c>
      <c r="N5" s="1">
        <f>M5+1</f>
        <v>13</v>
      </c>
      <c r="P5" s="1">
        <f>N5+1</f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>T5+1</f>
        <v>19</v>
      </c>
      <c r="W5" s="1">
        <f>U5+1</f>
        <v>20</v>
      </c>
      <c r="X5" s="1">
        <f t="shared" si="0"/>
        <v>21</v>
      </c>
      <c r="Y5" s="1">
        <f t="shared" si="0"/>
        <v>22</v>
      </c>
      <c r="Z5" s="1">
        <f t="shared" si="0"/>
        <v>23</v>
      </c>
      <c r="AA5" s="1">
        <f t="shared" si="0"/>
        <v>24</v>
      </c>
      <c r="AB5" s="1">
        <f t="shared" si="0"/>
        <v>25</v>
      </c>
      <c r="AC5" s="1">
        <f t="shared" si="0"/>
        <v>26</v>
      </c>
      <c r="AD5" s="1">
        <f t="shared" si="0"/>
        <v>27</v>
      </c>
      <c r="AE5" s="1">
        <f t="shared" si="0"/>
        <v>28</v>
      </c>
      <c r="AF5" s="1">
        <f t="shared" si="0"/>
        <v>29</v>
      </c>
      <c r="AG5" s="1">
        <f t="shared" si="0"/>
        <v>30</v>
      </c>
      <c r="AH5" s="1">
        <f t="shared" si="0"/>
        <v>31</v>
      </c>
      <c r="AI5" s="1">
        <f t="shared" si="0"/>
        <v>32</v>
      </c>
      <c r="AJ5" s="1">
        <f t="shared" si="0"/>
        <v>33</v>
      </c>
      <c r="AK5" s="1">
        <f t="shared" si="0"/>
        <v>34</v>
      </c>
      <c r="AL5" s="1">
        <f t="shared" si="0"/>
        <v>35</v>
      </c>
      <c r="AM5" s="1">
        <f t="shared" si="0"/>
        <v>36</v>
      </c>
      <c r="AN5" s="1">
        <f t="shared" si="0"/>
        <v>37</v>
      </c>
      <c r="AO5" s="1">
        <f t="shared" si="0"/>
        <v>38</v>
      </c>
    </row>
    <row r="6" spans="1:41" x14ac:dyDescent="0.25">
      <c r="B6">
        <v>24027</v>
      </c>
      <c r="C6" t="s">
        <v>588</v>
      </c>
      <c r="D6" s="9">
        <f>SUM(D$14:D$15)</f>
        <v>2</v>
      </c>
      <c r="E6" s="9">
        <f>SUM(E$14:E$15)</f>
        <v>2</v>
      </c>
      <c r="F6" s="9">
        <f t="shared" ref="F6:AO6" si="1">SUM(F$14:F$15)</f>
        <v>2</v>
      </c>
      <c r="G6" s="9">
        <f t="shared" si="1"/>
        <v>2</v>
      </c>
      <c r="H6" s="9">
        <f t="shared" si="1"/>
        <v>3</v>
      </c>
      <c r="I6" s="9">
        <f t="shared" si="1"/>
        <v>3</v>
      </c>
      <c r="J6" s="9">
        <f t="shared" si="1"/>
        <v>3</v>
      </c>
      <c r="K6" s="9">
        <f t="shared" si="1"/>
        <v>3</v>
      </c>
      <c r="L6" s="9">
        <f t="shared" si="1"/>
        <v>4</v>
      </c>
      <c r="M6" s="9">
        <f t="shared" si="1"/>
        <v>4</v>
      </c>
      <c r="N6" s="9">
        <f>SUM(N$14:N$15)</f>
        <v>4</v>
      </c>
      <c r="P6" s="9">
        <f t="shared" si="1"/>
        <v>4</v>
      </c>
      <c r="Q6" s="9">
        <f t="shared" si="1"/>
        <v>5</v>
      </c>
      <c r="R6" s="9">
        <f t="shared" si="1"/>
        <v>5</v>
      </c>
      <c r="S6" s="9">
        <f t="shared" si="1"/>
        <v>5</v>
      </c>
      <c r="T6" s="9">
        <f t="shared" si="1"/>
        <v>5</v>
      </c>
      <c r="U6" s="9">
        <f>SUM(U$14:U$15)</f>
        <v>6</v>
      </c>
      <c r="W6" s="9">
        <f t="shared" si="1"/>
        <v>6</v>
      </c>
      <c r="X6" s="9">
        <f t="shared" si="1"/>
        <v>6</v>
      </c>
      <c r="Y6" s="9">
        <f t="shared" si="1"/>
        <v>6</v>
      </c>
      <c r="Z6" s="9">
        <f t="shared" si="1"/>
        <v>7</v>
      </c>
      <c r="AA6" s="9">
        <f t="shared" si="1"/>
        <v>7</v>
      </c>
      <c r="AB6" s="9">
        <f t="shared" si="1"/>
        <v>7</v>
      </c>
      <c r="AC6" s="9">
        <f t="shared" si="1"/>
        <v>7</v>
      </c>
      <c r="AD6" s="9">
        <f t="shared" si="1"/>
        <v>8</v>
      </c>
      <c r="AE6" s="9">
        <f t="shared" si="1"/>
        <v>8</v>
      </c>
      <c r="AF6" s="9">
        <f t="shared" si="1"/>
        <v>8</v>
      </c>
      <c r="AG6" s="9">
        <f t="shared" si="1"/>
        <v>8</v>
      </c>
      <c r="AH6" s="9">
        <f t="shared" si="1"/>
        <v>9</v>
      </c>
      <c r="AI6" s="9">
        <f t="shared" si="1"/>
        <v>9</v>
      </c>
      <c r="AJ6" s="9">
        <f t="shared" si="1"/>
        <v>9</v>
      </c>
      <c r="AK6" s="9">
        <f t="shared" si="1"/>
        <v>9</v>
      </c>
      <c r="AL6" s="9">
        <f t="shared" si="1"/>
        <v>10</v>
      </c>
      <c r="AM6" s="9">
        <f t="shared" si="1"/>
        <v>10</v>
      </c>
      <c r="AN6" s="9">
        <f t="shared" si="1"/>
        <v>10</v>
      </c>
      <c r="AO6" s="9">
        <f t="shared" si="1"/>
        <v>10</v>
      </c>
    </row>
    <row r="7" spans="1:41" x14ac:dyDescent="0.25">
      <c r="B7">
        <v>24012</v>
      </c>
      <c r="C7" t="s">
        <v>589</v>
      </c>
      <c r="D7" s="9">
        <f>(D$5-1)-D$8</f>
        <v>0</v>
      </c>
      <c r="E7" s="9">
        <f>(E$5-1)-E$8</f>
        <v>1</v>
      </c>
      <c r="F7" s="9">
        <f t="shared" ref="F7:AO7" si="2">(F$5-1)-F$8</f>
        <v>2</v>
      </c>
      <c r="G7" s="9">
        <f t="shared" si="2"/>
        <v>3</v>
      </c>
      <c r="H7" s="9">
        <f t="shared" si="2"/>
        <v>3</v>
      </c>
      <c r="I7" s="9">
        <f t="shared" si="2"/>
        <v>4</v>
      </c>
      <c r="J7" s="9">
        <f t="shared" si="2"/>
        <v>5</v>
      </c>
      <c r="K7" s="9">
        <f t="shared" si="2"/>
        <v>6</v>
      </c>
      <c r="L7" s="9">
        <f t="shared" si="2"/>
        <v>6</v>
      </c>
      <c r="M7" s="9">
        <f t="shared" si="2"/>
        <v>7</v>
      </c>
      <c r="N7" s="9">
        <f>(N$5-1)-N$8</f>
        <v>8</v>
      </c>
      <c r="P7" s="9">
        <f t="shared" si="2"/>
        <v>9</v>
      </c>
      <c r="Q7" s="9">
        <f t="shared" si="2"/>
        <v>9</v>
      </c>
      <c r="R7" s="9">
        <f t="shared" si="2"/>
        <v>10</v>
      </c>
      <c r="S7" s="9">
        <f t="shared" si="2"/>
        <v>11</v>
      </c>
      <c r="T7" s="9">
        <f t="shared" si="2"/>
        <v>12</v>
      </c>
      <c r="U7" s="9">
        <f>(U$5-1)-U$8</f>
        <v>12</v>
      </c>
      <c r="W7" s="9">
        <f t="shared" si="2"/>
        <v>13</v>
      </c>
      <c r="X7" s="9">
        <f t="shared" si="2"/>
        <v>14</v>
      </c>
      <c r="Y7" s="9">
        <f t="shared" si="2"/>
        <v>15</v>
      </c>
      <c r="Z7" s="9">
        <f t="shared" si="2"/>
        <v>15</v>
      </c>
      <c r="AA7" s="9">
        <f t="shared" si="2"/>
        <v>16</v>
      </c>
      <c r="AB7" s="9">
        <f t="shared" si="2"/>
        <v>17</v>
      </c>
      <c r="AC7" s="9">
        <f t="shared" si="2"/>
        <v>18</v>
      </c>
      <c r="AD7" s="9">
        <f t="shared" si="2"/>
        <v>18</v>
      </c>
      <c r="AE7" s="9">
        <f t="shared" si="2"/>
        <v>19</v>
      </c>
      <c r="AF7" s="9">
        <f t="shared" si="2"/>
        <v>20</v>
      </c>
      <c r="AG7" s="9">
        <f t="shared" si="2"/>
        <v>21</v>
      </c>
      <c r="AH7" s="9">
        <f t="shared" si="2"/>
        <v>21</v>
      </c>
      <c r="AI7" s="9">
        <f t="shared" si="2"/>
        <v>22</v>
      </c>
      <c r="AJ7" s="9">
        <f t="shared" si="2"/>
        <v>23</v>
      </c>
      <c r="AK7" s="9">
        <f t="shared" si="2"/>
        <v>24</v>
      </c>
      <c r="AL7" s="9">
        <f t="shared" si="2"/>
        <v>24</v>
      </c>
      <c r="AM7" s="9">
        <f t="shared" si="2"/>
        <v>25</v>
      </c>
      <c r="AN7" s="9">
        <f t="shared" si="2"/>
        <v>26</v>
      </c>
      <c r="AO7" s="9">
        <f t="shared" si="2"/>
        <v>27</v>
      </c>
    </row>
    <row r="8" spans="1:41" x14ac:dyDescent="0.25">
      <c r="B8">
        <v>24017</v>
      </c>
      <c r="C8" t="s">
        <v>590</v>
      </c>
      <c r="D8" s="9">
        <f>D$6</f>
        <v>2</v>
      </c>
      <c r="E8" s="9">
        <f>E$6</f>
        <v>2</v>
      </c>
      <c r="F8" s="9">
        <f t="shared" ref="F8:AO8" si="3">F$6</f>
        <v>2</v>
      </c>
      <c r="G8" s="9">
        <f t="shared" si="3"/>
        <v>2</v>
      </c>
      <c r="H8" s="9">
        <f t="shared" si="3"/>
        <v>3</v>
      </c>
      <c r="I8" s="9">
        <f t="shared" si="3"/>
        <v>3</v>
      </c>
      <c r="J8" s="9">
        <f t="shared" si="3"/>
        <v>3</v>
      </c>
      <c r="K8" s="9">
        <f t="shared" si="3"/>
        <v>3</v>
      </c>
      <c r="L8" s="9">
        <f t="shared" si="3"/>
        <v>4</v>
      </c>
      <c r="M8" s="9">
        <f t="shared" si="3"/>
        <v>4</v>
      </c>
      <c r="N8" s="9">
        <f>N$6</f>
        <v>4</v>
      </c>
      <c r="P8" s="9">
        <f t="shared" si="3"/>
        <v>4</v>
      </c>
      <c r="Q8" s="9">
        <f t="shared" si="3"/>
        <v>5</v>
      </c>
      <c r="R8" s="9">
        <f t="shared" si="3"/>
        <v>5</v>
      </c>
      <c r="S8" s="9">
        <f t="shared" si="3"/>
        <v>5</v>
      </c>
      <c r="T8" s="9">
        <f t="shared" si="3"/>
        <v>5</v>
      </c>
      <c r="U8" s="9">
        <f>U$6</f>
        <v>6</v>
      </c>
      <c r="W8" s="9">
        <f t="shared" si="3"/>
        <v>6</v>
      </c>
      <c r="X8" s="9">
        <f t="shared" si="3"/>
        <v>6</v>
      </c>
      <c r="Y8" s="9">
        <f t="shared" si="3"/>
        <v>6</v>
      </c>
      <c r="Z8" s="9">
        <f t="shared" si="3"/>
        <v>7</v>
      </c>
      <c r="AA8" s="9">
        <f t="shared" si="3"/>
        <v>7</v>
      </c>
      <c r="AB8" s="9">
        <f t="shared" si="3"/>
        <v>7</v>
      </c>
      <c r="AC8" s="9">
        <f t="shared" si="3"/>
        <v>7</v>
      </c>
      <c r="AD8" s="9">
        <f t="shared" si="3"/>
        <v>8</v>
      </c>
      <c r="AE8" s="9">
        <f t="shared" si="3"/>
        <v>8</v>
      </c>
      <c r="AF8" s="9">
        <f t="shared" si="3"/>
        <v>8</v>
      </c>
      <c r="AG8" s="9">
        <f t="shared" si="3"/>
        <v>8</v>
      </c>
      <c r="AH8" s="9">
        <f t="shared" si="3"/>
        <v>9</v>
      </c>
      <c r="AI8" s="9">
        <f t="shared" si="3"/>
        <v>9</v>
      </c>
      <c r="AJ8" s="9">
        <f t="shared" si="3"/>
        <v>9</v>
      </c>
      <c r="AK8" s="9">
        <f t="shared" si="3"/>
        <v>9</v>
      </c>
      <c r="AL8" s="9">
        <f t="shared" si="3"/>
        <v>10</v>
      </c>
      <c r="AM8" s="9">
        <f t="shared" si="3"/>
        <v>10</v>
      </c>
      <c r="AN8" s="9">
        <f t="shared" si="3"/>
        <v>10</v>
      </c>
      <c r="AO8" s="9">
        <f t="shared" si="3"/>
        <v>10</v>
      </c>
    </row>
    <row r="9" spans="1:41" x14ac:dyDescent="0.25">
      <c r="B9">
        <v>24042</v>
      </c>
      <c r="C9" t="s">
        <v>409</v>
      </c>
      <c r="D9" s="9">
        <v>2</v>
      </c>
      <c r="E9" s="9">
        <v>2</v>
      </c>
      <c r="F9" s="9">
        <v>2</v>
      </c>
      <c r="G9" s="9">
        <v>2</v>
      </c>
      <c r="H9" s="9">
        <v>2</v>
      </c>
      <c r="I9" s="9">
        <v>2</v>
      </c>
      <c r="J9" s="9">
        <v>2</v>
      </c>
      <c r="K9" s="9">
        <v>2</v>
      </c>
      <c r="L9" s="9">
        <v>2</v>
      </c>
      <c r="M9" s="9">
        <v>2</v>
      </c>
      <c r="N9" s="9">
        <v>2</v>
      </c>
      <c r="P9" s="9">
        <v>2</v>
      </c>
      <c r="Q9" s="9">
        <v>2</v>
      </c>
      <c r="R9" s="9">
        <v>2</v>
      </c>
      <c r="S9" s="9">
        <v>2</v>
      </c>
      <c r="T9" s="9">
        <v>2</v>
      </c>
      <c r="U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9">
        <v>2</v>
      </c>
      <c r="AO9" s="9">
        <v>2</v>
      </c>
    </row>
    <row r="10" spans="1:41" x14ac:dyDescent="0.25">
      <c r="B10">
        <v>24032</v>
      </c>
      <c r="C10" t="s">
        <v>410</v>
      </c>
      <c r="D10" s="9">
        <f>D$6-1</f>
        <v>1</v>
      </c>
      <c r="E10" s="9">
        <f>E$6-1</f>
        <v>1</v>
      </c>
      <c r="F10" s="9">
        <f t="shared" ref="F10:AO10" si="4">F$6-1</f>
        <v>1</v>
      </c>
      <c r="G10" s="9">
        <f t="shared" si="4"/>
        <v>1</v>
      </c>
      <c r="H10" s="9">
        <f t="shared" si="4"/>
        <v>2</v>
      </c>
      <c r="I10" s="9">
        <f t="shared" si="4"/>
        <v>2</v>
      </c>
      <c r="J10" s="9">
        <f t="shared" si="4"/>
        <v>2</v>
      </c>
      <c r="K10" s="9">
        <f t="shared" si="4"/>
        <v>2</v>
      </c>
      <c r="L10" s="9">
        <f t="shared" si="4"/>
        <v>3</v>
      </c>
      <c r="M10" s="9">
        <f t="shared" si="4"/>
        <v>3</v>
      </c>
      <c r="N10" s="9">
        <f>N$6-1</f>
        <v>3</v>
      </c>
      <c r="P10" s="9">
        <f t="shared" si="4"/>
        <v>3</v>
      </c>
      <c r="Q10" s="9">
        <f t="shared" si="4"/>
        <v>4</v>
      </c>
      <c r="R10" s="9">
        <f t="shared" si="4"/>
        <v>4</v>
      </c>
      <c r="S10" s="9">
        <f t="shared" si="4"/>
        <v>4</v>
      </c>
      <c r="T10" s="9">
        <f t="shared" si="4"/>
        <v>4</v>
      </c>
      <c r="U10" s="9">
        <f>U$6-1</f>
        <v>5</v>
      </c>
      <c r="W10" s="9">
        <f t="shared" si="4"/>
        <v>5</v>
      </c>
      <c r="X10" s="9">
        <f t="shared" si="4"/>
        <v>5</v>
      </c>
      <c r="Y10" s="9">
        <f t="shared" si="4"/>
        <v>5</v>
      </c>
      <c r="Z10" s="9">
        <f t="shared" si="4"/>
        <v>6</v>
      </c>
      <c r="AA10" s="9">
        <f t="shared" si="4"/>
        <v>6</v>
      </c>
      <c r="AB10" s="9">
        <f t="shared" si="4"/>
        <v>6</v>
      </c>
      <c r="AC10" s="9">
        <f t="shared" si="4"/>
        <v>6</v>
      </c>
      <c r="AD10" s="9">
        <f t="shared" si="4"/>
        <v>7</v>
      </c>
      <c r="AE10" s="9">
        <f t="shared" si="4"/>
        <v>7</v>
      </c>
      <c r="AF10" s="9">
        <f t="shared" si="4"/>
        <v>7</v>
      </c>
      <c r="AG10" s="9">
        <f t="shared" si="4"/>
        <v>7</v>
      </c>
      <c r="AH10" s="9">
        <f t="shared" si="4"/>
        <v>8</v>
      </c>
      <c r="AI10" s="9">
        <f t="shared" si="4"/>
        <v>8</v>
      </c>
      <c r="AJ10" s="9">
        <f t="shared" si="4"/>
        <v>8</v>
      </c>
      <c r="AK10" s="9">
        <f t="shared" si="4"/>
        <v>8</v>
      </c>
      <c r="AL10" s="9">
        <f t="shared" si="4"/>
        <v>9</v>
      </c>
      <c r="AM10" s="9">
        <f t="shared" si="4"/>
        <v>9</v>
      </c>
      <c r="AN10" s="9">
        <f t="shared" si="4"/>
        <v>9</v>
      </c>
      <c r="AO10" s="9">
        <f t="shared" si="4"/>
        <v>9</v>
      </c>
    </row>
    <row r="11" spans="1:41" x14ac:dyDescent="0.25">
      <c r="B11">
        <v>24037</v>
      </c>
      <c r="C11" t="s">
        <v>411</v>
      </c>
      <c r="D11" s="9">
        <v>2</v>
      </c>
      <c r="E11" s="9">
        <v>2</v>
      </c>
      <c r="F11" s="9">
        <v>2</v>
      </c>
      <c r="G11" s="9">
        <v>2</v>
      </c>
      <c r="H11" s="9">
        <v>2</v>
      </c>
      <c r="I11" s="9">
        <v>2</v>
      </c>
      <c r="J11" s="9">
        <v>2</v>
      </c>
      <c r="K11" s="9">
        <v>2</v>
      </c>
      <c r="L11" s="9">
        <v>2</v>
      </c>
      <c r="M11" s="9">
        <v>2</v>
      </c>
      <c r="N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9">
        <v>2</v>
      </c>
      <c r="AO11" s="9">
        <v>2</v>
      </c>
    </row>
    <row r="12" spans="1:41" x14ac:dyDescent="0.25">
      <c r="B12" s="6">
        <v>20082</v>
      </c>
      <c r="C12" s="6" t="s">
        <v>16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</row>
    <row r="14" spans="1:41" x14ac:dyDescent="0.25">
      <c r="A14" t="s">
        <v>591</v>
      </c>
      <c r="B14">
        <v>9421</v>
      </c>
      <c r="C14" t="s">
        <v>592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/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/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</row>
    <row r="15" spans="1:41" x14ac:dyDescent="0.25">
      <c r="A15" t="s">
        <v>593</v>
      </c>
      <c r="B15">
        <v>9419</v>
      </c>
      <c r="C15" t="s">
        <v>594</v>
      </c>
      <c r="D15" s="1">
        <v>1</v>
      </c>
      <c r="E15" s="1">
        <v>1</v>
      </c>
      <c r="F15" s="1">
        <v>1</v>
      </c>
      <c r="G15" s="1">
        <v>1</v>
      </c>
      <c r="H15" s="1">
        <v>2</v>
      </c>
      <c r="I15" s="1">
        <v>2</v>
      </c>
      <c r="J15" s="1">
        <v>2</v>
      </c>
      <c r="K15" s="1">
        <v>2</v>
      </c>
      <c r="L15" s="1">
        <v>3</v>
      </c>
      <c r="M15" s="1">
        <v>3</v>
      </c>
      <c r="N15" s="1">
        <v>3</v>
      </c>
      <c r="O15" s="1"/>
      <c r="P15" s="1">
        <v>3</v>
      </c>
      <c r="Q15" s="1">
        <v>4</v>
      </c>
      <c r="R15" s="1">
        <v>4</v>
      </c>
      <c r="S15" s="1">
        <v>4</v>
      </c>
      <c r="T15" s="1">
        <v>4</v>
      </c>
      <c r="U15" s="1">
        <v>5</v>
      </c>
      <c r="V15" s="1"/>
      <c r="W15" s="1">
        <v>5</v>
      </c>
      <c r="X15" s="1">
        <v>5</v>
      </c>
      <c r="Y15" s="1">
        <v>5</v>
      </c>
      <c r="Z15" s="1">
        <v>6</v>
      </c>
      <c r="AA15" s="1">
        <v>6</v>
      </c>
      <c r="AB15" s="1">
        <v>6</v>
      </c>
      <c r="AC15" s="1">
        <v>6</v>
      </c>
      <c r="AD15" s="1">
        <v>7</v>
      </c>
      <c r="AE15" s="1">
        <v>7</v>
      </c>
      <c r="AF15" s="1">
        <v>7</v>
      </c>
      <c r="AG15" s="1">
        <v>7</v>
      </c>
      <c r="AH15" s="1">
        <v>8</v>
      </c>
      <c r="AI15" s="1">
        <v>8</v>
      </c>
      <c r="AJ15" s="1">
        <v>8</v>
      </c>
      <c r="AK15" s="1">
        <v>8</v>
      </c>
      <c r="AL15" s="1">
        <v>9</v>
      </c>
      <c r="AM15" s="1">
        <v>9</v>
      </c>
      <c r="AN15" s="1">
        <v>9</v>
      </c>
      <c r="AO15" s="1">
        <v>9</v>
      </c>
    </row>
    <row r="16" spans="1:41" x14ac:dyDescent="0.25">
      <c r="A16" t="s">
        <v>595</v>
      </c>
      <c r="B16">
        <v>9420</v>
      </c>
      <c r="C16" t="s">
        <v>596</v>
      </c>
      <c r="D16" s="1"/>
      <c r="E16" s="1">
        <v>1</v>
      </c>
      <c r="F16" s="1">
        <v>2</v>
      </c>
      <c r="G16" s="1">
        <v>3</v>
      </c>
      <c r="H16" s="1">
        <v>3</v>
      </c>
      <c r="I16" s="1">
        <v>4</v>
      </c>
      <c r="J16" s="1">
        <v>5</v>
      </c>
      <c r="K16" s="1">
        <v>6</v>
      </c>
      <c r="L16" s="1">
        <v>6</v>
      </c>
      <c r="M16" s="1">
        <v>7</v>
      </c>
      <c r="N16" s="1">
        <v>8</v>
      </c>
      <c r="O16" s="1"/>
      <c r="P16" s="1">
        <v>9</v>
      </c>
      <c r="Q16" s="1">
        <v>9</v>
      </c>
      <c r="R16" s="1">
        <v>10</v>
      </c>
      <c r="S16" s="1">
        <v>11</v>
      </c>
      <c r="T16" s="1">
        <v>12</v>
      </c>
      <c r="U16" s="1">
        <v>12</v>
      </c>
      <c r="V16" s="1"/>
      <c r="W16" s="1">
        <v>13</v>
      </c>
      <c r="X16" s="1">
        <v>14</v>
      </c>
      <c r="Y16" s="1">
        <v>15</v>
      </c>
      <c r="Z16" s="1">
        <v>15</v>
      </c>
      <c r="AA16" s="1">
        <v>16</v>
      </c>
      <c r="AB16" s="1">
        <v>17</v>
      </c>
      <c r="AC16" s="1">
        <v>18</v>
      </c>
      <c r="AD16" s="1">
        <v>18</v>
      </c>
      <c r="AE16" s="1">
        <v>19</v>
      </c>
      <c r="AF16" s="1">
        <v>20</v>
      </c>
      <c r="AG16" s="1">
        <v>21</v>
      </c>
      <c r="AH16" s="1">
        <v>21</v>
      </c>
      <c r="AI16" s="1">
        <v>22</v>
      </c>
      <c r="AJ16" s="1">
        <v>23</v>
      </c>
      <c r="AK16" s="1">
        <v>24</v>
      </c>
      <c r="AL16" s="1">
        <v>24</v>
      </c>
      <c r="AM16" s="1">
        <v>25</v>
      </c>
      <c r="AN16" s="1">
        <v>26</v>
      </c>
      <c r="AO16" s="1">
        <v>27</v>
      </c>
    </row>
    <row r="17" spans="1:4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4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41" x14ac:dyDescent="0.25">
      <c r="A19" t="s">
        <v>109</v>
      </c>
      <c r="B19">
        <v>6507</v>
      </c>
      <c r="C19" t="s">
        <v>110</v>
      </c>
      <c r="D19" s="1">
        <v>36</v>
      </c>
      <c r="E19" s="1">
        <v>40</v>
      </c>
      <c r="F19" s="1">
        <v>44</v>
      </c>
      <c r="G19" s="1">
        <v>48</v>
      </c>
      <c r="H19" s="1">
        <v>52</v>
      </c>
      <c r="I19" s="1">
        <v>56</v>
      </c>
      <c r="J19" s="1">
        <v>60</v>
      </c>
      <c r="K19" s="1">
        <v>64</v>
      </c>
      <c r="L19" s="1">
        <v>68</v>
      </c>
      <c r="M19" s="1">
        <v>72</v>
      </c>
      <c r="N19" s="1">
        <v>76</v>
      </c>
      <c r="O19" s="5">
        <f>N$5*INDEX('MTS 380 Master'!$B:$XFD,MATCH($A19,'MTS 380 Master'!$B:$B,0),MATCH($B$5,'MTS 380 Master'!$B$1:$XFD$1,0))+N$6*INDEX('MTS 380 Master'!$B:$XFD,MATCH($A19,'MTS 380 Master'!$B:$B,0),MATCH($B$6,'MTS 380 Master'!$B$1:$XFD$1,0))+N$7*INDEX('MTS 380 Master'!$B:$XFD,MATCH($A19,'MTS 380 Master'!$B:$B,0),MATCH($B$7,'MTS 380 Master'!$B$1:$XFD$1,0))+N$8*INDEX('MTS 380 Master'!$B:$XFD,MATCH($A19,'MTS 380 Master'!$B:$B,0),MATCH($B$8,'MTS 380 Master'!$B$1:$XFD$1,0))+N$9*INDEX('MTS 380 Master'!$B:$XFD,MATCH($A19,'MTS 380 Master'!$B:$B,0),MATCH($B$9,'MTS 380 Master'!$B$1:$XFD$1,0))+N$10*INDEX('MTS 380 Master'!$B:$XFD,MATCH($A19,'MTS 380 Master'!$B:$B,0),MATCH($B$10,'MTS 380 Master'!$B$1:$XFD$1,0))+N$11*INDEX('MTS 380 Master'!$B:$XFD,MATCH($A19,'MTS 380 Master'!$B:$B,0),MATCH($B$11,'MTS 380 Master'!$B$1:$XFD$1,0))+N$12*INDEX('MTS 380 Master'!$B:$XFD,MATCH($A19,'MTS 380 Master'!$B:$B,0),MATCH($B$12,'MTS 380 Master'!$B$1:$XFD$1,0))</f>
        <v>76</v>
      </c>
      <c r="P19" s="1">
        <v>80</v>
      </c>
      <c r="Q19" s="1">
        <v>84</v>
      </c>
      <c r="R19" s="1">
        <v>88</v>
      </c>
      <c r="S19" s="1">
        <v>92</v>
      </c>
      <c r="T19" s="1">
        <v>96</v>
      </c>
      <c r="U19" s="1">
        <v>100</v>
      </c>
      <c r="V19" s="5">
        <f>U$5*INDEX('MTS 380 Master'!$B:$XFD,MATCH($A19,'MTS 380 Master'!$B:$B,0),MATCH($B$5,'MTS 380 Master'!$B$1:$XFD$1,0))+U$6*INDEX('MTS 380 Master'!$B:$XFD,MATCH($A19,'MTS 380 Master'!$B:$B,0),MATCH($B$6,'MTS 380 Master'!$B$1:$XFD$1,0))+U$7*INDEX('MTS 380 Master'!$B:$XFD,MATCH($A19,'MTS 380 Master'!$B:$B,0),MATCH($B$7,'MTS 380 Master'!$B$1:$XFD$1,0))+U$8*INDEX('MTS 380 Master'!$B:$XFD,MATCH($A19,'MTS 380 Master'!$B:$B,0),MATCH($B$8,'MTS 380 Master'!$B$1:$XFD$1,0))+U$9*INDEX('MTS 380 Master'!$B:$XFD,MATCH($A19,'MTS 380 Master'!$B:$B,0),MATCH($B$9,'MTS 380 Master'!$B$1:$XFD$1,0))+U$10*INDEX('MTS 380 Master'!$B:$XFD,MATCH($A19,'MTS 380 Master'!$B:$B,0),MATCH($B$10,'MTS 380 Master'!$B$1:$XFD$1,0))+U$11*INDEX('MTS 380 Master'!$B:$XFD,MATCH($A19,'MTS 380 Master'!$B:$B,0),MATCH($B$11,'MTS 380 Master'!$B$1:$XFD$1,0))+U$12*INDEX('MTS 380 Master'!$B:$XFD,MATCH($A19,'MTS 380 Master'!$B:$B,0),MATCH($B$12,'MTS 380 Master'!$B$1:$XFD$1,0))</f>
        <v>100</v>
      </c>
      <c r="W19" s="1">
        <v>104</v>
      </c>
      <c r="X19" s="1">
        <v>108</v>
      </c>
      <c r="Y19" s="1">
        <v>112</v>
      </c>
      <c r="Z19" s="1">
        <v>116</v>
      </c>
      <c r="AA19" s="1">
        <v>120</v>
      </c>
      <c r="AB19" s="1">
        <v>124</v>
      </c>
      <c r="AC19" s="1">
        <v>128</v>
      </c>
      <c r="AD19" s="1">
        <v>132</v>
      </c>
      <c r="AE19" s="1">
        <v>136</v>
      </c>
      <c r="AF19" s="1">
        <v>140</v>
      </c>
      <c r="AG19" s="1">
        <v>144</v>
      </c>
      <c r="AH19" s="1">
        <v>148</v>
      </c>
      <c r="AI19" s="1">
        <v>152</v>
      </c>
      <c r="AJ19" s="1">
        <v>156</v>
      </c>
      <c r="AK19" s="1">
        <v>160</v>
      </c>
      <c r="AL19" s="1">
        <v>164</v>
      </c>
      <c r="AM19" s="1">
        <v>168</v>
      </c>
      <c r="AN19" s="1">
        <v>172</v>
      </c>
      <c r="AO19" s="1">
        <v>176</v>
      </c>
    </row>
    <row r="20" spans="1:41" x14ac:dyDescent="0.25">
      <c r="A20" t="s">
        <v>111</v>
      </c>
      <c r="B20">
        <v>9482</v>
      </c>
      <c r="C20" t="s">
        <v>112</v>
      </c>
      <c r="D20" s="1">
        <v>12</v>
      </c>
      <c r="E20" s="1">
        <v>12</v>
      </c>
      <c r="F20" s="1">
        <v>12</v>
      </c>
      <c r="G20" s="1">
        <v>12</v>
      </c>
      <c r="H20" s="1">
        <v>18</v>
      </c>
      <c r="I20" s="1">
        <v>18</v>
      </c>
      <c r="J20" s="1">
        <v>18</v>
      </c>
      <c r="K20" s="1">
        <v>18</v>
      </c>
      <c r="L20" s="1">
        <v>24</v>
      </c>
      <c r="M20" s="1">
        <v>24</v>
      </c>
      <c r="N20" s="1">
        <v>24</v>
      </c>
      <c r="O20" s="5">
        <f>N$5*INDEX('MTS 380 Master'!$B:$XFD,MATCH($A20,'MTS 380 Master'!$B:$B,0),MATCH($B$5,'MTS 380 Master'!$B$1:$XFD$1,0))+N$6*INDEX('MTS 380 Master'!$B:$XFD,MATCH($A20,'MTS 380 Master'!$B:$B,0),MATCH($B$6,'MTS 380 Master'!$B$1:$XFD$1,0))+N$7*INDEX('MTS 380 Master'!$B:$XFD,MATCH($A20,'MTS 380 Master'!$B:$B,0),MATCH($B$7,'MTS 380 Master'!$B$1:$XFD$1,0))+N$8*INDEX('MTS 380 Master'!$B:$XFD,MATCH($A20,'MTS 380 Master'!$B:$B,0),MATCH($B$8,'MTS 380 Master'!$B$1:$XFD$1,0))+N$9*INDEX('MTS 380 Master'!$B:$XFD,MATCH($A20,'MTS 380 Master'!$B:$B,0),MATCH($B$9,'MTS 380 Master'!$B$1:$XFD$1,0))+N$10*INDEX('MTS 380 Master'!$B:$XFD,MATCH($A20,'MTS 380 Master'!$B:$B,0),MATCH($B$10,'MTS 380 Master'!$B$1:$XFD$1,0))+N$11*INDEX('MTS 380 Master'!$B:$XFD,MATCH($A20,'MTS 380 Master'!$B:$B,0),MATCH($B$11,'MTS 380 Master'!$B$1:$XFD$1,0))+N$12*INDEX('MTS 380 Master'!$B:$XFD,MATCH($A20,'MTS 380 Master'!$B:$B,0),MATCH($B$12,'MTS 380 Master'!$B$1:$XFD$1,0))</f>
        <v>0</v>
      </c>
      <c r="P20" s="1">
        <v>24</v>
      </c>
      <c r="Q20" s="1">
        <v>30</v>
      </c>
      <c r="R20" s="1">
        <v>30</v>
      </c>
      <c r="S20" s="1">
        <v>30</v>
      </c>
      <c r="T20" s="1">
        <v>30</v>
      </c>
      <c r="U20" s="1">
        <v>36</v>
      </c>
      <c r="V20" s="5">
        <f>U$5*INDEX('MTS 380 Master'!$B:$XFD,MATCH($A20,'MTS 380 Master'!$B:$B,0),MATCH($B$5,'MTS 380 Master'!$B$1:$XFD$1,0))+U$6*INDEX('MTS 380 Master'!$B:$XFD,MATCH($A20,'MTS 380 Master'!$B:$B,0),MATCH($B$6,'MTS 380 Master'!$B$1:$XFD$1,0))+U$7*INDEX('MTS 380 Master'!$B:$XFD,MATCH($A20,'MTS 380 Master'!$B:$B,0),MATCH($B$7,'MTS 380 Master'!$B$1:$XFD$1,0))+U$8*INDEX('MTS 380 Master'!$B:$XFD,MATCH($A20,'MTS 380 Master'!$B:$B,0),MATCH($B$8,'MTS 380 Master'!$B$1:$XFD$1,0))+U$9*INDEX('MTS 380 Master'!$B:$XFD,MATCH($A20,'MTS 380 Master'!$B:$B,0),MATCH($B$9,'MTS 380 Master'!$B$1:$XFD$1,0))+U$10*INDEX('MTS 380 Master'!$B:$XFD,MATCH($A20,'MTS 380 Master'!$B:$B,0),MATCH($B$10,'MTS 380 Master'!$B$1:$XFD$1,0))+U$11*INDEX('MTS 380 Master'!$B:$XFD,MATCH($A20,'MTS 380 Master'!$B:$B,0),MATCH($B$11,'MTS 380 Master'!$B$1:$XFD$1,0))+U$12*INDEX('MTS 380 Master'!$B:$XFD,MATCH($A20,'MTS 380 Master'!$B:$B,0),MATCH($B$12,'MTS 380 Master'!$B$1:$XFD$1,0))</f>
        <v>0</v>
      </c>
      <c r="W20" s="1">
        <v>36</v>
      </c>
      <c r="X20" s="1">
        <v>36</v>
      </c>
      <c r="Y20" s="1">
        <v>36</v>
      </c>
      <c r="Z20" s="1">
        <v>42</v>
      </c>
      <c r="AA20" s="1">
        <v>42</v>
      </c>
      <c r="AB20" s="1">
        <v>42</v>
      </c>
      <c r="AC20" s="1">
        <v>42</v>
      </c>
      <c r="AD20" s="1">
        <v>48</v>
      </c>
      <c r="AE20" s="1">
        <v>48</v>
      </c>
      <c r="AF20" s="1">
        <v>48</v>
      </c>
      <c r="AG20" s="1">
        <v>48</v>
      </c>
      <c r="AH20" s="1">
        <v>54</v>
      </c>
      <c r="AI20" s="1">
        <v>54</v>
      </c>
      <c r="AJ20" s="1">
        <v>54</v>
      </c>
      <c r="AK20" s="1">
        <v>54</v>
      </c>
      <c r="AL20" s="1">
        <v>60</v>
      </c>
      <c r="AM20" s="1">
        <v>60</v>
      </c>
      <c r="AN20" s="1">
        <v>60</v>
      </c>
      <c r="AO20" s="1">
        <v>60</v>
      </c>
    </row>
    <row r="21" spans="1:41" x14ac:dyDescent="0.25">
      <c r="A21" t="s">
        <v>113</v>
      </c>
      <c r="B21">
        <v>6521</v>
      </c>
      <c r="C21" t="s">
        <v>114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>
        <v>20</v>
      </c>
      <c r="O21" s="5">
        <f>N$5*INDEX('MTS 380 Master'!$B:$XFD,MATCH($A21,'MTS 380 Master'!$B:$B,0),MATCH($B$5,'MTS 380 Master'!$B$1:$XFD$1,0))+N$6*INDEX('MTS 380 Master'!$B:$XFD,MATCH($A21,'MTS 380 Master'!$B:$B,0),MATCH($B$6,'MTS 380 Master'!$B$1:$XFD$1,0))+N$7*INDEX('MTS 380 Master'!$B:$XFD,MATCH($A21,'MTS 380 Master'!$B:$B,0),MATCH($B$7,'MTS 380 Master'!$B$1:$XFD$1,0))+N$8*INDEX('MTS 380 Master'!$B:$XFD,MATCH($A21,'MTS 380 Master'!$B:$B,0),MATCH($B$8,'MTS 380 Master'!$B$1:$XFD$1,0))+N$9*INDEX('MTS 380 Master'!$B:$XFD,MATCH($A21,'MTS 380 Master'!$B:$B,0),MATCH($B$9,'MTS 380 Master'!$B$1:$XFD$1,0))+N$10*INDEX('MTS 380 Master'!$B:$XFD,MATCH($A21,'MTS 380 Master'!$B:$B,0),MATCH($B$10,'MTS 380 Master'!$B$1:$XFD$1,0))+N$11*INDEX('MTS 380 Master'!$B:$XFD,MATCH($A21,'MTS 380 Master'!$B:$B,0),MATCH($B$11,'MTS 380 Master'!$B$1:$XFD$1,0))+N$12*INDEX('MTS 380 Master'!$B:$XFD,MATCH($A21,'MTS 380 Master'!$B:$B,0),MATCH($B$12,'MTS 380 Master'!$B$1:$XFD$1,0))</f>
        <v>20</v>
      </c>
      <c r="P21" s="1">
        <v>20</v>
      </c>
      <c r="Q21" s="1">
        <v>20</v>
      </c>
      <c r="R21" s="1">
        <v>20</v>
      </c>
      <c r="S21" s="1">
        <v>20</v>
      </c>
      <c r="T21" s="1">
        <v>20</v>
      </c>
      <c r="U21" s="1">
        <v>20</v>
      </c>
      <c r="V21" s="5">
        <f>U$5*INDEX('MTS 380 Master'!$B:$XFD,MATCH($A21,'MTS 380 Master'!$B:$B,0),MATCH($B$5,'MTS 380 Master'!$B$1:$XFD$1,0))+U$6*INDEX('MTS 380 Master'!$B:$XFD,MATCH($A21,'MTS 380 Master'!$B:$B,0),MATCH($B$6,'MTS 380 Master'!$B$1:$XFD$1,0))+U$7*INDEX('MTS 380 Master'!$B:$XFD,MATCH($A21,'MTS 380 Master'!$B:$B,0),MATCH($B$7,'MTS 380 Master'!$B$1:$XFD$1,0))+U$8*INDEX('MTS 380 Master'!$B:$XFD,MATCH($A21,'MTS 380 Master'!$B:$B,0),MATCH($B$8,'MTS 380 Master'!$B$1:$XFD$1,0))+U$9*INDEX('MTS 380 Master'!$B:$XFD,MATCH($A21,'MTS 380 Master'!$B:$B,0),MATCH($B$9,'MTS 380 Master'!$B$1:$XFD$1,0))+U$10*INDEX('MTS 380 Master'!$B:$XFD,MATCH($A21,'MTS 380 Master'!$B:$B,0),MATCH($B$10,'MTS 380 Master'!$B$1:$XFD$1,0))+U$11*INDEX('MTS 380 Master'!$B:$XFD,MATCH($A21,'MTS 380 Master'!$B:$B,0),MATCH($B$11,'MTS 380 Master'!$B$1:$XFD$1,0))+U$12*INDEX('MTS 380 Master'!$B:$XFD,MATCH($A21,'MTS 380 Master'!$B:$B,0),MATCH($B$12,'MTS 380 Master'!$B$1:$XFD$1,0))</f>
        <v>20</v>
      </c>
      <c r="W21" s="1">
        <v>20</v>
      </c>
      <c r="X21" s="1">
        <v>20</v>
      </c>
      <c r="Y21" s="1">
        <v>20</v>
      </c>
      <c r="Z21" s="1">
        <v>20</v>
      </c>
      <c r="AA21" s="1">
        <v>20</v>
      </c>
      <c r="AB21" s="1">
        <v>20</v>
      </c>
      <c r="AC21" s="1">
        <v>20</v>
      </c>
      <c r="AD21" s="1">
        <v>20</v>
      </c>
      <c r="AE21" s="1">
        <v>20</v>
      </c>
      <c r="AF21" s="1">
        <v>20</v>
      </c>
      <c r="AG21" s="1">
        <v>20</v>
      </c>
      <c r="AH21" s="1">
        <v>20</v>
      </c>
      <c r="AI21" s="1">
        <v>20</v>
      </c>
      <c r="AJ21" s="1">
        <v>20</v>
      </c>
      <c r="AK21" s="1">
        <v>20</v>
      </c>
      <c r="AL21" s="1">
        <v>20</v>
      </c>
      <c r="AM21" s="1">
        <v>20</v>
      </c>
      <c r="AN21" s="1">
        <v>20</v>
      </c>
      <c r="AO21" s="1">
        <v>20</v>
      </c>
    </row>
    <row r="22" spans="1:41" x14ac:dyDescent="0.25">
      <c r="A22" t="s">
        <v>115</v>
      </c>
      <c r="B22">
        <v>6508</v>
      </c>
      <c r="C22" t="s">
        <v>116</v>
      </c>
      <c r="D22" s="1">
        <v>24</v>
      </c>
      <c r="E22" s="1">
        <v>24</v>
      </c>
      <c r="F22" s="1">
        <v>24</v>
      </c>
      <c r="G22" s="1">
        <v>24</v>
      </c>
      <c r="H22" s="1">
        <v>24</v>
      </c>
      <c r="I22" s="1">
        <v>24</v>
      </c>
      <c r="J22" s="1">
        <v>24</v>
      </c>
      <c r="K22" s="1">
        <v>24</v>
      </c>
      <c r="L22" s="1">
        <v>24</v>
      </c>
      <c r="M22" s="1">
        <v>24</v>
      </c>
      <c r="N22" s="1">
        <v>24</v>
      </c>
      <c r="O22" s="5">
        <f>N$5*INDEX('MTS 380 Master'!$B:$XFD,MATCH($A22,'MTS 380 Master'!$B:$B,0),MATCH($B$5,'MTS 380 Master'!$B$1:$XFD$1,0))+N$6*INDEX('MTS 380 Master'!$B:$XFD,MATCH($A22,'MTS 380 Master'!$B:$B,0),MATCH($B$6,'MTS 380 Master'!$B$1:$XFD$1,0))+N$7*INDEX('MTS 380 Master'!$B:$XFD,MATCH($A22,'MTS 380 Master'!$B:$B,0),MATCH($B$7,'MTS 380 Master'!$B$1:$XFD$1,0))+N$8*INDEX('MTS 380 Master'!$B:$XFD,MATCH($A22,'MTS 380 Master'!$B:$B,0),MATCH($B$8,'MTS 380 Master'!$B$1:$XFD$1,0))+N$9*INDEX('MTS 380 Master'!$B:$XFD,MATCH($A22,'MTS 380 Master'!$B:$B,0),MATCH($B$9,'MTS 380 Master'!$B$1:$XFD$1,0))+N$10*INDEX('MTS 380 Master'!$B:$XFD,MATCH($A22,'MTS 380 Master'!$B:$B,0),MATCH($B$10,'MTS 380 Master'!$B$1:$XFD$1,0))+N$11*INDEX('MTS 380 Master'!$B:$XFD,MATCH($A22,'MTS 380 Master'!$B:$B,0),MATCH($B$11,'MTS 380 Master'!$B$1:$XFD$1,0))+N$12*INDEX('MTS 380 Master'!$B:$XFD,MATCH($A22,'MTS 380 Master'!$B:$B,0),MATCH($B$12,'MTS 380 Master'!$B$1:$XFD$1,0))</f>
        <v>24</v>
      </c>
      <c r="P22" s="1">
        <v>24</v>
      </c>
      <c r="Q22" s="1">
        <v>24</v>
      </c>
      <c r="R22" s="1">
        <v>24</v>
      </c>
      <c r="S22" s="1">
        <v>24</v>
      </c>
      <c r="T22" s="1">
        <v>24</v>
      </c>
      <c r="U22" s="1">
        <v>24</v>
      </c>
      <c r="V22" s="5">
        <f>U$5*INDEX('MTS 380 Master'!$B:$XFD,MATCH($A22,'MTS 380 Master'!$B:$B,0),MATCH($B$5,'MTS 380 Master'!$B$1:$XFD$1,0))+U$6*INDEX('MTS 380 Master'!$B:$XFD,MATCH($A22,'MTS 380 Master'!$B:$B,0),MATCH($B$6,'MTS 380 Master'!$B$1:$XFD$1,0))+U$7*INDEX('MTS 380 Master'!$B:$XFD,MATCH($A22,'MTS 380 Master'!$B:$B,0),MATCH($B$7,'MTS 380 Master'!$B$1:$XFD$1,0))+U$8*INDEX('MTS 380 Master'!$B:$XFD,MATCH($A22,'MTS 380 Master'!$B:$B,0),MATCH($B$8,'MTS 380 Master'!$B$1:$XFD$1,0))+U$9*INDEX('MTS 380 Master'!$B:$XFD,MATCH($A22,'MTS 380 Master'!$B:$B,0),MATCH($B$9,'MTS 380 Master'!$B$1:$XFD$1,0))+U$10*INDEX('MTS 380 Master'!$B:$XFD,MATCH($A22,'MTS 380 Master'!$B:$B,0),MATCH($B$10,'MTS 380 Master'!$B$1:$XFD$1,0))+U$11*INDEX('MTS 380 Master'!$B:$XFD,MATCH($A22,'MTS 380 Master'!$B:$B,0),MATCH($B$11,'MTS 380 Master'!$B$1:$XFD$1,0))+U$12*INDEX('MTS 380 Master'!$B:$XFD,MATCH($A22,'MTS 380 Master'!$B:$B,0),MATCH($B$12,'MTS 380 Master'!$B$1:$XFD$1,0))</f>
        <v>24</v>
      </c>
      <c r="W22" s="1">
        <v>24</v>
      </c>
      <c r="X22" s="1">
        <v>24</v>
      </c>
      <c r="Y22" s="1">
        <v>24</v>
      </c>
      <c r="Z22" s="1">
        <v>24</v>
      </c>
      <c r="AA22" s="1">
        <v>24</v>
      </c>
      <c r="AB22" s="1">
        <v>24</v>
      </c>
      <c r="AC22" s="1">
        <v>24</v>
      </c>
      <c r="AD22" s="1">
        <v>24</v>
      </c>
      <c r="AE22" s="1">
        <v>24</v>
      </c>
      <c r="AF22" s="1">
        <v>24</v>
      </c>
      <c r="AG22" s="1">
        <v>24</v>
      </c>
      <c r="AH22" s="1">
        <v>24</v>
      </c>
      <c r="AI22" s="1">
        <v>24</v>
      </c>
      <c r="AJ22" s="1">
        <v>24</v>
      </c>
      <c r="AK22" s="1">
        <v>24</v>
      </c>
      <c r="AL22" s="1">
        <v>24</v>
      </c>
      <c r="AM22" s="1">
        <v>24</v>
      </c>
      <c r="AN22" s="1">
        <v>24</v>
      </c>
      <c r="AO22" s="1">
        <v>24</v>
      </c>
    </row>
    <row r="23" spans="1:41" x14ac:dyDescent="0.25">
      <c r="A23" t="s">
        <v>117</v>
      </c>
      <c r="B23">
        <v>6509</v>
      </c>
      <c r="C23" t="s">
        <v>118</v>
      </c>
      <c r="D23" s="1">
        <v>72</v>
      </c>
      <c r="E23" s="1">
        <v>108</v>
      </c>
      <c r="F23" s="1">
        <v>144</v>
      </c>
      <c r="G23" s="1">
        <v>180</v>
      </c>
      <c r="H23" s="1">
        <v>216</v>
      </c>
      <c r="I23" s="1">
        <v>252</v>
      </c>
      <c r="J23" s="1">
        <v>288</v>
      </c>
      <c r="K23" s="1">
        <v>324</v>
      </c>
      <c r="L23" s="1">
        <v>360</v>
      </c>
      <c r="M23" s="1">
        <v>396</v>
      </c>
      <c r="N23" s="1">
        <v>432</v>
      </c>
      <c r="O23" s="5">
        <f>N$5*INDEX('MTS 380 Master'!$B:$XFD,MATCH($A23,'MTS 380 Master'!$B:$B,0),MATCH($B$5,'MTS 380 Master'!$B$1:$XFD$1,0))+N$6*INDEX('MTS 380 Master'!$B:$XFD,MATCH($A23,'MTS 380 Master'!$B:$B,0),MATCH($B$6,'MTS 380 Master'!$B$1:$XFD$1,0))+N$7*INDEX('MTS 380 Master'!$B:$XFD,MATCH($A23,'MTS 380 Master'!$B:$B,0),MATCH($B$7,'MTS 380 Master'!$B$1:$XFD$1,0))+N$8*INDEX('MTS 380 Master'!$B:$XFD,MATCH($A23,'MTS 380 Master'!$B:$B,0),MATCH($B$8,'MTS 380 Master'!$B$1:$XFD$1,0))+N$9*INDEX('MTS 380 Master'!$B:$XFD,MATCH($A23,'MTS 380 Master'!$B:$B,0),MATCH($B$9,'MTS 380 Master'!$B$1:$XFD$1,0))+N$10*INDEX('MTS 380 Master'!$B:$XFD,MATCH($A23,'MTS 380 Master'!$B:$B,0),MATCH($B$10,'MTS 380 Master'!$B$1:$XFD$1,0))+N$11*INDEX('MTS 380 Master'!$B:$XFD,MATCH($A23,'MTS 380 Master'!$B:$B,0),MATCH($B$11,'MTS 380 Master'!$B$1:$XFD$1,0))+N$12*INDEX('MTS 380 Master'!$B:$XFD,MATCH($A23,'MTS 380 Master'!$B:$B,0),MATCH($B$12,'MTS 380 Master'!$B$1:$XFD$1,0))</f>
        <v>0</v>
      </c>
      <c r="P23" s="1">
        <v>468</v>
      </c>
      <c r="Q23" s="1">
        <v>504</v>
      </c>
      <c r="R23" s="1">
        <v>540</v>
      </c>
      <c r="S23" s="1">
        <v>576</v>
      </c>
      <c r="T23" s="1">
        <v>612</v>
      </c>
      <c r="U23" s="1">
        <v>648</v>
      </c>
      <c r="V23" s="5">
        <f>U$5*INDEX('MTS 380 Master'!$B:$XFD,MATCH($A23,'MTS 380 Master'!$B:$B,0),MATCH($B$5,'MTS 380 Master'!$B$1:$XFD$1,0))+U$6*INDEX('MTS 380 Master'!$B:$XFD,MATCH($A23,'MTS 380 Master'!$B:$B,0),MATCH($B$6,'MTS 380 Master'!$B$1:$XFD$1,0))+U$7*INDEX('MTS 380 Master'!$B:$XFD,MATCH($A23,'MTS 380 Master'!$B:$B,0),MATCH($B$7,'MTS 380 Master'!$B$1:$XFD$1,0))+U$8*INDEX('MTS 380 Master'!$B:$XFD,MATCH($A23,'MTS 380 Master'!$B:$B,0),MATCH($B$8,'MTS 380 Master'!$B$1:$XFD$1,0))+U$9*INDEX('MTS 380 Master'!$B:$XFD,MATCH($A23,'MTS 380 Master'!$B:$B,0),MATCH($B$9,'MTS 380 Master'!$B$1:$XFD$1,0))+U$10*INDEX('MTS 380 Master'!$B:$XFD,MATCH($A23,'MTS 380 Master'!$B:$B,0),MATCH($B$10,'MTS 380 Master'!$B$1:$XFD$1,0))+U$11*INDEX('MTS 380 Master'!$B:$XFD,MATCH($A23,'MTS 380 Master'!$B:$B,0),MATCH($B$11,'MTS 380 Master'!$B$1:$XFD$1,0))+U$12*INDEX('MTS 380 Master'!$B:$XFD,MATCH($A23,'MTS 380 Master'!$B:$B,0),MATCH($B$12,'MTS 380 Master'!$B$1:$XFD$1,0))</f>
        <v>0</v>
      </c>
      <c r="W23" s="1">
        <v>684</v>
      </c>
      <c r="X23" s="1">
        <v>720</v>
      </c>
      <c r="Y23" s="1">
        <v>756</v>
      </c>
      <c r="Z23" s="1">
        <v>792</v>
      </c>
      <c r="AA23" s="1">
        <v>828</v>
      </c>
      <c r="AB23" s="1">
        <v>864</v>
      </c>
      <c r="AC23" s="1">
        <v>900</v>
      </c>
      <c r="AD23" s="1">
        <v>936</v>
      </c>
      <c r="AE23" s="1">
        <v>972</v>
      </c>
      <c r="AF23" s="1">
        <v>1008</v>
      </c>
      <c r="AG23" s="1">
        <v>1044</v>
      </c>
      <c r="AH23" s="1">
        <v>1080</v>
      </c>
      <c r="AI23" s="1">
        <v>1116</v>
      </c>
      <c r="AJ23" s="1">
        <v>1152</v>
      </c>
      <c r="AK23" s="1">
        <v>1188</v>
      </c>
      <c r="AL23" s="1">
        <v>1224</v>
      </c>
      <c r="AM23" s="1">
        <v>1260</v>
      </c>
      <c r="AN23" s="1">
        <v>1296</v>
      </c>
      <c r="AO23" s="1">
        <v>1332</v>
      </c>
    </row>
    <row r="24" spans="1:41" x14ac:dyDescent="0.25">
      <c r="A24" t="s">
        <v>119</v>
      </c>
      <c r="B24">
        <v>6516</v>
      </c>
      <c r="C24" t="s">
        <v>120</v>
      </c>
      <c r="D24" s="1">
        <v>0</v>
      </c>
      <c r="E24" s="1">
        <v>15</v>
      </c>
      <c r="F24" s="1">
        <v>30</v>
      </c>
      <c r="G24" s="1">
        <v>45</v>
      </c>
      <c r="H24" s="1">
        <v>45</v>
      </c>
      <c r="I24" s="1">
        <v>60</v>
      </c>
      <c r="J24" s="1">
        <v>75</v>
      </c>
      <c r="K24" s="1">
        <v>90</v>
      </c>
      <c r="L24" s="1">
        <v>90</v>
      </c>
      <c r="M24" s="1">
        <v>105</v>
      </c>
      <c r="N24" s="1">
        <v>120</v>
      </c>
      <c r="O24" s="5">
        <f>N$5*INDEX('MTS 380 Master'!$B:$XFD,MATCH($A24,'MTS 380 Master'!$B:$B,0),MATCH($B$5,'MTS 380 Master'!$B$1:$XFD$1,0))+N$6*INDEX('MTS 380 Master'!$B:$XFD,MATCH($A24,'MTS 380 Master'!$B:$B,0),MATCH($B$6,'MTS 380 Master'!$B$1:$XFD$1,0))+N$7*INDEX('MTS 380 Master'!$B:$XFD,MATCH($A24,'MTS 380 Master'!$B:$B,0),MATCH($B$7,'MTS 380 Master'!$B$1:$XFD$1,0))+N$8*INDEX('MTS 380 Master'!$B:$XFD,MATCH($A24,'MTS 380 Master'!$B:$B,0),MATCH($B$8,'MTS 380 Master'!$B$1:$XFD$1,0))+N$9*INDEX('MTS 380 Master'!$B:$XFD,MATCH($A24,'MTS 380 Master'!$B:$B,0),MATCH($B$9,'MTS 380 Master'!$B$1:$XFD$1,0))+N$10*INDEX('MTS 380 Master'!$B:$XFD,MATCH($A24,'MTS 380 Master'!$B:$B,0),MATCH($B$10,'MTS 380 Master'!$B$1:$XFD$1,0))+N$11*INDEX('MTS 380 Master'!$B:$XFD,MATCH($A24,'MTS 380 Master'!$B:$B,0),MATCH($B$11,'MTS 380 Master'!$B$1:$XFD$1,0))+N$12*INDEX('MTS 380 Master'!$B:$XFD,MATCH($A24,'MTS 380 Master'!$B:$B,0),MATCH($B$12,'MTS 380 Master'!$B$1:$XFD$1,0))</f>
        <v>0</v>
      </c>
      <c r="P24" s="1">
        <v>135</v>
      </c>
      <c r="Q24" s="1">
        <v>135</v>
      </c>
      <c r="R24" s="1">
        <v>150</v>
      </c>
      <c r="S24" s="1">
        <v>165</v>
      </c>
      <c r="T24" s="1">
        <v>180</v>
      </c>
      <c r="U24" s="1">
        <v>180</v>
      </c>
      <c r="V24" s="5">
        <f>U$5*INDEX('MTS 380 Master'!$B:$XFD,MATCH($A24,'MTS 380 Master'!$B:$B,0),MATCH($B$5,'MTS 380 Master'!$B$1:$XFD$1,0))+U$6*INDEX('MTS 380 Master'!$B:$XFD,MATCH($A24,'MTS 380 Master'!$B:$B,0),MATCH($B$6,'MTS 380 Master'!$B$1:$XFD$1,0))+U$7*INDEX('MTS 380 Master'!$B:$XFD,MATCH($A24,'MTS 380 Master'!$B:$B,0),MATCH($B$7,'MTS 380 Master'!$B$1:$XFD$1,0))+U$8*INDEX('MTS 380 Master'!$B:$XFD,MATCH($A24,'MTS 380 Master'!$B:$B,0),MATCH($B$8,'MTS 380 Master'!$B$1:$XFD$1,0))+U$9*INDEX('MTS 380 Master'!$B:$XFD,MATCH($A24,'MTS 380 Master'!$B:$B,0),MATCH($B$9,'MTS 380 Master'!$B$1:$XFD$1,0))+U$10*INDEX('MTS 380 Master'!$B:$XFD,MATCH($A24,'MTS 380 Master'!$B:$B,0),MATCH($B$10,'MTS 380 Master'!$B$1:$XFD$1,0))+U$11*INDEX('MTS 380 Master'!$B:$XFD,MATCH($A24,'MTS 380 Master'!$B:$B,0),MATCH($B$11,'MTS 380 Master'!$B$1:$XFD$1,0))+U$12*INDEX('MTS 380 Master'!$B:$XFD,MATCH($A24,'MTS 380 Master'!$B:$B,0),MATCH($B$12,'MTS 380 Master'!$B$1:$XFD$1,0))</f>
        <v>0</v>
      </c>
      <c r="W24" s="1">
        <v>195</v>
      </c>
      <c r="X24" s="1">
        <v>210</v>
      </c>
      <c r="Y24" s="1">
        <v>225</v>
      </c>
      <c r="Z24" s="1">
        <v>225</v>
      </c>
      <c r="AA24" s="1">
        <v>240</v>
      </c>
      <c r="AB24" s="1">
        <v>255</v>
      </c>
      <c r="AC24" s="1">
        <v>270</v>
      </c>
      <c r="AD24" s="1">
        <v>270</v>
      </c>
      <c r="AE24" s="1">
        <v>285</v>
      </c>
      <c r="AF24" s="1">
        <v>300</v>
      </c>
      <c r="AG24" s="1">
        <v>315</v>
      </c>
      <c r="AH24" s="1">
        <v>315</v>
      </c>
      <c r="AI24" s="1">
        <v>330</v>
      </c>
      <c r="AJ24" s="1">
        <v>345</v>
      </c>
      <c r="AK24" s="1">
        <v>360</v>
      </c>
      <c r="AL24" s="1">
        <v>360</v>
      </c>
      <c r="AM24" s="1">
        <v>375</v>
      </c>
      <c r="AN24" s="1">
        <v>390</v>
      </c>
      <c r="AO24" s="1">
        <v>405</v>
      </c>
    </row>
    <row r="25" spans="1:41" x14ac:dyDescent="0.25">
      <c r="A25" t="s">
        <v>121</v>
      </c>
      <c r="B25">
        <v>6517</v>
      </c>
      <c r="C25" t="s">
        <v>122</v>
      </c>
      <c r="D25" s="1">
        <v>32</v>
      </c>
      <c r="E25" s="1">
        <v>48</v>
      </c>
      <c r="F25" s="1">
        <v>64</v>
      </c>
      <c r="G25" s="1">
        <v>80</v>
      </c>
      <c r="H25" s="1">
        <v>96</v>
      </c>
      <c r="I25" s="1">
        <v>112</v>
      </c>
      <c r="J25" s="1">
        <v>128</v>
      </c>
      <c r="K25" s="1">
        <v>144</v>
      </c>
      <c r="L25" s="1">
        <v>160</v>
      </c>
      <c r="M25" s="1">
        <v>176</v>
      </c>
      <c r="N25" s="1">
        <v>192</v>
      </c>
      <c r="O25" s="5">
        <f>N$5*INDEX('MTS 380 Master'!$B:$XFD,MATCH($A25,'MTS 380 Master'!$B:$B,0),MATCH($B$5,'MTS 380 Master'!$B$1:$XFD$1,0))+N$6*INDEX('MTS 380 Master'!$B:$XFD,MATCH($A25,'MTS 380 Master'!$B:$B,0),MATCH($B$6,'MTS 380 Master'!$B$1:$XFD$1,0))+N$7*INDEX('MTS 380 Master'!$B:$XFD,MATCH($A25,'MTS 380 Master'!$B:$B,0),MATCH($B$7,'MTS 380 Master'!$B$1:$XFD$1,0))+N$8*INDEX('MTS 380 Master'!$B:$XFD,MATCH($A25,'MTS 380 Master'!$B:$B,0),MATCH($B$8,'MTS 380 Master'!$B$1:$XFD$1,0))+N$9*INDEX('MTS 380 Master'!$B:$XFD,MATCH($A25,'MTS 380 Master'!$B:$B,0),MATCH($B$9,'MTS 380 Master'!$B$1:$XFD$1,0))+N$10*INDEX('MTS 380 Master'!$B:$XFD,MATCH($A25,'MTS 380 Master'!$B:$B,0),MATCH($B$10,'MTS 380 Master'!$B$1:$XFD$1,0))+N$11*INDEX('MTS 380 Master'!$B:$XFD,MATCH($A25,'MTS 380 Master'!$B:$B,0),MATCH($B$11,'MTS 380 Master'!$B$1:$XFD$1,0))+N$12*INDEX('MTS 380 Master'!$B:$XFD,MATCH($A25,'MTS 380 Master'!$B:$B,0),MATCH($B$12,'MTS 380 Master'!$B$1:$XFD$1,0))</f>
        <v>136</v>
      </c>
      <c r="P25" s="1">
        <v>208</v>
      </c>
      <c r="Q25" s="1">
        <v>224</v>
      </c>
      <c r="R25" s="1">
        <v>240</v>
      </c>
      <c r="S25" s="1">
        <v>256</v>
      </c>
      <c r="T25" s="1">
        <v>272</v>
      </c>
      <c r="U25" s="1">
        <v>288</v>
      </c>
      <c r="V25" s="5">
        <f>U$5*INDEX('MTS 380 Master'!$B:$XFD,MATCH($A25,'MTS 380 Master'!$B:$B,0),MATCH($B$5,'MTS 380 Master'!$B$1:$XFD$1,0))+U$6*INDEX('MTS 380 Master'!$B:$XFD,MATCH($A25,'MTS 380 Master'!$B:$B,0),MATCH($B$6,'MTS 380 Master'!$B$1:$XFD$1,0))+U$7*INDEX('MTS 380 Master'!$B:$XFD,MATCH($A25,'MTS 380 Master'!$B:$B,0),MATCH($B$7,'MTS 380 Master'!$B$1:$XFD$1,0))+U$8*INDEX('MTS 380 Master'!$B:$XFD,MATCH($A25,'MTS 380 Master'!$B:$B,0),MATCH($B$8,'MTS 380 Master'!$B$1:$XFD$1,0))+U$9*INDEX('MTS 380 Master'!$B:$XFD,MATCH($A25,'MTS 380 Master'!$B:$B,0),MATCH($B$9,'MTS 380 Master'!$B$1:$XFD$1,0))+U$10*INDEX('MTS 380 Master'!$B:$XFD,MATCH($A25,'MTS 380 Master'!$B:$B,0),MATCH($B$10,'MTS 380 Master'!$B$1:$XFD$1,0))+U$11*INDEX('MTS 380 Master'!$B:$XFD,MATCH($A25,'MTS 380 Master'!$B:$B,0),MATCH($B$11,'MTS 380 Master'!$B$1:$XFD$1,0))+U$12*INDEX('MTS 380 Master'!$B:$XFD,MATCH($A25,'MTS 380 Master'!$B:$B,0),MATCH($B$12,'MTS 380 Master'!$B$1:$XFD$1,0))</f>
        <v>204</v>
      </c>
      <c r="W25" s="1">
        <v>304</v>
      </c>
      <c r="X25" s="1">
        <v>320</v>
      </c>
      <c r="Y25" s="1">
        <v>336</v>
      </c>
      <c r="Z25" s="1">
        <v>352</v>
      </c>
      <c r="AA25" s="1">
        <v>368</v>
      </c>
      <c r="AB25" s="1">
        <v>384</v>
      </c>
      <c r="AC25" s="1">
        <v>400</v>
      </c>
      <c r="AD25" s="1">
        <v>416</v>
      </c>
      <c r="AE25" s="1">
        <v>432</v>
      </c>
      <c r="AF25" s="1">
        <v>448</v>
      </c>
      <c r="AG25" s="1">
        <v>464</v>
      </c>
      <c r="AH25" s="1">
        <v>480</v>
      </c>
      <c r="AI25" s="1">
        <v>496</v>
      </c>
      <c r="AJ25" s="1">
        <v>512</v>
      </c>
      <c r="AK25" s="1">
        <v>528</v>
      </c>
      <c r="AL25" s="1">
        <v>544</v>
      </c>
      <c r="AM25" s="1">
        <v>560</v>
      </c>
      <c r="AN25" s="1">
        <v>576</v>
      </c>
      <c r="AO25" s="1">
        <v>592</v>
      </c>
    </row>
    <row r="26" spans="1:41" x14ac:dyDescent="0.25">
      <c r="A26" t="s">
        <v>123</v>
      </c>
      <c r="B26">
        <v>6510</v>
      </c>
      <c r="C26" t="s">
        <v>124</v>
      </c>
      <c r="D26" s="1">
        <v>30</v>
      </c>
      <c r="E26" s="1">
        <v>30</v>
      </c>
      <c r="F26" s="1">
        <v>30</v>
      </c>
      <c r="G26" s="1">
        <v>30</v>
      </c>
      <c r="H26" s="1">
        <v>45</v>
      </c>
      <c r="I26" s="1">
        <v>45</v>
      </c>
      <c r="J26" s="1">
        <v>45</v>
      </c>
      <c r="K26" s="1">
        <v>45</v>
      </c>
      <c r="L26" s="1">
        <v>60</v>
      </c>
      <c r="M26" s="1">
        <v>60</v>
      </c>
      <c r="N26" s="1">
        <v>60</v>
      </c>
      <c r="O26" s="5">
        <f>N$5*INDEX('MTS 380 Master'!$B:$XFD,MATCH($A26,'MTS 380 Master'!$B:$B,0),MATCH($B$5,'MTS 380 Master'!$B$1:$XFD$1,0))+N$6*INDEX('MTS 380 Master'!$B:$XFD,MATCH($A26,'MTS 380 Master'!$B:$B,0),MATCH($B$6,'MTS 380 Master'!$B$1:$XFD$1,0))+N$7*INDEX('MTS 380 Master'!$B:$XFD,MATCH($A26,'MTS 380 Master'!$B:$B,0),MATCH($B$7,'MTS 380 Master'!$B$1:$XFD$1,0))+N$8*INDEX('MTS 380 Master'!$B:$XFD,MATCH($A26,'MTS 380 Master'!$B:$B,0),MATCH($B$8,'MTS 380 Master'!$B$1:$XFD$1,0))+N$9*INDEX('MTS 380 Master'!$B:$XFD,MATCH($A26,'MTS 380 Master'!$B:$B,0),MATCH($B$9,'MTS 380 Master'!$B$1:$XFD$1,0))+N$10*INDEX('MTS 380 Master'!$B:$XFD,MATCH($A26,'MTS 380 Master'!$B:$B,0),MATCH($B$10,'MTS 380 Master'!$B$1:$XFD$1,0))+N$11*INDEX('MTS 380 Master'!$B:$XFD,MATCH($A26,'MTS 380 Master'!$B:$B,0),MATCH($B$11,'MTS 380 Master'!$B$1:$XFD$1,0))+N$12*INDEX('MTS 380 Master'!$B:$XFD,MATCH($A26,'MTS 380 Master'!$B:$B,0),MATCH($B$12,'MTS 380 Master'!$B$1:$XFD$1,0))</f>
        <v>68</v>
      </c>
      <c r="P26" s="1">
        <v>60</v>
      </c>
      <c r="Q26" s="1">
        <v>75</v>
      </c>
      <c r="R26" s="1">
        <v>75</v>
      </c>
      <c r="S26" s="1">
        <v>75</v>
      </c>
      <c r="T26" s="1">
        <v>75</v>
      </c>
      <c r="U26" s="1">
        <v>90</v>
      </c>
      <c r="V26" s="5">
        <f>U$5*INDEX('MTS 380 Master'!$B:$XFD,MATCH($A26,'MTS 380 Master'!$B:$B,0),MATCH($B$5,'MTS 380 Master'!$B$1:$XFD$1,0))+U$6*INDEX('MTS 380 Master'!$B:$XFD,MATCH($A26,'MTS 380 Master'!$B:$B,0),MATCH($B$6,'MTS 380 Master'!$B$1:$XFD$1,0))+U$7*INDEX('MTS 380 Master'!$B:$XFD,MATCH($A26,'MTS 380 Master'!$B:$B,0),MATCH($B$7,'MTS 380 Master'!$B$1:$XFD$1,0))+U$8*INDEX('MTS 380 Master'!$B:$XFD,MATCH($A26,'MTS 380 Master'!$B:$B,0),MATCH($B$8,'MTS 380 Master'!$B$1:$XFD$1,0))+U$9*INDEX('MTS 380 Master'!$B:$XFD,MATCH($A26,'MTS 380 Master'!$B:$B,0),MATCH($B$9,'MTS 380 Master'!$B$1:$XFD$1,0))+U$10*INDEX('MTS 380 Master'!$B:$XFD,MATCH($A26,'MTS 380 Master'!$B:$B,0),MATCH($B$10,'MTS 380 Master'!$B$1:$XFD$1,0))+U$11*INDEX('MTS 380 Master'!$B:$XFD,MATCH($A26,'MTS 380 Master'!$B:$B,0),MATCH($B$11,'MTS 380 Master'!$B$1:$XFD$1,0))+U$12*INDEX('MTS 380 Master'!$B:$XFD,MATCH($A26,'MTS 380 Master'!$B:$B,0),MATCH($B$12,'MTS 380 Master'!$B$1:$XFD$1,0))</f>
        <v>102</v>
      </c>
      <c r="W26" s="1">
        <v>90</v>
      </c>
      <c r="X26" s="1">
        <v>90</v>
      </c>
      <c r="Y26" s="1">
        <v>90</v>
      </c>
      <c r="Z26" s="1">
        <v>105</v>
      </c>
      <c r="AA26" s="1">
        <v>105</v>
      </c>
      <c r="AB26" s="1">
        <v>105</v>
      </c>
      <c r="AC26" s="1">
        <v>105</v>
      </c>
      <c r="AD26" s="1">
        <v>120</v>
      </c>
      <c r="AE26" s="1">
        <v>120</v>
      </c>
      <c r="AF26" s="1">
        <v>120</v>
      </c>
      <c r="AG26" s="1">
        <v>120</v>
      </c>
      <c r="AH26" s="1">
        <v>135</v>
      </c>
      <c r="AI26" s="1">
        <v>135</v>
      </c>
      <c r="AJ26" s="1">
        <v>135</v>
      </c>
      <c r="AK26" s="1">
        <v>135</v>
      </c>
      <c r="AL26" s="1">
        <v>150</v>
      </c>
      <c r="AM26" s="1">
        <v>150</v>
      </c>
      <c r="AN26" s="1">
        <v>150</v>
      </c>
      <c r="AO26" s="1">
        <v>150</v>
      </c>
    </row>
    <row r="27" spans="1:41" x14ac:dyDescent="0.25">
      <c r="A27" t="s">
        <v>125</v>
      </c>
      <c r="B27">
        <v>6522</v>
      </c>
      <c r="C27" t="s">
        <v>126</v>
      </c>
      <c r="D27" s="1">
        <v>12</v>
      </c>
      <c r="E27" s="1">
        <v>12</v>
      </c>
      <c r="F27" s="1">
        <v>12</v>
      </c>
      <c r="G27" s="1">
        <v>12</v>
      </c>
      <c r="H27" s="1">
        <v>12</v>
      </c>
      <c r="I27" s="1">
        <v>12</v>
      </c>
      <c r="J27" s="1">
        <v>12</v>
      </c>
      <c r="K27" s="1">
        <v>12</v>
      </c>
      <c r="L27" s="1">
        <v>12</v>
      </c>
      <c r="M27" s="1">
        <v>12</v>
      </c>
      <c r="N27" s="1">
        <v>12</v>
      </c>
      <c r="O27" s="5">
        <f>N$5*INDEX('MTS 380 Master'!$B:$XFD,MATCH($A27,'MTS 380 Master'!$B:$B,0),MATCH($B$5,'MTS 380 Master'!$B$1:$XFD$1,0))+N$6*INDEX('MTS 380 Master'!$B:$XFD,MATCH($A27,'MTS 380 Master'!$B:$B,0),MATCH($B$6,'MTS 380 Master'!$B$1:$XFD$1,0))+N$7*INDEX('MTS 380 Master'!$B:$XFD,MATCH($A27,'MTS 380 Master'!$B:$B,0),MATCH($B$7,'MTS 380 Master'!$B$1:$XFD$1,0))+N$8*INDEX('MTS 380 Master'!$B:$XFD,MATCH($A27,'MTS 380 Master'!$B:$B,0),MATCH($B$8,'MTS 380 Master'!$B$1:$XFD$1,0))+N$9*INDEX('MTS 380 Master'!$B:$XFD,MATCH($A27,'MTS 380 Master'!$B:$B,0),MATCH($B$9,'MTS 380 Master'!$B$1:$XFD$1,0))+N$10*INDEX('MTS 380 Master'!$B:$XFD,MATCH($A27,'MTS 380 Master'!$B:$B,0),MATCH($B$10,'MTS 380 Master'!$B$1:$XFD$1,0))+N$11*INDEX('MTS 380 Master'!$B:$XFD,MATCH($A27,'MTS 380 Master'!$B:$B,0),MATCH($B$11,'MTS 380 Master'!$B$1:$XFD$1,0))+N$12*INDEX('MTS 380 Master'!$B:$XFD,MATCH($A27,'MTS 380 Master'!$B:$B,0),MATCH($B$12,'MTS 380 Master'!$B$1:$XFD$1,0))</f>
        <v>0</v>
      </c>
      <c r="P27" s="1">
        <v>12</v>
      </c>
      <c r="Q27" s="1">
        <v>12</v>
      </c>
      <c r="R27" s="1">
        <v>12</v>
      </c>
      <c r="S27" s="1">
        <v>12</v>
      </c>
      <c r="T27" s="1">
        <v>12</v>
      </c>
      <c r="U27" s="1">
        <v>12</v>
      </c>
      <c r="V27" s="5">
        <f>U$5*INDEX('MTS 380 Master'!$B:$XFD,MATCH($A27,'MTS 380 Master'!$B:$B,0),MATCH($B$5,'MTS 380 Master'!$B$1:$XFD$1,0))+U$6*INDEX('MTS 380 Master'!$B:$XFD,MATCH($A27,'MTS 380 Master'!$B:$B,0),MATCH($B$6,'MTS 380 Master'!$B$1:$XFD$1,0))+U$7*INDEX('MTS 380 Master'!$B:$XFD,MATCH($A27,'MTS 380 Master'!$B:$B,0),MATCH($B$7,'MTS 380 Master'!$B$1:$XFD$1,0))+U$8*INDEX('MTS 380 Master'!$B:$XFD,MATCH($A27,'MTS 380 Master'!$B:$B,0),MATCH($B$8,'MTS 380 Master'!$B$1:$XFD$1,0))+U$9*INDEX('MTS 380 Master'!$B:$XFD,MATCH($A27,'MTS 380 Master'!$B:$B,0),MATCH($B$9,'MTS 380 Master'!$B$1:$XFD$1,0))+U$10*INDEX('MTS 380 Master'!$B:$XFD,MATCH($A27,'MTS 380 Master'!$B:$B,0),MATCH($B$10,'MTS 380 Master'!$B$1:$XFD$1,0))+U$11*INDEX('MTS 380 Master'!$B:$XFD,MATCH($A27,'MTS 380 Master'!$B:$B,0),MATCH($B$11,'MTS 380 Master'!$B$1:$XFD$1,0))+U$12*INDEX('MTS 380 Master'!$B:$XFD,MATCH($A27,'MTS 380 Master'!$B:$B,0),MATCH($B$12,'MTS 380 Master'!$B$1:$XFD$1,0))</f>
        <v>0</v>
      </c>
      <c r="W27" s="1">
        <v>12</v>
      </c>
      <c r="X27" s="1">
        <v>12</v>
      </c>
      <c r="Y27" s="1">
        <v>12</v>
      </c>
      <c r="Z27" s="1">
        <v>12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12</v>
      </c>
      <c r="AG27" s="1">
        <v>12</v>
      </c>
      <c r="AH27" s="1">
        <v>12</v>
      </c>
      <c r="AI27" s="1">
        <v>12</v>
      </c>
      <c r="AJ27" s="1">
        <v>12</v>
      </c>
      <c r="AK27" s="1">
        <v>12</v>
      </c>
      <c r="AL27" s="1">
        <v>12</v>
      </c>
      <c r="AM27" s="1">
        <v>12</v>
      </c>
      <c r="AN27" s="1">
        <v>12</v>
      </c>
      <c r="AO27" s="1">
        <v>12</v>
      </c>
    </row>
    <row r="28" spans="1:41" x14ac:dyDescent="0.25">
      <c r="A28" t="s">
        <v>97</v>
      </c>
      <c r="B28">
        <v>6948</v>
      </c>
      <c r="C28" t="s">
        <v>98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5">
        <f>N$5*INDEX('MTS 380 Master'!$B:$XFD,MATCH($A28,'MTS 380 Master'!$B:$B,0),MATCH($B$5,'MTS 380 Master'!$B$1:$XFD$1,0))+N$6*INDEX('MTS 380 Master'!$B:$XFD,MATCH($A28,'MTS 380 Master'!$B:$B,0),MATCH($B$6,'MTS 380 Master'!$B$1:$XFD$1,0))+N$7*INDEX('MTS 380 Master'!$B:$XFD,MATCH($A28,'MTS 380 Master'!$B:$B,0),MATCH($B$7,'MTS 380 Master'!$B$1:$XFD$1,0))+N$8*INDEX('MTS 380 Master'!$B:$XFD,MATCH($A28,'MTS 380 Master'!$B:$B,0),MATCH($B$8,'MTS 380 Master'!$B$1:$XFD$1,0))+N$9*INDEX('MTS 380 Master'!$B:$XFD,MATCH($A28,'MTS 380 Master'!$B:$B,0),MATCH($B$9,'MTS 380 Master'!$B$1:$XFD$1,0))+N$10*INDEX('MTS 380 Master'!$B:$XFD,MATCH($A28,'MTS 380 Master'!$B:$B,0),MATCH($B$10,'MTS 380 Master'!$B$1:$XFD$1,0))+N$11*INDEX('MTS 380 Master'!$B:$XFD,MATCH($A28,'MTS 380 Master'!$B:$B,0),MATCH($B$11,'MTS 380 Master'!$B$1:$XFD$1,0))+N$12*INDEX('MTS 380 Master'!$B:$XFD,MATCH($A28,'MTS 380 Master'!$B:$B,0),MATCH($B$12,'MTS 380 Master'!$B$1:$XFD$1,0))</f>
        <v>408</v>
      </c>
      <c r="P28" s="1"/>
      <c r="Q28" s="1"/>
      <c r="R28" s="1"/>
      <c r="S28" s="1"/>
      <c r="T28" s="1"/>
      <c r="U28" s="1"/>
      <c r="V28" s="5">
        <f>U$5*INDEX('MTS 380 Master'!$B:$XFD,MATCH($A28,'MTS 380 Master'!$B:$B,0),MATCH($B$5,'MTS 380 Master'!$B$1:$XFD$1,0))+U$6*INDEX('MTS 380 Master'!$B:$XFD,MATCH($A28,'MTS 380 Master'!$B:$B,0),MATCH($B$6,'MTS 380 Master'!$B$1:$XFD$1,0))+U$7*INDEX('MTS 380 Master'!$B:$XFD,MATCH($A28,'MTS 380 Master'!$B:$B,0),MATCH($B$7,'MTS 380 Master'!$B$1:$XFD$1,0))+U$8*INDEX('MTS 380 Master'!$B:$XFD,MATCH($A28,'MTS 380 Master'!$B:$B,0),MATCH($B$8,'MTS 380 Master'!$B$1:$XFD$1,0))+U$9*INDEX('MTS 380 Master'!$B:$XFD,MATCH($A28,'MTS 380 Master'!$B:$B,0),MATCH($B$9,'MTS 380 Master'!$B$1:$XFD$1,0))+U$10*INDEX('MTS 380 Master'!$B:$XFD,MATCH($A28,'MTS 380 Master'!$B:$B,0),MATCH($B$10,'MTS 380 Master'!$B$1:$XFD$1,0))+U$11*INDEX('MTS 380 Master'!$B:$XFD,MATCH($A28,'MTS 380 Master'!$B:$B,0),MATCH($B$11,'MTS 380 Master'!$B$1:$XFD$1,0))+U$12*INDEX('MTS 380 Master'!$B:$XFD,MATCH($A28,'MTS 380 Master'!$B:$B,0),MATCH($B$12,'MTS 380 Master'!$B$1:$XFD$1,0))</f>
        <v>612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x14ac:dyDescent="0.25">
      <c r="A29" t="s">
        <v>127</v>
      </c>
      <c r="B29">
        <v>6511</v>
      </c>
      <c r="C29" t="s">
        <v>128</v>
      </c>
      <c r="D29" s="1">
        <v>12</v>
      </c>
      <c r="E29" s="1">
        <v>12</v>
      </c>
      <c r="F29" s="1">
        <v>12</v>
      </c>
      <c r="G29" s="1">
        <v>12</v>
      </c>
      <c r="H29" s="1">
        <v>12</v>
      </c>
      <c r="I29" s="1">
        <v>12</v>
      </c>
      <c r="J29" s="1">
        <v>12</v>
      </c>
      <c r="K29" s="1">
        <v>12</v>
      </c>
      <c r="L29" s="1">
        <v>12</v>
      </c>
      <c r="M29" s="1">
        <v>12</v>
      </c>
      <c r="N29" s="1">
        <v>12</v>
      </c>
      <c r="O29" s="5">
        <f>N$5*INDEX('MTS 380 Master'!$B:$XFD,MATCH($A29,'MTS 380 Master'!$B:$B,0),MATCH($B$5,'MTS 380 Master'!$B$1:$XFD$1,0))+N$6*INDEX('MTS 380 Master'!$B:$XFD,MATCH($A29,'MTS 380 Master'!$B:$B,0),MATCH($B$6,'MTS 380 Master'!$B$1:$XFD$1,0))+N$7*INDEX('MTS 380 Master'!$B:$XFD,MATCH($A29,'MTS 380 Master'!$B:$B,0),MATCH($B$7,'MTS 380 Master'!$B$1:$XFD$1,0))+N$8*INDEX('MTS 380 Master'!$B:$XFD,MATCH($A29,'MTS 380 Master'!$B:$B,0),MATCH($B$8,'MTS 380 Master'!$B$1:$XFD$1,0))+N$9*INDEX('MTS 380 Master'!$B:$XFD,MATCH($A29,'MTS 380 Master'!$B:$B,0),MATCH($B$9,'MTS 380 Master'!$B$1:$XFD$1,0))+N$10*INDEX('MTS 380 Master'!$B:$XFD,MATCH($A29,'MTS 380 Master'!$B:$B,0),MATCH($B$10,'MTS 380 Master'!$B$1:$XFD$1,0))+N$11*INDEX('MTS 380 Master'!$B:$XFD,MATCH($A29,'MTS 380 Master'!$B:$B,0),MATCH($B$11,'MTS 380 Master'!$B$1:$XFD$1,0))+N$12*INDEX('MTS 380 Master'!$B:$XFD,MATCH($A29,'MTS 380 Master'!$B:$B,0),MATCH($B$12,'MTS 380 Master'!$B$1:$XFD$1,0))</f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  <c r="U29" s="1">
        <v>12</v>
      </c>
      <c r="V29" s="5">
        <f>U$5*INDEX('MTS 380 Master'!$B:$XFD,MATCH($A29,'MTS 380 Master'!$B:$B,0),MATCH($B$5,'MTS 380 Master'!$B$1:$XFD$1,0))+U$6*INDEX('MTS 380 Master'!$B:$XFD,MATCH($A29,'MTS 380 Master'!$B:$B,0),MATCH($B$6,'MTS 380 Master'!$B$1:$XFD$1,0))+U$7*INDEX('MTS 380 Master'!$B:$XFD,MATCH($A29,'MTS 380 Master'!$B:$B,0),MATCH($B$7,'MTS 380 Master'!$B$1:$XFD$1,0))+U$8*INDEX('MTS 380 Master'!$B:$XFD,MATCH($A29,'MTS 380 Master'!$B:$B,0),MATCH($B$8,'MTS 380 Master'!$B$1:$XFD$1,0))+U$9*INDEX('MTS 380 Master'!$B:$XFD,MATCH($A29,'MTS 380 Master'!$B:$B,0),MATCH($B$9,'MTS 380 Master'!$B$1:$XFD$1,0))+U$10*INDEX('MTS 380 Master'!$B:$XFD,MATCH($A29,'MTS 380 Master'!$B:$B,0),MATCH($B$10,'MTS 380 Master'!$B$1:$XFD$1,0))+U$11*INDEX('MTS 380 Master'!$B:$XFD,MATCH($A29,'MTS 380 Master'!$B:$B,0),MATCH($B$11,'MTS 380 Master'!$B$1:$XFD$1,0))+U$12*INDEX('MTS 380 Master'!$B:$XFD,MATCH($A29,'MTS 380 Master'!$B:$B,0),MATCH($B$12,'MTS 380 Master'!$B$1:$XFD$1,0))</f>
        <v>12</v>
      </c>
      <c r="W29" s="1">
        <v>12</v>
      </c>
      <c r="X29" s="1">
        <v>12</v>
      </c>
      <c r="Y29" s="1">
        <v>12</v>
      </c>
      <c r="Z29" s="1">
        <v>12</v>
      </c>
      <c r="AA29" s="1">
        <v>12</v>
      </c>
      <c r="AB29" s="1">
        <v>12</v>
      </c>
      <c r="AC29" s="1">
        <v>12</v>
      </c>
      <c r="AD29" s="1">
        <v>12</v>
      </c>
      <c r="AE29" s="1">
        <v>12</v>
      </c>
      <c r="AF29" s="1">
        <v>12</v>
      </c>
      <c r="AG29" s="1">
        <v>12</v>
      </c>
      <c r="AH29" s="1">
        <v>12</v>
      </c>
      <c r="AI29" s="1">
        <v>12</v>
      </c>
      <c r="AJ29" s="1">
        <v>12</v>
      </c>
      <c r="AK29" s="1">
        <v>12</v>
      </c>
      <c r="AL29" s="1">
        <v>12</v>
      </c>
      <c r="AM29" s="1">
        <v>12</v>
      </c>
      <c r="AN29" s="1">
        <v>12</v>
      </c>
      <c r="AO29" s="1">
        <v>12</v>
      </c>
    </row>
    <row r="30" spans="1:41" x14ac:dyDescent="0.25">
      <c r="A30" t="s">
        <v>129</v>
      </c>
      <c r="B30">
        <v>6523</v>
      </c>
      <c r="C30" t="s">
        <v>130</v>
      </c>
      <c r="D30" s="1">
        <v>24</v>
      </c>
      <c r="E30" s="1">
        <v>24</v>
      </c>
      <c r="F30" s="1">
        <v>24</v>
      </c>
      <c r="G30" s="1">
        <v>24</v>
      </c>
      <c r="H30" s="1">
        <v>24</v>
      </c>
      <c r="I30" s="1">
        <v>24</v>
      </c>
      <c r="J30" s="1">
        <v>24</v>
      </c>
      <c r="K30" s="1">
        <v>24</v>
      </c>
      <c r="L30" s="1">
        <v>24</v>
      </c>
      <c r="M30" s="1">
        <v>24</v>
      </c>
      <c r="N30" s="1">
        <v>24</v>
      </c>
      <c r="O30" s="5">
        <f>N$5*INDEX('MTS 380 Master'!$B:$XFD,MATCH($A30,'MTS 380 Master'!$B:$B,0),MATCH($B$5,'MTS 380 Master'!$B$1:$XFD$1,0))+N$6*INDEX('MTS 380 Master'!$B:$XFD,MATCH($A30,'MTS 380 Master'!$B:$B,0),MATCH($B$6,'MTS 380 Master'!$B$1:$XFD$1,0))+N$7*INDEX('MTS 380 Master'!$B:$XFD,MATCH($A30,'MTS 380 Master'!$B:$B,0),MATCH($B$7,'MTS 380 Master'!$B$1:$XFD$1,0))+N$8*INDEX('MTS 380 Master'!$B:$XFD,MATCH($A30,'MTS 380 Master'!$B:$B,0),MATCH($B$8,'MTS 380 Master'!$B$1:$XFD$1,0))+N$9*INDEX('MTS 380 Master'!$B:$XFD,MATCH($A30,'MTS 380 Master'!$B:$B,0),MATCH($B$9,'MTS 380 Master'!$B$1:$XFD$1,0))+N$10*INDEX('MTS 380 Master'!$B:$XFD,MATCH($A30,'MTS 380 Master'!$B:$B,0),MATCH($B$10,'MTS 380 Master'!$B$1:$XFD$1,0))+N$11*INDEX('MTS 380 Master'!$B:$XFD,MATCH($A30,'MTS 380 Master'!$B:$B,0),MATCH($B$11,'MTS 380 Master'!$B$1:$XFD$1,0))+N$12*INDEX('MTS 380 Master'!$B:$XFD,MATCH($A30,'MTS 380 Master'!$B:$B,0),MATCH($B$12,'MTS 380 Master'!$B$1:$XFD$1,0))</f>
        <v>24</v>
      </c>
      <c r="P30" s="1">
        <v>24</v>
      </c>
      <c r="Q30" s="1">
        <v>24</v>
      </c>
      <c r="R30" s="1">
        <v>24</v>
      </c>
      <c r="S30" s="1">
        <v>24</v>
      </c>
      <c r="T30" s="1">
        <v>24</v>
      </c>
      <c r="U30" s="1">
        <v>24</v>
      </c>
      <c r="V30" s="5">
        <f>U$5*INDEX('MTS 380 Master'!$B:$XFD,MATCH($A30,'MTS 380 Master'!$B:$B,0),MATCH($B$5,'MTS 380 Master'!$B$1:$XFD$1,0))+U$6*INDEX('MTS 380 Master'!$B:$XFD,MATCH($A30,'MTS 380 Master'!$B:$B,0),MATCH($B$6,'MTS 380 Master'!$B$1:$XFD$1,0))+U$7*INDEX('MTS 380 Master'!$B:$XFD,MATCH($A30,'MTS 380 Master'!$B:$B,0),MATCH($B$7,'MTS 380 Master'!$B$1:$XFD$1,0))+U$8*INDEX('MTS 380 Master'!$B:$XFD,MATCH($A30,'MTS 380 Master'!$B:$B,0),MATCH($B$8,'MTS 380 Master'!$B$1:$XFD$1,0))+U$9*INDEX('MTS 380 Master'!$B:$XFD,MATCH($A30,'MTS 380 Master'!$B:$B,0),MATCH($B$9,'MTS 380 Master'!$B$1:$XFD$1,0))+U$10*INDEX('MTS 380 Master'!$B:$XFD,MATCH($A30,'MTS 380 Master'!$B:$B,0),MATCH($B$10,'MTS 380 Master'!$B$1:$XFD$1,0))+U$11*INDEX('MTS 380 Master'!$B:$XFD,MATCH($A30,'MTS 380 Master'!$B:$B,0),MATCH($B$11,'MTS 380 Master'!$B$1:$XFD$1,0))+U$12*INDEX('MTS 380 Master'!$B:$XFD,MATCH($A30,'MTS 380 Master'!$B:$B,0),MATCH($B$12,'MTS 380 Master'!$B$1:$XFD$1,0))</f>
        <v>24</v>
      </c>
      <c r="W30" s="1">
        <v>24</v>
      </c>
      <c r="X30" s="1">
        <v>24</v>
      </c>
      <c r="Y30" s="1">
        <v>24</v>
      </c>
      <c r="Z30" s="1">
        <v>24</v>
      </c>
      <c r="AA30" s="1">
        <v>24</v>
      </c>
      <c r="AB30" s="1">
        <v>24</v>
      </c>
      <c r="AC30" s="1">
        <v>24</v>
      </c>
      <c r="AD30" s="1">
        <v>24</v>
      </c>
      <c r="AE30" s="1">
        <v>24</v>
      </c>
      <c r="AF30" s="1">
        <v>24</v>
      </c>
      <c r="AG30" s="1">
        <v>24</v>
      </c>
      <c r="AH30" s="1">
        <v>24</v>
      </c>
      <c r="AI30" s="1">
        <v>24</v>
      </c>
      <c r="AJ30" s="1">
        <v>24</v>
      </c>
      <c r="AK30" s="1">
        <v>24</v>
      </c>
      <c r="AL30" s="1">
        <v>24</v>
      </c>
      <c r="AM30" s="1">
        <v>24</v>
      </c>
      <c r="AN30" s="1">
        <v>24</v>
      </c>
      <c r="AO30" s="1">
        <v>24</v>
      </c>
    </row>
    <row r="31" spans="1:41" x14ac:dyDescent="0.25">
      <c r="A31" t="s">
        <v>131</v>
      </c>
      <c r="B31">
        <v>6531</v>
      </c>
      <c r="C31" t="s">
        <v>132</v>
      </c>
      <c r="D31" s="1">
        <v>96</v>
      </c>
      <c r="E31" s="1">
        <v>96</v>
      </c>
      <c r="F31" s="1">
        <v>96</v>
      </c>
      <c r="G31" s="1">
        <v>96</v>
      </c>
      <c r="H31" s="1">
        <v>144</v>
      </c>
      <c r="I31" s="1">
        <v>144</v>
      </c>
      <c r="J31" s="1">
        <v>144</v>
      </c>
      <c r="K31" s="1">
        <v>144</v>
      </c>
      <c r="L31" s="1">
        <v>192</v>
      </c>
      <c r="M31" s="1">
        <v>192</v>
      </c>
      <c r="N31" s="1">
        <v>192</v>
      </c>
      <c r="O31" s="5">
        <f>N$5*INDEX('MTS 380 Master'!$B:$XFD,MATCH($A31,'MTS 380 Master'!$B:$B,0),MATCH($B$5,'MTS 380 Master'!$B$1:$XFD$1,0))+N$6*INDEX('MTS 380 Master'!$B:$XFD,MATCH($A31,'MTS 380 Master'!$B:$B,0),MATCH($B$6,'MTS 380 Master'!$B$1:$XFD$1,0))+N$7*INDEX('MTS 380 Master'!$B:$XFD,MATCH($A31,'MTS 380 Master'!$B:$B,0),MATCH($B$7,'MTS 380 Master'!$B$1:$XFD$1,0))+N$8*INDEX('MTS 380 Master'!$B:$XFD,MATCH($A31,'MTS 380 Master'!$B:$B,0),MATCH($B$8,'MTS 380 Master'!$B$1:$XFD$1,0))+N$9*INDEX('MTS 380 Master'!$B:$XFD,MATCH($A31,'MTS 380 Master'!$B:$B,0),MATCH($B$9,'MTS 380 Master'!$B$1:$XFD$1,0))+N$10*INDEX('MTS 380 Master'!$B:$XFD,MATCH($A31,'MTS 380 Master'!$B:$B,0),MATCH($B$10,'MTS 380 Master'!$B$1:$XFD$1,0))+N$11*INDEX('MTS 380 Master'!$B:$XFD,MATCH($A31,'MTS 380 Master'!$B:$B,0),MATCH($B$11,'MTS 380 Master'!$B$1:$XFD$1,0))+N$12*INDEX('MTS 380 Master'!$B:$XFD,MATCH($A31,'MTS 380 Master'!$B:$B,0),MATCH($B$12,'MTS 380 Master'!$B$1:$XFD$1,0))</f>
        <v>192</v>
      </c>
      <c r="P31" s="1">
        <v>192</v>
      </c>
      <c r="Q31" s="1">
        <v>240</v>
      </c>
      <c r="R31" s="1">
        <v>240</v>
      </c>
      <c r="S31" s="1">
        <v>240</v>
      </c>
      <c r="T31" s="1">
        <v>240</v>
      </c>
      <c r="U31" s="1">
        <v>288</v>
      </c>
      <c r="V31" s="5">
        <f>U$5*INDEX('MTS 380 Master'!$B:$XFD,MATCH($A31,'MTS 380 Master'!$B:$B,0),MATCH($B$5,'MTS 380 Master'!$B$1:$XFD$1,0))+U$6*INDEX('MTS 380 Master'!$B:$XFD,MATCH($A31,'MTS 380 Master'!$B:$B,0),MATCH($B$6,'MTS 380 Master'!$B$1:$XFD$1,0))+U$7*INDEX('MTS 380 Master'!$B:$XFD,MATCH($A31,'MTS 380 Master'!$B:$B,0),MATCH($B$7,'MTS 380 Master'!$B$1:$XFD$1,0))+U$8*INDEX('MTS 380 Master'!$B:$XFD,MATCH($A31,'MTS 380 Master'!$B:$B,0),MATCH($B$8,'MTS 380 Master'!$B$1:$XFD$1,0))+U$9*INDEX('MTS 380 Master'!$B:$XFD,MATCH($A31,'MTS 380 Master'!$B:$B,0),MATCH($B$9,'MTS 380 Master'!$B$1:$XFD$1,0))+U$10*INDEX('MTS 380 Master'!$B:$XFD,MATCH($A31,'MTS 380 Master'!$B:$B,0),MATCH($B$10,'MTS 380 Master'!$B$1:$XFD$1,0))+U$11*INDEX('MTS 380 Master'!$B:$XFD,MATCH($A31,'MTS 380 Master'!$B:$B,0),MATCH($B$11,'MTS 380 Master'!$B$1:$XFD$1,0))+U$12*INDEX('MTS 380 Master'!$B:$XFD,MATCH($A31,'MTS 380 Master'!$B:$B,0),MATCH($B$12,'MTS 380 Master'!$B$1:$XFD$1,0))</f>
        <v>288</v>
      </c>
      <c r="W31" s="1">
        <v>288</v>
      </c>
      <c r="X31" s="1">
        <v>288</v>
      </c>
      <c r="Y31" s="1">
        <v>288</v>
      </c>
      <c r="Z31" s="1">
        <v>336</v>
      </c>
      <c r="AA31" s="1">
        <v>336</v>
      </c>
      <c r="AB31" s="1">
        <v>336</v>
      </c>
      <c r="AC31" s="1">
        <v>336</v>
      </c>
      <c r="AD31" s="1">
        <v>384</v>
      </c>
      <c r="AE31" s="1">
        <v>384</v>
      </c>
      <c r="AF31" s="1">
        <v>384</v>
      </c>
      <c r="AG31" s="1">
        <v>384</v>
      </c>
      <c r="AH31" s="1">
        <v>432</v>
      </c>
      <c r="AI31" s="1">
        <v>432</v>
      </c>
      <c r="AJ31" s="1">
        <v>432</v>
      </c>
      <c r="AK31" s="1">
        <v>432</v>
      </c>
      <c r="AL31" s="1">
        <v>480</v>
      </c>
      <c r="AM31" s="1">
        <v>480</v>
      </c>
      <c r="AN31" s="1">
        <v>480</v>
      </c>
      <c r="AO31" s="1">
        <v>480</v>
      </c>
    </row>
    <row r="32" spans="1:41" x14ac:dyDescent="0.25">
      <c r="A32" t="s">
        <v>133</v>
      </c>
      <c r="B32">
        <v>6519</v>
      </c>
      <c r="C32" t="s">
        <v>134</v>
      </c>
      <c r="D32" s="1">
        <v>72</v>
      </c>
      <c r="E32" s="1">
        <v>96</v>
      </c>
      <c r="F32" s="1">
        <v>120</v>
      </c>
      <c r="G32" s="1">
        <v>144</v>
      </c>
      <c r="H32" s="1">
        <v>168</v>
      </c>
      <c r="I32" s="1">
        <v>192</v>
      </c>
      <c r="J32" s="1">
        <v>216</v>
      </c>
      <c r="K32" s="1">
        <v>240</v>
      </c>
      <c r="L32" s="1">
        <v>264</v>
      </c>
      <c r="M32" s="1">
        <v>288</v>
      </c>
      <c r="N32" s="1">
        <v>312</v>
      </c>
      <c r="O32" s="5">
        <f>N$5*INDEX('MTS 380 Master'!$B:$XFD,MATCH($A32,'MTS 380 Master'!$B:$B,0),MATCH($B$5,'MTS 380 Master'!$B$1:$XFD$1,0))+N$6*INDEX('MTS 380 Master'!$B:$XFD,MATCH($A32,'MTS 380 Master'!$B:$B,0),MATCH($B$6,'MTS 380 Master'!$B$1:$XFD$1,0))+N$7*INDEX('MTS 380 Master'!$B:$XFD,MATCH($A32,'MTS 380 Master'!$B:$B,0),MATCH($B$7,'MTS 380 Master'!$B$1:$XFD$1,0))+N$8*INDEX('MTS 380 Master'!$B:$XFD,MATCH($A32,'MTS 380 Master'!$B:$B,0),MATCH($B$8,'MTS 380 Master'!$B$1:$XFD$1,0))+N$9*INDEX('MTS 380 Master'!$B:$XFD,MATCH($A32,'MTS 380 Master'!$B:$B,0),MATCH($B$9,'MTS 380 Master'!$B$1:$XFD$1,0))+N$10*INDEX('MTS 380 Master'!$B:$XFD,MATCH($A32,'MTS 380 Master'!$B:$B,0),MATCH($B$10,'MTS 380 Master'!$B$1:$XFD$1,0))+N$11*INDEX('MTS 380 Master'!$B:$XFD,MATCH($A32,'MTS 380 Master'!$B:$B,0),MATCH($B$11,'MTS 380 Master'!$B$1:$XFD$1,0))+N$12*INDEX('MTS 380 Master'!$B:$XFD,MATCH($A32,'MTS 380 Master'!$B:$B,0),MATCH($B$12,'MTS 380 Master'!$B$1:$XFD$1,0))</f>
        <v>324</v>
      </c>
      <c r="P32" s="1">
        <v>336</v>
      </c>
      <c r="Q32" s="1">
        <v>360</v>
      </c>
      <c r="R32" s="1">
        <v>384</v>
      </c>
      <c r="S32" s="1">
        <v>408</v>
      </c>
      <c r="T32" s="1">
        <v>432</v>
      </c>
      <c r="U32" s="1">
        <v>456</v>
      </c>
      <c r="V32" s="5">
        <f>U$5*INDEX('MTS 380 Master'!$B:$XFD,MATCH($A32,'MTS 380 Master'!$B:$B,0),MATCH($B$5,'MTS 380 Master'!$B$1:$XFD$1,0))+U$6*INDEX('MTS 380 Master'!$B:$XFD,MATCH($A32,'MTS 380 Master'!$B:$B,0),MATCH($B$6,'MTS 380 Master'!$B$1:$XFD$1,0))+U$7*INDEX('MTS 380 Master'!$B:$XFD,MATCH($A32,'MTS 380 Master'!$B:$B,0),MATCH($B$7,'MTS 380 Master'!$B$1:$XFD$1,0))+U$8*INDEX('MTS 380 Master'!$B:$XFD,MATCH($A32,'MTS 380 Master'!$B:$B,0),MATCH($B$8,'MTS 380 Master'!$B$1:$XFD$1,0))+U$9*INDEX('MTS 380 Master'!$B:$XFD,MATCH($A32,'MTS 380 Master'!$B:$B,0),MATCH($B$9,'MTS 380 Master'!$B$1:$XFD$1,0))+U$10*INDEX('MTS 380 Master'!$B:$XFD,MATCH($A32,'MTS 380 Master'!$B:$B,0),MATCH($B$10,'MTS 380 Master'!$B$1:$XFD$1,0))+U$11*INDEX('MTS 380 Master'!$B:$XFD,MATCH($A32,'MTS 380 Master'!$B:$B,0),MATCH($B$11,'MTS 380 Master'!$B$1:$XFD$1,0))+U$12*INDEX('MTS 380 Master'!$B:$XFD,MATCH($A32,'MTS 380 Master'!$B:$B,0),MATCH($B$12,'MTS 380 Master'!$B$1:$XFD$1,0))</f>
        <v>468</v>
      </c>
      <c r="W32" s="1">
        <v>480</v>
      </c>
      <c r="X32" s="1">
        <v>504</v>
      </c>
      <c r="Y32" s="1">
        <v>528</v>
      </c>
      <c r="Z32" s="1">
        <v>552</v>
      </c>
      <c r="AA32" s="1">
        <v>576</v>
      </c>
      <c r="AB32" s="1">
        <v>600</v>
      </c>
      <c r="AC32" s="1">
        <v>624</v>
      </c>
      <c r="AD32" s="1">
        <v>648</v>
      </c>
      <c r="AE32" s="1">
        <v>672</v>
      </c>
      <c r="AF32" s="1">
        <v>696</v>
      </c>
      <c r="AG32" s="1">
        <v>720</v>
      </c>
      <c r="AH32" s="1">
        <v>744</v>
      </c>
      <c r="AI32" s="1">
        <v>768</v>
      </c>
      <c r="AJ32" s="1">
        <v>792</v>
      </c>
      <c r="AK32" s="1">
        <v>816</v>
      </c>
      <c r="AL32" s="1">
        <v>840</v>
      </c>
      <c r="AM32" s="1">
        <v>864</v>
      </c>
      <c r="AN32" s="1">
        <v>888</v>
      </c>
      <c r="AO32" s="1">
        <v>912</v>
      </c>
    </row>
    <row r="33" spans="1:41" x14ac:dyDescent="0.25">
      <c r="A33" t="s">
        <v>141</v>
      </c>
      <c r="B33">
        <v>6549</v>
      </c>
      <c r="C33" t="s">
        <v>142</v>
      </c>
      <c r="D33" s="1">
        <v>96</v>
      </c>
      <c r="E33" s="1">
        <v>96</v>
      </c>
      <c r="F33" s="1">
        <v>96</v>
      </c>
      <c r="G33" s="1">
        <v>96</v>
      </c>
      <c r="H33" s="1">
        <v>144</v>
      </c>
      <c r="I33" s="1">
        <v>144</v>
      </c>
      <c r="J33" s="1">
        <v>144</v>
      </c>
      <c r="K33" s="1">
        <v>144</v>
      </c>
      <c r="L33" s="1">
        <v>192</v>
      </c>
      <c r="M33" s="1">
        <v>192</v>
      </c>
      <c r="N33" s="1">
        <v>192</v>
      </c>
      <c r="O33" s="5">
        <f>N$5*INDEX('MTS 380 Master'!$B:$XFD,MATCH($A33,'MTS 380 Master'!$B:$B,0),MATCH($B$5,'MTS 380 Master'!$B$1:$XFD$1,0))+N$6*INDEX('MTS 380 Master'!$B:$XFD,MATCH($A33,'MTS 380 Master'!$B:$B,0),MATCH($B$6,'MTS 380 Master'!$B$1:$XFD$1,0))+N$7*INDEX('MTS 380 Master'!$B:$XFD,MATCH($A33,'MTS 380 Master'!$B:$B,0),MATCH($B$7,'MTS 380 Master'!$B$1:$XFD$1,0))+N$8*INDEX('MTS 380 Master'!$B:$XFD,MATCH($A33,'MTS 380 Master'!$B:$B,0),MATCH($B$8,'MTS 380 Master'!$B$1:$XFD$1,0))+N$9*INDEX('MTS 380 Master'!$B:$XFD,MATCH($A33,'MTS 380 Master'!$B:$B,0),MATCH($B$9,'MTS 380 Master'!$B$1:$XFD$1,0))+N$10*INDEX('MTS 380 Master'!$B:$XFD,MATCH($A33,'MTS 380 Master'!$B:$B,0),MATCH($B$10,'MTS 380 Master'!$B$1:$XFD$1,0))+N$11*INDEX('MTS 380 Master'!$B:$XFD,MATCH($A33,'MTS 380 Master'!$B:$B,0),MATCH($B$11,'MTS 380 Master'!$B$1:$XFD$1,0))+N$12*INDEX('MTS 380 Master'!$B:$XFD,MATCH($A33,'MTS 380 Master'!$B:$B,0),MATCH($B$12,'MTS 380 Master'!$B$1:$XFD$1,0))</f>
        <v>192</v>
      </c>
      <c r="P33" s="1">
        <v>192</v>
      </c>
      <c r="Q33" s="1">
        <v>240</v>
      </c>
      <c r="R33" s="1">
        <v>240</v>
      </c>
      <c r="S33" s="1">
        <v>240</v>
      </c>
      <c r="T33" s="1">
        <v>240</v>
      </c>
      <c r="U33" s="1">
        <v>288</v>
      </c>
      <c r="V33" s="5">
        <f>U$5*INDEX('MTS 380 Master'!$B:$XFD,MATCH($A33,'MTS 380 Master'!$B:$B,0),MATCH($B$5,'MTS 380 Master'!$B$1:$XFD$1,0))+U$6*INDEX('MTS 380 Master'!$B:$XFD,MATCH($A33,'MTS 380 Master'!$B:$B,0),MATCH($B$6,'MTS 380 Master'!$B$1:$XFD$1,0))+U$7*INDEX('MTS 380 Master'!$B:$XFD,MATCH($A33,'MTS 380 Master'!$B:$B,0),MATCH($B$7,'MTS 380 Master'!$B$1:$XFD$1,0))+U$8*INDEX('MTS 380 Master'!$B:$XFD,MATCH($A33,'MTS 380 Master'!$B:$B,0),MATCH($B$8,'MTS 380 Master'!$B$1:$XFD$1,0))+U$9*INDEX('MTS 380 Master'!$B:$XFD,MATCH($A33,'MTS 380 Master'!$B:$B,0),MATCH($B$9,'MTS 380 Master'!$B$1:$XFD$1,0))+U$10*INDEX('MTS 380 Master'!$B:$XFD,MATCH($A33,'MTS 380 Master'!$B:$B,0),MATCH($B$10,'MTS 380 Master'!$B$1:$XFD$1,0))+U$11*INDEX('MTS 380 Master'!$B:$XFD,MATCH($A33,'MTS 380 Master'!$B:$B,0),MATCH($B$11,'MTS 380 Master'!$B$1:$XFD$1,0))+U$12*INDEX('MTS 380 Master'!$B:$XFD,MATCH($A33,'MTS 380 Master'!$B:$B,0),MATCH($B$12,'MTS 380 Master'!$B$1:$XFD$1,0))</f>
        <v>288</v>
      </c>
      <c r="W33" s="1">
        <v>288</v>
      </c>
      <c r="X33" s="1">
        <v>288</v>
      </c>
      <c r="Y33" s="1">
        <v>288</v>
      </c>
      <c r="Z33" s="1">
        <v>336</v>
      </c>
      <c r="AA33" s="1">
        <v>336</v>
      </c>
      <c r="AB33" s="1">
        <v>336</v>
      </c>
      <c r="AC33" s="1">
        <v>336</v>
      </c>
      <c r="AD33" s="1">
        <v>384</v>
      </c>
      <c r="AE33" s="1">
        <v>384</v>
      </c>
      <c r="AF33" s="1">
        <v>384</v>
      </c>
      <c r="AG33" s="1">
        <v>384</v>
      </c>
      <c r="AH33" s="1">
        <v>432</v>
      </c>
      <c r="AI33" s="1">
        <v>432</v>
      </c>
      <c r="AJ33" s="1">
        <v>432</v>
      </c>
      <c r="AK33" s="1">
        <v>432</v>
      </c>
      <c r="AL33" s="1">
        <v>480</v>
      </c>
      <c r="AM33" s="1">
        <v>480</v>
      </c>
      <c r="AN33" s="1">
        <v>480</v>
      </c>
      <c r="AO33" s="1">
        <v>480</v>
      </c>
    </row>
    <row r="34" spans="1:41" x14ac:dyDescent="0.25">
      <c r="A34" t="s">
        <v>143</v>
      </c>
      <c r="B34">
        <v>6520</v>
      </c>
      <c r="C34" t="s">
        <v>144</v>
      </c>
      <c r="D34" s="1">
        <v>6</v>
      </c>
      <c r="E34" s="1">
        <v>8</v>
      </c>
      <c r="F34" s="1">
        <v>10</v>
      </c>
      <c r="G34" s="1">
        <v>12</v>
      </c>
      <c r="H34" s="1">
        <v>14</v>
      </c>
      <c r="I34" s="1">
        <v>16</v>
      </c>
      <c r="J34" s="1">
        <v>18</v>
      </c>
      <c r="K34" s="1">
        <v>20</v>
      </c>
      <c r="L34" s="1">
        <v>22</v>
      </c>
      <c r="M34" s="1">
        <v>24</v>
      </c>
      <c r="N34" s="1">
        <v>26</v>
      </c>
      <c r="O34" s="5">
        <f>N$5*INDEX('MTS 380 Master'!$B:$XFD,MATCH($A34,'MTS 380 Master'!$B:$B,0),MATCH($B$5,'MTS 380 Master'!$B$1:$XFD$1,0))+N$6*INDEX('MTS 380 Master'!$B:$XFD,MATCH($A34,'MTS 380 Master'!$B:$B,0),MATCH($B$6,'MTS 380 Master'!$B$1:$XFD$1,0))+N$7*INDEX('MTS 380 Master'!$B:$XFD,MATCH($A34,'MTS 380 Master'!$B:$B,0),MATCH($B$7,'MTS 380 Master'!$B$1:$XFD$1,0))+N$8*INDEX('MTS 380 Master'!$B:$XFD,MATCH($A34,'MTS 380 Master'!$B:$B,0),MATCH($B$8,'MTS 380 Master'!$B$1:$XFD$1,0))+N$9*INDEX('MTS 380 Master'!$B:$XFD,MATCH($A34,'MTS 380 Master'!$B:$B,0),MATCH($B$9,'MTS 380 Master'!$B$1:$XFD$1,0))+N$10*INDEX('MTS 380 Master'!$B:$XFD,MATCH($A34,'MTS 380 Master'!$B:$B,0),MATCH($B$10,'MTS 380 Master'!$B$1:$XFD$1,0))+N$11*INDEX('MTS 380 Master'!$B:$XFD,MATCH($A34,'MTS 380 Master'!$B:$B,0),MATCH($B$11,'MTS 380 Master'!$B$1:$XFD$1,0))+N$12*INDEX('MTS 380 Master'!$B:$XFD,MATCH($A34,'MTS 380 Master'!$B:$B,0),MATCH($B$12,'MTS 380 Master'!$B$1:$XFD$1,0))</f>
        <v>26</v>
      </c>
      <c r="P34" s="1">
        <v>28</v>
      </c>
      <c r="Q34" s="1">
        <v>30</v>
      </c>
      <c r="R34" s="1">
        <v>32</v>
      </c>
      <c r="S34" s="1">
        <v>34</v>
      </c>
      <c r="T34" s="1">
        <v>36</v>
      </c>
      <c r="U34" s="1">
        <v>38</v>
      </c>
      <c r="V34" s="5">
        <f>U$5*INDEX('MTS 380 Master'!$B:$XFD,MATCH($A34,'MTS 380 Master'!$B:$B,0),MATCH($B$5,'MTS 380 Master'!$B$1:$XFD$1,0))+U$6*INDEX('MTS 380 Master'!$B:$XFD,MATCH($A34,'MTS 380 Master'!$B:$B,0),MATCH($B$6,'MTS 380 Master'!$B$1:$XFD$1,0))+U$7*INDEX('MTS 380 Master'!$B:$XFD,MATCH($A34,'MTS 380 Master'!$B:$B,0),MATCH($B$7,'MTS 380 Master'!$B$1:$XFD$1,0))+U$8*INDEX('MTS 380 Master'!$B:$XFD,MATCH($A34,'MTS 380 Master'!$B:$B,0),MATCH($B$8,'MTS 380 Master'!$B$1:$XFD$1,0))+U$9*INDEX('MTS 380 Master'!$B:$XFD,MATCH($A34,'MTS 380 Master'!$B:$B,0),MATCH($B$9,'MTS 380 Master'!$B$1:$XFD$1,0))+U$10*INDEX('MTS 380 Master'!$B:$XFD,MATCH($A34,'MTS 380 Master'!$B:$B,0),MATCH($B$10,'MTS 380 Master'!$B$1:$XFD$1,0))+U$11*INDEX('MTS 380 Master'!$B:$XFD,MATCH($A34,'MTS 380 Master'!$B:$B,0),MATCH($B$11,'MTS 380 Master'!$B$1:$XFD$1,0))+U$12*INDEX('MTS 380 Master'!$B:$XFD,MATCH($A34,'MTS 380 Master'!$B:$B,0),MATCH($B$12,'MTS 380 Master'!$B$1:$XFD$1,0))</f>
        <v>38</v>
      </c>
      <c r="W34" s="1">
        <v>40</v>
      </c>
      <c r="X34" s="1">
        <v>42</v>
      </c>
      <c r="Y34" s="1">
        <v>44</v>
      </c>
      <c r="Z34" s="1">
        <v>46</v>
      </c>
      <c r="AA34" s="1">
        <v>48</v>
      </c>
      <c r="AB34" s="1">
        <v>50</v>
      </c>
      <c r="AC34" s="1">
        <v>52</v>
      </c>
      <c r="AD34" s="1">
        <v>54</v>
      </c>
      <c r="AE34" s="1">
        <v>56</v>
      </c>
      <c r="AF34" s="1">
        <v>58</v>
      </c>
      <c r="AG34" s="1">
        <v>60</v>
      </c>
      <c r="AH34" s="1">
        <v>62</v>
      </c>
      <c r="AI34" s="1">
        <v>64</v>
      </c>
      <c r="AJ34" s="1">
        <v>66</v>
      </c>
      <c r="AK34" s="1">
        <v>68</v>
      </c>
      <c r="AL34" s="1">
        <v>70</v>
      </c>
      <c r="AM34" s="1">
        <v>72</v>
      </c>
      <c r="AN34" s="1">
        <v>74</v>
      </c>
      <c r="AO34" s="1">
        <v>76</v>
      </c>
    </row>
    <row r="35" spans="1:41" x14ac:dyDescent="0.25">
      <c r="A35" t="s">
        <v>145</v>
      </c>
      <c r="B35">
        <v>6518</v>
      </c>
      <c r="C35" t="s">
        <v>146</v>
      </c>
      <c r="D35" s="1">
        <v>6</v>
      </c>
      <c r="E35" s="1">
        <v>8</v>
      </c>
      <c r="F35" s="1">
        <v>10</v>
      </c>
      <c r="G35" s="1">
        <v>12</v>
      </c>
      <c r="H35" s="1">
        <v>14</v>
      </c>
      <c r="I35" s="1">
        <v>16</v>
      </c>
      <c r="J35" s="1">
        <v>18</v>
      </c>
      <c r="K35" s="1">
        <v>20</v>
      </c>
      <c r="L35" s="1">
        <v>22</v>
      </c>
      <c r="M35" s="1">
        <v>24</v>
      </c>
      <c r="N35" s="1">
        <v>26</v>
      </c>
      <c r="O35" s="5">
        <f>N$5*INDEX('MTS 380 Master'!$B:$XFD,MATCH($A35,'MTS 380 Master'!$B:$B,0),MATCH($B$5,'MTS 380 Master'!$B$1:$XFD$1,0))+N$6*INDEX('MTS 380 Master'!$B:$XFD,MATCH($A35,'MTS 380 Master'!$B:$B,0),MATCH($B$6,'MTS 380 Master'!$B$1:$XFD$1,0))+N$7*INDEX('MTS 380 Master'!$B:$XFD,MATCH($A35,'MTS 380 Master'!$B:$B,0),MATCH($B$7,'MTS 380 Master'!$B$1:$XFD$1,0))+N$8*INDEX('MTS 380 Master'!$B:$XFD,MATCH($A35,'MTS 380 Master'!$B:$B,0),MATCH($B$8,'MTS 380 Master'!$B$1:$XFD$1,0))+N$9*INDEX('MTS 380 Master'!$B:$XFD,MATCH($A35,'MTS 380 Master'!$B:$B,0),MATCH($B$9,'MTS 380 Master'!$B$1:$XFD$1,0))+N$10*INDEX('MTS 380 Master'!$B:$XFD,MATCH($A35,'MTS 380 Master'!$B:$B,0),MATCH($B$10,'MTS 380 Master'!$B$1:$XFD$1,0))+N$11*INDEX('MTS 380 Master'!$B:$XFD,MATCH($A35,'MTS 380 Master'!$B:$B,0),MATCH($B$11,'MTS 380 Master'!$B$1:$XFD$1,0))+N$12*INDEX('MTS 380 Master'!$B:$XFD,MATCH($A35,'MTS 380 Master'!$B:$B,0),MATCH($B$12,'MTS 380 Master'!$B$1:$XFD$1,0))</f>
        <v>26</v>
      </c>
      <c r="P35" s="1">
        <v>28</v>
      </c>
      <c r="Q35" s="1">
        <v>30</v>
      </c>
      <c r="R35" s="1">
        <v>32</v>
      </c>
      <c r="S35" s="1">
        <v>34</v>
      </c>
      <c r="T35" s="1">
        <v>36</v>
      </c>
      <c r="U35" s="1">
        <v>38</v>
      </c>
      <c r="V35" s="5">
        <f>U$5*INDEX('MTS 380 Master'!$B:$XFD,MATCH($A35,'MTS 380 Master'!$B:$B,0),MATCH($B$5,'MTS 380 Master'!$B$1:$XFD$1,0))+U$6*INDEX('MTS 380 Master'!$B:$XFD,MATCH($A35,'MTS 380 Master'!$B:$B,0),MATCH($B$6,'MTS 380 Master'!$B$1:$XFD$1,0))+U$7*INDEX('MTS 380 Master'!$B:$XFD,MATCH($A35,'MTS 380 Master'!$B:$B,0),MATCH($B$7,'MTS 380 Master'!$B$1:$XFD$1,0))+U$8*INDEX('MTS 380 Master'!$B:$XFD,MATCH($A35,'MTS 380 Master'!$B:$B,0),MATCH($B$8,'MTS 380 Master'!$B$1:$XFD$1,0))+U$9*INDEX('MTS 380 Master'!$B:$XFD,MATCH($A35,'MTS 380 Master'!$B:$B,0),MATCH($B$9,'MTS 380 Master'!$B$1:$XFD$1,0))+U$10*INDEX('MTS 380 Master'!$B:$XFD,MATCH($A35,'MTS 380 Master'!$B:$B,0),MATCH($B$10,'MTS 380 Master'!$B$1:$XFD$1,0))+U$11*INDEX('MTS 380 Master'!$B:$XFD,MATCH($A35,'MTS 380 Master'!$B:$B,0),MATCH($B$11,'MTS 380 Master'!$B$1:$XFD$1,0))+U$12*INDEX('MTS 380 Master'!$B:$XFD,MATCH($A35,'MTS 380 Master'!$B:$B,0),MATCH($B$12,'MTS 380 Master'!$B$1:$XFD$1,0))</f>
        <v>38</v>
      </c>
      <c r="W35" s="1">
        <v>40</v>
      </c>
      <c r="X35" s="1">
        <v>42</v>
      </c>
      <c r="Y35" s="1">
        <v>44</v>
      </c>
      <c r="Z35" s="1">
        <v>46</v>
      </c>
      <c r="AA35" s="1">
        <v>48</v>
      </c>
      <c r="AB35" s="1">
        <v>50</v>
      </c>
      <c r="AC35" s="1">
        <v>52</v>
      </c>
      <c r="AD35" s="1">
        <v>54</v>
      </c>
      <c r="AE35" s="1">
        <v>56</v>
      </c>
      <c r="AF35" s="1">
        <v>58</v>
      </c>
      <c r="AG35" s="1">
        <v>60</v>
      </c>
      <c r="AH35" s="1">
        <v>62</v>
      </c>
      <c r="AI35" s="1">
        <v>64</v>
      </c>
      <c r="AJ35" s="1">
        <v>66</v>
      </c>
      <c r="AK35" s="1">
        <v>68</v>
      </c>
      <c r="AL35" s="1">
        <v>70</v>
      </c>
      <c r="AM35" s="1">
        <v>72</v>
      </c>
      <c r="AN35" s="1">
        <v>74</v>
      </c>
      <c r="AO35" s="1">
        <v>76</v>
      </c>
    </row>
    <row r="36" spans="1:41" x14ac:dyDescent="0.25">
      <c r="A36" t="s">
        <v>147</v>
      </c>
      <c r="B36">
        <v>6526</v>
      </c>
      <c r="C36" t="s">
        <v>148</v>
      </c>
      <c r="D36" s="1">
        <v>12</v>
      </c>
      <c r="E36" s="1">
        <v>16</v>
      </c>
      <c r="F36" s="1">
        <v>20</v>
      </c>
      <c r="G36" s="1">
        <v>24</v>
      </c>
      <c r="H36" s="1">
        <v>28</v>
      </c>
      <c r="I36" s="1">
        <v>32</v>
      </c>
      <c r="J36" s="1">
        <v>36</v>
      </c>
      <c r="K36" s="1">
        <v>40</v>
      </c>
      <c r="L36" s="1">
        <v>44</v>
      </c>
      <c r="M36" s="1">
        <v>48</v>
      </c>
      <c r="N36" s="1">
        <v>52</v>
      </c>
      <c r="O36" s="5">
        <f>N$5*INDEX('MTS 380 Master'!$B:$XFD,MATCH($A36,'MTS 380 Master'!$B:$B,0),MATCH($B$5,'MTS 380 Master'!$B$1:$XFD$1,0))+N$6*INDEX('MTS 380 Master'!$B:$XFD,MATCH($A36,'MTS 380 Master'!$B:$B,0),MATCH($B$6,'MTS 380 Master'!$B$1:$XFD$1,0))+N$7*INDEX('MTS 380 Master'!$B:$XFD,MATCH($A36,'MTS 380 Master'!$B:$B,0),MATCH($B$7,'MTS 380 Master'!$B$1:$XFD$1,0))+N$8*INDEX('MTS 380 Master'!$B:$XFD,MATCH($A36,'MTS 380 Master'!$B:$B,0),MATCH($B$8,'MTS 380 Master'!$B$1:$XFD$1,0))+N$9*INDEX('MTS 380 Master'!$B:$XFD,MATCH($A36,'MTS 380 Master'!$B:$B,0),MATCH($B$9,'MTS 380 Master'!$B$1:$XFD$1,0))+N$10*INDEX('MTS 380 Master'!$B:$XFD,MATCH($A36,'MTS 380 Master'!$B:$B,0),MATCH($B$10,'MTS 380 Master'!$B$1:$XFD$1,0))+N$11*INDEX('MTS 380 Master'!$B:$XFD,MATCH($A36,'MTS 380 Master'!$B:$B,0),MATCH($B$11,'MTS 380 Master'!$B$1:$XFD$1,0))+N$12*INDEX('MTS 380 Master'!$B:$XFD,MATCH($A36,'MTS 380 Master'!$B:$B,0),MATCH($B$12,'MTS 380 Master'!$B$1:$XFD$1,0))</f>
        <v>52</v>
      </c>
      <c r="P36" s="1">
        <v>56</v>
      </c>
      <c r="Q36" s="1">
        <v>60</v>
      </c>
      <c r="R36" s="1">
        <v>64</v>
      </c>
      <c r="S36" s="1">
        <v>68</v>
      </c>
      <c r="T36" s="1">
        <v>72</v>
      </c>
      <c r="U36" s="1">
        <v>76</v>
      </c>
      <c r="V36" s="5">
        <f>U$5*INDEX('MTS 380 Master'!$B:$XFD,MATCH($A36,'MTS 380 Master'!$B:$B,0),MATCH($B$5,'MTS 380 Master'!$B$1:$XFD$1,0))+U$6*INDEX('MTS 380 Master'!$B:$XFD,MATCH($A36,'MTS 380 Master'!$B:$B,0),MATCH($B$6,'MTS 380 Master'!$B$1:$XFD$1,0))+U$7*INDEX('MTS 380 Master'!$B:$XFD,MATCH($A36,'MTS 380 Master'!$B:$B,0),MATCH($B$7,'MTS 380 Master'!$B$1:$XFD$1,0))+U$8*INDEX('MTS 380 Master'!$B:$XFD,MATCH($A36,'MTS 380 Master'!$B:$B,0),MATCH($B$8,'MTS 380 Master'!$B$1:$XFD$1,0))+U$9*INDEX('MTS 380 Master'!$B:$XFD,MATCH($A36,'MTS 380 Master'!$B:$B,0),MATCH($B$9,'MTS 380 Master'!$B$1:$XFD$1,0))+U$10*INDEX('MTS 380 Master'!$B:$XFD,MATCH($A36,'MTS 380 Master'!$B:$B,0),MATCH($B$10,'MTS 380 Master'!$B$1:$XFD$1,0))+U$11*INDEX('MTS 380 Master'!$B:$XFD,MATCH($A36,'MTS 380 Master'!$B:$B,0),MATCH($B$11,'MTS 380 Master'!$B$1:$XFD$1,0))+U$12*INDEX('MTS 380 Master'!$B:$XFD,MATCH($A36,'MTS 380 Master'!$B:$B,0),MATCH($B$12,'MTS 380 Master'!$B$1:$XFD$1,0))</f>
        <v>76</v>
      </c>
      <c r="W36" s="1">
        <v>80</v>
      </c>
      <c r="X36" s="1">
        <v>84</v>
      </c>
      <c r="Y36" s="1">
        <v>88</v>
      </c>
      <c r="Z36" s="1">
        <v>92</v>
      </c>
      <c r="AA36" s="1">
        <v>96</v>
      </c>
      <c r="AB36" s="1">
        <v>100</v>
      </c>
      <c r="AC36" s="1">
        <v>104</v>
      </c>
      <c r="AD36" s="1">
        <v>108</v>
      </c>
      <c r="AE36" s="1">
        <v>112</v>
      </c>
      <c r="AF36" s="1">
        <v>116</v>
      </c>
      <c r="AG36" s="1">
        <v>120</v>
      </c>
      <c r="AH36" s="1">
        <v>124</v>
      </c>
      <c r="AI36" s="1">
        <v>128</v>
      </c>
      <c r="AJ36" s="1">
        <v>132</v>
      </c>
      <c r="AK36" s="1">
        <v>136</v>
      </c>
      <c r="AL36" s="1">
        <v>140</v>
      </c>
      <c r="AM36" s="1">
        <v>144</v>
      </c>
      <c r="AN36" s="1">
        <v>148</v>
      </c>
      <c r="AO36" s="1">
        <v>152</v>
      </c>
    </row>
    <row r="37" spans="1:41" x14ac:dyDescent="0.25">
      <c r="A37" t="s">
        <v>149</v>
      </c>
      <c r="B37">
        <v>6568</v>
      </c>
      <c r="C37" t="s">
        <v>150</v>
      </c>
      <c r="D37" s="1">
        <v>6</v>
      </c>
      <c r="E37" s="1">
        <v>6</v>
      </c>
      <c r="F37" s="1">
        <v>6</v>
      </c>
      <c r="G37" s="1">
        <v>6</v>
      </c>
      <c r="H37" s="1">
        <v>6</v>
      </c>
      <c r="I37" s="1">
        <v>6</v>
      </c>
      <c r="J37" s="1">
        <v>6</v>
      </c>
      <c r="K37" s="1">
        <v>6</v>
      </c>
      <c r="L37" s="1">
        <v>6</v>
      </c>
      <c r="M37" s="1">
        <v>6</v>
      </c>
      <c r="N37" s="1">
        <v>6</v>
      </c>
      <c r="O37" s="5">
        <f>N$5*INDEX('MTS 380 Master'!$B:$XFD,MATCH($A37,'MTS 380 Master'!$B:$B,0),MATCH($B$5,'MTS 380 Master'!$B$1:$XFD$1,0))+N$6*INDEX('MTS 380 Master'!$B:$XFD,MATCH($A37,'MTS 380 Master'!$B:$B,0),MATCH($B$6,'MTS 380 Master'!$B$1:$XFD$1,0))+N$7*INDEX('MTS 380 Master'!$B:$XFD,MATCH($A37,'MTS 380 Master'!$B:$B,0),MATCH($B$7,'MTS 380 Master'!$B$1:$XFD$1,0))+N$8*INDEX('MTS 380 Master'!$B:$XFD,MATCH($A37,'MTS 380 Master'!$B:$B,0),MATCH($B$8,'MTS 380 Master'!$B$1:$XFD$1,0))+N$9*INDEX('MTS 380 Master'!$B:$XFD,MATCH($A37,'MTS 380 Master'!$B:$B,0),MATCH($B$9,'MTS 380 Master'!$B$1:$XFD$1,0))+N$10*INDEX('MTS 380 Master'!$B:$XFD,MATCH($A37,'MTS 380 Master'!$B:$B,0),MATCH($B$10,'MTS 380 Master'!$B$1:$XFD$1,0))+N$11*INDEX('MTS 380 Master'!$B:$XFD,MATCH($A37,'MTS 380 Master'!$B:$B,0),MATCH($B$11,'MTS 380 Master'!$B$1:$XFD$1,0))+N$12*INDEX('MTS 380 Master'!$B:$XFD,MATCH($A37,'MTS 380 Master'!$B:$B,0),MATCH($B$12,'MTS 380 Master'!$B$1:$XFD$1,0))</f>
        <v>6</v>
      </c>
      <c r="P37" s="1">
        <v>6</v>
      </c>
      <c r="Q37" s="1">
        <v>6</v>
      </c>
      <c r="R37" s="1">
        <v>6</v>
      </c>
      <c r="S37" s="1">
        <v>6</v>
      </c>
      <c r="T37" s="1">
        <v>6</v>
      </c>
      <c r="U37" s="1">
        <v>6</v>
      </c>
      <c r="V37" s="5">
        <f>U$5*INDEX('MTS 380 Master'!$B:$XFD,MATCH($A37,'MTS 380 Master'!$B:$B,0),MATCH($B$5,'MTS 380 Master'!$B$1:$XFD$1,0))+U$6*INDEX('MTS 380 Master'!$B:$XFD,MATCH($A37,'MTS 380 Master'!$B:$B,0),MATCH($B$6,'MTS 380 Master'!$B$1:$XFD$1,0))+U$7*INDEX('MTS 380 Master'!$B:$XFD,MATCH($A37,'MTS 380 Master'!$B:$B,0),MATCH($B$7,'MTS 380 Master'!$B$1:$XFD$1,0))+U$8*INDEX('MTS 380 Master'!$B:$XFD,MATCH($A37,'MTS 380 Master'!$B:$B,0),MATCH($B$8,'MTS 380 Master'!$B$1:$XFD$1,0))+U$9*INDEX('MTS 380 Master'!$B:$XFD,MATCH($A37,'MTS 380 Master'!$B:$B,0),MATCH($B$9,'MTS 380 Master'!$B$1:$XFD$1,0))+U$10*INDEX('MTS 380 Master'!$B:$XFD,MATCH($A37,'MTS 380 Master'!$B:$B,0),MATCH($B$10,'MTS 380 Master'!$B$1:$XFD$1,0))+U$11*INDEX('MTS 380 Master'!$B:$XFD,MATCH($A37,'MTS 380 Master'!$B:$B,0),MATCH($B$11,'MTS 380 Master'!$B$1:$XFD$1,0))+U$12*INDEX('MTS 380 Master'!$B:$XFD,MATCH($A37,'MTS 380 Master'!$B:$B,0),MATCH($B$12,'MTS 380 Master'!$B$1:$XFD$1,0))</f>
        <v>6</v>
      </c>
      <c r="W37" s="1">
        <v>6</v>
      </c>
      <c r="X37" s="1">
        <v>6</v>
      </c>
      <c r="Y37" s="1">
        <v>6</v>
      </c>
      <c r="Z37" s="1">
        <v>6</v>
      </c>
      <c r="AA37" s="1">
        <v>6</v>
      </c>
      <c r="AB37" s="1">
        <v>6</v>
      </c>
      <c r="AC37" s="1">
        <v>6</v>
      </c>
      <c r="AD37" s="1">
        <v>6</v>
      </c>
      <c r="AE37" s="1">
        <v>6</v>
      </c>
      <c r="AF37" s="1">
        <v>6</v>
      </c>
      <c r="AG37" s="1">
        <v>6</v>
      </c>
      <c r="AH37" s="1">
        <v>6</v>
      </c>
      <c r="AI37" s="1">
        <v>6</v>
      </c>
      <c r="AJ37" s="1">
        <v>6</v>
      </c>
      <c r="AK37" s="1">
        <v>6</v>
      </c>
      <c r="AL37" s="1">
        <v>6</v>
      </c>
      <c r="AM37" s="1">
        <v>6</v>
      </c>
      <c r="AN37" s="1">
        <v>6</v>
      </c>
      <c r="AO37" s="1">
        <v>6</v>
      </c>
    </row>
    <row r="38" spans="1:41" x14ac:dyDescent="0.25">
      <c r="A38" t="s">
        <v>151</v>
      </c>
      <c r="B38">
        <v>6569</v>
      </c>
      <c r="C38" t="s">
        <v>152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1"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5">
        <f>N$5*INDEX('MTS 380 Master'!$B:$XFD,MATCH($A38,'MTS 380 Master'!$B:$B,0),MATCH($B$5,'MTS 380 Master'!$B$1:$XFD$1,0))+N$6*INDEX('MTS 380 Master'!$B:$XFD,MATCH($A38,'MTS 380 Master'!$B:$B,0),MATCH($B$6,'MTS 380 Master'!$B$1:$XFD$1,0))+N$7*INDEX('MTS 380 Master'!$B:$XFD,MATCH($A38,'MTS 380 Master'!$B:$B,0),MATCH($B$7,'MTS 380 Master'!$B$1:$XFD$1,0))+N$8*INDEX('MTS 380 Master'!$B:$XFD,MATCH($A38,'MTS 380 Master'!$B:$B,0),MATCH($B$8,'MTS 380 Master'!$B$1:$XFD$1,0))+N$9*INDEX('MTS 380 Master'!$B:$XFD,MATCH($A38,'MTS 380 Master'!$B:$B,0),MATCH($B$9,'MTS 380 Master'!$B$1:$XFD$1,0))+N$10*INDEX('MTS 380 Master'!$B:$XFD,MATCH($A38,'MTS 380 Master'!$B:$B,0),MATCH($B$10,'MTS 380 Master'!$B$1:$XFD$1,0))+N$11*INDEX('MTS 380 Master'!$B:$XFD,MATCH($A38,'MTS 380 Master'!$B:$B,0),MATCH($B$11,'MTS 380 Master'!$B$1:$XFD$1,0))+N$12*INDEX('MTS 380 Master'!$B:$XFD,MATCH($A38,'MTS 380 Master'!$B:$B,0),MATCH($B$12,'MTS 380 Master'!$B$1:$XFD$1,0))</f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5">
        <f>U$5*INDEX('MTS 380 Master'!$B:$XFD,MATCH($A38,'MTS 380 Master'!$B:$B,0),MATCH($B$5,'MTS 380 Master'!$B$1:$XFD$1,0))+U$6*INDEX('MTS 380 Master'!$B:$XFD,MATCH($A38,'MTS 380 Master'!$B:$B,0),MATCH($B$6,'MTS 380 Master'!$B$1:$XFD$1,0))+U$7*INDEX('MTS 380 Master'!$B:$XFD,MATCH($A38,'MTS 380 Master'!$B:$B,0),MATCH($B$7,'MTS 380 Master'!$B$1:$XFD$1,0))+U$8*INDEX('MTS 380 Master'!$B:$XFD,MATCH($A38,'MTS 380 Master'!$B:$B,0),MATCH($B$8,'MTS 380 Master'!$B$1:$XFD$1,0))+U$9*INDEX('MTS 380 Master'!$B:$XFD,MATCH($A38,'MTS 380 Master'!$B:$B,0),MATCH($B$9,'MTS 380 Master'!$B$1:$XFD$1,0))+U$10*INDEX('MTS 380 Master'!$B:$XFD,MATCH($A38,'MTS 380 Master'!$B:$B,0),MATCH($B$10,'MTS 380 Master'!$B$1:$XFD$1,0))+U$11*INDEX('MTS 380 Master'!$B:$XFD,MATCH($A38,'MTS 380 Master'!$B:$B,0),MATCH($B$11,'MTS 380 Master'!$B$1:$XFD$1,0))+U$12*INDEX('MTS 380 Master'!$B:$XFD,MATCH($A38,'MTS 380 Master'!$B:$B,0),MATCH($B$12,'MTS 380 Master'!$B$1:$XFD$1,0))</f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</row>
    <row r="39" spans="1:41" x14ac:dyDescent="0.25">
      <c r="A39" t="s">
        <v>153</v>
      </c>
      <c r="B39">
        <v>6571</v>
      </c>
      <c r="C39" t="s">
        <v>154</v>
      </c>
      <c r="D39" s="1">
        <v>24</v>
      </c>
      <c r="E39" s="1">
        <v>24</v>
      </c>
      <c r="F39" s="1">
        <v>24</v>
      </c>
      <c r="G39" s="1">
        <v>24</v>
      </c>
      <c r="H39" s="1">
        <v>24</v>
      </c>
      <c r="I39" s="1">
        <v>24</v>
      </c>
      <c r="J39" s="1">
        <v>24</v>
      </c>
      <c r="K39" s="1">
        <v>24</v>
      </c>
      <c r="L39" s="1">
        <v>24</v>
      </c>
      <c r="M39" s="1">
        <v>24</v>
      </c>
      <c r="N39" s="1">
        <v>24</v>
      </c>
      <c r="O39" s="5">
        <f>N$5*INDEX('MTS 380 Master'!$B:$XFD,MATCH($A39,'MTS 380 Master'!$B:$B,0),MATCH($B$5,'MTS 380 Master'!$B$1:$XFD$1,0))+N$6*INDEX('MTS 380 Master'!$B:$XFD,MATCH($A39,'MTS 380 Master'!$B:$B,0),MATCH($B$6,'MTS 380 Master'!$B$1:$XFD$1,0))+N$7*INDEX('MTS 380 Master'!$B:$XFD,MATCH($A39,'MTS 380 Master'!$B:$B,0),MATCH($B$7,'MTS 380 Master'!$B$1:$XFD$1,0))+N$8*INDEX('MTS 380 Master'!$B:$XFD,MATCH($A39,'MTS 380 Master'!$B:$B,0),MATCH($B$8,'MTS 380 Master'!$B$1:$XFD$1,0))+N$9*INDEX('MTS 380 Master'!$B:$XFD,MATCH($A39,'MTS 380 Master'!$B:$B,0),MATCH($B$9,'MTS 380 Master'!$B$1:$XFD$1,0))+N$10*INDEX('MTS 380 Master'!$B:$XFD,MATCH($A39,'MTS 380 Master'!$B:$B,0),MATCH($B$10,'MTS 380 Master'!$B$1:$XFD$1,0))+N$11*INDEX('MTS 380 Master'!$B:$XFD,MATCH($A39,'MTS 380 Master'!$B:$B,0),MATCH($B$11,'MTS 380 Master'!$B$1:$XFD$1,0))+N$12*INDEX('MTS 380 Master'!$B:$XFD,MATCH($A39,'MTS 380 Master'!$B:$B,0),MATCH($B$12,'MTS 380 Master'!$B$1:$XFD$1,0))</f>
        <v>24</v>
      </c>
      <c r="P39" s="1">
        <v>24</v>
      </c>
      <c r="Q39" s="1">
        <v>24</v>
      </c>
      <c r="R39" s="1">
        <v>24</v>
      </c>
      <c r="S39" s="1">
        <v>24</v>
      </c>
      <c r="T39" s="1">
        <v>24</v>
      </c>
      <c r="U39" s="1">
        <v>24</v>
      </c>
      <c r="V39" s="5">
        <f>U$5*INDEX('MTS 380 Master'!$B:$XFD,MATCH($A39,'MTS 380 Master'!$B:$B,0),MATCH($B$5,'MTS 380 Master'!$B$1:$XFD$1,0))+U$6*INDEX('MTS 380 Master'!$B:$XFD,MATCH($A39,'MTS 380 Master'!$B:$B,0),MATCH($B$6,'MTS 380 Master'!$B$1:$XFD$1,0))+U$7*INDEX('MTS 380 Master'!$B:$XFD,MATCH($A39,'MTS 380 Master'!$B:$B,0),MATCH($B$7,'MTS 380 Master'!$B$1:$XFD$1,0))+U$8*INDEX('MTS 380 Master'!$B:$XFD,MATCH($A39,'MTS 380 Master'!$B:$B,0),MATCH($B$8,'MTS 380 Master'!$B$1:$XFD$1,0))+U$9*INDEX('MTS 380 Master'!$B:$XFD,MATCH($A39,'MTS 380 Master'!$B:$B,0),MATCH($B$9,'MTS 380 Master'!$B$1:$XFD$1,0))+U$10*INDEX('MTS 380 Master'!$B:$XFD,MATCH($A39,'MTS 380 Master'!$B:$B,0),MATCH($B$10,'MTS 380 Master'!$B$1:$XFD$1,0))+U$11*INDEX('MTS 380 Master'!$B:$XFD,MATCH($A39,'MTS 380 Master'!$B:$B,0),MATCH($B$11,'MTS 380 Master'!$B$1:$XFD$1,0))+U$12*INDEX('MTS 380 Master'!$B:$XFD,MATCH($A39,'MTS 380 Master'!$B:$B,0),MATCH($B$12,'MTS 380 Master'!$B$1:$XFD$1,0))</f>
        <v>24</v>
      </c>
      <c r="W39" s="1">
        <v>24</v>
      </c>
      <c r="X39" s="1">
        <v>24</v>
      </c>
      <c r="Y39" s="1">
        <v>24</v>
      </c>
      <c r="Z39" s="1">
        <v>24</v>
      </c>
      <c r="AA39" s="1">
        <v>24</v>
      </c>
      <c r="AB39" s="1">
        <v>24</v>
      </c>
      <c r="AC39" s="1">
        <v>24</v>
      </c>
      <c r="AD39" s="1">
        <v>24</v>
      </c>
      <c r="AE39" s="1">
        <v>24</v>
      </c>
      <c r="AF39" s="1">
        <v>24</v>
      </c>
      <c r="AG39" s="1">
        <v>24</v>
      </c>
      <c r="AH39" s="1">
        <v>24</v>
      </c>
      <c r="AI39" s="1">
        <v>24</v>
      </c>
      <c r="AJ39" s="1">
        <v>24</v>
      </c>
      <c r="AK39" s="1">
        <v>24</v>
      </c>
      <c r="AL39" s="1">
        <v>24</v>
      </c>
      <c r="AM39" s="1">
        <v>24</v>
      </c>
      <c r="AN39" s="1">
        <v>24</v>
      </c>
      <c r="AO39" s="1">
        <v>24</v>
      </c>
    </row>
    <row r="40" spans="1:41" x14ac:dyDescent="0.25">
      <c r="A40" t="s">
        <v>155</v>
      </c>
      <c r="B40">
        <v>8762</v>
      </c>
      <c r="C40" t="s">
        <v>156</v>
      </c>
      <c r="D40" s="1">
        <v>24</v>
      </c>
      <c r="E40" s="1">
        <v>24</v>
      </c>
      <c r="F40" s="1">
        <v>24</v>
      </c>
      <c r="G40" s="1">
        <v>24</v>
      </c>
      <c r="H40" s="1">
        <v>36</v>
      </c>
      <c r="I40" s="1">
        <v>36</v>
      </c>
      <c r="J40" s="1">
        <v>36</v>
      </c>
      <c r="K40" s="1">
        <v>36</v>
      </c>
      <c r="L40" s="1">
        <v>48</v>
      </c>
      <c r="M40" s="1">
        <v>48</v>
      </c>
      <c r="N40" s="1">
        <v>48</v>
      </c>
      <c r="O40" s="5">
        <f>N$5*INDEX('MTS 380 Master'!$B:$XFD,MATCH($A40,'MTS 380 Master'!$B:$B,0),MATCH($B$5,'MTS 380 Master'!$B$1:$XFD$1,0))+N$6*INDEX('MTS 380 Master'!$B:$XFD,MATCH($A40,'MTS 380 Master'!$B:$B,0),MATCH($B$6,'MTS 380 Master'!$B$1:$XFD$1,0))+N$7*INDEX('MTS 380 Master'!$B:$XFD,MATCH($A40,'MTS 380 Master'!$B:$B,0),MATCH($B$7,'MTS 380 Master'!$B$1:$XFD$1,0))+N$8*INDEX('MTS 380 Master'!$B:$XFD,MATCH($A40,'MTS 380 Master'!$B:$B,0),MATCH($B$8,'MTS 380 Master'!$B$1:$XFD$1,0))+N$9*INDEX('MTS 380 Master'!$B:$XFD,MATCH($A40,'MTS 380 Master'!$B:$B,0),MATCH($B$9,'MTS 380 Master'!$B$1:$XFD$1,0))+N$10*INDEX('MTS 380 Master'!$B:$XFD,MATCH($A40,'MTS 380 Master'!$B:$B,0),MATCH($B$10,'MTS 380 Master'!$B$1:$XFD$1,0))+N$11*INDEX('MTS 380 Master'!$B:$XFD,MATCH($A40,'MTS 380 Master'!$B:$B,0),MATCH($B$11,'MTS 380 Master'!$B$1:$XFD$1,0))+N$12*INDEX('MTS 380 Master'!$B:$XFD,MATCH($A40,'MTS 380 Master'!$B:$B,0),MATCH($B$12,'MTS 380 Master'!$B$1:$XFD$1,0))</f>
        <v>48</v>
      </c>
      <c r="P40" s="1">
        <v>48</v>
      </c>
      <c r="Q40" s="1">
        <v>60</v>
      </c>
      <c r="R40" s="1">
        <v>60</v>
      </c>
      <c r="S40" s="1">
        <v>60</v>
      </c>
      <c r="T40" s="1">
        <v>60</v>
      </c>
      <c r="U40" s="1">
        <v>72</v>
      </c>
      <c r="V40" s="5">
        <f>U$5*INDEX('MTS 380 Master'!$B:$XFD,MATCH($A40,'MTS 380 Master'!$B:$B,0),MATCH($B$5,'MTS 380 Master'!$B$1:$XFD$1,0))+U$6*INDEX('MTS 380 Master'!$B:$XFD,MATCH($A40,'MTS 380 Master'!$B:$B,0),MATCH($B$6,'MTS 380 Master'!$B$1:$XFD$1,0))+U$7*INDEX('MTS 380 Master'!$B:$XFD,MATCH($A40,'MTS 380 Master'!$B:$B,0),MATCH($B$7,'MTS 380 Master'!$B$1:$XFD$1,0))+U$8*INDEX('MTS 380 Master'!$B:$XFD,MATCH($A40,'MTS 380 Master'!$B:$B,0),MATCH($B$8,'MTS 380 Master'!$B$1:$XFD$1,0))+U$9*INDEX('MTS 380 Master'!$B:$XFD,MATCH($A40,'MTS 380 Master'!$B:$B,0),MATCH($B$9,'MTS 380 Master'!$B$1:$XFD$1,0))+U$10*INDEX('MTS 380 Master'!$B:$XFD,MATCH($A40,'MTS 380 Master'!$B:$B,0),MATCH($B$10,'MTS 380 Master'!$B$1:$XFD$1,0))+U$11*INDEX('MTS 380 Master'!$B:$XFD,MATCH($A40,'MTS 380 Master'!$B:$B,0),MATCH($B$11,'MTS 380 Master'!$B$1:$XFD$1,0))+U$12*INDEX('MTS 380 Master'!$B:$XFD,MATCH($A40,'MTS 380 Master'!$B:$B,0),MATCH($B$12,'MTS 380 Master'!$B$1:$XFD$1,0))</f>
        <v>72</v>
      </c>
      <c r="W40" s="1">
        <v>72</v>
      </c>
      <c r="X40" s="1">
        <v>72</v>
      </c>
      <c r="Y40" s="1">
        <v>72</v>
      </c>
      <c r="Z40" s="1">
        <v>84</v>
      </c>
      <c r="AA40" s="1">
        <v>84</v>
      </c>
      <c r="AB40" s="1">
        <v>84</v>
      </c>
      <c r="AC40" s="1">
        <v>84</v>
      </c>
      <c r="AD40" s="1">
        <v>96</v>
      </c>
      <c r="AE40" s="1">
        <v>96</v>
      </c>
      <c r="AF40" s="1">
        <v>96</v>
      </c>
      <c r="AG40" s="1">
        <v>96</v>
      </c>
      <c r="AH40" s="1">
        <v>108</v>
      </c>
      <c r="AI40" s="1">
        <v>108</v>
      </c>
      <c r="AJ40" s="1">
        <v>108</v>
      </c>
      <c r="AK40" s="1">
        <v>108</v>
      </c>
      <c r="AL40" s="1">
        <v>120</v>
      </c>
      <c r="AM40" s="1">
        <v>120</v>
      </c>
      <c r="AN40" s="1">
        <v>120</v>
      </c>
      <c r="AO40" s="1">
        <v>120</v>
      </c>
    </row>
    <row r="41" spans="1:41" x14ac:dyDescent="0.25">
      <c r="A41" t="s">
        <v>163</v>
      </c>
      <c r="B41">
        <v>8763</v>
      </c>
      <c r="C41" t="s">
        <v>164</v>
      </c>
      <c r="D41" s="1">
        <v>16</v>
      </c>
      <c r="E41" s="1">
        <v>16</v>
      </c>
      <c r="F41" s="1">
        <v>16</v>
      </c>
      <c r="G41" s="1">
        <v>16</v>
      </c>
      <c r="H41" s="1">
        <v>24</v>
      </c>
      <c r="I41" s="1">
        <v>24</v>
      </c>
      <c r="J41" s="1">
        <v>24</v>
      </c>
      <c r="K41" s="1">
        <v>24</v>
      </c>
      <c r="L41" s="1">
        <v>32</v>
      </c>
      <c r="M41" s="1">
        <v>32</v>
      </c>
      <c r="N41" s="1">
        <v>32</v>
      </c>
      <c r="O41" s="5">
        <f>N$5*INDEX('MTS 380 Master'!$B:$XFD,MATCH($A41,'MTS 380 Master'!$B:$B,0),MATCH($B$5,'MTS 380 Master'!$B$1:$XFD$1,0))+N$6*INDEX('MTS 380 Master'!$B:$XFD,MATCH($A41,'MTS 380 Master'!$B:$B,0),MATCH($B$6,'MTS 380 Master'!$B$1:$XFD$1,0))+N$7*INDEX('MTS 380 Master'!$B:$XFD,MATCH($A41,'MTS 380 Master'!$B:$B,0),MATCH($B$7,'MTS 380 Master'!$B$1:$XFD$1,0))+N$8*INDEX('MTS 380 Master'!$B:$XFD,MATCH($A41,'MTS 380 Master'!$B:$B,0),MATCH($B$8,'MTS 380 Master'!$B$1:$XFD$1,0))+N$9*INDEX('MTS 380 Master'!$B:$XFD,MATCH($A41,'MTS 380 Master'!$B:$B,0),MATCH($B$9,'MTS 380 Master'!$B$1:$XFD$1,0))+N$10*INDEX('MTS 380 Master'!$B:$XFD,MATCH($A41,'MTS 380 Master'!$B:$B,0),MATCH($B$10,'MTS 380 Master'!$B$1:$XFD$1,0))+N$11*INDEX('MTS 380 Master'!$B:$XFD,MATCH($A41,'MTS 380 Master'!$B:$B,0),MATCH($B$11,'MTS 380 Master'!$B$1:$XFD$1,0))+N$12*INDEX('MTS 380 Master'!$B:$XFD,MATCH($A41,'MTS 380 Master'!$B:$B,0),MATCH($B$12,'MTS 380 Master'!$B$1:$XFD$1,0))</f>
        <v>32</v>
      </c>
      <c r="P41" s="1">
        <v>32</v>
      </c>
      <c r="Q41" s="1">
        <v>40</v>
      </c>
      <c r="R41" s="1">
        <v>40</v>
      </c>
      <c r="S41" s="1">
        <v>40</v>
      </c>
      <c r="T41" s="1">
        <v>40</v>
      </c>
      <c r="U41" s="1">
        <v>48</v>
      </c>
      <c r="V41" s="5">
        <f>U$5*INDEX('MTS 380 Master'!$B:$XFD,MATCH($A41,'MTS 380 Master'!$B:$B,0),MATCH($B$5,'MTS 380 Master'!$B$1:$XFD$1,0))+U$6*INDEX('MTS 380 Master'!$B:$XFD,MATCH($A41,'MTS 380 Master'!$B:$B,0),MATCH($B$6,'MTS 380 Master'!$B$1:$XFD$1,0))+U$7*INDEX('MTS 380 Master'!$B:$XFD,MATCH($A41,'MTS 380 Master'!$B:$B,0),MATCH($B$7,'MTS 380 Master'!$B$1:$XFD$1,0))+U$8*INDEX('MTS 380 Master'!$B:$XFD,MATCH($A41,'MTS 380 Master'!$B:$B,0),MATCH($B$8,'MTS 380 Master'!$B$1:$XFD$1,0))+U$9*INDEX('MTS 380 Master'!$B:$XFD,MATCH($A41,'MTS 380 Master'!$B:$B,0),MATCH($B$9,'MTS 380 Master'!$B$1:$XFD$1,0))+U$10*INDEX('MTS 380 Master'!$B:$XFD,MATCH($A41,'MTS 380 Master'!$B:$B,0),MATCH($B$10,'MTS 380 Master'!$B$1:$XFD$1,0))+U$11*INDEX('MTS 380 Master'!$B:$XFD,MATCH($A41,'MTS 380 Master'!$B:$B,0),MATCH($B$11,'MTS 380 Master'!$B$1:$XFD$1,0))+U$12*INDEX('MTS 380 Master'!$B:$XFD,MATCH($A41,'MTS 380 Master'!$B:$B,0),MATCH($B$12,'MTS 380 Master'!$B$1:$XFD$1,0))</f>
        <v>48</v>
      </c>
      <c r="W41" s="1">
        <v>48</v>
      </c>
      <c r="X41" s="1">
        <v>48</v>
      </c>
      <c r="Y41" s="1">
        <v>48</v>
      </c>
      <c r="Z41" s="1">
        <v>56</v>
      </c>
      <c r="AA41" s="1">
        <v>56</v>
      </c>
      <c r="AB41" s="1">
        <v>56</v>
      </c>
      <c r="AC41" s="1">
        <v>56</v>
      </c>
      <c r="AD41" s="1">
        <v>64</v>
      </c>
      <c r="AE41" s="1">
        <v>64</v>
      </c>
      <c r="AF41" s="1">
        <v>64</v>
      </c>
      <c r="AG41" s="1">
        <v>64</v>
      </c>
      <c r="AH41" s="1">
        <v>72</v>
      </c>
      <c r="AI41" s="1">
        <v>72</v>
      </c>
      <c r="AJ41" s="1">
        <v>72</v>
      </c>
      <c r="AK41" s="1">
        <v>72</v>
      </c>
      <c r="AL41" s="1">
        <v>80</v>
      </c>
      <c r="AM41" s="1">
        <v>80</v>
      </c>
      <c r="AN41" s="1">
        <v>80</v>
      </c>
      <c r="AO41" s="1">
        <v>80</v>
      </c>
    </row>
    <row r="42" spans="1:41" x14ac:dyDescent="0.25">
      <c r="A42" t="s">
        <v>167</v>
      </c>
      <c r="B42">
        <v>9418</v>
      </c>
      <c r="C42" t="s">
        <v>168</v>
      </c>
      <c r="D42" s="1">
        <v>8</v>
      </c>
      <c r="E42" s="1">
        <v>8</v>
      </c>
      <c r="F42" s="1">
        <v>8</v>
      </c>
      <c r="G42" s="1">
        <v>8</v>
      </c>
      <c r="H42" s="1">
        <v>12</v>
      </c>
      <c r="I42" s="1">
        <v>12</v>
      </c>
      <c r="J42" s="1">
        <v>12</v>
      </c>
      <c r="K42" s="1">
        <v>12</v>
      </c>
      <c r="L42" s="1">
        <v>16</v>
      </c>
      <c r="M42" s="1">
        <v>16</v>
      </c>
      <c r="N42" s="1">
        <v>16</v>
      </c>
      <c r="O42" s="5">
        <f>N$5*INDEX('MTS 380 Master'!$B:$XFD,MATCH($A42,'MTS 380 Master'!$B:$B,0),MATCH($B$5,'MTS 380 Master'!$B$1:$XFD$1,0))+N$6*INDEX('MTS 380 Master'!$B:$XFD,MATCH($A42,'MTS 380 Master'!$B:$B,0),MATCH($B$6,'MTS 380 Master'!$B$1:$XFD$1,0))+N$7*INDEX('MTS 380 Master'!$B:$XFD,MATCH($A42,'MTS 380 Master'!$B:$B,0),MATCH($B$7,'MTS 380 Master'!$B$1:$XFD$1,0))+N$8*INDEX('MTS 380 Master'!$B:$XFD,MATCH($A42,'MTS 380 Master'!$B:$B,0),MATCH($B$8,'MTS 380 Master'!$B$1:$XFD$1,0))+N$9*INDEX('MTS 380 Master'!$B:$XFD,MATCH($A42,'MTS 380 Master'!$B:$B,0),MATCH($B$9,'MTS 380 Master'!$B$1:$XFD$1,0))+N$10*INDEX('MTS 380 Master'!$B:$XFD,MATCH($A42,'MTS 380 Master'!$B:$B,0),MATCH($B$10,'MTS 380 Master'!$B$1:$XFD$1,0))+N$11*INDEX('MTS 380 Master'!$B:$XFD,MATCH($A42,'MTS 380 Master'!$B:$B,0),MATCH($B$11,'MTS 380 Master'!$B$1:$XFD$1,0))+N$12*INDEX('MTS 380 Master'!$B:$XFD,MATCH($A42,'MTS 380 Master'!$B:$B,0),MATCH($B$12,'MTS 380 Master'!$B$1:$XFD$1,0))</f>
        <v>16</v>
      </c>
      <c r="P42" s="1">
        <v>16</v>
      </c>
      <c r="Q42" s="1">
        <v>20</v>
      </c>
      <c r="R42" s="1">
        <v>20</v>
      </c>
      <c r="S42" s="1">
        <v>20</v>
      </c>
      <c r="T42" s="1">
        <v>20</v>
      </c>
      <c r="U42" s="1">
        <v>24</v>
      </c>
      <c r="V42" s="5">
        <f>U$5*INDEX('MTS 380 Master'!$B:$XFD,MATCH($A42,'MTS 380 Master'!$B:$B,0),MATCH($B$5,'MTS 380 Master'!$B$1:$XFD$1,0))+U$6*INDEX('MTS 380 Master'!$B:$XFD,MATCH($A42,'MTS 380 Master'!$B:$B,0),MATCH($B$6,'MTS 380 Master'!$B$1:$XFD$1,0))+U$7*INDEX('MTS 380 Master'!$B:$XFD,MATCH($A42,'MTS 380 Master'!$B:$B,0),MATCH($B$7,'MTS 380 Master'!$B$1:$XFD$1,0))+U$8*INDEX('MTS 380 Master'!$B:$XFD,MATCH($A42,'MTS 380 Master'!$B:$B,0),MATCH($B$8,'MTS 380 Master'!$B$1:$XFD$1,0))+U$9*INDEX('MTS 380 Master'!$B:$XFD,MATCH($A42,'MTS 380 Master'!$B:$B,0),MATCH($B$9,'MTS 380 Master'!$B$1:$XFD$1,0))+U$10*INDEX('MTS 380 Master'!$B:$XFD,MATCH($A42,'MTS 380 Master'!$B:$B,0),MATCH($B$10,'MTS 380 Master'!$B$1:$XFD$1,0))+U$11*INDEX('MTS 380 Master'!$B:$XFD,MATCH($A42,'MTS 380 Master'!$B:$B,0),MATCH($B$11,'MTS 380 Master'!$B$1:$XFD$1,0))+U$12*INDEX('MTS 380 Master'!$B:$XFD,MATCH($A42,'MTS 380 Master'!$B:$B,0),MATCH($B$12,'MTS 380 Master'!$B$1:$XFD$1,0))</f>
        <v>24</v>
      </c>
      <c r="W42" s="1">
        <v>24</v>
      </c>
      <c r="X42" s="1">
        <v>24</v>
      </c>
      <c r="Y42" s="1">
        <v>24</v>
      </c>
      <c r="Z42" s="1">
        <v>28</v>
      </c>
      <c r="AA42" s="1">
        <v>28</v>
      </c>
      <c r="AB42" s="1">
        <v>28</v>
      </c>
      <c r="AC42" s="1">
        <v>28</v>
      </c>
      <c r="AD42" s="1">
        <v>32</v>
      </c>
      <c r="AE42" s="1">
        <v>32</v>
      </c>
      <c r="AF42" s="1">
        <v>32</v>
      </c>
      <c r="AG42" s="1">
        <v>32</v>
      </c>
      <c r="AH42" s="1">
        <v>36</v>
      </c>
      <c r="AI42" s="1">
        <v>36</v>
      </c>
      <c r="AJ42" s="1">
        <v>36</v>
      </c>
      <c r="AK42" s="1">
        <v>36</v>
      </c>
      <c r="AL42" s="1">
        <v>40</v>
      </c>
      <c r="AM42" s="1">
        <v>40</v>
      </c>
      <c r="AN42" s="1">
        <v>40</v>
      </c>
      <c r="AO42" s="1">
        <v>40</v>
      </c>
    </row>
    <row r="43" spans="1:41" x14ac:dyDescent="0.25">
      <c r="A43" t="s">
        <v>175</v>
      </c>
      <c r="B43">
        <v>6528</v>
      </c>
      <c r="C43" t="s">
        <v>176</v>
      </c>
      <c r="D43" s="1">
        <v>12</v>
      </c>
      <c r="E43" s="1">
        <v>12</v>
      </c>
      <c r="F43" s="1">
        <v>12</v>
      </c>
      <c r="G43" s="1">
        <v>12</v>
      </c>
      <c r="H43" s="1">
        <v>12</v>
      </c>
      <c r="I43" s="1">
        <v>12</v>
      </c>
      <c r="J43" s="1">
        <v>12</v>
      </c>
      <c r="K43" s="1">
        <v>12</v>
      </c>
      <c r="L43" s="1">
        <v>12</v>
      </c>
      <c r="M43" s="1">
        <v>12</v>
      </c>
      <c r="N43" s="1">
        <v>12</v>
      </c>
      <c r="O43" s="5">
        <f>N$5*INDEX('MTS 380 Master'!$B:$XFD,MATCH($A43,'MTS 380 Master'!$B:$B,0),MATCH($B$5,'MTS 380 Master'!$B$1:$XFD$1,0))+N$6*INDEX('MTS 380 Master'!$B:$XFD,MATCH($A43,'MTS 380 Master'!$B:$B,0),MATCH($B$6,'MTS 380 Master'!$B$1:$XFD$1,0))+N$7*INDEX('MTS 380 Master'!$B:$XFD,MATCH($A43,'MTS 380 Master'!$B:$B,0),MATCH($B$7,'MTS 380 Master'!$B$1:$XFD$1,0))+N$8*INDEX('MTS 380 Master'!$B:$XFD,MATCH($A43,'MTS 380 Master'!$B:$B,0),MATCH($B$8,'MTS 380 Master'!$B$1:$XFD$1,0))+N$9*INDEX('MTS 380 Master'!$B:$XFD,MATCH($A43,'MTS 380 Master'!$B:$B,0),MATCH($B$9,'MTS 380 Master'!$B$1:$XFD$1,0))+N$10*INDEX('MTS 380 Master'!$B:$XFD,MATCH($A43,'MTS 380 Master'!$B:$B,0),MATCH($B$10,'MTS 380 Master'!$B$1:$XFD$1,0))+N$11*INDEX('MTS 380 Master'!$B:$XFD,MATCH($A43,'MTS 380 Master'!$B:$B,0),MATCH($B$11,'MTS 380 Master'!$B$1:$XFD$1,0))+N$12*INDEX('MTS 380 Master'!$B:$XFD,MATCH($A43,'MTS 380 Master'!$B:$B,0),MATCH($B$12,'MTS 380 Master'!$B$1:$XFD$1,0))</f>
        <v>12</v>
      </c>
      <c r="P43" s="1">
        <v>12</v>
      </c>
      <c r="Q43" s="1">
        <v>12</v>
      </c>
      <c r="R43" s="1">
        <v>12</v>
      </c>
      <c r="S43" s="1">
        <v>12</v>
      </c>
      <c r="T43" s="1">
        <v>12</v>
      </c>
      <c r="U43" s="1">
        <v>12</v>
      </c>
      <c r="V43" s="5">
        <f>U$5*INDEX('MTS 380 Master'!$B:$XFD,MATCH($A43,'MTS 380 Master'!$B:$B,0),MATCH($B$5,'MTS 380 Master'!$B$1:$XFD$1,0))+U$6*INDEX('MTS 380 Master'!$B:$XFD,MATCH($A43,'MTS 380 Master'!$B:$B,0),MATCH($B$6,'MTS 380 Master'!$B$1:$XFD$1,0))+U$7*INDEX('MTS 380 Master'!$B:$XFD,MATCH($A43,'MTS 380 Master'!$B:$B,0),MATCH($B$7,'MTS 380 Master'!$B$1:$XFD$1,0))+U$8*INDEX('MTS 380 Master'!$B:$XFD,MATCH($A43,'MTS 380 Master'!$B:$B,0),MATCH($B$8,'MTS 380 Master'!$B$1:$XFD$1,0))+U$9*INDEX('MTS 380 Master'!$B:$XFD,MATCH($A43,'MTS 380 Master'!$B:$B,0),MATCH($B$9,'MTS 380 Master'!$B$1:$XFD$1,0))+U$10*INDEX('MTS 380 Master'!$B:$XFD,MATCH($A43,'MTS 380 Master'!$B:$B,0),MATCH($B$10,'MTS 380 Master'!$B$1:$XFD$1,0))+U$11*INDEX('MTS 380 Master'!$B:$XFD,MATCH($A43,'MTS 380 Master'!$B:$B,0),MATCH($B$11,'MTS 380 Master'!$B$1:$XFD$1,0))+U$12*INDEX('MTS 380 Master'!$B:$XFD,MATCH($A43,'MTS 380 Master'!$B:$B,0),MATCH($B$12,'MTS 380 Master'!$B$1:$XFD$1,0))</f>
        <v>12</v>
      </c>
      <c r="W43" s="1">
        <v>12</v>
      </c>
      <c r="X43" s="1">
        <v>12</v>
      </c>
      <c r="Y43" s="1">
        <v>12</v>
      </c>
      <c r="Z43" s="1">
        <v>12</v>
      </c>
      <c r="AA43" s="1">
        <v>12</v>
      </c>
      <c r="AB43" s="1">
        <v>12</v>
      </c>
      <c r="AC43" s="1">
        <v>12</v>
      </c>
      <c r="AD43" s="1">
        <v>12</v>
      </c>
      <c r="AE43" s="1">
        <v>12</v>
      </c>
      <c r="AF43" s="1">
        <v>12</v>
      </c>
      <c r="AG43" s="1">
        <v>12</v>
      </c>
      <c r="AH43" s="1">
        <v>12</v>
      </c>
      <c r="AI43" s="1">
        <v>12</v>
      </c>
      <c r="AJ43" s="1">
        <v>12</v>
      </c>
      <c r="AK43" s="1">
        <v>12</v>
      </c>
      <c r="AL43" s="1">
        <v>12</v>
      </c>
      <c r="AM43" s="1">
        <v>12</v>
      </c>
      <c r="AN43" s="1">
        <v>12</v>
      </c>
      <c r="AO43" s="1">
        <v>12</v>
      </c>
    </row>
    <row r="44" spans="1:41" x14ac:dyDescent="0.25">
      <c r="A44" t="s">
        <v>177</v>
      </c>
      <c r="B44">
        <v>6529</v>
      </c>
      <c r="C44" t="s">
        <v>178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1">
        <v>16</v>
      </c>
      <c r="J44" s="1">
        <v>18</v>
      </c>
      <c r="K44" s="1">
        <v>20</v>
      </c>
      <c r="L44" s="1">
        <v>22</v>
      </c>
      <c r="M44" s="1">
        <v>24</v>
      </c>
      <c r="N44" s="1">
        <v>26</v>
      </c>
      <c r="O44" s="5">
        <f>N$5*INDEX('MTS 380 Master'!$B:$XFD,MATCH($A44,'MTS 380 Master'!$B:$B,0),MATCH($B$5,'MTS 380 Master'!$B$1:$XFD$1,0))+N$6*INDEX('MTS 380 Master'!$B:$XFD,MATCH($A44,'MTS 380 Master'!$B:$B,0),MATCH($B$6,'MTS 380 Master'!$B$1:$XFD$1,0))+N$7*INDEX('MTS 380 Master'!$B:$XFD,MATCH($A44,'MTS 380 Master'!$B:$B,0),MATCH($B$7,'MTS 380 Master'!$B$1:$XFD$1,0))+N$8*INDEX('MTS 380 Master'!$B:$XFD,MATCH($A44,'MTS 380 Master'!$B:$B,0),MATCH($B$8,'MTS 380 Master'!$B$1:$XFD$1,0))+N$9*INDEX('MTS 380 Master'!$B:$XFD,MATCH($A44,'MTS 380 Master'!$B:$B,0),MATCH($B$9,'MTS 380 Master'!$B$1:$XFD$1,0))+N$10*INDEX('MTS 380 Master'!$B:$XFD,MATCH($A44,'MTS 380 Master'!$B:$B,0),MATCH($B$10,'MTS 380 Master'!$B$1:$XFD$1,0))+N$11*INDEX('MTS 380 Master'!$B:$XFD,MATCH($A44,'MTS 380 Master'!$B:$B,0),MATCH($B$11,'MTS 380 Master'!$B$1:$XFD$1,0))+N$12*INDEX('MTS 380 Master'!$B:$XFD,MATCH($A44,'MTS 380 Master'!$B:$B,0),MATCH($B$12,'MTS 380 Master'!$B$1:$XFD$1,0))</f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5">
        <f>U$5*INDEX('MTS 380 Master'!$B:$XFD,MATCH($A44,'MTS 380 Master'!$B:$B,0),MATCH($B$5,'MTS 380 Master'!$B$1:$XFD$1,0))+U$6*INDEX('MTS 380 Master'!$B:$XFD,MATCH($A44,'MTS 380 Master'!$B:$B,0),MATCH($B$6,'MTS 380 Master'!$B$1:$XFD$1,0))+U$7*INDEX('MTS 380 Master'!$B:$XFD,MATCH($A44,'MTS 380 Master'!$B:$B,0),MATCH($B$7,'MTS 380 Master'!$B$1:$XFD$1,0))+U$8*INDEX('MTS 380 Master'!$B:$XFD,MATCH($A44,'MTS 380 Master'!$B:$B,0),MATCH($B$8,'MTS 380 Master'!$B$1:$XFD$1,0))+U$9*INDEX('MTS 380 Master'!$B:$XFD,MATCH($A44,'MTS 380 Master'!$B:$B,0),MATCH($B$9,'MTS 380 Master'!$B$1:$XFD$1,0))+U$10*INDEX('MTS 380 Master'!$B:$XFD,MATCH($A44,'MTS 380 Master'!$B:$B,0),MATCH($B$10,'MTS 380 Master'!$B$1:$XFD$1,0))+U$11*INDEX('MTS 380 Master'!$B:$XFD,MATCH($A44,'MTS 380 Master'!$B:$B,0),MATCH($B$11,'MTS 380 Master'!$B$1:$XFD$1,0))+U$12*INDEX('MTS 380 Master'!$B:$XFD,MATCH($A44,'MTS 380 Master'!$B:$B,0),MATCH($B$12,'MTS 380 Master'!$B$1:$XFD$1,0))</f>
        <v>38</v>
      </c>
      <c r="W44" s="1">
        <v>40</v>
      </c>
      <c r="X44" s="1">
        <v>42</v>
      </c>
      <c r="Y44" s="1">
        <v>44</v>
      </c>
      <c r="Z44" s="1">
        <v>46</v>
      </c>
      <c r="AA44" s="1">
        <v>48</v>
      </c>
      <c r="AB44" s="1">
        <v>50</v>
      </c>
      <c r="AC44" s="1">
        <v>52</v>
      </c>
      <c r="AD44" s="1">
        <v>54</v>
      </c>
      <c r="AE44" s="1">
        <v>56</v>
      </c>
      <c r="AF44" s="1">
        <v>58</v>
      </c>
      <c r="AG44" s="1">
        <v>60</v>
      </c>
      <c r="AH44" s="1">
        <v>62</v>
      </c>
      <c r="AI44" s="1">
        <v>64</v>
      </c>
      <c r="AJ44" s="1">
        <v>66</v>
      </c>
      <c r="AK44" s="1">
        <v>68</v>
      </c>
      <c r="AL44" s="1">
        <v>70</v>
      </c>
      <c r="AM44" s="1">
        <v>72</v>
      </c>
      <c r="AN44" s="1">
        <v>74</v>
      </c>
      <c r="AO44" s="1">
        <v>76</v>
      </c>
    </row>
    <row r="45" spans="1:41" x14ac:dyDescent="0.25">
      <c r="A45" t="s">
        <v>179</v>
      </c>
      <c r="B45">
        <v>8342</v>
      </c>
      <c r="C45" t="s">
        <v>180</v>
      </c>
      <c r="D45" s="1">
        <v>0</v>
      </c>
      <c r="E45" s="1">
        <v>16</v>
      </c>
      <c r="F45" s="1">
        <v>32</v>
      </c>
      <c r="G45" s="1">
        <v>48</v>
      </c>
      <c r="H45" s="1">
        <v>48</v>
      </c>
      <c r="I45" s="1">
        <v>64</v>
      </c>
      <c r="J45" s="1">
        <v>80</v>
      </c>
      <c r="K45" s="1">
        <v>96</v>
      </c>
      <c r="L45" s="1">
        <v>96</v>
      </c>
      <c r="M45" s="1">
        <v>112</v>
      </c>
      <c r="N45" s="1">
        <v>128</v>
      </c>
      <c r="O45" s="5">
        <f>N$5*INDEX('MTS 380 Master'!$B:$XFD,MATCH($A45,'MTS 380 Master'!$B:$B,0),MATCH($B$5,'MTS 380 Master'!$B$1:$XFD$1,0))+N$6*INDEX('MTS 380 Master'!$B:$XFD,MATCH($A45,'MTS 380 Master'!$B:$B,0),MATCH($B$6,'MTS 380 Master'!$B$1:$XFD$1,0))+N$7*INDEX('MTS 380 Master'!$B:$XFD,MATCH($A45,'MTS 380 Master'!$B:$B,0),MATCH($B$7,'MTS 380 Master'!$B$1:$XFD$1,0))+N$8*INDEX('MTS 380 Master'!$B:$XFD,MATCH($A45,'MTS 380 Master'!$B:$B,0),MATCH($B$8,'MTS 380 Master'!$B$1:$XFD$1,0))+N$9*INDEX('MTS 380 Master'!$B:$XFD,MATCH($A45,'MTS 380 Master'!$B:$B,0),MATCH($B$9,'MTS 380 Master'!$B$1:$XFD$1,0))+N$10*INDEX('MTS 380 Master'!$B:$XFD,MATCH($A45,'MTS 380 Master'!$B:$B,0),MATCH($B$10,'MTS 380 Master'!$B$1:$XFD$1,0))+N$11*INDEX('MTS 380 Master'!$B:$XFD,MATCH($A45,'MTS 380 Master'!$B:$B,0),MATCH($B$11,'MTS 380 Master'!$B$1:$XFD$1,0))+N$12*INDEX('MTS 380 Master'!$B:$XFD,MATCH($A45,'MTS 380 Master'!$B:$B,0),MATCH($B$12,'MTS 380 Master'!$B$1:$XFD$1,0))</f>
        <v>0</v>
      </c>
      <c r="P45" s="1">
        <v>144</v>
      </c>
      <c r="Q45" s="1">
        <v>144</v>
      </c>
      <c r="R45" s="1">
        <v>160</v>
      </c>
      <c r="S45" s="1">
        <v>176</v>
      </c>
      <c r="T45" s="1">
        <v>192</v>
      </c>
      <c r="U45" s="1">
        <v>192</v>
      </c>
      <c r="V45" s="5">
        <f>U$5*INDEX('MTS 380 Master'!$B:$XFD,MATCH($A45,'MTS 380 Master'!$B:$B,0),MATCH($B$5,'MTS 380 Master'!$B$1:$XFD$1,0))+U$6*INDEX('MTS 380 Master'!$B:$XFD,MATCH($A45,'MTS 380 Master'!$B:$B,0),MATCH($B$6,'MTS 380 Master'!$B$1:$XFD$1,0))+U$7*INDEX('MTS 380 Master'!$B:$XFD,MATCH($A45,'MTS 380 Master'!$B:$B,0),MATCH($B$7,'MTS 380 Master'!$B$1:$XFD$1,0))+U$8*INDEX('MTS 380 Master'!$B:$XFD,MATCH($A45,'MTS 380 Master'!$B:$B,0),MATCH($B$8,'MTS 380 Master'!$B$1:$XFD$1,0))+U$9*INDEX('MTS 380 Master'!$B:$XFD,MATCH($A45,'MTS 380 Master'!$B:$B,0),MATCH($B$9,'MTS 380 Master'!$B$1:$XFD$1,0))+U$10*INDEX('MTS 380 Master'!$B:$XFD,MATCH($A45,'MTS 380 Master'!$B:$B,0),MATCH($B$10,'MTS 380 Master'!$B$1:$XFD$1,0))+U$11*INDEX('MTS 380 Master'!$B:$XFD,MATCH($A45,'MTS 380 Master'!$B:$B,0),MATCH($B$11,'MTS 380 Master'!$B$1:$XFD$1,0))+U$12*INDEX('MTS 380 Master'!$B:$XFD,MATCH($A45,'MTS 380 Master'!$B:$B,0),MATCH($B$12,'MTS 380 Master'!$B$1:$XFD$1,0))</f>
        <v>0</v>
      </c>
      <c r="W45" s="1">
        <v>208</v>
      </c>
      <c r="X45" s="1">
        <v>224</v>
      </c>
      <c r="Y45" s="1">
        <v>240</v>
      </c>
      <c r="Z45" s="1">
        <v>240</v>
      </c>
      <c r="AA45" s="1">
        <v>256</v>
      </c>
      <c r="AB45" s="1">
        <v>272</v>
      </c>
      <c r="AC45" s="1">
        <v>288</v>
      </c>
      <c r="AD45" s="1">
        <v>288</v>
      </c>
      <c r="AE45" s="1">
        <v>304</v>
      </c>
      <c r="AF45" s="1">
        <v>320</v>
      </c>
      <c r="AG45" s="1">
        <v>336</v>
      </c>
      <c r="AH45" s="1">
        <v>336</v>
      </c>
      <c r="AI45" s="1">
        <v>352</v>
      </c>
      <c r="AJ45" s="1">
        <v>368</v>
      </c>
      <c r="AK45" s="1">
        <v>384</v>
      </c>
      <c r="AL45" s="1">
        <v>384</v>
      </c>
      <c r="AM45" s="1">
        <v>400</v>
      </c>
      <c r="AN45" s="1">
        <v>416</v>
      </c>
      <c r="AO45" s="1">
        <v>432</v>
      </c>
    </row>
    <row r="46" spans="1:41" x14ac:dyDescent="0.25">
      <c r="A46" t="s">
        <v>181</v>
      </c>
      <c r="B46">
        <v>8730</v>
      </c>
      <c r="C46" t="s">
        <v>182</v>
      </c>
      <c r="D46" s="1">
        <v>32</v>
      </c>
      <c r="E46" s="1">
        <v>32</v>
      </c>
      <c r="F46" s="1">
        <v>32</v>
      </c>
      <c r="G46" s="1">
        <v>32</v>
      </c>
      <c r="H46" s="1">
        <v>48</v>
      </c>
      <c r="I46" s="1">
        <v>48</v>
      </c>
      <c r="J46" s="1">
        <v>48</v>
      </c>
      <c r="K46" s="1">
        <v>48</v>
      </c>
      <c r="L46" s="1">
        <v>64</v>
      </c>
      <c r="M46" s="1">
        <v>64</v>
      </c>
      <c r="N46" s="1">
        <v>64</v>
      </c>
      <c r="O46" s="5">
        <f>N$5*INDEX('MTS 380 Master'!$B:$XFD,MATCH($A46,'MTS 380 Master'!$B:$B,0),MATCH($B$5,'MTS 380 Master'!$B$1:$XFD$1,0))+N$6*INDEX('MTS 380 Master'!$B:$XFD,MATCH($A46,'MTS 380 Master'!$B:$B,0),MATCH($B$6,'MTS 380 Master'!$B$1:$XFD$1,0))+N$7*INDEX('MTS 380 Master'!$B:$XFD,MATCH($A46,'MTS 380 Master'!$B:$B,0),MATCH($B$7,'MTS 380 Master'!$B$1:$XFD$1,0))+N$8*INDEX('MTS 380 Master'!$B:$XFD,MATCH($A46,'MTS 380 Master'!$B:$B,0),MATCH($B$8,'MTS 380 Master'!$B$1:$XFD$1,0))+N$9*INDEX('MTS 380 Master'!$B:$XFD,MATCH($A46,'MTS 380 Master'!$B:$B,0),MATCH($B$9,'MTS 380 Master'!$B$1:$XFD$1,0))+N$10*INDEX('MTS 380 Master'!$B:$XFD,MATCH($A46,'MTS 380 Master'!$B:$B,0),MATCH($B$10,'MTS 380 Master'!$B$1:$XFD$1,0))+N$11*INDEX('MTS 380 Master'!$B:$XFD,MATCH($A46,'MTS 380 Master'!$B:$B,0),MATCH($B$11,'MTS 380 Master'!$B$1:$XFD$1,0))+N$12*INDEX('MTS 380 Master'!$B:$XFD,MATCH($A46,'MTS 380 Master'!$B:$B,0),MATCH($B$12,'MTS 380 Master'!$B$1:$XFD$1,0))</f>
        <v>0</v>
      </c>
      <c r="P46" s="1">
        <v>64</v>
      </c>
      <c r="Q46" s="1">
        <v>80</v>
      </c>
      <c r="R46" s="1">
        <v>80</v>
      </c>
      <c r="S46" s="1">
        <v>80</v>
      </c>
      <c r="T46" s="1">
        <v>80</v>
      </c>
      <c r="U46" s="1">
        <v>96</v>
      </c>
      <c r="V46" s="5">
        <f>U$5*INDEX('MTS 380 Master'!$B:$XFD,MATCH($A46,'MTS 380 Master'!$B:$B,0),MATCH($B$5,'MTS 380 Master'!$B$1:$XFD$1,0))+U$6*INDEX('MTS 380 Master'!$B:$XFD,MATCH($A46,'MTS 380 Master'!$B:$B,0),MATCH($B$6,'MTS 380 Master'!$B$1:$XFD$1,0))+U$7*INDEX('MTS 380 Master'!$B:$XFD,MATCH($A46,'MTS 380 Master'!$B:$B,0),MATCH($B$7,'MTS 380 Master'!$B$1:$XFD$1,0))+U$8*INDEX('MTS 380 Master'!$B:$XFD,MATCH($A46,'MTS 380 Master'!$B:$B,0),MATCH($B$8,'MTS 380 Master'!$B$1:$XFD$1,0))+U$9*INDEX('MTS 380 Master'!$B:$XFD,MATCH($A46,'MTS 380 Master'!$B:$B,0),MATCH($B$9,'MTS 380 Master'!$B$1:$XFD$1,0))+U$10*INDEX('MTS 380 Master'!$B:$XFD,MATCH($A46,'MTS 380 Master'!$B:$B,0),MATCH($B$10,'MTS 380 Master'!$B$1:$XFD$1,0))+U$11*INDEX('MTS 380 Master'!$B:$XFD,MATCH($A46,'MTS 380 Master'!$B:$B,0),MATCH($B$11,'MTS 380 Master'!$B$1:$XFD$1,0))+U$12*INDEX('MTS 380 Master'!$B:$XFD,MATCH($A46,'MTS 380 Master'!$B:$B,0),MATCH($B$12,'MTS 380 Master'!$B$1:$XFD$1,0))</f>
        <v>0</v>
      </c>
      <c r="W46" s="1">
        <v>96</v>
      </c>
      <c r="X46" s="1">
        <v>96</v>
      </c>
      <c r="Y46" s="1">
        <v>96</v>
      </c>
      <c r="Z46" s="1">
        <v>112</v>
      </c>
      <c r="AA46" s="1">
        <v>112</v>
      </c>
      <c r="AB46" s="1">
        <v>112</v>
      </c>
      <c r="AC46" s="1">
        <v>112</v>
      </c>
      <c r="AD46" s="1">
        <v>128</v>
      </c>
      <c r="AE46" s="1">
        <v>128</v>
      </c>
      <c r="AF46" s="1">
        <v>128</v>
      </c>
      <c r="AG46" s="1">
        <v>128</v>
      </c>
      <c r="AH46" s="1">
        <v>144</v>
      </c>
      <c r="AI46" s="1">
        <v>144</v>
      </c>
      <c r="AJ46" s="1">
        <v>144</v>
      </c>
      <c r="AK46" s="1">
        <v>144</v>
      </c>
      <c r="AL46" s="1">
        <v>160</v>
      </c>
      <c r="AM46" s="1">
        <v>160</v>
      </c>
      <c r="AN46" s="1">
        <v>160</v>
      </c>
      <c r="AO46" s="1">
        <v>160</v>
      </c>
    </row>
    <row r="47" spans="1:41" x14ac:dyDescent="0.25">
      <c r="A47" t="s">
        <v>189</v>
      </c>
      <c r="B47">
        <v>8731</v>
      </c>
      <c r="C47" t="s">
        <v>190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7</v>
      </c>
      <c r="J47" s="1">
        <v>8</v>
      </c>
      <c r="K47" s="1">
        <v>9</v>
      </c>
      <c r="L47" s="1">
        <v>10</v>
      </c>
      <c r="M47" s="1">
        <v>11</v>
      </c>
      <c r="N47" s="1">
        <v>12</v>
      </c>
      <c r="O47" s="5">
        <f>N$5*INDEX('MTS 380 Master'!$B:$XFD,MATCH($A47,'MTS 380 Master'!$B:$B,0),MATCH($B$5,'MTS 380 Master'!$B$1:$XFD$1,0))+N$6*INDEX('MTS 380 Master'!$B:$XFD,MATCH($A47,'MTS 380 Master'!$B:$B,0),MATCH($B$6,'MTS 380 Master'!$B$1:$XFD$1,0))+N$7*INDEX('MTS 380 Master'!$B:$XFD,MATCH($A47,'MTS 380 Master'!$B:$B,0),MATCH($B$7,'MTS 380 Master'!$B$1:$XFD$1,0))+N$8*INDEX('MTS 380 Master'!$B:$XFD,MATCH($A47,'MTS 380 Master'!$B:$B,0),MATCH($B$8,'MTS 380 Master'!$B$1:$XFD$1,0))+N$9*INDEX('MTS 380 Master'!$B:$XFD,MATCH($A47,'MTS 380 Master'!$B:$B,0),MATCH($B$9,'MTS 380 Master'!$B$1:$XFD$1,0))+N$10*INDEX('MTS 380 Master'!$B:$XFD,MATCH($A47,'MTS 380 Master'!$B:$B,0),MATCH($B$10,'MTS 380 Master'!$B$1:$XFD$1,0))+N$11*INDEX('MTS 380 Master'!$B:$XFD,MATCH($A47,'MTS 380 Master'!$B:$B,0),MATCH($B$11,'MTS 380 Master'!$B$1:$XFD$1,0))+N$12*INDEX('MTS 380 Master'!$B:$XFD,MATCH($A47,'MTS 380 Master'!$B:$B,0),MATCH($B$12,'MTS 380 Master'!$B$1:$XFD$1,0))</f>
        <v>4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5">
        <f>U$5*INDEX('MTS 380 Master'!$B:$XFD,MATCH($A47,'MTS 380 Master'!$B:$B,0),MATCH($B$5,'MTS 380 Master'!$B$1:$XFD$1,0))+U$6*INDEX('MTS 380 Master'!$B:$XFD,MATCH($A47,'MTS 380 Master'!$B:$B,0),MATCH($B$6,'MTS 380 Master'!$B$1:$XFD$1,0))+U$7*INDEX('MTS 380 Master'!$B:$XFD,MATCH($A47,'MTS 380 Master'!$B:$B,0),MATCH($B$7,'MTS 380 Master'!$B$1:$XFD$1,0))+U$8*INDEX('MTS 380 Master'!$B:$XFD,MATCH($A47,'MTS 380 Master'!$B:$B,0),MATCH($B$8,'MTS 380 Master'!$B$1:$XFD$1,0))+U$9*INDEX('MTS 380 Master'!$B:$XFD,MATCH($A47,'MTS 380 Master'!$B:$B,0),MATCH($B$9,'MTS 380 Master'!$B$1:$XFD$1,0))+U$10*INDEX('MTS 380 Master'!$B:$XFD,MATCH($A47,'MTS 380 Master'!$B:$B,0),MATCH($B$10,'MTS 380 Master'!$B$1:$XFD$1,0))+U$11*INDEX('MTS 380 Master'!$B:$XFD,MATCH($A47,'MTS 380 Master'!$B:$B,0),MATCH($B$11,'MTS 380 Master'!$B$1:$XFD$1,0))+U$12*INDEX('MTS 380 Master'!$B:$XFD,MATCH($A47,'MTS 380 Master'!$B:$B,0),MATCH($B$12,'MTS 380 Master'!$B$1:$XFD$1,0))</f>
        <v>6</v>
      </c>
      <c r="W47" s="1">
        <v>19</v>
      </c>
      <c r="X47" s="1">
        <v>20</v>
      </c>
      <c r="Y47" s="1">
        <v>21</v>
      </c>
      <c r="Z47" s="1">
        <v>22</v>
      </c>
      <c r="AA47" s="1">
        <v>23</v>
      </c>
      <c r="AB47" s="1">
        <v>24</v>
      </c>
      <c r="AC47" s="1">
        <v>25</v>
      </c>
      <c r="AD47" s="1">
        <v>26</v>
      </c>
      <c r="AE47" s="1">
        <v>27</v>
      </c>
      <c r="AF47" s="1">
        <v>28</v>
      </c>
      <c r="AG47" s="1">
        <v>29</v>
      </c>
      <c r="AH47" s="1">
        <v>30</v>
      </c>
      <c r="AI47" s="1">
        <v>31</v>
      </c>
      <c r="AJ47" s="1">
        <v>32</v>
      </c>
      <c r="AK47" s="1">
        <v>33</v>
      </c>
      <c r="AL47" s="1">
        <v>34</v>
      </c>
      <c r="AM47" s="1">
        <v>35</v>
      </c>
      <c r="AN47" s="1">
        <v>36</v>
      </c>
      <c r="AO47" s="1">
        <v>37</v>
      </c>
    </row>
    <row r="48" spans="1:41" x14ac:dyDescent="0.25">
      <c r="A48" t="s">
        <v>193</v>
      </c>
      <c r="B48">
        <v>8734</v>
      </c>
      <c r="C48" t="s">
        <v>194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1"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5">
        <f>N$5*INDEX('MTS 380 Master'!$B:$XFD,MATCH($A48,'MTS 380 Master'!$B:$B,0),MATCH($B$5,'MTS 380 Master'!$B$1:$XFD$1,0))+N$6*INDEX('MTS 380 Master'!$B:$XFD,MATCH($A48,'MTS 380 Master'!$B:$B,0),MATCH($B$6,'MTS 380 Master'!$B$1:$XFD$1,0))+N$7*INDEX('MTS 380 Master'!$B:$XFD,MATCH($A48,'MTS 380 Master'!$B:$B,0),MATCH($B$7,'MTS 380 Master'!$B$1:$XFD$1,0))+N$8*INDEX('MTS 380 Master'!$B:$XFD,MATCH($A48,'MTS 380 Master'!$B:$B,0),MATCH($B$8,'MTS 380 Master'!$B$1:$XFD$1,0))+N$9*INDEX('MTS 380 Master'!$B:$XFD,MATCH($A48,'MTS 380 Master'!$B:$B,0),MATCH($B$9,'MTS 380 Master'!$B$1:$XFD$1,0))+N$10*INDEX('MTS 380 Master'!$B:$XFD,MATCH($A48,'MTS 380 Master'!$B:$B,0),MATCH($B$10,'MTS 380 Master'!$B$1:$XFD$1,0))+N$11*INDEX('MTS 380 Master'!$B:$XFD,MATCH($A48,'MTS 380 Master'!$B:$B,0),MATCH($B$11,'MTS 380 Master'!$B$1:$XFD$1,0))+N$12*INDEX('MTS 380 Master'!$B:$XFD,MATCH($A48,'MTS 380 Master'!$B:$B,0),MATCH($B$12,'MTS 380 Master'!$B$1:$XFD$1,0))</f>
        <v>8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5">
        <f>U$5*INDEX('MTS 380 Master'!$B:$XFD,MATCH($A48,'MTS 380 Master'!$B:$B,0),MATCH($B$5,'MTS 380 Master'!$B$1:$XFD$1,0))+U$6*INDEX('MTS 380 Master'!$B:$XFD,MATCH($A48,'MTS 380 Master'!$B:$B,0),MATCH($B$6,'MTS 380 Master'!$B$1:$XFD$1,0))+U$7*INDEX('MTS 380 Master'!$B:$XFD,MATCH($A48,'MTS 380 Master'!$B:$B,0),MATCH($B$7,'MTS 380 Master'!$B$1:$XFD$1,0))+U$8*INDEX('MTS 380 Master'!$B:$XFD,MATCH($A48,'MTS 380 Master'!$B:$B,0),MATCH($B$8,'MTS 380 Master'!$B$1:$XFD$1,0))+U$9*INDEX('MTS 380 Master'!$B:$XFD,MATCH($A48,'MTS 380 Master'!$B:$B,0),MATCH($B$9,'MTS 380 Master'!$B$1:$XFD$1,0))+U$10*INDEX('MTS 380 Master'!$B:$XFD,MATCH($A48,'MTS 380 Master'!$B:$B,0),MATCH($B$10,'MTS 380 Master'!$B$1:$XFD$1,0))+U$11*INDEX('MTS 380 Master'!$B:$XFD,MATCH($A48,'MTS 380 Master'!$B:$B,0),MATCH($B$11,'MTS 380 Master'!$B$1:$XFD$1,0))+U$12*INDEX('MTS 380 Master'!$B:$XFD,MATCH($A48,'MTS 380 Master'!$B:$B,0),MATCH($B$12,'MTS 380 Master'!$B$1:$XFD$1,0))</f>
        <v>12</v>
      </c>
      <c r="W48" s="1">
        <v>38</v>
      </c>
      <c r="X48" s="1">
        <v>40</v>
      </c>
      <c r="Y48" s="1">
        <v>42</v>
      </c>
      <c r="Z48" s="1">
        <v>44</v>
      </c>
      <c r="AA48" s="1">
        <v>46</v>
      </c>
      <c r="AB48" s="1">
        <v>48</v>
      </c>
      <c r="AC48" s="1">
        <v>50</v>
      </c>
      <c r="AD48" s="1">
        <v>52</v>
      </c>
      <c r="AE48" s="1">
        <v>54</v>
      </c>
      <c r="AF48" s="1">
        <v>56</v>
      </c>
      <c r="AG48" s="1">
        <v>58</v>
      </c>
      <c r="AH48" s="1">
        <v>60</v>
      </c>
      <c r="AI48" s="1">
        <v>62</v>
      </c>
      <c r="AJ48" s="1">
        <v>64</v>
      </c>
      <c r="AK48" s="1">
        <v>66</v>
      </c>
      <c r="AL48" s="1">
        <v>68</v>
      </c>
      <c r="AM48" s="1">
        <v>70</v>
      </c>
      <c r="AN48" s="1">
        <v>72</v>
      </c>
      <c r="AO48" s="1">
        <v>74</v>
      </c>
    </row>
    <row r="49" spans="1:41" x14ac:dyDescent="0.25">
      <c r="A49" t="s">
        <v>197</v>
      </c>
      <c r="B49">
        <v>6573</v>
      </c>
      <c r="C49" t="s">
        <v>198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1">
        <v>16</v>
      </c>
      <c r="J49" s="1">
        <v>18</v>
      </c>
      <c r="K49" s="1">
        <v>20</v>
      </c>
      <c r="L49" s="1">
        <v>22</v>
      </c>
      <c r="M49" s="1">
        <v>24</v>
      </c>
      <c r="N49" s="1">
        <v>26</v>
      </c>
      <c r="O49" s="5">
        <f>N$5*INDEX('MTS 380 Master'!$B:$XFD,MATCH($A49,'MTS 380 Master'!$B:$B,0),MATCH($B$5,'MTS 380 Master'!$B$1:$XFD$1,0))+N$6*INDEX('MTS 380 Master'!$B:$XFD,MATCH($A49,'MTS 380 Master'!$B:$B,0),MATCH($B$6,'MTS 380 Master'!$B$1:$XFD$1,0))+N$7*INDEX('MTS 380 Master'!$B:$XFD,MATCH($A49,'MTS 380 Master'!$B:$B,0),MATCH($B$7,'MTS 380 Master'!$B$1:$XFD$1,0))+N$8*INDEX('MTS 380 Master'!$B:$XFD,MATCH($A49,'MTS 380 Master'!$B:$B,0),MATCH($B$8,'MTS 380 Master'!$B$1:$XFD$1,0))+N$9*INDEX('MTS 380 Master'!$B:$XFD,MATCH($A49,'MTS 380 Master'!$B:$B,0),MATCH($B$9,'MTS 380 Master'!$B$1:$XFD$1,0))+N$10*INDEX('MTS 380 Master'!$B:$XFD,MATCH($A49,'MTS 380 Master'!$B:$B,0),MATCH($B$10,'MTS 380 Master'!$B$1:$XFD$1,0))+N$11*INDEX('MTS 380 Master'!$B:$XFD,MATCH($A49,'MTS 380 Master'!$B:$B,0),MATCH($B$11,'MTS 380 Master'!$B$1:$XFD$1,0))+N$12*INDEX('MTS 380 Master'!$B:$XFD,MATCH($A49,'MTS 380 Master'!$B:$B,0),MATCH($B$12,'MTS 380 Master'!$B$1:$XFD$1,0))</f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5">
        <f>U$5*INDEX('MTS 380 Master'!$B:$XFD,MATCH($A49,'MTS 380 Master'!$B:$B,0),MATCH($B$5,'MTS 380 Master'!$B$1:$XFD$1,0))+U$6*INDEX('MTS 380 Master'!$B:$XFD,MATCH($A49,'MTS 380 Master'!$B:$B,0),MATCH($B$6,'MTS 380 Master'!$B$1:$XFD$1,0))+U$7*INDEX('MTS 380 Master'!$B:$XFD,MATCH($A49,'MTS 380 Master'!$B:$B,0),MATCH($B$7,'MTS 380 Master'!$B$1:$XFD$1,0))+U$8*INDEX('MTS 380 Master'!$B:$XFD,MATCH($A49,'MTS 380 Master'!$B:$B,0),MATCH($B$8,'MTS 380 Master'!$B$1:$XFD$1,0))+U$9*INDEX('MTS 380 Master'!$B:$XFD,MATCH($A49,'MTS 380 Master'!$B:$B,0),MATCH($B$9,'MTS 380 Master'!$B$1:$XFD$1,0))+U$10*INDEX('MTS 380 Master'!$B:$XFD,MATCH($A49,'MTS 380 Master'!$B:$B,0),MATCH($B$10,'MTS 380 Master'!$B$1:$XFD$1,0))+U$11*INDEX('MTS 380 Master'!$B:$XFD,MATCH($A49,'MTS 380 Master'!$B:$B,0),MATCH($B$11,'MTS 380 Master'!$B$1:$XFD$1,0))+U$12*INDEX('MTS 380 Master'!$B:$XFD,MATCH($A49,'MTS 380 Master'!$B:$B,0),MATCH($B$12,'MTS 380 Master'!$B$1:$XFD$1,0))</f>
        <v>38</v>
      </c>
      <c r="W49" s="1">
        <v>40</v>
      </c>
      <c r="X49" s="1">
        <v>42</v>
      </c>
      <c r="Y49" s="1">
        <v>44</v>
      </c>
      <c r="Z49" s="1">
        <v>46</v>
      </c>
      <c r="AA49" s="1">
        <v>48</v>
      </c>
      <c r="AB49" s="1">
        <v>50</v>
      </c>
      <c r="AC49" s="1">
        <v>52</v>
      </c>
      <c r="AD49" s="1">
        <v>54</v>
      </c>
      <c r="AE49" s="1">
        <v>56</v>
      </c>
      <c r="AF49" s="1">
        <v>58</v>
      </c>
      <c r="AG49" s="1">
        <v>60</v>
      </c>
      <c r="AH49" s="1">
        <v>62</v>
      </c>
      <c r="AI49" s="1">
        <v>64</v>
      </c>
      <c r="AJ49" s="1">
        <v>66</v>
      </c>
      <c r="AK49" s="1">
        <v>68</v>
      </c>
      <c r="AL49" s="1">
        <v>70</v>
      </c>
      <c r="AM49" s="1">
        <v>72</v>
      </c>
      <c r="AN49" s="1">
        <v>74</v>
      </c>
      <c r="AO49" s="1">
        <v>76</v>
      </c>
    </row>
    <row r="50" spans="1:41" x14ac:dyDescent="0.25">
      <c r="A50" t="s">
        <v>199</v>
      </c>
      <c r="B50">
        <v>6574</v>
      </c>
      <c r="C50" t="s">
        <v>200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1">
        <v>16</v>
      </c>
      <c r="J50" s="1">
        <v>18</v>
      </c>
      <c r="K50" s="1">
        <v>20</v>
      </c>
      <c r="L50" s="1">
        <v>22</v>
      </c>
      <c r="M50" s="1">
        <v>24</v>
      </c>
      <c r="N50" s="1">
        <v>26</v>
      </c>
      <c r="O50" s="5">
        <f>N$5*INDEX('MTS 380 Master'!$B:$XFD,MATCH($A50,'MTS 380 Master'!$B:$B,0),MATCH($B$5,'MTS 380 Master'!$B$1:$XFD$1,0))+N$6*INDEX('MTS 380 Master'!$B:$XFD,MATCH($A50,'MTS 380 Master'!$B:$B,0),MATCH($B$6,'MTS 380 Master'!$B$1:$XFD$1,0))+N$7*INDEX('MTS 380 Master'!$B:$XFD,MATCH($A50,'MTS 380 Master'!$B:$B,0),MATCH($B$7,'MTS 380 Master'!$B$1:$XFD$1,0))+N$8*INDEX('MTS 380 Master'!$B:$XFD,MATCH($A50,'MTS 380 Master'!$B:$B,0),MATCH($B$8,'MTS 380 Master'!$B$1:$XFD$1,0))+N$9*INDEX('MTS 380 Master'!$B:$XFD,MATCH($A50,'MTS 380 Master'!$B:$B,0),MATCH($B$9,'MTS 380 Master'!$B$1:$XFD$1,0))+N$10*INDEX('MTS 380 Master'!$B:$XFD,MATCH($A50,'MTS 380 Master'!$B:$B,0),MATCH($B$10,'MTS 380 Master'!$B$1:$XFD$1,0))+N$11*INDEX('MTS 380 Master'!$B:$XFD,MATCH($A50,'MTS 380 Master'!$B:$B,0),MATCH($B$11,'MTS 380 Master'!$B$1:$XFD$1,0))+N$12*INDEX('MTS 380 Master'!$B:$XFD,MATCH($A50,'MTS 380 Master'!$B:$B,0),MATCH($B$12,'MTS 380 Master'!$B$1:$XFD$1,0))</f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5">
        <f>U$5*INDEX('MTS 380 Master'!$B:$XFD,MATCH($A50,'MTS 380 Master'!$B:$B,0),MATCH($B$5,'MTS 380 Master'!$B$1:$XFD$1,0))+U$6*INDEX('MTS 380 Master'!$B:$XFD,MATCH($A50,'MTS 380 Master'!$B:$B,0),MATCH($B$6,'MTS 380 Master'!$B$1:$XFD$1,0))+U$7*INDEX('MTS 380 Master'!$B:$XFD,MATCH($A50,'MTS 380 Master'!$B:$B,0),MATCH($B$7,'MTS 380 Master'!$B$1:$XFD$1,0))+U$8*INDEX('MTS 380 Master'!$B:$XFD,MATCH($A50,'MTS 380 Master'!$B:$B,0),MATCH($B$8,'MTS 380 Master'!$B$1:$XFD$1,0))+U$9*INDEX('MTS 380 Master'!$B:$XFD,MATCH($A50,'MTS 380 Master'!$B:$B,0),MATCH($B$9,'MTS 380 Master'!$B$1:$XFD$1,0))+U$10*INDEX('MTS 380 Master'!$B:$XFD,MATCH($A50,'MTS 380 Master'!$B:$B,0),MATCH($B$10,'MTS 380 Master'!$B$1:$XFD$1,0))+U$11*INDEX('MTS 380 Master'!$B:$XFD,MATCH($A50,'MTS 380 Master'!$B:$B,0),MATCH($B$11,'MTS 380 Master'!$B$1:$XFD$1,0))+U$12*INDEX('MTS 380 Master'!$B:$XFD,MATCH($A50,'MTS 380 Master'!$B:$B,0),MATCH($B$12,'MTS 380 Master'!$B$1:$XFD$1,0))</f>
        <v>38</v>
      </c>
      <c r="W50" s="1">
        <v>40</v>
      </c>
      <c r="X50" s="1">
        <v>42</v>
      </c>
      <c r="Y50" s="1">
        <v>44</v>
      </c>
      <c r="Z50" s="1">
        <v>46</v>
      </c>
      <c r="AA50" s="1">
        <v>48</v>
      </c>
      <c r="AB50" s="1">
        <v>50</v>
      </c>
      <c r="AC50" s="1">
        <v>52</v>
      </c>
      <c r="AD50" s="1">
        <v>54</v>
      </c>
      <c r="AE50" s="1">
        <v>56</v>
      </c>
      <c r="AF50" s="1">
        <v>58</v>
      </c>
      <c r="AG50" s="1">
        <v>60</v>
      </c>
      <c r="AH50" s="1">
        <v>62</v>
      </c>
      <c r="AI50" s="1">
        <v>64</v>
      </c>
      <c r="AJ50" s="1">
        <v>66</v>
      </c>
      <c r="AK50" s="1">
        <v>68</v>
      </c>
      <c r="AL50" s="1">
        <v>70</v>
      </c>
      <c r="AM50" s="1">
        <v>72</v>
      </c>
      <c r="AN50" s="1">
        <v>74</v>
      </c>
      <c r="AO50" s="1">
        <v>76</v>
      </c>
    </row>
    <row r="51" spans="1:41" x14ac:dyDescent="0.25">
      <c r="A51" t="s">
        <v>203</v>
      </c>
      <c r="B51">
        <v>6575</v>
      </c>
      <c r="C51" t="s">
        <v>204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1">
        <v>16</v>
      </c>
      <c r="J51" s="1">
        <v>18</v>
      </c>
      <c r="K51" s="1">
        <v>20</v>
      </c>
      <c r="L51" s="1">
        <v>22</v>
      </c>
      <c r="M51" s="1">
        <v>24</v>
      </c>
      <c r="N51" s="1">
        <v>26</v>
      </c>
      <c r="O51" s="5">
        <f>N$5*INDEX('MTS 380 Master'!$B:$XFD,MATCH($A51,'MTS 380 Master'!$B:$B,0),MATCH($B$5,'MTS 380 Master'!$B$1:$XFD$1,0))+N$6*INDEX('MTS 380 Master'!$B:$XFD,MATCH($A51,'MTS 380 Master'!$B:$B,0),MATCH($B$6,'MTS 380 Master'!$B$1:$XFD$1,0))+N$7*INDEX('MTS 380 Master'!$B:$XFD,MATCH($A51,'MTS 380 Master'!$B:$B,0),MATCH($B$7,'MTS 380 Master'!$B$1:$XFD$1,0))+N$8*INDEX('MTS 380 Master'!$B:$XFD,MATCH($A51,'MTS 380 Master'!$B:$B,0),MATCH($B$8,'MTS 380 Master'!$B$1:$XFD$1,0))+N$9*INDEX('MTS 380 Master'!$B:$XFD,MATCH($A51,'MTS 380 Master'!$B:$B,0),MATCH($B$9,'MTS 380 Master'!$B$1:$XFD$1,0))+N$10*INDEX('MTS 380 Master'!$B:$XFD,MATCH($A51,'MTS 380 Master'!$B:$B,0),MATCH($B$10,'MTS 380 Master'!$B$1:$XFD$1,0))+N$11*INDEX('MTS 380 Master'!$B:$XFD,MATCH($A51,'MTS 380 Master'!$B:$B,0),MATCH($B$11,'MTS 380 Master'!$B$1:$XFD$1,0))+N$12*INDEX('MTS 380 Master'!$B:$XFD,MATCH($A51,'MTS 380 Master'!$B:$B,0),MATCH($B$12,'MTS 380 Master'!$B$1:$XFD$1,0))</f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5">
        <f>U$5*INDEX('MTS 380 Master'!$B:$XFD,MATCH($A51,'MTS 380 Master'!$B:$B,0),MATCH($B$5,'MTS 380 Master'!$B$1:$XFD$1,0))+U$6*INDEX('MTS 380 Master'!$B:$XFD,MATCH($A51,'MTS 380 Master'!$B:$B,0),MATCH($B$6,'MTS 380 Master'!$B$1:$XFD$1,0))+U$7*INDEX('MTS 380 Master'!$B:$XFD,MATCH($A51,'MTS 380 Master'!$B:$B,0),MATCH($B$7,'MTS 380 Master'!$B$1:$XFD$1,0))+U$8*INDEX('MTS 380 Master'!$B:$XFD,MATCH($A51,'MTS 380 Master'!$B:$B,0),MATCH($B$8,'MTS 380 Master'!$B$1:$XFD$1,0))+U$9*INDEX('MTS 380 Master'!$B:$XFD,MATCH($A51,'MTS 380 Master'!$B:$B,0),MATCH($B$9,'MTS 380 Master'!$B$1:$XFD$1,0))+U$10*INDEX('MTS 380 Master'!$B:$XFD,MATCH($A51,'MTS 380 Master'!$B:$B,0),MATCH($B$10,'MTS 380 Master'!$B$1:$XFD$1,0))+U$11*INDEX('MTS 380 Master'!$B:$XFD,MATCH($A51,'MTS 380 Master'!$B:$B,0),MATCH($B$11,'MTS 380 Master'!$B$1:$XFD$1,0))+U$12*INDEX('MTS 380 Master'!$B:$XFD,MATCH($A51,'MTS 380 Master'!$B:$B,0),MATCH($B$12,'MTS 380 Master'!$B$1:$XFD$1,0))</f>
        <v>38</v>
      </c>
      <c r="W51" s="1">
        <v>40</v>
      </c>
      <c r="X51" s="1">
        <v>42</v>
      </c>
      <c r="Y51" s="1">
        <v>44</v>
      </c>
      <c r="Z51" s="1">
        <v>46</v>
      </c>
      <c r="AA51" s="1">
        <v>48</v>
      </c>
      <c r="AB51" s="1">
        <v>50</v>
      </c>
      <c r="AC51" s="1">
        <v>52</v>
      </c>
      <c r="AD51" s="1">
        <v>54</v>
      </c>
      <c r="AE51" s="1">
        <v>56</v>
      </c>
      <c r="AF51" s="1">
        <v>58</v>
      </c>
      <c r="AG51" s="1">
        <v>60</v>
      </c>
      <c r="AH51" s="1">
        <v>62</v>
      </c>
      <c r="AI51" s="1">
        <v>64</v>
      </c>
      <c r="AJ51" s="1">
        <v>66</v>
      </c>
      <c r="AK51" s="1">
        <v>68</v>
      </c>
      <c r="AL51" s="1">
        <v>70</v>
      </c>
      <c r="AM51" s="1">
        <v>72</v>
      </c>
      <c r="AN51" s="1">
        <v>74</v>
      </c>
      <c r="AO51" s="1">
        <v>76</v>
      </c>
    </row>
    <row r="52" spans="1:41" x14ac:dyDescent="0.25">
      <c r="A52" t="s">
        <v>205</v>
      </c>
      <c r="B52">
        <v>6576</v>
      </c>
      <c r="C52" t="s">
        <v>206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5">
        <f>N$5*INDEX('MTS 380 Master'!$B:$XFD,MATCH($A52,'MTS 380 Master'!$B:$B,0),MATCH($B$5,'MTS 380 Master'!$B$1:$XFD$1,0))+N$6*INDEX('MTS 380 Master'!$B:$XFD,MATCH($A52,'MTS 380 Master'!$B:$B,0),MATCH($B$6,'MTS 380 Master'!$B$1:$XFD$1,0))+N$7*INDEX('MTS 380 Master'!$B:$XFD,MATCH($A52,'MTS 380 Master'!$B:$B,0),MATCH($B$7,'MTS 380 Master'!$B$1:$XFD$1,0))+N$8*INDEX('MTS 380 Master'!$B:$XFD,MATCH($A52,'MTS 380 Master'!$B:$B,0),MATCH($B$8,'MTS 380 Master'!$B$1:$XFD$1,0))+N$9*INDEX('MTS 380 Master'!$B:$XFD,MATCH($A52,'MTS 380 Master'!$B:$B,0),MATCH($B$9,'MTS 380 Master'!$B$1:$XFD$1,0))+N$10*INDEX('MTS 380 Master'!$B:$XFD,MATCH($A52,'MTS 380 Master'!$B:$B,0),MATCH($B$10,'MTS 380 Master'!$B$1:$XFD$1,0))+N$11*INDEX('MTS 380 Master'!$B:$XFD,MATCH($A52,'MTS 380 Master'!$B:$B,0),MATCH($B$11,'MTS 380 Master'!$B$1:$XFD$1,0))+N$12*INDEX('MTS 380 Master'!$B:$XFD,MATCH($A52,'MTS 380 Master'!$B:$B,0),MATCH($B$12,'MTS 380 Master'!$B$1:$XFD$1,0))</f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5">
        <f>U$5*INDEX('MTS 380 Master'!$B:$XFD,MATCH($A52,'MTS 380 Master'!$B:$B,0),MATCH($B$5,'MTS 380 Master'!$B$1:$XFD$1,0))+U$6*INDEX('MTS 380 Master'!$B:$XFD,MATCH($A52,'MTS 380 Master'!$B:$B,0),MATCH($B$6,'MTS 380 Master'!$B$1:$XFD$1,0))+U$7*INDEX('MTS 380 Master'!$B:$XFD,MATCH($A52,'MTS 380 Master'!$B:$B,0),MATCH($B$7,'MTS 380 Master'!$B$1:$XFD$1,0))+U$8*INDEX('MTS 380 Master'!$B:$XFD,MATCH($A52,'MTS 380 Master'!$B:$B,0),MATCH($B$8,'MTS 380 Master'!$B$1:$XFD$1,0))+U$9*INDEX('MTS 380 Master'!$B:$XFD,MATCH($A52,'MTS 380 Master'!$B:$B,0),MATCH($B$9,'MTS 380 Master'!$B$1:$XFD$1,0))+U$10*INDEX('MTS 380 Master'!$B:$XFD,MATCH($A52,'MTS 380 Master'!$B:$B,0),MATCH($B$10,'MTS 380 Master'!$B$1:$XFD$1,0))+U$11*INDEX('MTS 380 Master'!$B:$XFD,MATCH($A52,'MTS 380 Master'!$B:$B,0),MATCH($B$11,'MTS 380 Master'!$B$1:$XFD$1,0))+U$12*INDEX('MTS 380 Master'!$B:$XFD,MATCH($A52,'MTS 380 Master'!$B:$B,0),MATCH($B$12,'MTS 380 Master'!$B$1:$XFD$1,0))</f>
        <v>19</v>
      </c>
      <c r="W52" s="1">
        <v>20</v>
      </c>
      <c r="X52" s="1">
        <v>21</v>
      </c>
      <c r="Y52" s="1">
        <v>22</v>
      </c>
      <c r="Z52" s="1">
        <v>23</v>
      </c>
      <c r="AA52" s="1">
        <v>24</v>
      </c>
      <c r="AB52" s="1">
        <v>25</v>
      </c>
      <c r="AC52" s="1">
        <v>26</v>
      </c>
      <c r="AD52" s="1">
        <v>27</v>
      </c>
      <c r="AE52" s="1">
        <v>28</v>
      </c>
      <c r="AF52" s="1">
        <v>29</v>
      </c>
      <c r="AG52" s="1">
        <v>30</v>
      </c>
      <c r="AH52" s="1">
        <v>31</v>
      </c>
      <c r="AI52" s="1">
        <v>32</v>
      </c>
      <c r="AJ52" s="1">
        <v>33</v>
      </c>
      <c r="AK52" s="1">
        <v>34</v>
      </c>
      <c r="AL52" s="1">
        <v>35</v>
      </c>
      <c r="AM52" s="1">
        <v>36</v>
      </c>
      <c r="AN52" s="1">
        <v>37</v>
      </c>
      <c r="AO52" s="1">
        <v>38</v>
      </c>
    </row>
    <row r="53" spans="1:41" x14ac:dyDescent="0.25">
      <c r="A53" t="s">
        <v>211</v>
      </c>
      <c r="B53">
        <v>6542</v>
      </c>
      <c r="C53" t="s">
        <v>212</v>
      </c>
      <c r="D53" s="1">
        <v>8</v>
      </c>
      <c r="E53" s="1">
        <v>8</v>
      </c>
      <c r="F53" s="1">
        <v>8</v>
      </c>
      <c r="G53" s="1">
        <v>8</v>
      </c>
      <c r="H53" s="1">
        <v>8</v>
      </c>
      <c r="I53" s="1">
        <v>8</v>
      </c>
      <c r="J53" s="1">
        <v>8</v>
      </c>
      <c r="K53" s="1">
        <v>8</v>
      </c>
      <c r="L53" s="1">
        <v>8</v>
      </c>
      <c r="M53" s="1">
        <v>8</v>
      </c>
      <c r="N53" s="1">
        <v>8</v>
      </c>
      <c r="O53" s="5">
        <f>N$5*INDEX('MTS 380 Master'!$B:$XFD,MATCH($A53,'MTS 380 Master'!$B:$B,0),MATCH($B$5,'MTS 380 Master'!$B$1:$XFD$1,0))+N$6*INDEX('MTS 380 Master'!$B:$XFD,MATCH($A53,'MTS 380 Master'!$B:$B,0),MATCH($B$6,'MTS 380 Master'!$B$1:$XFD$1,0))+N$7*INDEX('MTS 380 Master'!$B:$XFD,MATCH($A53,'MTS 380 Master'!$B:$B,0),MATCH($B$7,'MTS 380 Master'!$B$1:$XFD$1,0))+N$8*INDEX('MTS 380 Master'!$B:$XFD,MATCH($A53,'MTS 380 Master'!$B:$B,0),MATCH($B$8,'MTS 380 Master'!$B$1:$XFD$1,0))+N$9*INDEX('MTS 380 Master'!$B:$XFD,MATCH($A53,'MTS 380 Master'!$B:$B,0),MATCH($B$9,'MTS 380 Master'!$B$1:$XFD$1,0))+N$10*INDEX('MTS 380 Master'!$B:$XFD,MATCH($A53,'MTS 380 Master'!$B:$B,0),MATCH($B$10,'MTS 380 Master'!$B$1:$XFD$1,0))+N$11*INDEX('MTS 380 Master'!$B:$XFD,MATCH($A53,'MTS 380 Master'!$B:$B,0),MATCH($B$11,'MTS 380 Master'!$B$1:$XFD$1,0))+N$12*INDEX('MTS 380 Master'!$B:$XFD,MATCH($A53,'MTS 380 Master'!$B:$B,0),MATCH($B$12,'MTS 380 Master'!$B$1:$XFD$1,0))</f>
        <v>8</v>
      </c>
      <c r="P53" s="1">
        <v>8</v>
      </c>
      <c r="Q53" s="1">
        <v>8</v>
      </c>
      <c r="R53" s="1">
        <v>8</v>
      </c>
      <c r="S53" s="1">
        <v>8</v>
      </c>
      <c r="T53" s="1">
        <v>8</v>
      </c>
      <c r="U53" s="1">
        <v>8</v>
      </c>
      <c r="V53" s="5">
        <f>U$5*INDEX('MTS 380 Master'!$B:$XFD,MATCH($A53,'MTS 380 Master'!$B:$B,0),MATCH($B$5,'MTS 380 Master'!$B$1:$XFD$1,0))+U$6*INDEX('MTS 380 Master'!$B:$XFD,MATCH($A53,'MTS 380 Master'!$B:$B,0),MATCH($B$6,'MTS 380 Master'!$B$1:$XFD$1,0))+U$7*INDEX('MTS 380 Master'!$B:$XFD,MATCH($A53,'MTS 380 Master'!$B:$B,0),MATCH($B$7,'MTS 380 Master'!$B$1:$XFD$1,0))+U$8*INDEX('MTS 380 Master'!$B:$XFD,MATCH($A53,'MTS 380 Master'!$B:$B,0),MATCH($B$8,'MTS 380 Master'!$B$1:$XFD$1,0))+U$9*INDEX('MTS 380 Master'!$B:$XFD,MATCH($A53,'MTS 380 Master'!$B:$B,0),MATCH($B$9,'MTS 380 Master'!$B$1:$XFD$1,0))+U$10*INDEX('MTS 380 Master'!$B:$XFD,MATCH($A53,'MTS 380 Master'!$B:$B,0),MATCH($B$10,'MTS 380 Master'!$B$1:$XFD$1,0))+U$11*INDEX('MTS 380 Master'!$B:$XFD,MATCH($A53,'MTS 380 Master'!$B:$B,0),MATCH($B$11,'MTS 380 Master'!$B$1:$XFD$1,0))+U$12*INDEX('MTS 380 Master'!$B:$XFD,MATCH($A53,'MTS 380 Master'!$B:$B,0),MATCH($B$12,'MTS 380 Master'!$B$1:$XFD$1,0))</f>
        <v>8</v>
      </c>
      <c r="W53" s="1">
        <v>8</v>
      </c>
      <c r="X53" s="1">
        <v>8</v>
      </c>
      <c r="Y53" s="1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1">
        <v>8</v>
      </c>
      <c r="AF53" s="1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1">
        <v>8</v>
      </c>
      <c r="AM53" s="1">
        <v>8</v>
      </c>
      <c r="AN53" s="1">
        <v>8</v>
      </c>
      <c r="AO53" s="1">
        <v>8</v>
      </c>
    </row>
    <row r="54" spans="1:41" x14ac:dyDescent="0.25">
      <c r="A54" t="s">
        <v>217</v>
      </c>
      <c r="B54">
        <v>6579</v>
      </c>
      <c r="C54" t="s">
        <v>218</v>
      </c>
      <c r="D54" s="1">
        <v>8</v>
      </c>
      <c r="E54" s="1">
        <v>8</v>
      </c>
      <c r="F54" s="1">
        <v>8</v>
      </c>
      <c r="G54" s="1">
        <v>8</v>
      </c>
      <c r="H54" s="1">
        <v>8</v>
      </c>
      <c r="I54" s="1">
        <v>8</v>
      </c>
      <c r="J54" s="1">
        <v>8</v>
      </c>
      <c r="K54" s="1">
        <v>8</v>
      </c>
      <c r="L54" s="1">
        <v>8</v>
      </c>
      <c r="M54" s="1">
        <v>8</v>
      </c>
      <c r="N54" s="1">
        <v>8</v>
      </c>
      <c r="O54" s="5">
        <f>N$5*INDEX('MTS 380 Master'!$B:$XFD,MATCH($A54,'MTS 380 Master'!$B:$B,0),MATCH($B$5,'MTS 380 Master'!$B$1:$XFD$1,0))+N$6*INDEX('MTS 380 Master'!$B:$XFD,MATCH($A54,'MTS 380 Master'!$B:$B,0),MATCH($B$6,'MTS 380 Master'!$B$1:$XFD$1,0))+N$7*INDEX('MTS 380 Master'!$B:$XFD,MATCH($A54,'MTS 380 Master'!$B:$B,0),MATCH($B$7,'MTS 380 Master'!$B$1:$XFD$1,0))+N$8*INDEX('MTS 380 Master'!$B:$XFD,MATCH($A54,'MTS 380 Master'!$B:$B,0),MATCH($B$8,'MTS 380 Master'!$B$1:$XFD$1,0))+N$9*INDEX('MTS 380 Master'!$B:$XFD,MATCH($A54,'MTS 380 Master'!$B:$B,0),MATCH($B$9,'MTS 380 Master'!$B$1:$XFD$1,0))+N$10*INDEX('MTS 380 Master'!$B:$XFD,MATCH($A54,'MTS 380 Master'!$B:$B,0),MATCH($B$10,'MTS 380 Master'!$B$1:$XFD$1,0))+N$11*INDEX('MTS 380 Master'!$B:$XFD,MATCH($A54,'MTS 380 Master'!$B:$B,0),MATCH($B$11,'MTS 380 Master'!$B$1:$XFD$1,0))+N$12*INDEX('MTS 380 Master'!$B:$XFD,MATCH($A54,'MTS 380 Master'!$B:$B,0),MATCH($B$12,'MTS 380 Master'!$B$1:$XFD$1,0))</f>
        <v>8</v>
      </c>
      <c r="P54" s="1">
        <v>8</v>
      </c>
      <c r="Q54" s="1">
        <v>8</v>
      </c>
      <c r="R54" s="1">
        <v>8</v>
      </c>
      <c r="S54" s="1">
        <v>8</v>
      </c>
      <c r="T54" s="1">
        <v>8</v>
      </c>
      <c r="U54" s="1">
        <v>8</v>
      </c>
      <c r="V54" s="5">
        <f>U$5*INDEX('MTS 380 Master'!$B:$XFD,MATCH($A54,'MTS 380 Master'!$B:$B,0),MATCH($B$5,'MTS 380 Master'!$B$1:$XFD$1,0))+U$6*INDEX('MTS 380 Master'!$B:$XFD,MATCH($A54,'MTS 380 Master'!$B:$B,0),MATCH($B$6,'MTS 380 Master'!$B$1:$XFD$1,0))+U$7*INDEX('MTS 380 Master'!$B:$XFD,MATCH($A54,'MTS 380 Master'!$B:$B,0),MATCH($B$7,'MTS 380 Master'!$B$1:$XFD$1,0))+U$8*INDEX('MTS 380 Master'!$B:$XFD,MATCH($A54,'MTS 380 Master'!$B:$B,0),MATCH($B$8,'MTS 380 Master'!$B$1:$XFD$1,0))+U$9*INDEX('MTS 380 Master'!$B:$XFD,MATCH($A54,'MTS 380 Master'!$B:$B,0),MATCH($B$9,'MTS 380 Master'!$B$1:$XFD$1,0))+U$10*INDEX('MTS 380 Master'!$B:$XFD,MATCH($A54,'MTS 380 Master'!$B:$B,0),MATCH($B$10,'MTS 380 Master'!$B$1:$XFD$1,0))+U$11*INDEX('MTS 380 Master'!$B:$XFD,MATCH($A54,'MTS 380 Master'!$B:$B,0),MATCH($B$11,'MTS 380 Master'!$B$1:$XFD$1,0))+U$12*INDEX('MTS 380 Master'!$B:$XFD,MATCH($A54,'MTS 380 Master'!$B:$B,0),MATCH($B$12,'MTS 380 Master'!$B$1:$XFD$1,0))</f>
        <v>8</v>
      </c>
      <c r="W54" s="1">
        <v>8</v>
      </c>
      <c r="X54" s="1">
        <v>8</v>
      </c>
      <c r="Y54" s="1">
        <v>8</v>
      </c>
      <c r="Z54" s="1">
        <v>8</v>
      </c>
      <c r="AA54" s="1">
        <v>8</v>
      </c>
      <c r="AB54" s="1">
        <v>8</v>
      </c>
      <c r="AC54" s="1">
        <v>8</v>
      </c>
      <c r="AD54" s="1">
        <v>8</v>
      </c>
      <c r="AE54" s="1">
        <v>8</v>
      </c>
      <c r="AF54" s="1">
        <v>8</v>
      </c>
      <c r="AG54" s="1">
        <v>8</v>
      </c>
      <c r="AH54" s="1">
        <v>8</v>
      </c>
      <c r="AI54" s="1">
        <v>8</v>
      </c>
      <c r="AJ54" s="1">
        <v>8</v>
      </c>
      <c r="AK54" s="1">
        <v>8</v>
      </c>
      <c r="AL54" s="1">
        <v>8</v>
      </c>
      <c r="AM54" s="1">
        <v>8</v>
      </c>
      <c r="AN54" s="1">
        <v>8</v>
      </c>
      <c r="AO54" s="1">
        <v>8</v>
      </c>
    </row>
    <row r="55" spans="1:41" x14ac:dyDescent="0.25">
      <c r="A55" t="s">
        <v>225</v>
      </c>
      <c r="B55">
        <v>6553</v>
      </c>
      <c r="C55" t="s">
        <v>226</v>
      </c>
      <c r="D55" s="1">
        <v>2</v>
      </c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5">
        <f>N$5*INDEX('MTS 380 Master'!$B:$XFD,MATCH($A55,'MTS 380 Master'!$B:$B,0),MATCH($B$5,'MTS 380 Master'!$B$1:$XFD$1,0))+N$6*INDEX('MTS 380 Master'!$B:$XFD,MATCH($A55,'MTS 380 Master'!$B:$B,0),MATCH($B$6,'MTS 380 Master'!$B$1:$XFD$1,0))+N$7*INDEX('MTS 380 Master'!$B:$XFD,MATCH($A55,'MTS 380 Master'!$B:$B,0),MATCH($B$7,'MTS 380 Master'!$B$1:$XFD$1,0))+N$8*INDEX('MTS 380 Master'!$B:$XFD,MATCH($A55,'MTS 380 Master'!$B:$B,0),MATCH($B$8,'MTS 380 Master'!$B$1:$XFD$1,0))+N$9*INDEX('MTS 380 Master'!$B:$XFD,MATCH($A55,'MTS 380 Master'!$B:$B,0),MATCH($B$9,'MTS 380 Master'!$B$1:$XFD$1,0))+N$10*INDEX('MTS 380 Master'!$B:$XFD,MATCH($A55,'MTS 380 Master'!$B:$B,0),MATCH($B$10,'MTS 380 Master'!$B$1:$XFD$1,0))+N$11*INDEX('MTS 380 Master'!$B:$XFD,MATCH($A55,'MTS 380 Master'!$B:$B,0),MATCH($B$11,'MTS 380 Master'!$B$1:$XFD$1,0))+N$12*INDEX('MTS 380 Master'!$B:$XFD,MATCH($A55,'MTS 380 Master'!$B:$B,0),MATCH($B$12,'MTS 380 Master'!$B$1:$XFD$1,0))</f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5">
        <f>U$5*INDEX('MTS 380 Master'!$B:$XFD,MATCH($A55,'MTS 380 Master'!$B:$B,0),MATCH($B$5,'MTS 380 Master'!$B$1:$XFD$1,0))+U$6*INDEX('MTS 380 Master'!$B:$XFD,MATCH($A55,'MTS 380 Master'!$B:$B,0),MATCH($B$6,'MTS 380 Master'!$B$1:$XFD$1,0))+U$7*INDEX('MTS 380 Master'!$B:$XFD,MATCH($A55,'MTS 380 Master'!$B:$B,0),MATCH($B$7,'MTS 380 Master'!$B$1:$XFD$1,0))+U$8*INDEX('MTS 380 Master'!$B:$XFD,MATCH($A55,'MTS 380 Master'!$B:$B,0),MATCH($B$8,'MTS 380 Master'!$B$1:$XFD$1,0))+U$9*INDEX('MTS 380 Master'!$B:$XFD,MATCH($A55,'MTS 380 Master'!$B:$B,0),MATCH($B$9,'MTS 380 Master'!$B$1:$XFD$1,0))+U$10*INDEX('MTS 380 Master'!$B:$XFD,MATCH($A55,'MTS 380 Master'!$B:$B,0),MATCH($B$10,'MTS 380 Master'!$B$1:$XFD$1,0))+U$11*INDEX('MTS 380 Master'!$B:$XFD,MATCH($A55,'MTS 380 Master'!$B:$B,0),MATCH($B$11,'MTS 380 Master'!$B$1:$XFD$1,0))+U$12*INDEX('MTS 380 Master'!$B:$XFD,MATCH($A55,'MTS 380 Master'!$B:$B,0),MATCH($B$12,'MTS 380 Master'!$B$1:$XFD$1,0))</f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  <c r="AM55" s="1">
        <v>2</v>
      </c>
      <c r="AN55" s="1">
        <v>2</v>
      </c>
      <c r="AO55" s="1">
        <v>2</v>
      </c>
    </row>
    <row r="56" spans="1:41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1"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5">
        <f>N$5*INDEX('MTS 380 Master'!$B:$XFD,MATCH($A56,'MTS 380 Master'!$B:$B,0),MATCH($B$5,'MTS 380 Master'!$B$1:$XFD$1,0))+N$6*INDEX('MTS 380 Master'!$B:$XFD,MATCH($A56,'MTS 380 Master'!$B:$B,0),MATCH($B$6,'MTS 380 Master'!$B$1:$XFD$1,0))+N$7*INDEX('MTS 380 Master'!$B:$XFD,MATCH($A56,'MTS 380 Master'!$B:$B,0),MATCH($B$7,'MTS 380 Master'!$B$1:$XFD$1,0))+N$8*INDEX('MTS 380 Master'!$B:$XFD,MATCH($A56,'MTS 380 Master'!$B:$B,0),MATCH($B$8,'MTS 380 Master'!$B$1:$XFD$1,0))+N$9*INDEX('MTS 380 Master'!$B:$XFD,MATCH($A56,'MTS 380 Master'!$B:$B,0),MATCH($B$9,'MTS 380 Master'!$B$1:$XFD$1,0))+N$10*INDEX('MTS 380 Master'!$B:$XFD,MATCH($A56,'MTS 380 Master'!$B:$B,0),MATCH($B$10,'MTS 380 Master'!$B$1:$XFD$1,0))+N$11*INDEX('MTS 380 Master'!$B:$XFD,MATCH($A56,'MTS 380 Master'!$B:$B,0),MATCH($B$11,'MTS 380 Master'!$B$1:$XFD$1,0))+N$12*INDEX('MTS 380 Master'!$B:$XFD,MATCH($A56,'MTS 380 Master'!$B:$B,0),MATCH($B$12,'MTS 380 Master'!$B$1:$XFD$1,0))</f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5">
        <f>U$5*INDEX('MTS 380 Master'!$B:$XFD,MATCH($A56,'MTS 380 Master'!$B:$B,0),MATCH($B$5,'MTS 380 Master'!$B$1:$XFD$1,0))+U$6*INDEX('MTS 380 Master'!$B:$XFD,MATCH($A56,'MTS 380 Master'!$B:$B,0),MATCH($B$6,'MTS 380 Master'!$B$1:$XFD$1,0))+U$7*INDEX('MTS 380 Master'!$B:$XFD,MATCH($A56,'MTS 380 Master'!$B:$B,0),MATCH($B$7,'MTS 380 Master'!$B$1:$XFD$1,0))+U$8*INDEX('MTS 380 Master'!$B:$XFD,MATCH($A56,'MTS 380 Master'!$B:$B,0),MATCH($B$8,'MTS 380 Master'!$B$1:$XFD$1,0))+U$9*INDEX('MTS 380 Master'!$B:$XFD,MATCH($A56,'MTS 380 Master'!$B:$B,0),MATCH($B$9,'MTS 380 Master'!$B$1:$XFD$1,0))+U$10*INDEX('MTS 380 Master'!$B:$XFD,MATCH($A56,'MTS 380 Master'!$B:$B,0),MATCH($B$10,'MTS 380 Master'!$B$1:$XFD$1,0))+U$11*INDEX('MTS 380 Master'!$B:$XFD,MATCH($A56,'MTS 380 Master'!$B:$B,0),MATCH($B$11,'MTS 380 Master'!$B$1:$XFD$1,0))+U$12*INDEX('MTS 380 Master'!$B:$XFD,MATCH($A56,'MTS 380 Master'!$B:$B,0),MATCH($B$12,'MTS 380 Master'!$B$1:$XFD$1,0))</f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</row>
    <row r="57" spans="1:41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1"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5">
        <f>N$5*INDEX('MTS 380 Master'!$B:$XFD,MATCH($A57,'MTS 380 Master'!$B:$B,0),MATCH($B$5,'MTS 380 Master'!$B$1:$XFD$1,0))+N$6*INDEX('MTS 380 Master'!$B:$XFD,MATCH($A57,'MTS 380 Master'!$B:$B,0),MATCH($B$6,'MTS 380 Master'!$B$1:$XFD$1,0))+N$7*INDEX('MTS 380 Master'!$B:$XFD,MATCH($A57,'MTS 380 Master'!$B:$B,0),MATCH($B$7,'MTS 380 Master'!$B$1:$XFD$1,0))+N$8*INDEX('MTS 380 Master'!$B:$XFD,MATCH($A57,'MTS 380 Master'!$B:$B,0),MATCH($B$8,'MTS 380 Master'!$B$1:$XFD$1,0))+N$9*INDEX('MTS 380 Master'!$B:$XFD,MATCH($A57,'MTS 380 Master'!$B:$B,0),MATCH($B$9,'MTS 380 Master'!$B$1:$XFD$1,0))+N$10*INDEX('MTS 380 Master'!$B:$XFD,MATCH($A57,'MTS 380 Master'!$B:$B,0),MATCH($B$10,'MTS 380 Master'!$B$1:$XFD$1,0))+N$11*INDEX('MTS 380 Master'!$B:$XFD,MATCH($A57,'MTS 380 Master'!$B:$B,0),MATCH($B$11,'MTS 380 Master'!$B$1:$XFD$1,0))+N$12*INDEX('MTS 380 Master'!$B:$XFD,MATCH($A57,'MTS 380 Master'!$B:$B,0),MATCH($B$12,'MTS 380 Master'!$B$1:$XFD$1,0))</f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5">
        <f>U$5*INDEX('MTS 380 Master'!$B:$XFD,MATCH($A57,'MTS 380 Master'!$B:$B,0),MATCH($B$5,'MTS 380 Master'!$B$1:$XFD$1,0))+U$6*INDEX('MTS 380 Master'!$B:$XFD,MATCH($A57,'MTS 380 Master'!$B:$B,0),MATCH($B$6,'MTS 380 Master'!$B$1:$XFD$1,0))+U$7*INDEX('MTS 380 Master'!$B:$XFD,MATCH($A57,'MTS 380 Master'!$B:$B,0),MATCH($B$7,'MTS 380 Master'!$B$1:$XFD$1,0))+U$8*INDEX('MTS 380 Master'!$B:$XFD,MATCH($A57,'MTS 380 Master'!$B:$B,0),MATCH($B$8,'MTS 380 Master'!$B$1:$XFD$1,0))+U$9*INDEX('MTS 380 Master'!$B:$XFD,MATCH($A57,'MTS 380 Master'!$B:$B,0),MATCH($B$9,'MTS 380 Master'!$B$1:$XFD$1,0))+U$10*INDEX('MTS 380 Master'!$B:$XFD,MATCH($A57,'MTS 380 Master'!$B:$B,0),MATCH($B$10,'MTS 380 Master'!$B$1:$XFD$1,0))+U$11*INDEX('MTS 380 Master'!$B:$XFD,MATCH($A57,'MTS 380 Master'!$B:$B,0),MATCH($B$11,'MTS 380 Master'!$B$1:$XFD$1,0))+U$12*INDEX('MTS 380 Master'!$B:$XFD,MATCH($A57,'MTS 380 Master'!$B:$B,0),MATCH($B$12,'MTS 380 Master'!$B$1:$XFD$1,0))</f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4</v>
      </c>
      <c r="AO57" s="1">
        <v>4</v>
      </c>
    </row>
    <row r="58" spans="1:41" x14ac:dyDescent="0.25">
      <c r="A58" t="s">
        <v>235</v>
      </c>
      <c r="B58">
        <v>6582</v>
      </c>
      <c r="C58" t="s">
        <v>236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1"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5">
        <f>N$5*INDEX('MTS 380 Master'!$B:$XFD,MATCH($A58,'MTS 380 Master'!$B:$B,0),MATCH($B$5,'MTS 380 Master'!$B$1:$XFD$1,0))+N$6*INDEX('MTS 380 Master'!$B:$XFD,MATCH($A58,'MTS 380 Master'!$B:$B,0),MATCH($B$6,'MTS 380 Master'!$B$1:$XFD$1,0))+N$7*INDEX('MTS 380 Master'!$B:$XFD,MATCH($A58,'MTS 380 Master'!$B:$B,0),MATCH($B$7,'MTS 380 Master'!$B$1:$XFD$1,0))+N$8*INDEX('MTS 380 Master'!$B:$XFD,MATCH($A58,'MTS 380 Master'!$B:$B,0),MATCH($B$8,'MTS 380 Master'!$B$1:$XFD$1,0))+N$9*INDEX('MTS 380 Master'!$B:$XFD,MATCH($A58,'MTS 380 Master'!$B:$B,0),MATCH($B$9,'MTS 380 Master'!$B$1:$XFD$1,0))+N$10*INDEX('MTS 380 Master'!$B:$XFD,MATCH($A58,'MTS 380 Master'!$B:$B,0),MATCH($B$10,'MTS 380 Master'!$B$1:$XFD$1,0))+N$11*INDEX('MTS 380 Master'!$B:$XFD,MATCH($A58,'MTS 380 Master'!$B:$B,0),MATCH($B$11,'MTS 380 Master'!$B$1:$XFD$1,0))+N$12*INDEX('MTS 380 Master'!$B:$XFD,MATCH($A58,'MTS 380 Master'!$B:$B,0),MATCH($B$12,'MTS 380 Master'!$B$1:$XFD$1,0))</f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5">
        <f>U$5*INDEX('MTS 380 Master'!$B:$XFD,MATCH($A58,'MTS 380 Master'!$B:$B,0),MATCH($B$5,'MTS 380 Master'!$B$1:$XFD$1,0))+U$6*INDEX('MTS 380 Master'!$B:$XFD,MATCH($A58,'MTS 380 Master'!$B:$B,0),MATCH($B$6,'MTS 380 Master'!$B$1:$XFD$1,0))+U$7*INDEX('MTS 380 Master'!$B:$XFD,MATCH($A58,'MTS 380 Master'!$B:$B,0),MATCH($B$7,'MTS 380 Master'!$B$1:$XFD$1,0))+U$8*INDEX('MTS 380 Master'!$B:$XFD,MATCH($A58,'MTS 380 Master'!$B:$B,0),MATCH($B$8,'MTS 380 Master'!$B$1:$XFD$1,0))+U$9*INDEX('MTS 380 Master'!$B:$XFD,MATCH($A58,'MTS 380 Master'!$B:$B,0),MATCH($B$9,'MTS 380 Master'!$B$1:$XFD$1,0))+U$10*INDEX('MTS 380 Master'!$B:$XFD,MATCH($A58,'MTS 380 Master'!$B:$B,0),MATCH($B$10,'MTS 380 Master'!$B$1:$XFD$1,0))+U$11*INDEX('MTS 380 Master'!$B:$XFD,MATCH($A58,'MTS 380 Master'!$B:$B,0),MATCH($B$11,'MTS 380 Master'!$B$1:$XFD$1,0))+U$12*INDEX('MTS 380 Master'!$B:$XFD,MATCH($A58,'MTS 380 Master'!$B:$B,0),MATCH($B$12,'MTS 380 Master'!$B$1:$XFD$1,0))</f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</row>
    <row r="59" spans="1:41" x14ac:dyDescent="0.25">
      <c r="A59" t="s">
        <v>241</v>
      </c>
      <c r="B59">
        <v>8684</v>
      </c>
      <c r="C59" t="s">
        <v>242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5">
        <f>N$5*INDEX('MTS 380 Master'!$B:$XFD,MATCH($A59,'MTS 380 Master'!$B:$B,0),MATCH($B$5,'MTS 380 Master'!$B$1:$XFD$1,0))+N$6*INDEX('MTS 380 Master'!$B:$XFD,MATCH($A59,'MTS 380 Master'!$B:$B,0),MATCH($B$6,'MTS 380 Master'!$B$1:$XFD$1,0))+N$7*INDEX('MTS 380 Master'!$B:$XFD,MATCH($A59,'MTS 380 Master'!$B:$B,0),MATCH($B$7,'MTS 380 Master'!$B$1:$XFD$1,0))+N$8*INDEX('MTS 380 Master'!$B:$XFD,MATCH($A59,'MTS 380 Master'!$B:$B,0),MATCH($B$8,'MTS 380 Master'!$B$1:$XFD$1,0))+N$9*INDEX('MTS 380 Master'!$B:$XFD,MATCH($A59,'MTS 380 Master'!$B:$B,0),MATCH($B$9,'MTS 380 Master'!$B$1:$XFD$1,0))+N$10*INDEX('MTS 380 Master'!$B:$XFD,MATCH($A59,'MTS 380 Master'!$B:$B,0),MATCH($B$10,'MTS 380 Master'!$B$1:$XFD$1,0))+N$11*INDEX('MTS 380 Master'!$B:$XFD,MATCH($A59,'MTS 380 Master'!$B:$B,0),MATCH($B$11,'MTS 380 Master'!$B$1:$XFD$1,0))+N$12*INDEX('MTS 380 Master'!$B:$XFD,MATCH($A59,'MTS 380 Master'!$B:$B,0),MATCH($B$12,'MTS 380 Master'!$B$1:$XFD$1,0))</f>
        <v>2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5">
        <f>U$5*INDEX('MTS 380 Master'!$B:$XFD,MATCH($A59,'MTS 380 Master'!$B:$B,0),MATCH($B$5,'MTS 380 Master'!$B$1:$XFD$1,0))+U$6*INDEX('MTS 380 Master'!$B:$XFD,MATCH($A59,'MTS 380 Master'!$B:$B,0),MATCH($B$6,'MTS 380 Master'!$B$1:$XFD$1,0))+U$7*INDEX('MTS 380 Master'!$B:$XFD,MATCH($A59,'MTS 380 Master'!$B:$B,0),MATCH($B$7,'MTS 380 Master'!$B$1:$XFD$1,0))+U$8*INDEX('MTS 380 Master'!$B:$XFD,MATCH($A59,'MTS 380 Master'!$B:$B,0),MATCH($B$8,'MTS 380 Master'!$B$1:$XFD$1,0))+U$9*INDEX('MTS 380 Master'!$B:$XFD,MATCH($A59,'MTS 380 Master'!$B:$B,0),MATCH($B$9,'MTS 380 Master'!$B$1:$XFD$1,0))+U$10*INDEX('MTS 380 Master'!$B:$XFD,MATCH($A59,'MTS 380 Master'!$B:$B,0),MATCH($B$10,'MTS 380 Master'!$B$1:$XFD$1,0))+U$11*INDEX('MTS 380 Master'!$B:$XFD,MATCH($A59,'MTS 380 Master'!$B:$B,0),MATCH($B$11,'MTS 380 Master'!$B$1:$XFD$1,0))+U$12*INDEX('MTS 380 Master'!$B:$XFD,MATCH($A59,'MTS 380 Master'!$B:$B,0),MATCH($B$12,'MTS 380 Master'!$B$1:$XFD$1,0))</f>
        <v>2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1">
        <v>1</v>
      </c>
      <c r="AF59" s="1">
        <v>1</v>
      </c>
      <c r="AG59" s="1">
        <v>1</v>
      </c>
      <c r="AH59" s="1">
        <v>1</v>
      </c>
      <c r="AI59" s="1">
        <v>1</v>
      </c>
      <c r="AJ59" s="1">
        <v>1</v>
      </c>
      <c r="AK59" s="1">
        <v>1</v>
      </c>
      <c r="AL59" s="1">
        <v>1</v>
      </c>
      <c r="AM59" s="1">
        <v>1</v>
      </c>
      <c r="AN59" s="1">
        <v>1</v>
      </c>
      <c r="AO59" s="1">
        <v>1</v>
      </c>
    </row>
    <row r="60" spans="1:41" x14ac:dyDescent="0.25">
      <c r="A60" t="s">
        <v>597</v>
      </c>
      <c r="B60">
        <v>9426</v>
      </c>
      <c r="C60" t="s">
        <v>598</v>
      </c>
      <c r="O60" s="5">
        <f>N$5*INDEX('MTS 380 Master'!$B:$XFD,MATCH($A60,'MTS 380 Master'!$B:$B,0),MATCH($B$5,'MTS 380 Master'!$B$1:$XFD$1,0))+N$6*INDEX('MTS 380 Master'!$B:$XFD,MATCH($A60,'MTS 380 Master'!$B:$B,0),MATCH($B$6,'MTS 380 Master'!$B$1:$XFD$1,0))+N$7*INDEX('MTS 380 Master'!$B:$XFD,MATCH($A60,'MTS 380 Master'!$B:$B,0),MATCH($B$7,'MTS 380 Master'!$B$1:$XFD$1,0))+N$8*INDEX('MTS 380 Master'!$B:$XFD,MATCH($A60,'MTS 380 Master'!$B:$B,0),MATCH($B$8,'MTS 380 Master'!$B$1:$XFD$1,0))+N$9*INDEX('MTS 380 Master'!$B:$XFD,MATCH($A60,'MTS 380 Master'!$B:$B,0),MATCH($B$9,'MTS 380 Master'!$B$1:$XFD$1,0))+N$10*INDEX('MTS 380 Master'!$B:$XFD,MATCH($A60,'MTS 380 Master'!$B:$B,0),MATCH($B$10,'MTS 380 Master'!$B$1:$XFD$1,0))+N$11*INDEX('MTS 380 Master'!$B:$XFD,MATCH($A60,'MTS 380 Master'!$B:$B,0),MATCH($B$11,'MTS 380 Master'!$B$1:$XFD$1,0))+N$12*INDEX('MTS 380 Master'!$B:$XFD,MATCH($A60,'MTS 380 Master'!$B:$B,0),MATCH($B$12,'MTS 380 Master'!$B$1:$XFD$1,0))</f>
        <v>0</v>
      </c>
      <c r="V60" s="5">
        <f>U$5*INDEX('MTS 380 Master'!$B:$XFD,MATCH($A60,'MTS 380 Master'!$B:$B,0),MATCH($B$5,'MTS 380 Master'!$B$1:$XFD$1,0))+U$6*INDEX('MTS 380 Master'!$B:$XFD,MATCH($A60,'MTS 380 Master'!$B:$B,0),MATCH($B$6,'MTS 380 Master'!$B$1:$XFD$1,0))+U$7*INDEX('MTS 380 Master'!$B:$XFD,MATCH($A60,'MTS 380 Master'!$B:$B,0),MATCH($B$7,'MTS 380 Master'!$B$1:$XFD$1,0))+U$8*INDEX('MTS 380 Master'!$B:$XFD,MATCH($A60,'MTS 380 Master'!$B:$B,0),MATCH($B$8,'MTS 380 Master'!$B$1:$XFD$1,0))+U$9*INDEX('MTS 380 Master'!$B:$XFD,MATCH($A60,'MTS 380 Master'!$B:$B,0),MATCH($B$9,'MTS 380 Master'!$B$1:$XFD$1,0))+U$10*INDEX('MTS 380 Master'!$B:$XFD,MATCH($A60,'MTS 380 Master'!$B:$B,0),MATCH($B$10,'MTS 380 Master'!$B$1:$XFD$1,0))+U$11*INDEX('MTS 380 Master'!$B:$XFD,MATCH($A60,'MTS 380 Master'!$B:$B,0),MATCH($B$11,'MTS 380 Master'!$B$1:$XFD$1,0))+U$12*INDEX('MTS 380 Master'!$B:$XFD,MATCH($A60,'MTS 380 Master'!$B:$B,0),MATCH($B$12,'MTS 380 Master'!$B$1:$XFD$1,0))</f>
        <v>0</v>
      </c>
    </row>
    <row r="61" spans="1:41" x14ac:dyDescent="0.25">
      <c r="A61" t="s">
        <v>317</v>
      </c>
      <c r="B61">
        <v>5875</v>
      </c>
      <c r="C61" t="s">
        <v>318</v>
      </c>
      <c r="O61" s="5">
        <f>N$5*INDEX('MTS 380 Master'!$B:$XFD,MATCH($A61,'MTS 380 Master'!$B:$B,0),MATCH($B$5,'MTS 380 Master'!$B$1:$XFD$1,0))+N$6*INDEX('MTS 380 Master'!$B:$XFD,MATCH($A61,'MTS 380 Master'!$B:$B,0),MATCH($B$6,'MTS 380 Master'!$B$1:$XFD$1,0))+N$7*INDEX('MTS 380 Master'!$B:$XFD,MATCH($A61,'MTS 380 Master'!$B:$B,0),MATCH($B$7,'MTS 380 Master'!$B$1:$XFD$1,0))+N$8*INDEX('MTS 380 Master'!$B:$XFD,MATCH($A61,'MTS 380 Master'!$B:$B,0),MATCH($B$8,'MTS 380 Master'!$B$1:$XFD$1,0))+N$9*INDEX('MTS 380 Master'!$B:$XFD,MATCH($A61,'MTS 380 Master'!$B:$B,0),MATCH($B$9,'MTS 380 Master'!$B$1:$XFD$1,0))+N$10*INDEX('MTS 380 Master'!$B:$XFD,MATCH($A61,'MTS 380 Master'!$B:$B,0),MATCH($B$10,'MTS 380 Master'!$B$1:$XFD$1,0))+N$11*INDEX('MTS 380 Master'!$B:$XFD,MATCH($A61,'MTS 380 Master'!$B:$B,0),MATCH($B$11,'MTS 380 Master'!$B$1:$XFD$1,0))+N$12*INDEX('MTS 380 Master'!$B:$XFD,MATCH($A61,'MTS 380 Master'!$B:$B,0),MATCH($B$12,'MTS 380 Master'!$B$1:$XFD$1,0))</f>
        <v>2</v>
      </c>
      <c r="V61" s="5">
        <f>U$5*INDEX('MTS 380 Master'!$B:$XFD,MATCH($A61,'MTS 380 Master'!$B:$B,0),MATCH($B$5,'MTS 380 Master'!$B$1:$XFD$1,0))+U$6*INDEX('MTS 380 Master'!$B:$XFD,MATCH($A61,'MTS 380 Master'!$B:$B,0),MATCH($B$6,'MTS 380 Master'!$B$1:$XFD$1,0))+U$7*INDEX('MTS 380 Master'!$B:$XFD,MATCH($A61,'MTS 380 Master'!$B:$B,0),MATCH($B$7,'MTS 380 Master'!$B$1:$XFD$1,0))+U$8*INDEX('MTS 380 Master'!$B:$XFD,MATCH($A61,'MTS 380 Master'!$B:$B,0),MATCH($B$8,'MTS 380 Master'!$B$1:$XFD$1,0))+U$9*INDEX('MTS 380 Master'!$B:$XFD,MATCH($A61,'MTS 380 Master'!$B:$B,0),MATCH($B$9,'MTS 380 Master'!$B$1:$XFD$1,0))+U$10*INDEX('MTS 380 Master'!$B:$XFD,MATCH($A61,'MTS 380 Master'!$B:$B,0),MATCH($B$10,'MTS 380 Master'!$B$1:$XFD$1,0))+U$11*INDEX('MTS 380 Master'!$B:$XFD,MATCH($A61,'MTS 380 Master'!$B:$B,0),MATCH($B$11,'MTS 380 Master'!$B$1:$XFD$1,0))+U$12*INDEX('MTS 380 Master'!$B:$XFD,MATCH($A61,'MTS 380 Master'!$B:$B,0),MATCH($B$12,'MTS 380 Master'!$B$1:$XFD$1,0))</f>
        <v>2</v>
      </c>
    </row>
    <row r="62" spans="1:41" x14ac:dyDescent="0.25">
      <c r="A62" t="s">
        <v>327</v>
      </c>
      <c r="B62">
        <v>10862</v>
      </c>
      <c r="C62" t="s">
        <v>429</v>
      </c>
      <c r="O62" s="5">
        <f>N$5*INDEX('MTS 380 Master'!$B:$XFD,MATCH($A62,'MTS 380 Master'!$B:$B,0),MATCH($B$5,'MTS 380 Master'!$B$1:$XFD$1,0))+N$6*INDEX('MTS 380 Master'!$B:$XFD,MATCH($A62,'MTS 380 Master'!$B:$B,0),MATCH($B$6,'MTS 380 Master'!$B$1:$XFD$1,0))+N$7*INDEX('MTS 380 Master'!$B:$XFD,MATCH($A62,'MTS 380 Master'!$B:$B,0),MATCH($B$7,'MTS 380 Master'!$B$1:$XFD$1,0))+N$8*INDEX('MTS 380 Master'!$B:$XFD,MATCH($A62,'MTS 380 Master'!$B:$B,0),MATCH($B$8,'MTS 380 Master'!$B$1:$XFD$1,0))+N$9*INDEX('MTS 380 Master'!$B:$XFD,MATCH($A62,'MTS 380 Master'!$B:$B,0),MATCH($B$9,'MTS 380 Master'!$B$1:$XFD$1,0))+N$10*INDEX('MTS 380 Master'!$B:$XFD,MATCH($A62,'MTS 380 Master'!$B:$B,0),MATCH($B$10,'MTS 380 Master'!$B$1:$XFD$1,0))+N$11*INDEX('MTS 380 Master'!$B:$XFD,MATCH($A62,'MTS 380 Master'!$B:$B,0),MATCH($B$11,'MTS 380 Master'!$B$1:$XFD$1,0))+N$12*INDEX('MTS 380 Master'!$B:$XFD,MATCH($A62,'MTS 380 Master'!$B:$B,0),MATCH($B$12,'MTS 380 Master'!$B$1:$XFD$1,0))</f>
        <v>320</v>
      </c>
      <c r="V62" s="5">
        <f>U$5*INDEX('MTS 380 Master'!$B:$XFD,MATCH($A62,'MTS 380 Master'!$B:$B,0),MATCH($B$5,'MTS 380 Master'!$B$1:$XFD$1,0))+U$6*INDEX('MTS 380 Master'!$B:$XFD,MATCH($A62,'MTS 380 Master'!$B:$B,0),MATCH($B$6,'MTS 380 Master'!$B$1:$XFD$1,0))+U$7*INDEX('MTS 380 Master'!$B:$XFD,MATCH($A62,'MTS 380 Master'!$B:$B,0),MATCH($B$7,'MTS 380 Master'!$B$1:$XFD$1,0))+U$8*INDEX('MTS 380 Master'!$B:$XFD,MATCH($A62,'MTS 380 Master'!$B:$B,0),MATCH($B$8,'MTS 380 Master'!$B$1:$XFD$1,0))+U$9*INDEX('MTS 380 Master'!$B:$XFD,MATCH($A62,'MTS 380 Master'!$B:$B,0),MATCH($B$9,'MTS 380 Master'!$B$1:$XFD$1,0))+U$10*INDEX('MTS 380 Master'!$B:$XFD,MATCH($A62,'MTS 380 Master'!$B:$B,0),MATCH($B$10,'MTS 380 Master'!$B$1:$XFD$1,0))+U$11*INDEX('MTS 380 Master'!$B:$XFD,MATCH($A62,'MTS 380 Master'!$B:$B,0),MATCH($B$11,'MTS 380 Master'!$B$1:$XFD$1,0))+U$12*INDEX('MTS 380 Master'!$B:$XFD,MATCH($A62,'MTS 380 Master'!$B:$B,0),MATCH($B$12,'MTS 380 Master'!$B$1:$XFD$1,0))</f>
        <v>440</v>
      </c>
    </row>
    <row r="65" spans="1:41" x14ac:dyDescent="0.25">
      <c r="A65" t="s">
        <v>99</v>
      </c>
    </row>
    <row r="66" spans="1:41" x14ac:dyDescent="0.25">
      <c r="A66" t="s">
        <v>597</v>
      </c>
      <c r="B66">
        <v>9426</v>
      </c>
      <c r="C66" t="s">
        <v>598</v>
      </c>
      <c r="D66" s="1">
        <v>2</v>
      </c>
      <c r="E66" s="1">
        <v>3</v>
      </c>
      <c r="F66" s="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/>
      <c r="P66" s="1">
        <v>13</v>
      </c>
      <c r="Q66" s="1">
        <v>14</v>
      </c>
      <c r="R66" s="1">
        <v>15</v>
      </c>
      <c r="S66" s="1">
        <v>16</v>
      </c>
      <c r="T66" s="1">
        <v>17</v>
      </c>
      <c r="U66" s="1">
        <v>18</v>
      </c>
      <c r="V66" s="1"/>
      <c r="W66" s="1">
        <v>19</v>
      </c>
      <c r="X66" s="1">
        <v>20</v>
      </c>
      <c r="Y66" s="1">
        <v>21</v>
      </c>
      <c r="Z66" s="1">
        <v>22</v>
      </c>
      <c r="AA66" s="1">
        <v>23</v>
      </c>
      <c r="AB66" s="1">
        <v>24</v>
      </c>
      <c r="AC66" s="1">
        <v>25</v>
      </c>
      <c r="AD66" s="1">
        <v>26</v>
      </c>
      <c r="AE66" s="1">
        <v>27</v>
      </c>
      <c r="AF66" s="1">
        <v>28</v>
      </c>
      <c r="AG66" s="1">
        <v>29</v>
      </c>
      <c r="AH66" s="1">
        <v>30</v>
      </c>
      <c r="AI66" s="1">
        <v>31</v>
      </c>
      <c r="AJ66" s="1">
        <v>32</v>
      </c>
      <c r="AK66" s="1">
        <v>33</v>
      </c>
      <c r="AL66" s="1">
        <v>34</v>
      </c>
      <c r="AM66" s="1">
        <v>35</v>
      </c>
      <c r="AN66" s="1">
        <v>36</v>
      </c>
      <c r="AO66" s="1">
        <v>37</v>
      </c>
    </row>
    <row r="67" spans="1:41" x14ac:dyDescent="0.25">
      <c r="A67" t="s">
        <v>317</v>
      </c>
      <c r="B67">
        <v>5875</v>
      </c>
      <c r="C67" t="s">
        <v>318</v>
      </c>
      <c r="D67" s="1">
        <v>2</v>
      </c>
      <c r="E67" s="1">
        <v>2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/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/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  <c r="AM67" s="1">
        <v>2</v>
      </c>
      <c r="AN67" s="1">
        <v>2</v>
      </c>
      <c r="AO67" s="1">
        <v>2</v>
      </c>
    </row>
    <row r="68" spans="1:41" x14ac:dyDescent="0.25">
      <c r="A68" t="s">
        <v>327</v>
      </c>
      <c r="B68">
        <v>10862</v>
      </c>
      <c r="C68" t="s">
        <v>429</v>
      </c>
      <c r="D68" s="1">
        <v>120</v>
      </c>
      <c r="E68" s="1">
        <v>140</v>
      </c>
      <c r="F68" s="1">
        <v>160</v>
      </c>
      <c r="G68" s="1">
        <v>180</v>
      </c>
      <c r="H68" s="1">
        <v>200</v>
      </c>
      <c r="I68" s="1">
        <v>220</v>
      </c>
      <c r="J68" s="1">
        <v>240</v>
      </c>
      <c r="K68" s="1">
        <v>260</v>
      </c>
      <c r="L68" s="1">
        <v>280</v>
      </c>
      <c r="M68" s="1">
        <v>300</v>
      </c>
      <c r="N68" s="1">
        <v>320</v>
      </c>
      <c r="O68" s="1"/>
      <c r="P68" s="1">
        <v>340</v>
      </c>
      <c r="Q68" s="1">
        <v>360</v>
      </c>
      <c r="R68" s="1">
        <v>380</v>
      </c>
      <c r="S68" s="1">
        <v>400</v>
      </c>
      <c r="T68" s="1">
        <v>420</v>
      </c>
      <c r="U68" s="1">
        <v>440</v>
      </c>
      <c r="V68" s="1"/>
      <c r="W68" s="1">
        <v>460</v>
      </c>
      <c r="X68" s="1">
        <v>480</v>
      </c>
      <c r="Y68" s="1">
        <v>500</v>
      </c>
      <c r="Z68" s="1">
        <v>520</v>
      </c>
      <c r="AA68" s="1">
        <v>540</v>
      </c>
      <c r="AB68" s="1">
        <v>560</v>
      </c>
      <c r="AC68" s="1">
        <v>580</v>
      </c>
      <c r="AD68" s="1">
        <v>600</v>
      </c>
      <c r="AE68" s="1">
        <v>620</v>
      </c>
      <c r="AF68" s="1">
        <v>640</v>
      </c>
      <c r="AG68" s="1">
        <v>660</v>
      </c>
      <c r="AH68" s="1">
        <v>680</v>
      </c>
      <c r="AI68" s="1">
        <v>700</v>
      </c>
      <c r="AJ68" s="1">
        <v>720</v>
      </c>
      <c r="AK68" s="1">
        <v>740</v>
      </c>
      <c r="AL68" s="1">
        <v>760</v>
      </c>
      <c r="AM68" s="1">
        <v>780</v>
      </c>
      <c r="AN68" s="1">
        <v>800</v>
      </c>
      <c r="AO68" s="1">
        <v>820</v>
      </c>
    </row>
    <row r="69" spans="1:41" x14ac:dyDescent="0.25">
      <c r="A69" t="s">
        <v>430</v>
      </c>
      <c r="B69">
        <v>5301</v>
      </c>
      <c r="C69" t="s">
        <v>431</v>
      </c>
      <c r="D69" s="1">
        <v>120</v>
      </c>
      <c r="E69" s="1">
        <v>140</v>
      </c>
      <c r="F69" s="1">
        <v>160</v>
      </c>
      <c r="G69" s="1">
        <v>180</v>
      </c>
      <c r="H69" s="1">
        <v>200</v>
      </c>
      <c r="I69" s="1">
        <v>220</v>
      </c>
      <c r="J69" s="1">
        <v>240</v>
      </c>
      <c r="K69" s="1">
        <v>260</v>
      </c>
      <c r="L69" s="1">
        <v>280</v>
      </c>
      <c r="M69" s="1">
        <v>300</v>
      </c>
      <c r="N69" s="1">
        <v>320</v>
      </c>
      <c r="O69" s="1"/>
      <c r="P69" s="1">
        <v>340</v>
      </c>
      <c r="Q69" s="1">
        <v>360</v>
      </c>
      <c r="R69" s="1">
        <v>380</v>
      </c>
      <c r="S69" s="1">
        <v>400</v>
      </c>
      <c r="T69" s="1">
        <v>420</v>
      </c>
      <c r="U69" s="1">
        <v>440</v>
      </c>
      <c r="V69" s="1"/>
      <c r="W69" s="1">
        <v>460</v>
      </c>
      <c r="X69" s="1">
        <v>480</v>
      </c>
      <c r="Y69" s="1">
        <v>500</v>
      </c>
      <c r="Z69" s="1">
        <v>520</v>
      </c>
      <c r="AA69" s="1">
        <v>540</v>
      </c>
      <c r="AB69" s="1">
        <v>560</v>
      </c>
      <c r="AC69" s="1">
        <v>580</v>
      </c>
      <c r="AD69" s="1">
        <v>600</v>
      </c>
      <c r="AE69" s="1">
        <v>620</v>
      </c>
      <c r="AF69" s="1">
        <v>640</v>
      </c>
      <c r="AG69" s="1">
        <v>660</v>
      </c>
      <c r="AH69" s="1">
        <v>680</v>
      </c>
      <c r="AI69" s="1">
        <v>700</v>
      </c>
      <c r="AJ69" s="1">
        <v>720</v>
      </c>
      <c r="AK69" s="1">
        <v>740</v>
      </c>
      <c r="AL69" s="1">
        <v>760</v>
      </c>
      <c r="AM69" s="1">
        <v>780</v>
      </c>
      <c r="AN69" s="1">
        <v>800</v>
      </c>
      <c r="AO69" s="1">
        <v>820</v>
      </c>
    </row>
    <row r="70" spans="1:41" x14ac:dyDescent="0.25">
      <c r="A70" t="s">
        <v>432</v>
      </c>
      <c r="B70">
        <v>8339</v>
      </c>
      <c r="C70" t="s">
        <v>433</v>
      </c>
      <c r="D70" s="1">
        <v>120</v>
      </c>
      <c r="E70" s="1">
        <v>140</v>
      </c>
      <c r="F70" s="1">
        <v>160</v>
      </c>
      <c r="G70" s="1">
        <v>180</v>
      </c>
      <c r="H70" s="1">
        <v>200</v>
      </c>
      <c r="I70" s="1">
        <v>220</v>
      </c>
      <c r="J70" s="1">
        <v>240</v>
      </c>
      <c r="K70" s="1">
        <v>260</v>
      </c>
      <c r="L70" s="1">
        <v>280</v>
      </c>
      <c r="M70" s="1">
        <v>300</v>
      </c>
      <c r="N70" s="1">
        <v>320</v>
      </c>
      <c r="O70" s="1"/>
      <c r="P70" s="1">
        <v>340</v>
      </c>
      <c r="Q70" s="1">
        <v>360</v>
      </c>
      <c r="R70" s="1">
        <v>380</v>
      </c>
      <c r="S70" s="1">
        <v>400</v>
      </c>
      <c r="T70" s="1">
        <v>420</v>
      </c>
      <c r="U70" s="1">
        <v>440</v>
      </c>
      <c r="V70" s="1"/>
      <c r="W70" s="1">
        <v>460</v>
      </c>
      <c r="X70" s="1">
        <v>480</v>
      </c>
      <c r="Y70" s="1">
        <v>500</v>
      </c>
      <c r="Z70" s="1">
        <v>520</v>
      </c>
      <c r="AA70" s="1">
        <v>540</v>
      </c>
      <c r="AB70" s="1">
        <v>560</v>
      </c>
      <c r="AC70" s="1">
        <v>580</v>
      </c>
      <c r="AD70" s="1">
        <v>600</v>
      </c>
      <c r="AE70" s="1">
        <v>620</v>
      </c>
      <c r="AF70" s="1">
        <v>640</v>
      </c>
      <c r="AG70" s="1">
        <v>660</v>
      </c>
      <c r="AH70" s="1">
        <v>680</v>
      </c>
      <c r="AI70" s="1">
        <v>700</v>
      </c>
      <c r="AJ70" s="1">
        <v>720</v>
      </c>
      <c r="AK70" s="1">
        <v>740</v>
      </c>
      <c r="AL70" s="1">
        <v>760</v>
      </c>
      <c r="AM70" s="1">
        <v>780</v>
      </c>
      <c r="AN70" s="1">
        <v>800</v>
      </c>
      <c r="AO70" s="1">
        <v>820</v>
      </c>
    </row>
    <row r="71" spans="1:41" x14ac:dyDescent="0.25">
      <c r="A71" t="s">
        <v>434</v>
      </c>
      <c r="B71">
        <v>5280</v>
      </c>
      <c r="C71" t="s">
        <v>435</v>
      </c>
      <c r="D71" s="1">
        <v>120</v>
      </c>
      <c r="E71" s="1">
        <v>140</v>
      </c>
      <c r="F71" s="1">
        <v>160</v>
      </c>
      <c r="G71" s="1">
        <v>180</v>
      </c>
      <c r="H71" s="1">
        <v>200</v>
      </c>
      <c r="I71" s="1">
        <v>220</v>
      </c>
      <c r="J71" s="1">
        <v>240</v>
      </c>
      <c r="K71" s="1">
        <v>260</v>
      </c>
      <c r="L71" s="1">
        <v>280</v>
      </c>
      <c r="M71" s="1">
        <v>300</v>
      </c>
      <c r="N71" s="1">
        <v>320</v>
      </c>
      <c r="O71" s="1"/>
      <c r="P71" s="1">
        <v>340</v>
      </c>
      <c r="Q71" s="1">
        <v>360</v>
      </c>
      <c r="R71" s="1">
        <v>380</v>
      </c>
      <c r="S71" s="1">
        <v>400</v>
      </c>
      <c r="T71" s="1">
        <v>420</v>
      </c>
      <c r="U71" s="1">
        <v>440</v>
      </c>
      <c r="V71" s="1"/>
      <c r="W71" s="1">
        <v>460</v>
      </c>
      <c r="X71" s="1">
        <v>480</v>
      </c>
      <c r="Y71" s="1">
        <v>500</v>
      </c>
      <c r="Z71" s="1">
        <v>520</v>
      </c>
      <c r="AA71" s="1">
        <v>540</v>
      </c>
      <c r="AB71" s="1">
        <v>560</v>
      </c>
      <c r="AC71" s="1">
        <v>580</v>
      </c>
      <c r="AD71" s="1">
        <v>600</v>
      </c>
      <c r="AE71" s="1">
        <v>620</v>
      </c>
      <c r="AF71" s="1">
        <v>640</v>
      </c>
      <c r="AG71" s="1">
        <v>660</v>
      </c>
      <c r="AH71" s="1">
        <v>680</v>
      </c>
      <c r="AI71" s="1">
        <v>700</v>
      </c>
      <c r="AJ71" s="1">
        <v>720</v>
      </c>
      <c r="AK71" s="1">
        <v>740</v>
      </c>
      <c r="AL71" s="1">
        <v>760</v>
      </c>
      <c r="AM71" s="1">
        <v>780</v>
      </c>
      <c r="AN71" s="1">
        <v>800</v>
      </c>
      <c r="AO71" s="1">
        <v>820</v>
      </c>
    </row>
    <row r="72" spans="1:41" x14ac:dyDescent="0.25">
      <c r="A72" t="s">
        <v>436</v>
      </c>
      <c r="B72">
        <v>5277</v>
      </c>
      <c r="C72" t="s">
        <v>437</v>
      </c>
      <c r="D72" s="1">
        <v>120</v>
      </c>
      <c r="E72" s="1">
        <v>140</v>
      </c>
      <c r="F72" s="1">
        <v>160</v>
      </c>
      <c r="G72" s="1">
        <v>180</v>
      </c>
      <c r="H72" s="1">
        <v>200</v>
      </c>
      <c r="I72" s="1">
        <v>220</v>
      </c>
      <c r="J72" s="1">
        <v>240</v>
      </c>
      <c r="K72" s="1">
        <v>260</v>
      </c>
      <c r="L72" s="1">
        <v>280</v>
      </c>
      <c r="M72" s="1">
        <v>300</v>
      </c>
      <c r="N72" s="1">
        <v>320</v>
      </c>
      <c r="O72" s="1"/>
      <c r="P72" s="1">
        <v>340</v>
      </c>
      <c r="Q72" s="1">
        <v>360</v>
      </c>
      <c r="R72" s="1">
        <v>380</v>
      </c>
      <c r="S72" s="1">
        <v>400</v>
      </c>
      <c r="T72" s="1">
        <v>420</v>
      </c>
      <c r="U72" s="1">
        <v>440</v>
      </c>
      <c r="V72" s="1"/>
      <c r="W72" s="1">
        <v>460</v>
      </c>
      <c r="X72" s="1">
        <v>480</v>
      </c>
      <c r="Y72" s="1">
        <v>500</v>
      </c>
      <c r="Z72" s="1">
        <v>520</v>
      </c>
      <c r="AA72" s="1">
        <v>540</v>
      </c>
      <c r="AB72" s="1">
        <v>560</v>
      </c>
      <c r="AC72" s="1">
        <v>580</v>
      </c>
      <c r="AD72" s="1">
        <v>600</v>
      </c>
      <c r="AE72" s="1">
        <v>620</v>
      </c>
      <c r="AF72" s="1">
        <v>640</v>
      </c>
      <c r="AG72" s="1">
        <v>660</v>
      </c>
      <c r="AH72" s="1">
        <v>680</v>
      </c>
      <c r="AI72" s="1">
        <v>700</v>
      </c>
      <c r="AJ72" s="1">
        <v>720</v>
      </c>
      <c r="AK72" s="1">
        <v>740</v>
      </c>
      <c r="AL72" s="1">
        <v>760</v>
      </c>
      <c r="AM72" s="1">
        <v>780</v>
      </c>
      <c r="AN72" s="1">
        <v>800</v>
      </c>
      <c r="AO72" s="1">
        <v>820</v>
      </c>
    </row>
    <row r="78" spans="1:41" x14ac:dyDescent="0.25">
      <c r="B78">
        <v>9428</v>
      </c>
      <c r="C78" t="s">
        <v>531</v>
      </c>
      <c r="D78" t="s">
        <v>567</v>
      </c>
    </row>
    <row r="79" spans="1:41" x14ac:dyDescent="0.25">
      <c r="B79">
        <v>9429</v>
      </c>
      <c r="C79" t="s">
        <v>532</v>
      </c>
      <c r="D79" t="s">
        <v>568</v>
      </c>
    </row>
    <row r="80" spans="1:41" x14ac:dyDescent="0.25">
      <c r="B80">
        <v>9430</v>
      </c>
      <c r="C80" t="s">
        <v>533</v>
      </c>
      <c r="D80" t="s">
        <v>364</v>
      </c>
    </row>
    <row r="81" spans="1:4" x14ac:dyDescent="0.25">
      <c r="B81">
        <v>9431</v>
      </c>
      <c r="C81" t="s">
        <v>534</v>
      </c>
      <c r="D81" t="s">
        <v>569</v>
      </c>
    </row>
    <row r="82" spans="1:4" x14ac:dyDescent="0.25">
      <c r="B82">
        <v>9432</v>
      </c>
      <c r="C82" t="s">
        <v>535</v>
      </c>
      <c r="D82" t="s">
        <v>365</v>
      </c>
    </row>
    <row r="83" spans="1:4" x14ac:dyDescent="0.25">
      <c r="B83">
        <v>9433</v>
      </c>
      <c r="C83" t="s">
        <v>536</v>
      </c>
      <c r="D83" t="s">
        <v>570</v>
      </c>
    </row>
    <row r="84" spans="1:4" x14ac:dyDescent="0.25">
      <c r="B84">
        <v>9434</v>
      </c>
      <c r="C84" t="s">
        <v>537</v>
      </c>
      <c r="D84" t="s">
        <v>366</v>
      </c>
    </row>
    <row r="85" spans="1:4" x14ac:dyDescent="0.25">
      <c r="B85">
        <v>9435</v>
      </c>
      <c r="C85" t="s">
        <v>538</v>
      </c>
      <c r="D85" t="s">
        <v>571</v>
      </c>
    </row>
    <row r="86" spans="1:4" x14ac:dyDescent="0.25">
      <c r="B86">
        <v>9436</v>
      </c>
      <c r="C86" t="s">
        <v>539</v>
      </c>
      <c r="D86" t="s">
        <v>367</v>
      </c>
    </row>
    <row r="87" spans="1:4" x14ac:dyDescent="0.25">
      <c r="B87">
        <v>9437</v>
      </c>
      <c r="C87" t="s">
        <v>540</v>
      </c>
      <c r="D87" t="s">
        <v>572</v>
      </c>
    </row>
    <row r="88" spans="1:4" x14ac:dyDescent="0.25">
      <c r="B88">
        <v>9438</v>
      </c>
      <c r="C88" t="s">
        <v>541</v>
      </c>
      <c r="D88" t="s">
        <v>368</v>
      </c>
    </row>
    <row r="89" spans="1:4" x14ac:dyDescent="0.25">
      <c r="B89">
        <v>9439</v>
      </c>
      <c r="C89" t="s">
        <v>542</v>
      </c>
      <c r="D89" t="s">
        <v>573</v>
      </c>
    </row>
    <row r="90" spans="1:4" x14ac:dyDescent="0.25">
      <c r="B90">
        <v>9440</v>
      </c>
      <c r="C90" t="s">
        <v>543</v>
      </c>
      <c r="D90" t="s">
        <v>369</v>
      </c>
    </row>
    <row r="91" spans="1:4" x14ac:dyDescent="0.25">
      <c r="B91">
        <v>9441</v>
      </c>
      <c r="C91" t="s">
        <v>544</v>
      </c>
      <c r="D91" t="s">
        <v>574</v>
      </c>
    </row>
    <row r="92" spans="1:4" x14ac:dyDescent="0.25">
      <c r="B92">
        <v>9442</v>
      </c>
      <c r="C92" t="s">
        <v>545</v>
      </c>
      <c r="D92" t="s">
        <v>370</v>
      </c>
    </row>
    <row r="93" spans="1:4" x14ac:dyDescent="0.25">
      <c r="B93">
        <v>9443</v>
      </c>
      <c r="C93" t="s">
        <v>546</v>
      </c>
      <c r="D93" t="s">
        <v>575</v>
      </c>
    </row>
    <row r="94" spans="1:4" x14ac:dyDescent="0.25">
      <c r="B94">
        <v>9444</v>
      </c>
      <c r="C94" t="s">
        <v>547</v>
      </c>
      <c r="D94" t="s">
        <v>371</v>
      </c>
    </row>
    <row r="95" spans="1:4" x14ac:dyDescent="0.25">
      <c r="A95">
        <v>47.5</v>
      </c>
      <c r="C95" t="s">
        <v>548</v>
      </c>
      <c r="D95" t="s">
        <v>576</v>
      </c>
    </row>
    <row r="96" spans="1:4" x14ac:dyDescent="0.25">
      <c r="A96">
        <v>50</v>
      </c>
      <c r="C96" t="s">
        <v>549</v>
      </c>
      <c r="D96" t="s">
        <v>577</v>
      </c>
    </row>
    <row r="97" spans="1:4" x14ac:dyDescent="0.25">
      <c r="A97">
        <v>52.5</v>
      </c>
      <c r="C97" t="s">
        <v>550</v>
      </c>
      <c r="D97" t="s">
        <v>578</v>
      </c>
    </row>
    <row r="98" spans="1:4" x14ac:dyDescent="0.25">
      <c r="A98">
        <v>55</v>
      </c>
      <c r="C98" t="s">
        <v>551</v>
      </c>
      <c r="D98" t="s">
        <v>579</v>
      </c>
    </row>
    <row r="99" spans="1:4" x14ac:dyDescent="0.25">
      <c r="A99">
        <v>57.5</v>
      </c>
      <c r="C99" t="s">
        <v>552</v>
      </c>
      <c r="D99" t="s">
        <v>580</v>
      </c>
    </row>
    <row r="100" spans="1:4" x14ac:dyDescent="0.25">
      <c r="A100">
        <v>60</v>
      </c>
      <c r="C100" t="s">
        <v>553</v>
      </c>
      <c r="D100" t="s">
        <v>374</v>
      </c>
    </row>
    <row r="101" spans="1:4" x14ac:dyDescent="0.25">
      <c r="A101">
        <v>62.5</v>
      </c>
      <c r="C101" t="s">
        <v>554</v>
      </c>
      <c r="D101" t="s">
        <v>581</v>
      </c>
    </row>
    <row r="102" spans="1:4" x14ac:dyDescent="0.25">
      <c r="A102">
        <v>65</v>
      </c>
      <c r="C102" t="s">
        <v>555</v>
      </c>
      <c r="D102" t="s">
        <v>375</v>
      </c>
    </row>
    <row r="103" spans="1:4" x14ac:dyDescent="0.25">
      <c r="A103">
        <v>67.5</v>
      </c>
      <c r="C103" t="s">
        <v>556</v>
      </c>
      <c r="D103" t="s">
        <v>582</v>
      </c>
    </row>
    <row r="104" spans="1:4" x14ac:dyDescent="0.25">
      <c r="A104">
        <v>70</v>
      </c>
      <c r="C104" t="s">
        <v>557</v>
      </c>
      <c r="D104" t="s">
        <v>376</v>
      </c>
    </row>
    <row r="105" spans="1:4" x14ac:dyDescent="0.25">
      <c r="A105">
        <v>72.5</v>
      </c>
      <c r="C105" t="s">
        <v>558</v>
      </c>
      <c r="D105" t="s">
        <v>583</v>
      </c>
    </row>
    <row r="106" spans="1:4" x14ac:dyDescent="0.25">
      <c r="A106">
        <v>75</v>
      </c>
      <c r="C106" t="s">
        <v>559</v>
      </c>
      <c r="D106" t="s">
        <v>377</v>
      </c>
    </row>
    <row r="107" spans="1:4" x14ac:dyDescent="0.25">
      <c r="A107">
        <v>77.5</v>
      </c>
      <c r="C107" t="s">
        <v>560</v>
      </c>
      <c r="D107" t="s">
        <v>584</v>
      </c>
    </row>
    <row r="108" spans="1:4" x14ac:dyDescent="0.25">
      <c r="A108">
        <v>80</v>
      </c>
      <c r="C108" t="s">
        <v>561</v>
      </c>
      <c r="D108" t="s">
        <v>378</v>
      </c>
    </row>
    <row r="109" spans="1:4" x14ac:dyDescent="0.25">
      <c r="A109">
        <v>82.5</v>
      </c>
      <c r="C109" t="s">
        <v>562</v>
      </c>
      <c r="D109" t="s">
        <v>585</v>
      </c>
    </row>
    <row r="110" spans="1:4" x14ac:dyDescent="0.25">
      <c r="A110">
        <v>85</v>
      </c>
      <c r="C110" t="s">
        <v>563</v>
      </c>
      <c r="D110" t="s">
        <v>379</v>
      </c>
    </row>
    <row r="111" spans="1:4" x14ac:dyDescent="0.25">
      <c r="A111">
        <v>87.5</v>
      </c>
      <c r="C111" t="s">
        <v>564</v>
      </c>
      <c r="D111" t="s">
        <v>586</v>
      </c>
    </row>
    <row r="112" spans="1:4" x14ac:dyDescent="0.25">
      <c r="A112">
        <v>90</v>
      </c>
      <c r="C112" t="s">
        <v>565</v>
      </c>
      <c r="D112" t="s">
        <v>380</v>
      </c>
    </row>
    <row r="113" spans="1:4" x14ac:dyDescent="0.25">
      <c r="A113">
        <v>92.5</v>
      </c>
      <c r="C113" t="s">
        <v>566</v>
      </c>
      <c r="D113" t="s">
        <v>587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1BDC-9ED0-4E55-99C2-22B4D80A4B04}">
  <dimension ref="A1:AR129"/>
  <sheetViews>
    <sheetView zoomScale="80" zoomScaleNormal="80" workbookViewId="0">
      <pane xSplit="3" ySplit="18" topLeftCell="D19" activePane="bottomRight" state="frozen"/>
      <selection pane="topRight" activeCell="D1" sqref="D1"/>
      <selection pane="bottomLeft" activeCell="A10" sqref="A10"/>
      <selection pane="bottomRight" sqref="A1:XFD1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56" width="17.28515625" customWidth="1"/>
  </cols>
  <sheetData>
    <row r="1" spans="1:44" x14ac:dyDescent="0.25">
      <c r="C1" t="s">
        <v>100</v>
      </c>
      <c r="D1" t="s">
        <v>686</v>
      </c>
      <c r="E1" t="s">
        <v>687</v>
      </c>
      <c r="F1" t="s">
        <v>688</v>
      </c>
      <c r="G1" t="s">
        <v>689</v>
      </c>
      <c r="H1" t="s">
        <v>690</v>
      </c>
      <c r="J1" t="s">
        <v>691</v>
      </c>
      <c r="K1" t="s">
        <v>692</v>
      </c>
      <c r="L1" t="s">
        <v>693</v>
      </c>
      <c r="M1" t="s">
        <v>694</v>
      </c>
      <c r="N1" t="s">
        <v>695</v>
      </c>
      <c r="O1" t="s">
        <v>696</v>
      </c>
      <c r="P1" t="s">
        <v>697</v>
      </c>
      <c r="Q1" t="s">
        <v>698</v>
      </c>
      <c r="R1" t="s">
        <v>699</v>
      </c>
      <c r="S1" t="s">
        <v>700</v>
      </c>
      <c r="T1" t="s">
        <v>701</v>
      </c>
      <c r="U1" t="s">
        <v>702</v>
      </c>
      <c r="V1" t="s">
        <v>703</v>
      </c>
      <c r="W1" t="s">
        <v>704</v>
      </c>
      <c r="X1" t="s">
        <v>705</v>
      </c>
      <c r="Y1" t="s">
        <v>706</v>
      </c>
      <c r="Z1" t="s">
        <v>707</v>
      </c>
      <c r="AA1" t="s">
        <v>708</v>
      </c>
      <c r="AB1" t="s">
        <v>709</v>
      </c>
      <c r="AC1" t="s">
        <v>710</v>
      </c>
      <c r="AD1" t="s">
        <v>711</v>
      </c>
      <c r="AE1" t="s">
        <v>712</v>
      </c>
      <c r="AF1" t="s">
        <v>713</v>
      </c>
      <c r="AG1" t="s">
        <v>714</v>
      </c>
      <c r="AH1" t="s">
        <v>715</v>
      </c>
      <c r="AI1" t="s">
        <v>716</v>
      </c>
      <c r="AJ1" t="s">
        <v>717</v>
      </c>
      <c r="AK1" t="s">
        <v>718</v>
      </c>
      <c r="AL1" t="s">
        <v>719</v>
      </c>
      <c r="AM1" t="s">
        <v>720</v>
      </c>
      <c r="AN1" t="s">
        <v>721</v>
      </c>
      <c r="AO1" t="s">
        <v>722</v>
      </c>
      <c r="AP1" t="s">
        <v>723</v>
      </c>
      <c r="AQ1" t="s">
        <v>724</v>
      </c>
      <c r="AR1" t="s">
        <v>725</v>
      </c>
    </row>
    <row r="2" spans="1:44" x14ac:dyDescent="0.25">
      <c r="C2" t="s">
        <v>23</v>
      </c>
      <c r="D2">
        <v>4511</v>
      </c>
      <c r="E2">
        <v>4512</v>
      </c>
      <c r="F2">
        <v>4513</v>
      </c>
      <c r="G2">
        <v>4514</v>
      </c>
      <c r="H2">
        <v>4515</v>
      </c>
      <c r="J2">
        <v>4516</v>
      </c>
      <c r="K2">
        <v>4517</v>
      </c>
      <c r="L2">
        <v>4518</v>
      </c>
      <c r="M2">
        <v>4519</v>
      </c>
      <c r="N2">
        <v>4520</v>
      </c>
      <c r="O2">
        <v>4521</v>
      </c>
      <c r="P2">
        <v>4522</v>
      </c>
      <c r="Q2">
        <v>4523</v>
      </c>
      <c r="R2">
        <v>4524</v>
      </c>
      <c r="S2">
        <v>4525</v>
      </c>
      <c r="T2">
        <v>4526</v>
      </c>
      <c r="U2">
        <v>4527</v>
      </c>
      <c r="V2">
        <v>4528</v>
      </c>
      <c r="W2">
        <v>4529</v>
      </c>
      <c r="X2">
        <v>4530</v>
      </c>
      <c r="Y2">
        <v>4531</v>
      </c>
      <c r="Z2">
        <v>4532</v>
      </c>
      <c r="AA2">
        <v>4533</v>
      </c>
      <c r="AB2">
        <v>4534</v>
      </c>
      <c r="AC2">
        <v>4535</v>
      </c>
      <c r="AD2">
        <v>4536</v>
      </c>
      <c r="AE2">
        <v>4537</v>
      </c>
      <c r="AF2">
        <v>4538</v>
      </c>
      <c r="AG2">
        <v>4539</v>
      </c>
      <c r="AH2">
        <v>4540</v>
      </c>
      <c r="AI2">
        <v>4541</v>
      </c>
      <c r="AJ2">
        <v>4542</v>
      </c>
      <c r="AK2">
        <v>4543</v>
      </c>
      <c r="AL2">
        <v>4544</v>
      </c>
      <c r="AM2">
        <v>9883</v>
      </c>
      <c r="AN2">
        <v>9884</v>
      </c>
      <c r="AO2">
        <v>9885</v>
      </c>
      <c r="AP2">
        <v>9886</v>
      </c>
      <c r="AQ2">
        <v>9887</v>
      </c>
      <c r="AR2">
        <v>9888</v>
      </c>
    </row>
    <row r="3" spans="1:44" ht="30" x14ac:dyDescent="0.25">
      <c r="C3" t="s">
        <v>101</v>
      </c>
      <c r="D3" s="8" t="s">
        <v>726</v>
      </c>
      <c r="E3" s="8" t="s">
        <v>727</v>
      </c>
      <c r="F3" s="8" t="s">
        <v>728</v>
      </c>
      <c r="G3" s="8" t="s">
        <v>729</v>
      </c>
      <c r="H3" s="8" t="s">
        <v>730</v>
      </c>
      <c r="I3" s="8"/>
      <c r="J3" s="8" t="s">
        <v>731</v>
      </c>
      <c r="K3" s="8" t="s">
        <v>732</v>
      </c>
      <c r="L3" s="8" t="s">
        <v>733</v>
      </c>
      <c r="M3" s="8" t="s">
        <v>734</v>
      </c>
      <c r="N3" s="8" t="s">
        <v>735</v>
      </c>
      <c r="O3" s="8" t="s">
        <v>736</v>
      </c>
      <c r="P3" s="8" t="s">
        <v>737</v>
      </c>
      <c r="Q3" s="8" t="s">
        <v>738</v>
      </c>
      <c r="R3" s="8" t="s">
        <v>739</v>
      </c>
      <c r="S3" s="8" t="s">
        <v>740</v>
      </c>
      <c r="T3" s="8" t="s">
        <v>741</v>
      </c>
      <c r="U3" s="8" t="s">
        <v>742</v>
      </c>
      <c r="V3" s="8" t="s">
        <v>743</v>
      </c>
      <c r="W3" s="8" t="s">
        <v>744</v>
      </c>
      <c r="X3" s="8" t="s">
        <v>745</v>
      </c>
      <c r="Y3" s="8" t="s">
        <v>746</v>
      </c>
      <c r="Z3" s="8" t="s">
        <v>747</v>
      </c>
      <c r="AA3" s="8" t="s">
        <v>748</v>
      </c>
      <c r="AB3" s="8" t="s">
        <v>749</v>
      </c>
      <c r="AC3" s="8" t="s">
        <v>750</v>
      </c>
      <c r="AD3" s="8" t="s">
        <v>751</v>
      </c>
      <c r="AE3" s="8" t="s">
        <v>752</v>
      </c>
      <c r="AF3" s="8" t="s">
        <v>753</v>
      </c>
      <c r="AG3" s="8" t="s">
        <v>754</v>
      </c>
      <c r="AH3" s="8" t="s">
        <v>755</v>
      </c>
      <c r="AI3" s="8" t="s">
        <v>756</v>
      </c>
      <c r="AJ3" s="8" t="s">
        <v>757</v>
      </c>
      <c r="AK3" s="8" t="s">
        <v>758</v>
      </c>
      <c r="AL3" s="8" t="s">
        <v>759</v>
      </c>
      <c r="AM3" s="8" t="s">
        <v>760</v>
      </c>
      <c r="AN3" s="8" t="s">
        <v>761</v>
      </c>
      <c r="AO3" s="8" t="s">
        <v>762</v>
      </c>
      <c r="AP3" s="8" t="s">
        <v>763</v>
      </c>
      <c r="AQ3" s="8" t="s">
        <v>764</v>
      </c>
      <c r="AR3" s="8" t="s">
        <v>765</v>
      </c>
    </row>
    <row r="5" spans="1:44" x14ac:dyDescent="0.25">
      <c r="B5">
        <v>24003</v>
      </c>
      <c r="C5" t="s">
        <v>766</v>
      </c>
      <c r="D5" s="1">
        <v>3</v>
      </c>
      <c r="E5" s="1">
        <f>D5+1</f>
        <v>4</v>
      </c>
      <c r="F5" s="1">
        <f t="shared" ref="F5:AR5" si="0">E5+1</f>
        <v>5</v>
      </c>
      <c r="G5" s="1">
        <f t="shared" si="0"/>
        <v>6</v>
      </c>
      <c r="H5" s="1">
        <f>G5+1</f>
        <v>7</v>
      </c>
      <c r="J5" s="1">
        <f>H5+1</f>
        <v>8</v>
      </c>
      <c r="K5" s="1">
        <f t="shared" si="0"/>
        <v>9</v>
      </c>
      <c r="L5" s="1">
        <f t="shared" si="0"/>
        <v>10</v>
      </c>
      <c r="M5" s="1">
        <f t="shared" si="0"/>
        <v>11</v>
      </c>
      <c r="N5" s="1">
        <f t="shared" si="0"/>
        <v>12</v>
      </c>
      <c r="O5" s="1">
        <f t="shared" si="0"/>
        <v>13</v>
      </c>
      <c r="P5" s="1">
        <f t="shared" si="0"/>
        <v>14</v>
      </c>
      <c r="Q5" s="1">
        <f t="shared" si="0"/>
        <v>15</v>
      </c>
      <c r="R5" s="1">
        <f t="shared" si="0"/>
        <v>16</v>
      </c>
      <c r="S5" s="1">
        <f t="shared" si="0"/>
        <v>17</v>
      </c>
      <c r="T5" s="1">
        <f t="shared" si="0"/>
        <v>18</v>
      </c>
      <c r="U5" s="1">
        <f t="shared" si="0"/>
        <v>19</v>
      </c>
      <c r="V5" s="1">
        <f t="shared" si="0"/>
        <v>20</v>
      </c>
      <c r="W5" s="1">
        <f t="shared" si="0"/>
        <v>21</v>
      </c>
      <c r="X5" s="1">
        <f t="shared" si="0"/>
        <v>22</v>
      </c>
      <c r="Y5" s="1">
        <f t="shared" si="0"/>
        <v>23</v>
      </c>
      <c r="Z5" s="1">
        <f t="shared" si="0"/>
        <v>24</v>
      </c>
      <c r="AA5" s="1">
        <f t="shared" si="0"/>
        <v>25</v>
      </c>
      <c r="AB5" s="1">
        <f t="shared" si="0"/>
        <v>26</v>
      </c>
      <c r="AC5" s="1">
        <f t="shared" si="0"/>
        <v>27</v>
      </c>
      <c r="AD5" s="1">
        <f t="shared" si="0"/>
        <v>28</v>
      </c>
      <c r="AE5" s="1">
        <f t="shared" si="0"/>
        <v>29</v>
      </c>
      <c r="AF5" s="1">
        <f t="shared" si="0"/>
        <v>30</v>
      </c>
      <c r="AG5" s="1">
        <f t="shared" si="0"/>
        <v>31</v>
      </c>
      <c r="AH5" s="1">
        <f t="shared" si="0"/>
        <v>32</v>
      </c>
      <c r="AI5" s="1">
        <f t="shared" si="0"/>
        <v>33</v>
      </c>
      <c r="AJ5" s="1">
        <f t="shared" si="0"/>
        <v>34</v>
      </c>
      <c r="AK5" s="1">
        <f t="shared" si="0"/>
        <v>35</v>
      </c>
      <c r="AL5" s="1">
        <f t="shared" si="0"/>
        <v>36</v>
      </c>
      <c r="AM5" s="1">
        <f t="shared" si="0"/>
        <v>37</v>
      </c>
      <c r="AN5" s="1">
        <f t="shared" si="0"/>
        <v>38</v>
      </c>
      <c r="AO5" s="1">
        <f t="shared" si="0"/>
        <v>39</v>
      </c>
      <c r="AP5" s="1">
        <f t="shared" si="0"/>
        <v>40</v>
      </c>
      <c r="AQ5" s="1">
        <f t="shared" si="0"/>
        <v>41</v>
      </c>
      <c r="AR5" s="1">
        <f t="shared" si="0"/>
        <v>42</v>
      </c>
    </row>
    <row r="6" spans="1:44" x14ac:dyDescent="0.25">
      <c r="B6">
        <v>24023</v>
      </c>
      <c r="C6" t="s">
        <v>767</v>
      </c>
      <c r="D6" s="1">
        <f>SUM(D$14:D$15)</f>
        <v>2</v>
      </c>
      <c r="E6" s="1">
        <f>SUM(E$14:E$15)</f>
        <v>2</v>
      </c>
      <c r="F6" s="1">
        <f t="shared" ref="F6:AR6" si="1">SUM(F$14:F$15)</f>
        <v>2</v>
      </c>
      <c r="G6" s="1">
        <f t="shared" si="1"/>
        <v>2</v>
      </c>
      <c r="H6" s="1">
        <f>SUM(H$14:H$15)</f>
        <v>2</v>
      </c>
      <c r="J6" s="1">
        <f t="shared" si="1"/>
        <v>2</v>
      </c>
      <c r="K6" s="1">
        <f t="shared" si="1"/>
        <v>3</v>
      </c>
      <c r="L6" s="1">
        <f t="shared" si="1"/>
        <v>3</v>
      </c>
      <c r="M6" s="1">
        <f t="shared" si="1"/>
        <v>3</v>
      </c>
      <c r="N6" s="1">
        <f t="shared" si="1"/>
        <v>3</v>
      </c>
      <c r="O6" s="1">
        <f t="shared" si="1"/>
        <v>3</v>
      </c>
      <c r="P6" s="1">
        <f t="shared" si="1"/>
        <v>3</v>
      </c>
      <c r="Q6" s="1">
        <f t="shared" si="1"/>
        <v>4</v>
      </c>
      <c r="R6" s="1">
        <f t="shared" si="1"/>
        <v>4</v>
      </c>
      <c r="S6" s="1">
        <f t="shared" si="1"/>
        <v>4</v>
      </c>
      <c r="T6" s="1">
        <f t="shared" si="1"/>
        <v>4</v>
      </c>
      <c r="U6" s="1">
        <f t="shared" si="1"/>
        <v>4</v>
      </c>
      <c r="V6" s="1">
        <f t="shared" si="1"/>
        <v>4</v>
      </c>
      <c r="W6" s="1">
        <f t="shared" si="1"/>
        <v>5</v>
      </c>
      <c r="X6" s="1">
        <f t="shared" si="1"/>
        <v>5</v>
      </c>
      <c r="Y6" s="1">
        <f t="shared" si="1"/>
        <v>5</v>
      </c>
      <c r="Z6" s="1">
        <f t="shared" si="1"/>
        <v>5</v>
      </c>
      <c r="AA6" s="1">
        <f t="shared" si="1"/>
        <v>5</v>
      </c>
      <c r="AB6" s="1">
        <f t="shared" si="1"/>
        <v>5</v>
      </c>
      <c r="AC6" s="1">
        <f t="shared" si="1"/>
        <v>6</v>
      </c>
      <c r="AD6" s="1">
        <f t="shared" si="1"/>
        <v>6</v>
      </c>
      <c r="AE6" s="1">
        <f t="shared" si="1"/>
        <v>6</v>
      </c>
      <c r="AF6" s="1">
        <f t="shared" si="1"/>
        <v>6</v>
      </c>
      <c r="AG6" s="1">
        <f t="shared" si="1"/>
        <v>6</v>
      </c>
      <c r="AH6" s="1">
        <f t="shared" si="1"/>
        <v>6</v>
      </c>
      <c r="AI6" s="1">
        <f t="shared" si="1"/>
        <v>7</v>
      </c>
      <c r="AJ6" s="1">
        <f t="shared" si="1"/>
        <v>7</v>
      </c>
      <c r="AK6" s="1">
        <f t="shared" si="1"/>
        <v>7</v>
      </c>
      <c r="AL6" s="1">
        <f t="shared" si="1"/>
        <v>7</v>
      </c>
      <c r="AM6" s="1">
        <f t="shared" si="1"/>
        <v>7</v>
      </c>
      <c r="AN6" s="1">
        <f t="shared" si="1"/>
        <v>7</v>
      </c>
      <c r="AO6" s="1">
        <f t="shared" si="1"/>
        <v>8</v>
      </c>
      <c r="AP6" s="1">
        <f t="shared" si="1"/>
        <v>8</v>
      </c>
      <c r="AQ6" s="1">
        <f t="shared" si="1"/>
        <v>8</v>
      </c>
      <c r="AR6" s="1">
        <f t="shared" si="1"/>
        <v>8</v>
      </c>
    </row>
    <row r="7" spans="1:44" x14ac:dyDescent="0.25">
      <c r="B7">
        <v>24013</v>
      </c>
      <c r="C7" t="s">
        <v>768</v>
      </c>
      <c r="D7" s="1">
        <f>(D$5-1)-D$8</f>
        <v>0</v>
      </c>
      <c r="E7" s="1">
        <f>(E$5-1)-E$8</f>
        <v>1</v>
      </c>
      <c r="F7" s="1">
        <f t="shared" ref="F7:AR7" si="2">(F$5-1)-F$8</f>
        <v>2</v>
      </c>
      <c r="G7" s="1">
        <f t="shared" si="2"/>
        <v>3</v>
      </c>
      <c r="H7" s="1">
        <f>(H$5-1)-H$8</f>
        <v>4</v>
      </c>
      <c r="J7" s="1">
        <f t="shared" si="2"/>
        <v>5</v>
      </c>
      <c r="K7" s="1">
        <f t="shared" si="2"/>
        <v>5</v>
      </c>
      <c r="L7" s="1">
        <f t="shared" si="2"/>
        <v>6</v>
      </c>
      <c r="M7" s="1">
        <f t="shared" si="2"/>
        <v>7</v>
      </c>
      <c r="N7" s="1">
        <f t="shared" si="2"/>
        <v>8</v>
      </c>
      <c r="O7" s="1">
        <f t="shared" si="2"/>
        <v>9</v>
      </c>
      <c r="P7" s="1">
        <f t="shared" si="2"/>
        <v>10</v>
      </c>
      <c r="Q7" s="1">
        <f t="shared" si="2"/>
        <v>10</v>
      </c>
      <c r="R7" s="1">
        <f t="shared" si="2"/>
        <v>11</v>
      </c>
      <c r="S7" s="1">
        <f t="shared" si="2"/>
        <v>12</v>
      </c>
      <c r="T7" s="1">
        <f t="shared" si="2"/>
        <v>13</v>
      </c>
      <c r="U7" s="1">
        <f t="shared" si="2"/>
        <v>14</v>
      </c>
      <c r="V7" s="1">
        <f t="shared" si="2"/>
        <v>15</v>
      </c>
      <c r="W7" s="1">
        <f t="shared" si="2"/>
        <v>15</v>
      </c>
      <c r="X7" s="1">
        <f t="shared" si="2"/>
        <v>16</v>
      </c>
      <c r="Y7" s="1">
        <f t="shared" si="2"/>
        <v>17</v>
      </c>
      <c r="Z7" s="1">
        <f t="shared" si="2"/>
        <v>18</v>
      </c>
      <c r="AA7" s="1">
        <f t="shared" si="2"/>
        <v>19</v>
      </c>
      <c r="AB7" s="1">
        <f t="shared" si="2"/>
        <v>20</v>
      </c>
      <c r="AC7" s="1">
        <f t="shared" si="2"/>
        <v>20</v>
      </c>
      <c r="AD7" s="1">
        <f t="shared" si="2"/>
        <v>21</v>
      </c>
      <c r="AE7" s="1">
        <f t="shared" si="2"/>
        <v>22</v>
      </c>
      <c r="AF7" s="1">
        <f t="shared" si="2"/>
        <v>23</v>
      </c>
      <c r="AG7" s="1">
        <f t="shared" si="2"/>
        <v>24</v>
      </c>
      <c r="AH7" s="1">
        <f t="shared" si="2"/>
        <v>25</v>
      </c>
      <c r="AI7" s="1">
        <f t="shared" si="2"/>
        <v>25</v>
      </c>
      <c r="AJ7" s="1">
        <f t="shared" si="2"/>
        <v>26</v>
      </c>
      <c r="AK7" s="1">
        <f t="shared" si="2"/>
        <v>27</v>
      </c>
      <c r="AL7" s="1">
        <f t="shared" si="2"/>
        <v>28</v>
      </c>
      <c r="AM7" s="1">
        <f t="shared" si="2"/>
        <v>29</v>
      </c>
      <c r="AN7" s="1">
        <f t="shared" si="2"/>
        <v>30</v>
      </c>
      <c r="AO7" s="1">
        <f t="shared" si="2"/>
        <v>30</v>
      </c>
      <c r="AP7" s="1">
        <f t="shared" si="2"/>
        <v>31</v>
      </c>
      <c r="AQ7" s="1">
        <f t="shared" si="2"/>
        <v>32</v>
      </c>
      <c r="AR7" s="1">
        <f t="shared" si="2"/>
        <v>33</v>
      </c>
    </row>
    <row r="8" spans="1:44" x14ac:dyDescent="0.25">
      <c r="B8">
        <v>24008</v>
      </c>
      <c r="C8" t="s">
        <v>769</v>
      </c>
      <c r="D8" s="1">
        <f>SUM(D$14:D$15)</f>
        <v>2</v>
      </c>
      <c r="E8" s="1">
        <f>SUM(E$14:E$15)</f>
        <v>2</v>
      </c>
      <c r="F8" s="1">
        <f t="shared" ref="F8:AR8" si="3">SUM(F$14:F$15)</f>
        <v>2</v>
      </c>
      <c r="G8" s="1">
        <f t="shared" si="3"/>
        <v>2</v>
      </c>
      <c r="H8" s="1">
        <f>SUM(H$14:H$15)</f>
        <v>2</v>
      </c>
      <c r="J8" s="1">
        <f t="shared" si="3"/>
        <v>2</v>
      </c>
      <c r="K8" s="1">
        <f t="shared" si="3"/>
        <v>3</v>
      </c>
      <c r="L8" s="1">
        <f t="shared" si="3"/>
        <v>3</v>
      </c>
      <c r="M8" s="1">
        <f t="shared" si="3"/>
        <v>3</v>
      </c>
      <c r="N8" s="1">
        <f t="shared" si="3"/>
        <v>3</v>
      </c>
      <c r="O8" s="1">
        <f t="shared" si="3"/>
        <v>3</v>
      </c>
      <c r="P8" s="1">
        <f t="shared" si="3"/>
        <v>3</v>
      </c>
      <c r="Q8" s="1">
        <f t="shared" si="3"/>
        <v>4</v>
      </c>
      <c r="R8" s="1">
        <f t="shared" si="3"/>
        <v>4</v>
      </c>
      <c r="S8" s="1">
        <f t="shared" si="3"/>
        <v>4</v>
      </c>
      <c r="T8" s="1">
        <f t="shared" si="3"/>
        <v>4</v>
      </c>
      <c r="U8" s="1">
        <f t="shared" si="3"/>
        <v>4</v>
      </c>
      <c r="V8" s="1">
        <f t="shared" si="3"/>
        <v>4</v>
      </c>
      <c r="W8" s="1">
        <f t="shared" si="3"/>
        <v>5</v>
      </c>
      <c r="X8" s="1">
        <f t="shared" si="3"/>
        <v>5</v>
      </c>
      <c r="Y8" s="1">
        <f t="shared" si="3"/>
        <v>5</v>
      </c>
      <c r="Z8" s="1">
        <f t="shared" si="3"/>
        <v>5</v>
      </c>
      <c r="AA8" s="1">
        <f t="shared" si="3"/>
        <v>5</v>
      </c>
      <c r="AB8" s="1">
        <f t="shared" si="3"/>
        <v>5</v>
      </c>
      <c r="AC8" s="1">
        <f t="shared" si="3"/>
        <v>6</v>
      </c>
      <c r="AD8" s="1">
        <f t="shared" si="3"/>
        <v>6</v>
      </c>
      <c r="AE8" s="1">
        <f t="shared" si="3"/>
        <v>6</v>
      </c>
      <c r="AF8" s="1">
        <f t="shared" si="3"/>
        <v>6</v>
      </c>
      <c r="AG8" s="1">
        <f t="shared" si="3"/>
        <v>6</v>
      </c>
      <c r="AH8" s="1">
        <f t="shared" si="3"/>
        <v>6</v>
      </c>
      <c r="AI8" s="1">
        <f t="shared" si="3"/>
        <v>7</v>
      </c>
      <c r="AJ8" s="1">
        <f t="shared" si="3"/>
        <v>7</v>
      </c>
      <c r="AK8" s="1">
        <f t="shared" si="3"/>
        <v>7</v>
      </c>
      <c r="AL8" s="1">
        <f t="shared" si="3"/>
        <v>7</v>
      </c>
      <c r="AM8" s="1">
        <f t="shared" si="3"/>
        <v>7</v>
      </c>
      <c r="AN8" s="1">
        <f t="shared" si="3"/>
        <v>7</v>
      </c>
      <c r="AO8" s="1">
        <f t="shared" si="3"/>
        <v>8</v>
      </c>
      <c r="AP8" s="1">
        <f t="shared" si="3"/>
        <v>8</v>
      </c>
      <c r="AQ8" s="1">
        <f t="shared" si="3"/>
        <v>8</v>
      </c>
      <c r="AR8" s="1">
        <f t="shared" si="3"/>
        <v>8</v>
      </c>
    </row>
    <row r="9" spans="1:44" x14ac:dyDescent="0.25">
      <c r="B9">
        <v>24043</v>
      </c>
      <c r="C9" t="s">
        <v>770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</row>
    <row r="10" spans="1:44" x14ac:dyDescent="0.25">
      <c r="B10">
        <v>24033</v>
      </c>
      <c r="C10" t="s">
        <v>771</v>
      </c>
      <c r="D10" s="1">
        <f>D$5-1</f>
        <v>2</v>
      </c>
      <c r="E10" s="1">
        <f>E$5-1</f>
        <v>3</v>
      </c>
      <c r="F10" s="1">
        <f t="shared" ref="F10:AR10" si="4">F$5-1</f>
        <v>4</v>
      </c>
      <c r="G10" s="1">
        <f t="shared" si="4"/>
        <v>5</v>
      </c>
      <c r="H10" s="1">
        <f>H$5-1</f>
        <v>6</v>
      </c>
      <c r="J10" s="1">
        <f t="shared" si="4"/>
        <v>7</v>
      </c>
      <c r="K10" s="1">
        <f t="shared" si="4"/>
        <v>8</v>
      </c>
      <c r="L10" s="1">
        <f t="shared" si="4"/>
        <v>9</v>
      </c>
      <c r="M10" s="1">
        <f t="shared" si="4"/>
        <v>10</v>
      </c>
      <c r="N10" s="1">
        <f t="shared" si="4"/>
        <v>11</v>
      </c>
      <c r="O10" s="1">
        <f t="shared" si="4"/>
        <v>12</v>
      </c>
      <c r="P10" s="1">
        <f t="shared" si="4"/>
        <v>13</v>
      </c>
      <c r="Q10" s="1">
        <f t="shared" si="4"/>
        <v>14</v>
      </c>
      <c r="R10" s="1">
        <f t="shared" si="4"/>
        <v>15</v>
      </c>
      <c r="S10" s="1">
        <f t="shared" si="4"/>
        <v>16</v>
      </c>
      <c r="T10" s="1">
        <f t="shared" si="4"/>
        <v>17</v>
      </c>
      <c r="U10" s="1">
        <f t="shared" si="4"/>
        <v>18</v>
      </c>
      <c r="V10" s="1">
        <f t="shared" si="4"/>
        <v>19</v>
      </c>
      <c r="W10" s="1">
        <f t="shared" si="4"/>
        <v>20</v>
      </c>
      <c r="X10" s="1">
        <f t="shared" si="4"/>
        <v>21</v>
      </c>
      <c r="Y10" s="1">
        <f t="shared" si="4"/>
        <v>22</v>
      </c>
      <c r="Z10" s="1">
        <f t="shared" si="4"/>
        <v>23</v>
      </c>
      <c r="AA10" s="1">
        <f t="shared" si="4"/>
        <v>24</v>
      </c>
      <c r="AB10" s="1">
        <f t="shared" si="4"/>
        <v>25</v>
      </c>
      <c r="AC10" s="1">
        <f t="shared" si="4"/>
        <v>26</v>
      </c>
      <c r="AD10" s="1">
        <f t="shared" si="4"/>
        <v>27</v>
      </c>
      <c r="AE10" s="1">
        <f t="shared" si="4"/>
        <v>28</v>
      </c>
      <c r="AF10" s="1">
        <f t="shared" si="4"/>
        <v>29</v>
      </c>
      <c r="AG10" s="1">
        <f t="shared" si="4"/>
        <v>30</v>
      </c>
      <c r="AH10" s="1">
        <f t="shared" si="4"/>
        <v>31</v>
      </c>
      <c r="AI10" s="1">
        <f t="shared" si="4"/>
        <v>32</v>
      </c>
      <c r="AJ10" s="1">
        <f t="shared" si="4"/>
        <v>33</v>
      </c>
      <c r="AK10" s="1">
        <f t="shared" si="4"/>
        <v>34</v>
      </c>
      <c r="AL10" s="1">
        <f t="shared" si="4"/>
        <v>35</v>
      </c>
      <c r="AM10" s="1">
        <f t="shared" si="4"/>
        <v>36</v>
      </c>
      <c r="AN10" s="1">
        <f t="shared" si="4"/>
        <v>37</v>
      </c>
      <c r="AO10" s="1">
        <f t="shared" si="4"/>
        <v>38</v>
      </c>
      <c r="AP10" s="1">
        <f t="shared" si="4"/>
        <v>39</v>
      </c>
      <c r="AQ10" s="1">
        <f t="shared" si="4"/>
        <v>40</v>
      </c>
      <c r="AR10" s="1">
        <f t="shared" si="4"/>
        <v>41</v>
      </c>
    </row>
    <row r="11" spans="1:44" x14ac:dyDescent="0.25">
      <c r="B11">
        <v>24038</v>
      </c>
      <c r="C11" t="s">
        <v>772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</row>
    <row r="12" spans="1:44" x14ac:dyDescent="0.25">
      <c r="B12" s="6">
        <v>20082</v>
      </c>
      <c r="C12" s="6" t="s">
        <v>16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</row>
    <row r="14" spans="1:44" x14ac:dyDescent="0.25">
      <c r="A14" t="s">
        <v>773</v>
      </c>
      <c r="B14">
        <v>5182</v>
      </c>
      <c r="C14" t="s">
        <v>774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>
        <v>1</v>
      </c>
    </row>
    <row r="15" spans="1:44" x14ac:dyDescent="0.25">
      <c r="A15" t="s">
        <v>775</v>
      </c>
      <c r="B15">
        <v>5180</v>
      </c>
      <c r="C15" t="s">
        <v>776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>
        <v>6</v>
      </c>
      <c r="AO15" s="1">
        <v>7</v>
      </c>
      <c r="AP15" s="1">
        <v>7</v>
      </c>
      <c r="AQ15" s="1">
        <v>7</v>
      </c>
      <c r="AR15" s="1">
        <v>7</v>
      </c>
    </row>
    <row r="16" spans="1:44" x14ac:dyDescent="0.25">
      <c r="A16" t="s">
        <v>777</v>
      </c>
      <c r="B16">
        <v>5181</v>
      </c>
      <c r="C16" t="s">
        <v>778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>
        <v>30</v>
      </c>
      <c r="AO16" s="1">
        <v>30</v>
      </c>
      <c r="AP16" s="1">
        <v>31</v>
      </c>
      <c r="AQ16" s="1">
        <v>32</v>
      </c>
      <c r="AR16" s="1">
        <v>33</v>
      </c>
    </row>
    <row r="17" spans="1:44" x14ac:dyDescent="0.25">
      <c r="A17" t="s">
        <v>779</v>
      </c>
      <c r="B17">
        <v>8815</v>
      </c>
      <c r="C17" t="s">
        <v>780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44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44" x14ac:dyDescent="0.25">
      <c r="A19" t="s">
        <v>109</v>
      </c>
      <c r="B19">
        <v>6507</v>
      </c>
      <c r="C19" t="s">
        <v>110</v>
      </c>
      <c r="D19" s="1">
        <v>40</v>
      </c>
      <c r="E19" s="1">
        <v>44</v>
      </c>
      <c r="F19" s="1">
        <v>48</v>
      </c>
      <c r="G19" s="1">
        <v>52</v>
      </c>
      <c r="H19" s="1">
        <v>56</v>
      </c>
      <c r="I19" s="5">
        <f>H$5*INDEX('MTS 380 Master'!$B:$XFD,MATCH($A19,'MTS 380 Master'!$B:$B,0),MATCH($B$5,'MTS 380 Master'!$B$1:$XFD$1,0))+H$6*INDEX('MTS 380 Master'!$B:$XFD,MATCH($A19,'MTS 380 Master'!$B:$B,0),MATCH($B$6,'MTS 380 Master'!$B$1:$XFD$1,0))+H$7*INDEX('MTS 380 Master'!$B:$XFD,MATCH($A19,'MTS 380 Master'!$B:$B,0),MATCH($B$7,'MTS 380 Master'!$B$1:$XFD$1,0))+H$8*INDEX('MTS 380 Master'!$B:$XFD,MATCH($A19,'MTS 380 Master'!$B:$B,0),MATCH($B$8,'MTS 380 Master'!$B$1:$XFD$1,0))+H$9*INDEX('MTS 380 Master'!$B:$XFD,MATCH($A19,'MTS 380 Master'!$B:$B,0),MATCH($B$9,'MTS 380 Master'!$B$1:$XFD$1,0))+H$10*INDEX('MTS 380 Master'!$B:$XFD,MATCH($A19,'MTS 380 Master'!$B:$B,0),MATCH($B$10,'MTS 380 Master'!$B$1:$XFD$1,0))+H$11*INDEX('MTS 380 Master'!$B:$XFD,MATCH($A19,'MTS 380 Master'!$B:$B,0),MATCH($B$11,'MTS 380 Master'!$B$1:$XFD$1,0))+H$12*INDEX('MTS 380 Master'!$B:$XFD,MATCH($A19,'MTS 380 Master'!$B:$B,0),MATCH($B$12,'MTS 380 Master'!$B$1:$XFD$1,0))</f>
        <v>48</v>
      </c>
      <c r="J19" s="1">
        <v>60</v>
      </c>
      <c r="K19" s="1">
        <v>64</v>
      </c>
      <c r="L19" s="1">
        <v>68</v>
      </c>
      <c r="M19" s="1">
        <v>72</v>
      </c>
      <c r="N19" s="1">
        <v>76</v>
      </c>
      <c r="O19" s="1">
        <v>80</v>
      </c>
      <c r="P19" s="1">
        <v>84</v>
      </c>
      <c r="Q19" s="1">
        <v>88</v>
      </c>
      <c r="R19" s="1">
        <v>92</v>
      </c>
      <c r="S19" s="1">
        <v>96</v>
      </c>
      <c r="T19" s="1">
        <v>100</v>
      </c>
      <c r="U19" s="1">
        <v>104</v>
      </c>
      <c r="V19" s="1">
        <v>108</v>
      </c>
      <c r="W19" s="1">
        <v>112</v>
      </c>
      <c r="X19" s="1">
        <v>116</v>
      </c>
      <c r="Y19" s="1">
        <v>120</v>
      </c>
      <c r="Z19" s="1">
        <v>124</v>
      </c>
      <c r="AA19" s="1">
        <v>128</v>
      </c>
      <c r="AB19" s="1">
        <v>132</v>
      </c>
      <c r="AC19" s="1">
        <v>136</v>
      </c>
      <c r="AD19" s="1">
        <v>140</v>
      </c>
      <c r="AE19" s="1">
        <v>144</v>
      </c>
      <c r="AF19" s="1">
        <v>148</v>
      </c>
      <c r="AG19" s="1">
        <v>152</v>
      </c>
      <c r="AH19" s="1">
        <v>156</v>
      </c>
      <c r="AI19" s="1">
        <v>160</v>
      </c>
      <c r="AJ19" s="1">
        <v>164</v>
      </c>
      <c r="AK19" s="1">
        <v>168</v>
      </c>
      <c r="AL19" s="1">
        <v>172</v>
      </c>
      <c r="AM19" s="1">
        <v>176</v>
      </c>
      <c r="AN19" s="1">
        <v>180</v>
      </c>
      <c r="AO19" s="1">
        <v>184</v>
      </c>
      <c r="AP19" s="1">
        <v>188</v>
      </c>
      <c r="AQ19" s="1">
        <v>192</v>
      </c>
      <c r="AR19" s="1">
        <v>196</v>
      </c>
    </row>
    <row r="20" spans="1:44" x14ac:dyDescent="0.25">
      <c r="A20" t="s">
        <v>113</v>
      </c>
      <c r="B20">
        <v>6521</v>
      </c>
      <c r="C20" t="s">
        <v>114</v>
      </c>
      <c r="D20" s="1">
        <v>24</v>
      </c>
      <c r="E20" s="1">
        <v>24</v>
      </c>
      <c r="F20" s="1">
        <v>24</v>
      </c>
      <c r="G20" s="1">
        <v>24</v>
      </c>
      <c r="H20" s="1">
        <v>24</v>
      </c>
      <c r="I20" s="5">
        <f>H$5*INDEX('MTS 380 Master'!$B:$XFD,MATCH($A20,'MTS 380 Master'!$B:$B,0),MATCH($B$5,'MTS 380 Master'!$B$1:$XFD$1,0))+H$6*INDEX('MTS 380 Master'!$B:$XFD,MATCH($A20,'MTS 380 Master'!$B:$B,0),MATCH($B$6,'MTS 380 Master'!$B$1:$XFD$1,0))+H$7*INDEX('MTS 380 Master'!$B:$XFD,MATCH($A20,'MTS 380 Master'!$B:$B,0),MATCH($B$7,'MTS 380 Master'!$B$1:$XFD$1,0))+H$8*INDEX('MTS 380 Master'!$B:$XFD,MATCH($A20,'MTS 380 Master'!$B:$B,0),MATCH($B$8,'MTS 380 Master'!$B$1:$XFD$1,0))+H$9*INDEX('MTS 380 Master'!$B:$XFD,MATCH($A20,'MTS 380 Master'!$B:$B,0),MATCH($B$9,'MTS 380 Master'!$B$1:$XFD$1,0))+H$10*INDEX('MTS 380 Master'!$B:$XFD,MATCH($A20,'MTS 380 Master'!$B:$B,0),MATCH($B$10,'MTS 380 Master'!$B$1:$XFD$1,0))+H$11*INDEX('MTS 380 Master'!$B:$XFD,MATCH($A20,'MTS 380 Master'!$B:$B,0),MATCH($B$11,'MTS 380 Master'!$B$1:$XFD$1,0))+H$12*INDEX('MTS 380 Master'!$B:$XFD,MATCH($A20,'MTS 380 Master'!$B:$B,0),MATCH($B$12,'MTS 380 Master'!$B$1:$XFD$1,0))</f>
        <v>24</v>
      </c>
      <c r="J20" s="1">
        <v>24</v>
      </c>
      <c r="K20" s="1">
        <v>24</v>
      </c>
      <c r="L20" s="1">
        <v>24</v>
      </c>
      <c r="M20" s="1">
        <v>24</v>
      </c>
      <c r="N20" s="1">
        <v>24</v>
      </c>
      <c r="O20" s="1">
        <v>24</v>
      </c>
      <c r="P20" s="1">
        <v>24</v>
      </c>
      <c r="Q20" s="1">
        <v>24</v>
      </c>
      <c r="R20" s="1">
        <v>24</v>
      </c>
      <c r="S20" s="1">
        <v>24</v>
      </c>
      <c r="T20" s="1">
        <v>24</v>
      </c>
      <c r="U20" s="1">
        <v>24</v>
      </c>
      <c r="V20" s="1">
        <v>24</v>
      </c>
      <c r="W20" s="1">
        <v>24</v>
      </c>
      <c r="X20" s="1">
        <v>24</v>
      </c>
      <c r="Y20" s="1">
        <v>24</v>
      </c>
      <c r="Z20" s="1">
        <v>24</v>
      </c>
      <c r="AA20" s="1">
        <v>24</v>
      </c>
      <c r="AB20" s="1">
        <v>24</v>
      </c>
      <c r="AC20" s="1">
        <v>24</v>
      </c>
      <c r="AD20" s="1">
        <v>24</v>
      </c>
      <c r="AE20" s="1">
        <v>24</v>
      </c>
      <c r="AF20" s="1">
        <v>24</v>
      </c>
      <c r="AG20" s="1">
        <v>24</v>
      </c>
      <c r="AH20" s="1">
        <v>24</v>
      </c>
      <c r="AI20" s="1">
        <v>24</v>
      </c>
      <c r="AJ20" s="1">
        <v>24</v>
      </c>
      <c r="AK20" s="1">
        <v>24</v>
      </c>
      <c r="AL20" s="1">
        <v>24</v>
      </c>
      <c r="AM20" s="1">
        <v>24</v>
      </c>
      <c r="AN20" s="1">
        <v>24</v>
      </c>
      <c r="AO20" s="1">
        <v>24</v>
      </c>
      <c r="AP20" s="1">
        <v>24</v>
      </c>
      <c r="AQ20" s="1">
        <v>24</v>
      </c>
      <c r="AR20" s="1">
        <v>24</v>
      </c>
    </row>
    <row r="21" spans="1:44" x14ac:dyDescent="0.25">
      <c r="A21" t="s">
        <v>115</v>
      </c>
      <c r="B21">
        <v>6508</v>
      </c>
      <c r="C21" t="s">
        <v>116</v>
      </c>
      <c r="D21" s="1">
        <v>16</v>
      </c>
      <c r="E21" s="1">
        <v>16</v>
      </c>
      <c r="F21" s="1">
        <v>16</v>
      </c>
      <c r="G21" s="1">
        <v>16</v>
      </c>
      <c r="H21" s="1">
        <v>16</v>
      </c>
      <c r="I21" s="5">
        <f>H$5*INDEX('MTS 380 Master'!$B:$XFD,MATCH($A21,'MTS 380 Master'!$B:$B,0),MATCH($B$5,'MTS 380 Master'!$B$1:$XFD$1,0))+H$6*INDEX('MTS 380 Master'!$B:$XFD,MATCH($A21,'MTS 380 Master'!$B:$B,0),MATCH($B$6,'MTS 380 Master'!$B$1:$XFD$1,0))+H$7*INDEX('MTS 380 Master'!$B:$XFD,MATCH($A21,'MTS 380 Master'!$B:$B,0),MATCH($B$7,'MTS 380 Master'!$B$1:$XFD$1,0))+H$8*INDEX('MTS 380 Master'!$B:$XFD,MATCH($A21,'MTS 380 Master'!$B:$B,0),MATCH($B$8,'MTS 380 Master'!$B$1:$XFD$1,0))+H$9*INDEX('MTS 380 Master'!$B:$XFD,MATCH($A21,'MTS 380 Master'!$B:$B,0),MATCH($B$9,'MTS 380 Master'!$B$1:$XFD$1,0))+H$10*INDEX('MTS 380 Master'!$B:$XFD,MATCH($A21,'MTS 380 Master'!$B:$B,0),MATCH($B$10,'MTS 380 Master'!$B$1:$XFD$1,0))+H$11*INDEX('MTS 380 Master'!$B:$XFD,MATCH($A21,'MTS 380 Master'!$B:$B,0),MATCH($B$11,'MTS 380 Master'!$B$1:$XFD$1,0))+H$12*INDEX('MTS 380 Master'!$B:$XFD,MATCH($A21,'MTS 380 Master'!$B:$B,0),MATCH($B$12,'MTS 380 Master'!$B$1:$XFD$1,0))</f>
        <v>24</v>
      </c>
      <c r="J21" s="1">
        <v>16</v>
      </c>
      <c r="K21" s="1">
        <v>16</v>
      </c>
      <c r="L21" s="1">
        <v>16</v>
      </c>
      <c r="M21" s="1">
        <v>16</v>
      </c>
      <c r="N21" s="1">
        <v>16</v>
      </c>
      <c r="O21" s="1">
        <v>16</v>
      </c>
      <c r="P21" s="1">
        <v>16</v>
      </c>
      <c r="Q21" s="1">
        <v>16</v>
      </c>
      <c r="R21" s="1">
        <v>16</v>
      </c>
      <c r="S21" s="1">
        <v>16</v>
      </c>
      <c r="T21" s="1">
        <v>16</v>
      </c>
      <c r="U21" s="1">
        <v>16</v>
      </c>
      <c r="V21" s="1">
        <v>16</v>
      </c>
      <c r="W21" s="1">
        <v>16</v>
      </c>
      <c r="X21" s="1">
        <v>16</v>
      </c>
      <c r="Y21" s="1">
        <v>16</v>
      </c>
      <c r="Z21" s="1">
        <v>16</v>
      </c>
      <c r="AA21" s="1">
        <v>16</v>
      </c>
      <c r="AB21" s="1">
        <v>16</v>
      </c>
      <c r="AC21" s="1">
        <v>16</v>
      </c>
      <c r="AD21" s="1">
        <v>16</v>
      </c>
      <c r="AE21" s="1">
        <v>16</v>
      </c>
      <c r="AF21" s="1">
        <v>16</v>
      </c>
      <c r="AG21" s="1">
        <v>16</v>
      </c>
      <c r="AH21" s="1">
        <v>16</v>
      </c>
      <c r="AI21" s="1">
        <v>16</v>
      </c>
      <c r="AJ21" s="1">
        <v>16</v>
      </c>
      <c r="AK21" s="1">
        <v>16</v>
      </c>
      <c r="AL21" s="1">
        <v>16</v>
      </c>
      <c r="AM21" s="1">
        <v>16</v>
      </c>
      <c r="AN21" s="1">
        <v>16</v>
      </c>
      <c r="AO21" s="1">
        <v>16</v>
      </c>
      <c r="AP21" s="1">
        <v>16</v>
      </c>
      <c r="AQ21" s="1">
        <v>16</v>
      </c>
      <c r="AR21" s="1">
        <v>16</v>
      </c>
    </row>
    <row r="22" spans="1:44" x14ac:dyDescent="0.25">
      <c r="A22" t="s">
        <v>117</v>
      </c>
      <c r="B22">
        <v>6509</v>
      </c>
      <c r="C22" t="s">
        <v>118</v>
      </c>
      <c r="D22" s="1">
        <v>68</v>
      </c>
      <c r="E22" s="1">
        <v>102</v>
      </c>
      <c r="F22" s="1">
        <v>136</v>
      </c>
      <c r="G22" s="1">
        <v>170</v>
      </c>
      <c r="H22" s="1">
        <v>204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0</v>
      </c>
      <c r="J22" s="1">
        <v>238</v>
      </c>
      <c r="K22" s="1">
        <v>272</v>
      </c>
      <c r="L22" s="1">
        <v>306</v>
      </c>
      <c r="M22" s="1">
        <v>340</v>
      </c>
      <c r="N22" s="1">
        <v>374</v>
      </c>
      <c r="O22" s="1">
        <v>408</v>
      </c>
      <c r="P22" s="1">
        <v>442</v>
      </c>
      <c r="Q22" s="1">
        <v>476</v>
      </c>
      <c r="R22" s="1">
        <v>510</v>
      </c>
      <c r="S22" s="1">
        <v>544</v>
      </c>
      <c r="T22" s="1">
        <v>578</v>
      </c>
      <c r="U22" s="1">
        <v>612</v>
      </c>
      <c r="V22" s="1">
        <v>646</v>
      </c>
      <c r="W22" s="1">
        <v>680</v>
      </c>
      <c r="X22" s="1">
        <v>714</v>
      </c>
      <c r="Y22" s="1">
        <v>748</v>
      </c>
      <c r="Z22" s="1">
        <v>782</v>
      </c>
      <c r="AA22" s="1">
        <v>816</v>
      </c>
      <c r="AB22" s="1">
        <v>850</v>
      </c>
      <c r="AC22" s="1">
        <v>884</v>
      </c>
      <c r="AD22" s="1">
        <v>918</v>
      </c>
      <c r="AE22" s="1">
        <v>952</v>
      </c>
      <c r="AF22" s="1">
        <v>986</v>
      </c>
      <c r="AG22" s="1">
        <v>1020</v>
      </c>
      <c r="AH22" s="1">
        <v>1054</v>
      </c>
      <c r="AI22" s="1">
        <v>1088</v>
      </c>
      <c r="AJ22" s="1">
        <v>1122</v>
      </c>
      <c r="AK22" s="1">
        <v>1156</v>
      </c>
      <c r="AL22" s="1">
        <v>1190</v>
      </c>
      <c r="AM22" s="1">
        <v>1224</v>
      </c>
      <c r="AN22" s="1">
        <v>1258</v>
      </c>
      <c r="AO22" s="1">
        <v>1292</v>
      </c>
      <c r="AP22" s="1">
        <v>1326</v>
      </c>
      <c r="AQ22" s="1">
        <v>1360</v>
      </c>
      <c r="AR22" s="1">
        <v>1394</v>
      </c>
    </row>
    <row r="23" spans="1:44" x14ac:dyDescent="0.25">
      <c r="A23" t="s">
        <v>119</v>
      </c>
      <c r="B23">
        <v>6516</v>
      </c>
      <c r="C23" t="s">
        <v>120</v>
      </c>
      <c r="D23" s="1">
        <v>0</v>
      </c>
      <c r="E23" s="1">
        <v>17</v>
      </c>
      <c r="F23" s="1">
        <v>34</v>
      </c>
      <c r="G23" s="1">
        <v>51</v>
      </c>
      <c r="H23" s="1">
        <v>68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0</v>
      </c>
      <c r="J23" s="1">
        <v>85</v>
      </c>
      <c r="K23" s="1">
        <v>85</v>
      </c>
      <c r="L23" s="1">
        <v>102</v>
      </c>
      <c r="M23" s="1">
        <v>119</v>
      </c>
      <c r="N23" s="1">
        <v>136</v>
      </c>
      <c r="O23" s="1">
        <v>153</v>
      </c>
      <c r="P23" s="1">
        <v>170</v>
      </c>
      <c r="Q23" s="1">
        <v>170</v>
      </c>
      <c r="R23" s="1">
        <v>187</v>
      </c>
      <c r="S23" s="1">
        <v>204</v>
      </c>
      <c r="T23" s="1">
        <v>221</v>
      </c>
      <c r="U23" s="1">
        <v>238</v>
      </c>
      <c r="V23" s="1">
        <v>255</v>
      </c>
      <c r="W23" s="1">
        <v>255</v>
      </c>
      <c r="X23" s="1">
        <v>272</v>
      </c>
      <c r="Y23" s="1">
        <v>289</v>
      </c>
      <c r="Z23" s="1">
        <v>306</v>
      </c>
      <c r="AA23" s="1">
        <v>323</v>
      </c>
      <c r="AB23" s="1">
        <v>340</v>
      </c>
      <c r="AC23" s="1">
        <v>340</v>
      </c>
      <c r="AD23" s="1">
        <v>357</v>
      </c>
      <c r="AE23" s="1">
        <v>374</v>
      </c>
      <c r="AF23" s="1">
        <v>391</v>
      </c>
      <c r="AG23" s="1">
        <v>408</v>
      </c>
      <c r="AH23" s="1">
        <v>425</v>
      </c>
      <c r="AI23" s="1">
        <v>425</v>
      </c>
      <c r="AJ23" s="1">
        <v>442</v>
      </c>
      <c r="AK23" s="1">
        <v>459</v>
      </c>
      <c r="AL23" s="1">
        <v>476</v>
      </c>
      <c r="AM23" s="1">
        <v>493</v>
      </c>
      <c r="AN23" s="1">
        <v>510</v>
      </c>
      <c r="AO23" s="1">
        <v>510</v>
      </c>
      <c r="AP23" s="1">
        <v>527</v>
      </c>
      <c r="AQ23" s="1">
        <v>544</v>
      </c>
      <c r="AR23" s="1">
        <v>561</v>
      </c>
    </row>
    <row r="24" spans="1:44" x14ac:dyDescent="0.25">
      <c r="A24" t="s">
        <v>121</v>
      </c>
      <c r="B24">
        <v>6517</v>
      </c>
      <c r="C24" t="s">
        <v>122</v>
      </c>
      <c r="D24" s="1"/>
      <c r="E24" s="1"/>
      <c r="F24" s="1"/>
      <c r="G24" s="1"/>
      <c r="H24" s="1"/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68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5">
      <c r="A25" t="s">
        <v>123</v>
      </c>
      <c r="B25">
        <v>6510</v>
      </c>
      <c r="C25" t="s">
        <v>124</v>
      </c>
      <c r="D25" s="1">
        <v>34</v>
      </c>
      <c r="E25" s="1">
        <v>34</v>
      </c>
      <c r="F25" s="1">
        <v>34</v>
      </c>
      <c r="G25" s="1">
        <v>34</v>
      </c>
      <c r="H25" s="1">
        <v>34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34</v>
      </c>
      <c r="J25" s="1">
        <v>34</v>
      </c>
      <c r="K25" s="1">
        <v>51</v>
      </c>
      <c r="L25" s="1">
        <v>51</v>
      </c>
      <c r="M25" s="1">
        <v>51</v>
      </c>
      <c r="N25" s="1">
        <v>51</v>
      </c>
      <c r="O25" s="1">
        <v>51</v>
      </c>
      <c r="P25" s="1">
        <v>51</v>
      </c>
      <c r="Q25" s="1">
        <v>68</v>
      </c>
      <c r="R25" s="1">
        <v>68</v>
      </c>
      <c r="S25" s="1">
        <v>68</v>
      </c>
      <c r="T25" s="1">
        <v>68</v>
      </c>
      <c r="U25" s="1">
        <v>68</v>
      </c>
      <c r="V25" s="1">
        <v>68</v>
      </c>
      <c r="W25" s="1">
        <v>85</v>
      </c>
      <c r="X25" s="1">
        <v>85</v>
      </c>
      <c r="Y25" s="1">
        <v>85</v>
      </c>
      <c r="Z25" s="1">
        <v>85</v>
      </c>
      <c r="AA25" s="1">
        <v>85</v>
      </c>
      <c r="AB25" s="1">
        <v>85</v>
      </c>
      <c r="AC25" s="1">
        <v>102</v>
      </c>
      <c r="AD25" s="1">
        <v>102</v>
      </c>
      <c r="AE25" s="1">
        <v>102</v>
      </c>
      <c r="AF25" s="1">
        <v>102</v>
      </c>
      <c r="AG25" s="1">
        <v>102</v>
      </c>
      <c r="AH25" s="1">
        <v>102</v>
      </c>
      <c r="AI25" s="1">
        <v>119</v>
      </c>
      <c r="AJ25" s="1">
        <v>119</v>
      </c>
      <c r="AK25" s="1">
        <v>119</v>
      </c>
      <c r="AL25" s="1">
        <v>119</v>
      </c>
      <c r="AM25" s="1">
        <v>119</v>
      </c>
      <c r="AN25" s="1">
        <v>119</v>
      </c>
      <c r="AO25" s="1">
        <v>136</v>
      </c>
      <c r="AP25" s="1">
        <v>136</v>
      </c>
      <c r="AQ25" s="1">
        <v>136</v>
      </c>
      <c r="AR25" s="1">
        <v>136</v>
      </c>
    </row>
    <row r="26" spans="1:44" x14ac:dyDescent="0.25">
      <c r="A26" t="s">
        <v>125</v>
      </c>
      <c r="B26">
        <v>6522</v>
      </c>
      <c r="C26" t="s">
        <v>126</v>
      </c>
      <c r="D26" s="1">
        <v>14</v>
      </c>
      <c r="E26" s="1">
        <v>14</v>
      </c>
      <c r="F26" s="1">
        <v>14</v>
      </c>
      <c r="G26" s="1">
        <v>14</v>
      </c>
      <c r="H26" s="1">
        <v>14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0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  <c r="AL26" s="1">
        <v>14</v>
      </c>
      <c r="AM26" s="1">
        <v>14</v>
      </c>
      <c r="AN26" s="1">
        <v>14</v>
      </c>
      <c r="AO26" s="1">
        <v>14</v>
      </c>
      <c r="AP26" s="1">
        <v>14</v>
      </c>
      <c r="AQ26" s="1">
        <v>14</v>
      </c>
      <c r="AR26" s="1">
        <v>14</v>
      </c>
    </row>
    <row r="27" spans="1:44" x14ac:dyDescent="0.25">
      <c r="A27" t="s">
        <v>97</v>
      </c>
      <c r="B27">
        <v>6948</v>
      </c>
      <c r="C27" t="s">
        <v>98</v>
      </c>
      <c r="D27" s="1"/>
      <c r="E27" s="1"/>
      <c r="F27" s="1"/>
      <c r="G27" s="1"/>
      <c r="H27" s="1"/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204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25">
      <c r="A28" t="s">
        <v>127</v>
      </c>
      <c r="B28">
        <v>6511</v>
      </c>
      <c r="C28" t="s">
        <v>128</v>
      </c>
      <c r="D28" s="1">
        <v>32</v>
      </c>
      <c r="E28" s="1">
        <v>32</v>
      </c>
      <c r="F28" s="1">
        <v>32</v>
      </c>
      <c r="G28" s="1">
        <v>32</v>
      </c>
      <c r="H28" s="1">
        <v>32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14</v>
      </c>
      <c r="J28" s="1">
        <v>32</v>
      </c>
      <c r="K28" s="1">
        <v>48</v>
      </c>
      <c r="L28" s="1">
        <v>48</v>
      </c>
      <c r="M28" s="1">
        <v>48</v>
      </c>
      <c r="N28" s="1">
        <v>48</v>
      </c>
      <c r="O28" s="1">
        <v>48</v>
      </c>
      <c r="P28" s="1">
        <v>48</v>
      </c>
      <c r="Q28" s="1">
        <v>64</v>
      </c>
      <c r="R28" s="1">
        <v>64</v>
      </c>
      <c r="S28" s="1">
        <v>64</v>
      </c>
      <c r="T28" s="1">
        <v>64</v>
      </c>
      <c r="U28" s="1">
        <v>64</v>
      </c>
      <c r="V28" s="1">
        <v>64</v>
      </c>
      <c r="W28" s="1">
        <v>80</v>
      </c>
      <c r="X28" s="1">
        <v>80</v>
      </c>
      <c r="Y28" s="1">
        <v>80</v>
      </c>
      <c r="Z28" s="1">
        <v>80</v>
      </c>
      <c r="AA28" s="1">
        <v>80</v>
      </c>
      <c r="AB28" s="1">
        <v>80</v>
      </c>
      <c r="AC28" s="1">
        <v>96</v>
      </c>
      <c r="AD28" s="1">
        <v>96</v>
      </c>
      <c r="AE28" s="1">
        <v>96</v>
      </c>
      <c r="AF28" s="1">
        <v>96</v>
      </c>
      <c r="AG28" s="1">
        <v>96</v>
      </c>
      <c r="AH28" s="1">
        <v>96</v>
      </c>
      <c r="AI28" s="1">
        <v>112</v>
      </c>
      <c r="AJ28" s="1">
        <v>112</v>
      </c>
      <c r="AK28" s="1">
        <v>112</v>
      </c>
      <c r="AL28" s="1">
        <v>112</v>
      </c>
      <c r="AM28" s="1">
        <v>112</v>
      </c>
      <c r="AN28" s="1">
        <v>112</v>
      </c>
      <c r="AO28" s="1">
        <v>128</v>
      </c>
      <c r="AP28" s="1">
        <v>128</v>
      </c>
      <c r="AQ28" s="1">
        <v>128</v>
      </c>
      <c r="AR28" s="1">
        <v>128</v>
      </c>
    </row>
    <row r="29" spans="1:44" x14ac:dyDescent="0.25">
      <c r="A29" t="s">
        <v>129</v>
      </c>
      <c r="B29">
        <v>6523</v>
      </c>
      <c r="C29" t="s">
        <v>130</v>
      </c>
      <c r="D29" s="1">
        <v>24</v>
      </c>
      <c r="E29" s="1">
        <v>24</v>
      </c>
      <c r="F29" s="1">
        <v>24</v>
      </c>
      <c r="G29" s="1">
        <v>24</v>
      </c>
      <c r="H29" s="1">
        <v>24</v>
      </c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24</v>
      </c>
      <c r="J29" s="1">
        <v>24</v>
      </c>
      <c r="K29" s="1">
        <v>24</v>
      </c>
      <c r="L29" s="1">
        <v>24</v>
      </c>
      <c r="M29" s="1">
        <v>24</v>
      </c>
      <c r="N29" s="1">
        <v>24</v>
      </c>
      <c r="O29" s="1">
        <v>24</v>
      </c>
      <c r="P29" s="1">
        <v>24</v>
      </c>
      <c r="Q29" s="1">
        <v>24</v>
      </c>
      <c r="R29" s="1">
        <v>24</v>
      </c>
      <c r="S29" s="1">
        <v>24</v>
      </c>
      <c r="T29" s="1">
        <v>24</v>
      </c>
      <c r="U29" s="1">
        <v>24</v>
      </c>
      <c r="V29" s="1">
        <v>24</v>
      </c>
      <c r="W29" s="1">
        <v>24</v>
      </c>
      <c r="X29" s="1">
        <v>24</v>
      </c>
      <c r="Y29" s="1">
        <v>24</v>
      </c>
      <c r="Z29" s="1">
        <v>24</v>
      </c>
      <c r="AA29" s="1">
        <v>24</v>
      </c>
      <c r="AB29" s="1">
        <v>24</v>
      </c>
      <c r="AC29" s="1">
        <v>24</v>
      </c>
      <c r="AD29" s="1">
        <v>24</v>
      </c>
      <c r="AE29" s="1">
        <v>24</v>
      </c>
      <c r="AF29" s="1">
        <v>24</v>
      </c>
      <c r="AG29" s="1">
        <v>24</v>
      </c>
      <c r="AH29" s="1">
        <v>24</v>
      </c>
      <c r="AI29" s="1">
        <v>24</v>
      </c>
      <c r="AJ29" s="1">
        <v>24</v>
      </c>
      <c r="AK29" s="1">
        <v>24</v>
      </c>
      <c r="AL29" s="1">
        <v>24</v>
      </c>
      <c r="AM29" s="1">
        <v>24</v>
      </c>
      <c r="AN29" s="1">
        <v>24</v>
      </c>
      <c r="AO29" s="1">
        <v>24</v>
      </c>
      <c r="AP29" s="1">
        <v>24</v>
      </c>
      <c r="AQ29" s="1">
        <v>24</v>
      </c>
      <c r="AR29" s="1">
        <v>24</v>
      </c>
    </row>
    <row r="30" spans="1:44" x14ac:dyDescent="0.25">
      <c r="A30" t="s">
        <v>131</v>
      </c>
      <c r="B30">
        <v>6531</v>
      </c>
      <c r="C30" t="s">
        <v>132</v>
      </c>
      <c r="D30" s="1">
        <v>96</v>
      </c>
      <c r="E30" s="1">
        <v>96</v>
      </c>
      <c r="F30" s="1">
        <v>96</v>
      </c>
      <c r="G30" s="1">
        <v>96</v>
      </c>
      <c r="H30" s="1">
        <v>96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96</v>
      </c>
      <c r="J30" s="1">
        <v>96</v>
      </c>
      <c r="K30" s="1">
        <v>144</v>
      </c>
      <c r="L30" s="1">
        <v>144</v>
      </c>
      <c r="M30" s="1">
        <v>144</v>
      </c>
      <c r="N30" s="1">
        <v>144</v>
      </c>
      <c r="O30" s="1">
        <v>144</v>
      </c>
      <c r="P30" s="1">
        <v>144</v>
      </c>
      <c r="Q30" s="1">
        <v>192</v>
      </c>
      <c r="R30" s="1">
        <v>192</v>
      </c>
      <c r="S30" s="1">
        <v>192</v>
      </c>
      <c r="T30" s="1">
        <v>192</v>
      </c>
      <c r="U30" s="1">
        <v>192</v>
      </c>
      <c r="V30" s="1">
        <v>192</v>
      </c>
      <c r="W30" s="1">
        <v>240</v>
      </c>
      <c r="X30" s="1">
        <v>240</v>
      </c>
      <c r="Y30" s="1">
        <v>240</v>
      </c>
      <c r="Z30" s="1">
        <v>240</v>
      </c>
      <c r="AA30" s="1">
        <v>240</v>
      </c>
      <c r="AB30" s="1">
        <v>240</v>
      </c>
      <c r="AC30" s="1">
        <v>288</v>
      </c>
      <c r="AD30" s="1">
        <v>288</v>
      </c>
      <c r="AE30" s="1">
        <v>288</v>
      </c>
      <c r="AF30" s="1">
        <v>288</v>
      </c>
      <c r="AG30" s="1">
        <v>288</v>
      </c>
      <c r="AH30" s="1">
        <v>288</v>
      </c>
      <c r="AI30" s="1">
        <v>336</v>
      </c>
      <c r="AJ30" s="1">
        <v>336</v>
      </c>
      <c r="AK30" s="1">
        <v>336</v>
      </c>
      <c r="AL30" s="1">
        <v>336</v>
      </c>
      <c r="AM30" s="1">
        <v>336</v>
      </c>
      <c r="AN30" s="1">
        <v>336</v>
      </c>
      <c r="AO30" s="1">
        <v>384</v>
      </c>
      <c r="AP30" s="1">
        <v>384</v>
      </c>
      <c r="AQ30" s="1">
        <v>384</v>
      </c>
      <c r="AR30" s="1">
        <v>384</v>
      </c>
    </row>
    <row r="31" spans="1:44" x14ac:dyDescent="0.25">
      <c r="A31" t="s">
        <v>133</v>
      </c>
      <c r="B31">
        <v>6519</v>
      </c>
      <c r="C31" t="s">
        <v>134</v>
      </c>
      <c r="D31" s="1">
        <v>86</v>
      </c>
      <c r="E31" s="1">
        <v>110</v>
      </c>
      <c r="F31" s="1">
        <v>134</v>
      </c>
      <c r="G31" s="1">
        <v>158</v>
      </c>
      <c r="H31" s="1">
        <v>182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182</v>
      </c>
      <c r="J31" s="1">
        <v>206</v>
      </c>
      <c r="K31" s="1">
        <v>230</v>
      </c>
      <c r="L31" s="1">
        <v>254</v>
      </c>
      <c r="M31" s="1">
        <v>278</v>
      </c>
      <c r="N31" s="1">
        <v>302</v>
      </c>
      <c r="O31" s="1">
        <v>326</v>
      </c>
      <c r="P31" s="1">
        <v>350</v>
      </c>
      <c r="Q31" s="1">
        <v>374</v>
      </c>
      <c r="R31" s="1">
        <v>398</v>
      </c>
      <c r="S31" s="1">
        <v>422</v>
      </c>
      <c r="T31" s="1">
        <v>446</v>
      </c>
      <c r="U31" s="1">
        <v>470</v>
      </c>
      <c r="V31" s="1">
        <v>494</v>
      </c>
      <c r="W31" s="1">
        <v>518</v>
      </c>
      <c r="X31" s="1">
        <v>542</v>
      </c>
      <c r="Y31" s="1">
        <v>566</v>
      </c>
      <c r="Z31" s="1">
        <v>590</v>
      </c>
      <c r="AA31" s="1">
        <v>614</v>
      </c>
      <c r="AB31" s="1">
        <v>638</v>
      </c>
      <c r="AC31" s="1">
        <v>662</v>
      </c>
      <c r="AD31" s="1">
        <v>686</v>
      </c>
      <c r="AE31" s="1">
        <v>710</v>
      </c>
      <c r="AF31" s="1">
        <v>734</v>
      </c>
      <c r="AG31" s="1">
        <v>758</v>
      </c>
      <c r="AH31" s="1">
        <v>782</v>
      </c>
      <c r="AI31" s="1">
        <v>806</v>
      </c>
      <c r="AJ31" s="1">
        <v>830</v>
      </c>
      <c r="AK31" s="1">
        <v>854</v>
      </c>
      <c r="AL31" s="1">
        <v>878</v>
      </c>
      <c r="AM31" s="1">
        <v>902</v>
      </c>
      <c r="AN31" s="1">
        <v>926</v>
      </c>
      <c r="AO31" s="1">
        <v>950</v>
      </c>
      <c r="AP31" s="1">
        <v>974</v>
      </c>
      <c r="AQ31" s="1">
        <v>998</v>
      </c>
      <c r="AR31" s="1">
        <v>1022</v>
      </c>
    </row>
    <row r="32" spans="1:44" x14ac:dyDescent="0.25">
      <c r="A32" t="s">
        <v>135</v>
      </c>
      <c r="B32">
        <v>6506</v>
      </c>
      <c r="C32" t="s">
        <v>136</v>
      </c>
      <c r="D32" s="1">
        <v>12</v>
      </c>
      <c r="E32" s="1">
        <v>16</v>
      </c>
      <c r="F32" s="1">
        <v>20</v>
      </c>
      <c r="G32" s="1">
        <v>24</v>
      </c>
      <c r="H32" s="1">
        <v>28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0</v>
      </c>
      <c r="J32" s="1">
        <v>32</v>
      </c>
      <c r="K32" s="1">
        <v>36</v>
      </c>
      <c r="L32" s="1">
        <v>40</v>
      </c>
      <c r="M32" s="1">
        <v>44</v>
      </c>
      <c r="N32" s="1">
        <v>48</v>
      </c>
      <c r="O32" s="1">
        <v>52</v>
      </c>
      <c r="P32" s="1">
        <v>56</v>
      </c>
      <c r="Q32" s="1">
        <v>60</v>
      </c>
      <c r="R32" s="1">
        <v>64</v>
      </c>
      <c r="S32" s="1">
        <v>68</v>
      </c>
      <c r="T32" s="1">
        <v>72</v>
      </c>
      <c r="U32" s="1">
        <v>76</v>
      </c>
      <c r="V32" s="1">
        <v>80</v>
      </c>
      <c r="W32" s="1">
        <v>84</v>
      </c>
      <c r="X32" s="1">
        <v>88</v>
      </c>
      <c r="Y32" s="1">
        <v>92</v>
      </c>
      <c r="Z32" s="1">
        <v>96</v>
      </c>
      <c r="AA32" s="1">
        <v>100</v>
      </c>
      <c r="AB32" s="1">
        <v>104</v>
      </c>
      <c r="AC32" s="1">
        <v>108</v>
      </c>
      <c r="AD32" s="1">
        <v>112</v>
      </c>
      <c r="AE32" s="1">
        <v>116</v>
      </c>
      <c r="AF32" s="1">
        <v>120</v>
      </c>
      <c r="AG32" s="1">
        <v>124</v>
      </c>
      <c r="AH32" s="1">
        <v>128</v>
      </c>
      <c r="AI32" s="1">
        <v>132</v>
      </c>
      <c r="AJ32" s="1">
        <v>136</v>
      </c>
      <c r="AK32" s="1">
        <v>140</v>
      </c>
      <c r="AL32" s="1">
        <v>144</v>
      </c>
      <c r="AM32" s="1">
        <v>148</v>
      </c>
      <c r="AN32" s="1">
        <v>152</v>
      </c>
      <c r="AO32" s="1">
        <v>156</v>
      </c>
      <c r="AP32" s="1">
        <v>160</v>
      </c>
      <c r="AQ32" s="1">
        <v>164</v>
      </c>
      <c r="AR32" s="1">
        <v>168</v>
      </c>
    </row>
    <row r="33" spans="1:44" x14ac:dyDescent="0.25">
      <c r="A33" t="s">
        <v>139</v>
      </c>
      <c r="B33">
        <v>6514</v>
      </c>
      <c r="C33" t="s">
        <v>140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0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>
        <v>76</v>
      </c>
      <c r="AO33" s="1">
        <v>78</v>
      </c>
      <c r="AP33" s="1">
        <v>80</v>
      </c>
      <c r="AQ33" s="1">
        <v>82</v>
      </c>
      <c r="AR33" s="1">
        <v>84</v>
      </c>
    </row>
    <row r="34" spans="1:44" x14ac:dyDescent="0.25">
      <c r="A34" t="s">
        <v>141</v>
      </c>
      <c r="B34">
        <v>6549</v>
      </c>
      <c r="C34" t="s">
        <v>142</v>
      </c>
      <c r="D34" s="1">
        <v>96</v>
      </c>
      <c r="E34" s="1">
        <v>96</v>
      </c>
      <c r="F34" s="1">
        <v>96</v>
      </c>
      <c r="G34" s="1">
        <v>96</v>
      </c>
      <c r="H34" s="1">
        <v>96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96</v>
      </c>
      <c r="J34" s="1">
        <v>96</v>
      </c>
      <c r="K34" s="1">
        <v>144</v>
      </c>
      <c r="L34" s="1">
        <v>144</v>
      </c>
      <c r="M34" s="1">
        <v>144</v>
      </c>
      <c r="N34" s="1">
        <v>144</v>
      </c>
      <c r="O34" s="1">
        <v>144</v>
      </c>
      <c r="P34" s="1">
        <v>144</v>
      </c>
      <c r="Q34" s="1">
        <v>192</v>
      </c>
      <c r="R34" s="1">
        <v>192</v>
      </c>
      <c r="S34" s="1">
        <v>192</v>
      </c>
      <c r="T34" s="1">
        <v>192</v>
      </c>
      <c r="U34" s="1">
        <v>192</v>
      </c>
      <c r="V34" s="1">
        <v>192</v>
      </c>
      <c r="W34" s="1">
        <v>240</v>
      </c>
      <c r="X34" s="1">
        <v>240</v>
      </c>
      <c r="Y34" s="1">
        <v>240</v>
      </c>
      <c r="Z34" s="1">
        <v>240</v>
      </c>
      <c r="AA34" s="1">
        <v>240</v>
      </c>
      <c r="AB34" s="1">
        <v>240</v>
      </c>
      <c r="AC34" s="1">
        <v>288</v>
      </c>
      <c r="AD34" s="1">
        <v>288</v>
      </c>
      <c r="AE34" s="1">
        <v>288</v>
      </c>
      <c r="AF34" s="1">
        <v>288</v>
      </c>
      <c r="AG34" s="1">
        <v>288</v>
      </c>
      <c r="AH34" s="1">
        <v>288</v>
      </c>
      <c r="AI34" s="1">
        <v>336</v>
      </c>
      <c r="AJ34" s="1">
        <v>336</v>
      </c>
      <c r="AK34" s="1">
        <v>336</v>
      </c>
      <c r="AL34" s="1">
        <v>336</v>
      </c>
      <c r="AM34" s="1">
        <v>336</v>
      </c>
      <c r="AN34" s="1">
        <v>336</v>
      </c>
      <c r="AO34" s="1">
        <v>384</v>
      </c>
      <c r="AP34" s="1">
        <v>384</v>
      </c>
      <c r="AQ34" s="1">
        <v>384</v>
      </c>
      <c r="AR34" s="1">
        <v>384</v>
      </c>
    </row>
    <row r="35" spans="1:44" x14ac:dyDescent="0.25">
      <c r="A35" t="s">
        <v>143</v>
      </c>
      <c r="B35">
        <v>6520</v>
      </c>
      <c r="C35" t="s">
        <v>420</v>
      </c>
      <c r="D35" s="1">
        <v>6</v>
      </c>
      <c r="E35" s="1">
        <v>8</v>
      </c>
      <c r="F35" s="1">
        <v>10</v>
      </c>
      <c r="G35" s="1">
        <v>12</v>
      </c>
      <c r="H35" s="1">
        <v>14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14</v>
      </c>
      <c r="J35" s="1">
        <v>16</v>
      </c>
      <c r="K35" s="1">
        <v>18</v>
      </c>
      <c r="L35" s="1">
        <v>20</v>
      </c>
      <c r="M35" s="1">
        <v>22</v>
      </c>
      <c r="N35" s="1">
        <v>24</v>
      </c>
      <c r="O35" s="1">
        <v>26</v>
      </c>
      <c r="P35" s="1">
        <v>28</v>
      </c>
      <c r="Q35" s="1">
        <v>30</v>
      </c>
      <c r="R35" s="1">
        <v>32</v>
      </c>
      <c r="S35" s="1">
        <v>34</v>
      </c>
      <c r="T35" s="1">
        <v>36</v>
      </c>
      <c r="U35" s="1">
        <v>38</v>
      </c>
      <c r="V35" s="1">
        <v>40</v>
      </c>
      <c r="W35" s="1">
        <v>42</v>
      </c>
      <c r="X35" s="1">
        <v>44</v>
      </c>
      <c r="Y35" s="1">
        <v>46</v>
      </c>
      <c r="Z35" s="1">
        <v>48</v>
      </c>
      <c r="AA35" s="1">
        <v>50</v>
      </c>
      <c r="AB35" s="1">
        <v>52</v>
      </c>
      <c r="AC35" s="1">
        <v>54</v>
      </c>
      <c r="AD35" s="1">
        <v>56</v>
      </c>
      <c r="AE35" s="1">
        <v>58</v>
      </c>
      <c r="AF35" s="1">
        <v>60</v>
      </c>
      <c r="AG35" s="1">
        <v>62</v>
      </c>
      <c r="AH35" s="1">
        <v>64</v>
      </c>
      <c r="AI35" s="1">
        <v>66</v>
      </c>
      <c r="AJ35" s="1">
        <v>68</v>
      </c>
      <c r="AK35" s="1">
        <v>70</v>
      </c>
      <c r="AL35" s="1">
        <v>72</v>
      </c>
      <c r="AM35" s="1">
        <v>74</v>
      </c>
      <c r="AN35" s="1">
        <v>76</v>
      </c>
      <c r="AO35" s="1">
        <v>78</v>
      </c>
      <c r="AP35" s="1">
        <v>80</v>
      </c>
      <c r="AQ35" s="1">
        <v>82</v>
      </c>
      <c r="AR35" s="1">
        <v>84</v>
      </c>
    </row>
    <row r="36" spans="1:44" x14ac:dyDescent="0.25">
      <c r="A36" t="s">
        <v>145</v>
      </c>
      <c r="B36">
        <v>6518</v>
      </c>
      <c r="C36" t="s">
        <v>421</v>
      </c>
      <c r="D36" s="1">
        <v>6</v>
      </c>
      <c r="E36" s="1">
        <v>8</v>
      </c>
      <c r="F36" s="1">
        <v>10</v>
      </c>
      <c r="G36" s="1">
        <v>12</v>
      </c>
      <c r="H36" s="1">
        <v>14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14</v>
      </c>
      <c r="J36" s="1">
        <v>16</v>
      </c>
      <c r="K36" s="1">
        <v>18</v>
      </c>
      <c r="L36" s="1">
        <v>20</v>
      </c>
      <c r="M36" s="1">
        <v>22</v>
      </c>
      <c r="N36" s="1">
        <v>24</v>
      </c>
      <c r="O36" s="1">
        <v>26</v>
      </c>
      <c r="P36" s="1">
        <v>28</v>
      </c>
      <c r="Q36" s="1">
        <v>30</v>
      </c>
      <c r="R36" s="1">
        <v>32</v>
      </c>
      <c r="S36" s="1">
        <v>34</v>
      </c>
      <c r="T36" s="1">
        <v>36</v>
      </c>
      <c r="U36" s="1">
        <v>38</v>
      </c>
      <c r="V36" s="1">
        <v>40</v>
      </c>
      <c r="W36" s="1">
        <v>42</v>
      </c>
      <c r="X36" s="1">
        <v>44</v>
      </c>
      <c r="Y36" s="1">
        <v>46</v>
      </c>
      <c r="Z36" s="1">
        <v>48</v>
      </c>
      <c r="AA36" s="1">
        <v>50</v>
      </c>
      <c r="AB36" s="1">
        <v>52</v>
      </c>
      <c r="AC36" s="1">
        <v>54</v>
      </c>
      <c r="AD36" s="1">
        <v>56</v>
      </c>
      <c r="AE36" s="1">
        <v>58</v>
      </c>
      <c r="AF36" s="1">
        <v>60</v>
      </c>
      <c r="AG36" s="1">
        <v>62</v>
      </c>
      <c r="AH36" s="1">
        <v>64</v>
      </c>
      <c r="AI36" s="1">
        <v>66</v>
      </c>
      <c r="AJ36" s="1">
        <v>68</v>
      </c>
      <c r="AK36" s="1">
        <v>70</v>
      </c>
      <c r="AL36" s="1">
        <v>72</v>
      </c>
      <c r="AM36" s="1">
        <v>74</v>
      </c>
      <c r="AN36" s="1">
        <v>76</v>
      </c>
      <c r="AO36" s="1">
        <v>78</v>
      </c>
      <c r="AP36" s="1">
        <v>80</v>
      </c>
      <c r="AQ36" s="1">
        <v>82</v>
      </c>
      <c r="AR36" s="1">
        <v>84</v>
      </c>
    </row>
    <row r="37" spans="1:44" x14ac:dyDescent="0.25">
      <c r="A37" t="s">
        <v>147</v>
      </c>
      <c r="B37">
        <v>6526</v>
      </c>
      <c r="C37" t="s">
        <v>148</v>
      </c>
      <c r="D37" s="1">
        <v>12</v>
      </c>
      <c r="E37" s="1">
        <v>16</v>
      </c>
      <c r="F37" s="1">
        <v>20</v>
      </c>
      <c r="G37" s="1">
        <v>24</v>
      </c>
      <c r="H37" s="1">
        <v>28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28</v>
      </c>
      <c r="J37" s="1">
        <v>32</v>
      </c>
      <c r="K37" s="1">
        <v>36</v>
      </c>
      <c r="L37" s="1">
        <v>40</v>
      </c>
      <c r="M37" s="1">
        <v>44</v>
      </c>
      <c r="N37" s="1">
        <v>48</v>
      </c>
      <c r="O37" s="1">
        <v>52</v>
      </c>
      <c r="P37" s="1">
        <v>56</v>
      </c>
      <c r="Q37" s="1">
        <v>60</v>
      </c>
      <c r="R37" s="1">
        <v>64</v>
      </c>
      <c r="S37" s="1">
        <v>68</v>
      </c>
      <c r="T37" s="1">
        <v>72</v>
      </c>
      <c r="U37" s="1">
        <v>76</v>
      </c>
      <c r="V37" s="1">
        <v>80</v>
      </c>
      <c r="W37" s="1">
        <v>84</v>
      </c>
      <c r="X37" s="1">
        <v>88</v>
      </c>
      <c r="Y37" s="1">
        <v>92</v>
      </c>
      <c r="Z37" s="1">
        <v>96</v>
      </c>
      <c r="AA37" s="1">
        <v>100</v>
      </c>
      <c r="AB37" s="1">
        <v>104</v>
      </c>
      <c r="AC37" s="1">
        <v>108</v>
      </c>
      <c r="AD37" s="1">
        <v>112</v>
      </c>
      <c r="AE37" s="1">
        <v>116</v>
      </c>
      <c r="AF37" s="1">
        <v>120</v>
      </c>
      <c r="AG37" s="1">
        <v>124</v>
      </c>
      <c r="AH37" s="1">
        <v>128</v>
      </c>
      <c r="AI37" s="1">
        <v>132</v>
      </c>
      <c r="AJ37" s="1">
        <v>136</v>
      </c>
      <c r="AK37" s="1">
        <v>140</v>
      </c>
      <c r="AL37" s="1">
        <v>144</v>
      </c>
      <c r="AM37" s="1">
        <v>148</v>
      </c>
      <c r="AN37" s="1">
        <v>152</v>
      </c>
      <c r="AO37" s="1">
        <v>156</v>
      </c>
      <c r="AP37" s="1">
        <v>160</v>
      </c>
      <c r="AQ37" s="1">
        <v>164</v>
      </c>
      <c r="AR37" s="1">
        <v>168</v>
      </c>
    </row>
    <row r="38" spans="1:44" x14ac:dyDescent="0.25">
      <c r="A38" t="s">
        <v>149</v>
      </c>
      <c r="B38">
        <v>6568</v>
      </c>
      <c r="C38" t="s">
        <v>150</v>
      </c>
      <c r="D38" s="1">
        <v>6</v>
      </c>
      <c r="E38" s="1">
        <v>6</v>
      </c>
      <c r="F38" s="1">
        <v>6</v>
      </c>
      <c r="G38" s="1">
        <v>6</v>
      </c>
      <c r="H38" s="1">
        <v>6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6</v>
      </c>
      <c r="J38" s="1">
        <v>6</v>
      </c>
      <c r="K38" s="1">
        <v>6</v>
      </c>
      <c r="L38" s="1">
        <v>6</v>
      </c>
      <c r="M38" s="1">
        <v>6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  <c r="AP38" s="1">
        <v>6</v>
      </c>
      <c r="AQ38" s="1">
        <v>6</v>
      </c>
      <c r="AR38" s="1">
        <v>6</v>
      </c>
    </row>
    <row r="39" spans="1:44" x14ac:dyDescent="0.25">
      <c r="A39" t="s">
        <v>151</v>
      </c>
      <c r="B39">
        <v>6569</v>
      </c>
      <c r="C39" t="s">
        <v>152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6</v>
      </c>
      <c r="J39" s="1">
        <v>6</v>
      </c>
      <c r="K39" s="1">
        <v>6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  <c r="AB39" s="1">
        <v>6</v>
      </c>
      <c r="AC39" s="1">
        <v>6</v>
      </c>
      <c r="AD39" s="1">
        <v>6</v>
      </c>
      <c r="AE39" s="1">
        <v>6</v>
      </c>
      <c r="AF39" s="1">
        <v>6</v>
      </c>
      <c r="AG39" s="1">
        <v>6</v>
      </c>
      <c r="AH39" s="1">
        <v>6</v>
      </c>
      <c r="AI39" s="1">
        <v>6</v>
      </c>
      <c r="AJ39" s="1">
        <v>6</v>
      </c>
      <c r="AK39" s="1">
        <v>6</v>
      </c>
      <c r="AL39" s="1">
        <v>6</v>
      </c>
      <c r="AM39" s="1">
        <v>6</v>
      </c>
      <c r="AN39" s="1">
        <v>6</v>
      </c>
      <c r="AO39" s="1">
        <v>6</v>
      </c>
      <c r="AP39" s="1">
        <v>6</v>
      </c>
      <c r="AQ39" s="1">
        <v>6</v>
      </c>
      <c r="AR39" s="1">
        <v>6</v>
      </c>
    </row>
    <row r="40" spans="1:44" x14ac:dyDescent="0.25">
      <c r="A40" t="s">
        <v>153</v>
      </c>
      <c r="B40">
        <v>6571</v>
      </c>
      <c r="C40" t="s">
        <v>422</v>
      </c>
      <c r="D40" s="1">
        <v>24</v>
      </c>
      <c r="E40" s="1">
        <v>24</v>
      </c>
      <c r="F40" s="1">
        <v>24</v>
      </c>
      <c r="G40" s="1">
        <v>24</v>
      </c>
      <c r="H40" s="1">
        <v>24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24</v>
      </c>
      <c r="J40" s="1">
        <v>24</v>
      </c>
      <c r="K40" s="1">
        <v>24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24</v>
      </c>
      <c r="R40" s="1">
        <v>24</v>
      </c>
      <c r="S40" s="1">
        <v>24</v>
      </c>
      <c r="T40" s="1">
        <v>24</v>
      </c>
      <c r="U40" s="1">
        <v>24</v>
      </c>
      <c r="V40" s="1">
        <v>24</v>
      </c>
      <c r="W40" s="1">
        <v>24</v>
      </c>
      <c r="X40" s="1">
        <v>24</v>
      </c>
      <c r="Y40" s="1">
        <v>24</v>
      </c>
      <c r="Z40" s="1">
        <v>24</v>
      </c>
      <c r="AA40" s="1">
        <v>24</v>
      </c>
      <c r="AB40" s="1">
        <v>24</v>
      </c>
      <c r="AC40" s="1">
        <v>24</v>
      </c>
      <c r="AD40" s="1">
        <v>24</v>
      </c>
      <c r="AE40" s="1">
        <v>24</v>
      </c>
      <c r="AF40" s="1">
        <v>24</v>
      </c>
      <c r="AG40" s="1">
        <v>24</v>
      </c>
      <c r="AH40" s="1">
        <v>24</v>
      </c>
      <c r="AI40" s="1">
        <v>24</v>
      </c>
      <c r="AJ40" s="1">
        <v>24</v>
      </c>
      <c r="AK40" s="1">
        <v>24</v>
      </c>
      <c r="AL40" s="1">
        <v>24</v>
      </c>
      <c r="AM40" s="1">
        <v>24</v>
      </c>
      <c r="AN40" s="1">
        <v>24</v>
      </c>
      <c r="AO40" s="1">
        <v>24</v>
      </c>
      <c r="AP40" s="1">
        <v>24</v>
      </c>
      <c r="AQ40" s="1">
        <v>24</v>
      </c>
      <c r="AR40" s="1">
        <v>24</v>
      </c>
    </row>
    <row r="41" spans="1:44" x14ac:dyDescent="0.25">
      <c r="A41" t="s">
        <v>157</v>
      </c>
      <c r="B41">
        <v>6577</v>
      </c>
      <c r="C41" t="s">
        <v>423</v>
      </c>
      <c r="D41" s="1">
        <v>24</v>
      </c>
      <c r="E41" s="1">
        <v>24</v>
      </c>
      <c r="F41" s="1">
        <v>24</v>
      </c>
      <c r="G41" s="1">
        <v>24</v>
      </c>
      <c r="H41" s="1">
        <v>24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24</v>
      </c>
      <c r="J41" s="1">
        <v>24</v>
      </c>
      <c r="K41" s="1">
        <v>36</v>
      </c>
      <c r="L41" s="1">
        <v>36</v>
      </c>
      <c r="M41" s="1">
        <v>36</v>
      </c>
      <c r="N41" s="1">
        <v>36</v>
      </c>
      <c r="O41" s="1">
        <v>36</v>
      </c>
      <c r="P41" s="1">
        <v>36</v>
      </c>
      <c r="Q41" s="1">
        <v>48</v>
      </c>
      <c r="R41" s="1">
        <v>48</v>
      </c>
      <c r="S41" s="1">
        <v>48</v>
      </c>
      <c r="T41" s="1">
        <v>48</v>
      </c>
      <c r="U41" s="1">
        <v>48</v>
      </c>
      <c r="V41" s="1">
        <v>48</v>
      </c>
      <c r="W41" s="1">
        <v>60</v>
      </c>
      <c r="X41" s="1">
        <v>60</v>
      </c>
      <c r="Y41" s="1">
        <v>60</v>
      </c>
      <c r="Z41" s="1">
        <v>60</v>
      </c>
      <c r="AA41" s="1">
        <v>60</v>
      </c>
      <c r="AB41" s="1">
        <v>60</v>
      </c>
      <c r="AC41" s="1">
        <v>72</v>
      </c>
      <c r="AD41" s="1">
        <v>72</v>
      </c>
      <c r="AE41" s="1">
        <v>72</v>
      </c>
      <c r="AF41" s="1">
        <v>72</v>
      </c>
      <c r="AG41" s="1">
        <v>72</v>
      </c>
      <c r="AH41" s="1">
        <v>72</v>
      </c>
      <c r="AI41" s="1">
        <v>84</v>
      </c>
      <c r="AJ41" s="1">
        <v>84</v>
      </c>
      <c r="AK41" s="1">
        <v>84</v>
      </c>
      <c r="AL41" s="1">
        <v>84</v>
      </c>
      <c r="AM41" s="1">
        <v>84</v>
      </c>
      <c r="AN41" s="1">
        <v>84</v>
      </c>
      <c r="AO41" s="1">
        <v>96</v>
      </c>
      <c r="AP41" s="1">
        <v>96</v>
      </c>
      <c r="AQ41" s="1">
        <v>96</v>
      </c>
      <c r="AR41" s="1">
        <v>96</v>
      </c>
    </row>
    <row r="42" spans="1:44" x14ac:dyDescent="0.25">
      <c r="A42" t="s">
        <v>165</v>
      </c>
      <c r="B42">
        <v>6578</v>
      </c>
      <c r="C42" t="s">
        <v>166</v>
      </c>
      <c r="D42" s="1">
        <v>24</v>
      </c>
      <c r="E42" s="1">
        <v>24</v>
      </c>
      <c r="F42" s="1">
        <v>24</v>
      </c>
      <c r="G42" s="1">
        <v>24</v>
      </c>
      <c r="H42" s="1">
        <v>24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24</v>
      </c>
      <c r="J42" s="1">
        <v>24</v>
      </c>
      <c r="K42" s="1">
        <v>36</v>
      </c>
      <c r="L42" s="1">
        <v>36</v>
      </c>
      <c r="M42" s="1">
        <v>36</v>
      </c>
      <c r="N42" s="1">
        <v>36</v>
      </c>
      <c r="O42" s="1">
        <v>36</v>
      </c>
      <c r="P42" s="1">
        <v>36</v>
      </c>
      <c r="Q42" s="1">
        <v>48</v>
      </c>
      <c r="R42" s="1">
        <v>48</v>
      </c>
      <c r="S42" s="1">
        <v>48</v>
      </c>
      <c r="T42" s="1">
        <v>48</v>
      </c>
      <c r="U42" s="1">
        <v>48</v>
      </c>
      <c r="V42" s="1">
        <v>48</v>
      </c>
      <c r="W42" s="1">
        <v>60</v>
      </c>
      <c r="X42" s="1">
        <v>60</v>
      </c>
      <c r="Y42" s="1">
        <v>60</v>
      </c>
      <c r="Z42" s="1">
        <v>60</v>
      </c>
      <c r="AA42" s="1">
        <v>60</v>
      </c>
      <c r="AB42" s="1">
        <v>60</v>
      </c>
      <c r="AC42" s="1">
        <v>72</v>
      </c>
      <c r="AD42" s="1">
        <v>72</v>
      </c>
      <c r="AE42" s="1">
        <v>72</v>
      </c>
      <c r="AF42" s="1">
        <v>72</v>
      </c>
      <c r="AG42" s="1">
        <v>72</v>
      </c>
      <c r="AH42" s="1">
        <v>72</v>
      </c>
      <c r="AI42" s="1">
        <v>84</v>
      </c>
      <c r="AJ42" s="1">
        <v>84</v>
      </c>
      <c r="AK42" s="1">
        <v>84</v>
      </c>
      <c r="AL42" s="1">
        <v>84</v>
      </c>
      <c r="AM42" s="1">
        <v>84</v>
      </c>
      <c r="AN42" s="1">
        <v>84</v>
      </c>
      <c r="AO42" s="1">
        <v>96</v>
      </c>
      <c r="AP42" s="1">
        <v>96</v>
      </c>
      <c r="AQ42" s="1">
        <v>96</v>
      </c>
      <c r="AR42" s="1">
        <v>96</v>
      </c>
    </row>
    <row r="43" spans="1:44" x14ac:dyDescent="0.25">
      <c r="A43" t="s">
        <v>175</v>
      </c>
      <c r="B43">
        <v>6528</v>
      </c>
      <c r="C43" t="s">
        <v>424</v>
      </c>
      <c r="D43" s="1">
        <v>14</v>
      </c>
      <c r="E43" s="1">
        <v>14</v>
      </c>
      <c r="F43" s="1">
        <v>14</v>
      </c>
      <c r="G43" s="1">
        <v>14</v>
      </c>
      <c r="H43" s="1">
        <v>14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  <c r="AL43" s="1">
        <v>14</v>
      </c>
      <c r="AM43" s="1">
        <v>14</v>
      </c>
      <c r="AN43" s="1">
        <v>14</v>
      </c>
      <c r="AO43" s="1">
        <v>14</v>
      </c>
      <c r="AP43" s="1">
        <v>14</v>
      </c>
      <c r="AQ43" s="1">
        <v>14</v>
      </c>
      <c r="AR43" s="1">
        <v>14</v>
      </c>
    </row>
    <row r="44" spans="1:44" x14ac:dyDescent="0.25">
      <c r="A44" t="s">
        <v>177</v>
      </c>
      <c r="B44">
        <v>6529</v>
      </c>
      <c r="C44" t="s">
        <v>178</v>
      </c>
      <c r="D44" s="1">
        <v>6</v>
      </c>
      <c r="E44" s="1">
        <v>8</v>
      </c>
      <c r="F44" s="1">
        <v>10</v>
      </c>
      <c r="G44" s="1">
        <v>12</v>
      </c>
      <c r="H44" s="1">
        <v>14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14</v>
      </c>
      <c r="J44" s="1">
        <v>16</v>
      </c>
      <c r="K44" s="1">
        <v>18</v>
      </c>
      <c r="L44" s="1">
        <v>20</v>
      </c>
      <c r="M44" s="1">
        <v>22</v>
      </c>
      <c r="N44" s="1">
        <v>24</v>
      </c>
      <c r="O44" s="1">
        <v>26</v>
      </c>
      <c r="P44" s="1">
        <v>28</v>
      </c>
      <c r="Q44" s="1">
        <v>30</v>
      </c>
      <c r="R44" s="1">
        <v>32</v>
      </c>
      <c r="S44" s="1">
        <v>34</v>
      </c>
      <c r="T44" s="1">
        <v>36</v>
      </c>
      <c r="U44" s="1">
        <v>38</v>
      </c>
      <c r="V44" s="1">
        <v>40</v>
      </c>
      <c r="W44" s="1">
        <v>42</v>
      </c>
      <c r="X44" s="1">
        <v>44</v>
      </c>
      <c r="Y44" s="1">
        <v>46</v>
      </c>
      <c r="Z44" s="1">
        <v>48</v>
      </c>
      <c r="AA44" s="1">
        <v>50</v>
      </c>
      <c r="AB44" s="1">
        <v>52</v>
      </c>
      <c r="AC44" s="1">
        <v>54</v>
      </c>
      <c r="AD44" s="1">
        <v>56</v>
      </c>
      <c r="AE44" s="1">
        <v>58</v>
      </c>
      <c r="AF44" s="1">
        <v>60</v>
      </c>
      <c r="AG44" s="1">
        <v>62</v>
      </c>
      <c r="AH44" s="1">
        <v>64</v>
      </c>
      <c r="AI44" s="1">
        <v>66</v>
      </c>
      <c r="AJ44" s="1">
        <v>68</v>
      </c>
      <c r="AK44" s="1">
        <v>70</v>
      </c>
      <c r="AL44" s="1">
        <v>72</v>
      </c>
      <c r="AM44" s="1">
        <v>74</v>
      </c>
      <c r="AN44" s="1">
        <v>76</v>
      </c>
      <c r="AO44" s="1">
        <v>78</v>
      </c>
      <c r="AP44" s="1">
        <v>80</v>
      </c>
      <c r="AQ44" s="1">
        <v>82</v>
      </c>
      <c r="AR44" s="1">
        <v>84</v>
      </c>
    </row>
    <row r="45" spans="1:44" x14ac:dyDescent="0.25">
      <c r="A45" t="s">
        <v>183</v>
      </c>
      <c r="B45">
        <v>6539</v>
      </c>
      <c r="C45" t="s">
        <v>184</v>
      </c>
      <c r="D45" s="1">
        <v>0</v>
      </c>
      <c r="E45" s="1">
        <v>16</v>
      </c>
      <c r="F45" s="1">
        <v>32</v>
      </c>
      <c r="G45" s="1">
        <v>48</v>
      </c>
      <c r="H45" s="1">
        <v>64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64</v>
      </c>
      <c r="J45" s="1">
        <v>80</v>
      </c>
      <c r="K45" s="1">
        <v>80</v>
      </c>
      <c r="L45" s="1">
        <v>96</v>
      </c>
      <c r="M45" s="1">
        <v>112</v>
      </c>
      <c r="N45" s="1">
        <v>128</v>
      </c>
      <c r="O45" s="1">
        <v>144</v>
      </c>
      <c r="P45" s="1">
        <v>160</v>
      </c>
      <c r="Q45" s="1">
        <v>160</v>
      </c>
      <c r="R45" s="1">
        <v>176</v>
      </c>
      <c r="S45" s="1">
        <v>192</v>
      </c>
      <c r="T45" s="1">
        <v>208</v>
      </c>
      <c r="U45" s="1">
        <v>224</v>
      </c>
      <c r="V45" s="1">
        <v>240</v>
      </c>
      <c r="W45" s="1">
        <v>240</v>
      </c>
      <c r="X45" s="1">
        <v>256</v>
      </c>
      <c r="Y45" s="1">
        <v>272</v>
      </c>
      <c r="Z45" s="1">
        <v>288</v>
      </c>
      <c r="AA45" s="1">
        <v>304</v>
      </c>
      <c r="AB45" s="1">
        <v>320</v>
      </c>
      <c r="AC45" s="1">
        <v>320</v>
      </c>
      <c r="AD45" s="1">
        <v>336</v>
      </c>
      <c r="AE45" s="1">
        <v>352</v>
      </c>
      <c r="AF45" s="1">
        <v>368</v>
      </c>
      <c r="AG45" s="1">
        <v>384</v>
      </c>
      <c r="AH45" s="1">
        <v>400</v>
      </c>
      <c r="AI45" s="1">
        <v>400</v>
      </c>
      <c r="AJ45" s="1">
        <v>416</v>
      </c>
      <c r="AK45" s="1">
        <v>432</v>
      </c>
      <c r="AL45" s="1">
        <v>448</v>
      </c>
      <c r="AM45" s="1">
        <v>464</v>
      </c>
      <c r="AN45" s="1">
        <v>480</v>
      </c>
      <c r="AO45" s="1">
        <v>480</v>
      </c>
      <c r="AP45" s="1">
        <v>496</v>
      </c>
      <c r="AQ45" s="1">
        <v>512</v>
      </c>
      <c r="AR45" s="1">
        <v>528</v>
      </c>
    </row>
    <row r="46" spans="1:44" x14ac:dyDescent="0.25">
      <c r="A46" t="s">
        <v>187</v>
      </c>
      <c r="B46">
        <v>6584</v>
      </c>
      <c r="C46" t="s">
        <v>425</v>
      </c>
      <c r="D46" s="1">
        <v>32</v>
      </c>
      <c r="E46" s="1">
        <v>32</v>
      </c>
      <c r="F46" s="1">
        <v>32</v>
      </c>
      <c r="G46" s="1">
        <v>32</v>
      </c>
      <c r="H46" s="1">
        <v>32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32</v>
      </c>
      <c r="J46" s="1">
        <v>32</v>
      </c>
      <c r="K46" s="1">
        <v>48</v>
      </c>
      <c r="L46" s="1">
        <v>48</v>
      </c>
      <c r="M46" s="1">
        <v>48</v>
      </c>
      <c r="N46" s="1">
        <v>48</v>
      </c>
      <c r="O46" s="1">
        <v>48</v>
      </c>
      <c r="P46" s="1">
        <v>48</v>
      </c>
      <c r="Q46" s="1">
        <v>64</v>
      </c>
      <c r="R46" s="1">
        <v>64</v>
      </c>
      <c r="S46" s="1">
        <v>64</v>
      </c>
      <c r="T46" s="1">
        <v>64</v>
      </c>
      <c r="U46" s="1">
        <v>64</v>
      </c>
      <c r="V46" s="1">
        <v>64</v>
      </c>
      <c r="W46" s="1">
        <v>80</v>
      </c>
      <c r="X46" s="1">
        <v>80</v>
      </c>
      <c r="Y46" s="1">
        <v>80</v>
      </c>
      <c r="Z46" s="1">
        <v>80</v>
      </c>
      <c r="AA46" s="1">
        <v>80</v>
      </c>
      <c r="AB46" s="1">
        <v>80</v>
      </c>
      <c r="AC46" s="1">
        <v>96</v>
      </c>
      <c r="AD46" s="1">
        <v>96</v>
      </c>
      <c r="AE46" s="1">
        <v>96</v>
      </c>
      <c r="AF46" s="1">
        <v>96</v>
      </c>
      <c r="AG46" s="1">
        <v>96</v>
      </c>
      <c r="AH46" s="1">
        <v>96</v>
      </c>
      <c r="AI46" s="1">
        <v>112</v>
      </c>
      <c r="AJ46" s="1">
        <v>112</v>
      </c>
      <c r="AK46" s="1">
        <v>112</v>
      </c>
      <c r="AL46" s="1">
        <v>112</v>
      </c>
      <c r="AM46" s="1">
        <v>112</v>
      </c>
      <c r="AN46" s="1">
        <v>112</v>
      </c>
      <c r="AO46" s="1">
        <v>128</v>
      </c>
      <c r="AP46" s="1">
        <v>128</v>
      </c>
      <c r="AQ46" s="1">
        <v>128</v>
      </c>
      <c r="AR46" s="1">
        <v>128</v>
      </c>
    </row>
    <row r="47" spans="1:44" x14ac:dyDescent="0.25">
      <c r="A47" t="s">
        <v>191</v>
      </c>
      <c r="B47">
        <v>6540</v>
      </c>
      <c r="C47" t="s">
        <v>192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6</v>
      </c>
      <c r="J47" s="1">
        <v>7</v>
      </c>
      <c r="K47" s="1">
        <v>8</v>
      </c>
      <c r="L47" s="1">
        <v>9</v>
      </c>
      <c r="M47" s="1">
        <v>10</v>
      </c>
      <c r="N47" s="1">
        <v>11</v>
      </c>
      <c r="O47" s="1">
        <v>12</v>
      </c>
      <c r="P47" s="1">
        <v>13</v>
      </c>
      <c r="Q47" s="1">
        <v>14</v>
      </c>
      <c r="R47" s="1">
        <v>15</v>
      </c>
      <c r="S47" s="1">
        <v>16</v>
      </c>
      <c r="T47" s="1">
        <v>17</v>
      </c>
      <c r="U47" s="1">
        <v>18</v>
      </c>
      <c r="V47" s="1">
        <v>19</v>
      </c>
      <c r="W47" s="1">
        <v>20</v>
      </c>
      <c r="X47" s="1">
        <v>21</v>
      </c>
      <c r="Y47" s="1">
        <v>22</v>
      </c>
      <c r="Z47" s="1">
        <v>23</v>
      </c>
      <c r="AA47" s="1">
        <v>24</v>
      </c>
      <c r="AB47" s="1">
        <v>25</v>
      </c>
      <c r="AC47" s="1">
        <v>26</v>
      </c>
      <c r="AD47" s="1">
        <v>27</v>
      </c>
      <c r="AE47" s="1">
        <v>28</v>
      </c>
      <c r="AF47" s="1">
        <v>29</v>
      </c>
      <c r="AG47" s="1">
        <v>30</v>
      </c>
      <c r="AH47" s="1">
        <v>31</v>
      </c>
      <c r="AI47" s="1">
        <v>32</v>
      </c>
      <c r="AJ47" s="1">
        <v>33</v>
      </c>
      <c r="AK47" s="1">
        <v>34</v>
      </c>
      <c r="AL47" s="1">
        <v>35</v>
      </c>
      <c r="AM47" s="1">
        <v>36</v>
      </c>
      <c r="AN47" s="1">
        <v>37</v>
      </c>
      <c r="AO47" s="1">
        <v>38</v>
      </c>
      <c r="AP47" s="1">
        <v>39</v>
      </c>
      <c r="AQ47" s="1">
        <v>40</v>
      </c>
      <c r="AR47" s="1">
        <v>41</v>
      </c>
    </row>
    <row r="48" spans="1:44" x14ac:dyDescent="0.25">
      <c r="A48" t="s">
        <v>195</v>
      </c>
      <c r="B48">
        <v>6555</v>
      </c>
      <c r="C48" t="s">
        <v>196</v>
      </c>
      <c r="D48" s="1">
        <v>4</v>
      </c>
      <c r="E48" s="1">
        <v>6</v>
      </c>
      <c r="F48" s="1">
        <v>8</v>
      </c>
      <c r="G48" s="1">
        <v>10</v>
      </c>
      <c r="H48" s="1">
        <v>12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12</v>
      </c>
      <c r="J48" s="1">
        <v>14</v>
      </c>
      <c r="K48" s="1">
        <v>16</v>
      </c>
      <c r="L48" s="1">
        <v>18</v>
      </c>
      <c r="M48" s="1">
        <v>20</v>
      </c>
      <c r="N48" s="1">
        <v>22</v>
      </c>
      <c r="O48" s="1">
        <v>24</v>
      </c>
      <c r="P48" s="1">
        <v>26</v>
      </c>
      <c r="Q48" s="1">
        <v>28</v>
      </c>
      <c r="R48" s="1">
        <v>30</v>
      </c>
      <c r="S48" s="1">
        <v>32</v>
      </c>
      <c r="T48" s="1">
        <v>34</v>
      </c>
      <c r="U48" s="1">
        <v>36</v>
      </c>
      <c r="V48" s="1">
        <v>38</v>
      </c>
      <c r="W48" s="1">
        <v>40</v>
      </c>
      <c r="X48" s="1">
        <v>42</v>
      </c>
      <c r="Y48" s="1">
        <v>44</v>
      </c>
      <c r="Z48" s="1">
        <v>46</v>
      </c>
      <c r="AA48" s="1">
        <v>48</v>
      </c>
      <c r="AB48" s="1">
        <v>50</v>
      </c>
      <c r="AC48" s="1">
        <v>52</v>
      </c>
      <c r="AD48" s="1">
        <v>54</v>
      </c>
      <c r="AE48" s="1">
        <v>56</v>
      </c>
      <c r="AF48" s="1">
        <v>58</v>
      </c>
      <c r="AG48" s="1">
        <v>60</v>
      </c>
      <c r="AH48" s="1">
        <v>62</v>
      </c>
      <c r="AI48" s="1">
        <v>64</v>
      </c>
      <c r="AJ48" s="1">
        <v>66</v>
      </c>
      <c r="AK48" s="1">
        <v>68</v>
      </c>
      <c r="AL48" s="1">
        <v>70</v>
      </c>
      <c r="AM48" s="1">
        <v>72</v>
      </c>
      <c r="AN48" s="1">
        <v>74</v>
      </c>
      <c r="AO48" s="1">
        <v>76</v>
      </c>
      <c r="AP48" s="1">
        <v>78</v>
      </c>
      <c r="AQ48" s="1">
        <v>80</v>
      </c>
      <c r="AR48" s="1">
        <v>82</v>
      </c>
    </row>
    <row r="49" spans="1:44" x14ac:dyDescent="0.25">
      <c r="A49" t="s">
        <v>197</v>
      </c>
      <c r="B49">
        <v>6573</v>
      </c>
      <c r="C49" t="s">
        <v>198</v>
      </c>
      <c r="D49" s="1">
        <v>6</v>
      </c>
      <c r="E49" s="1">
        <v>8</v>
      </c>
      <c r="F49" s="1">
        <v>10</v>
      </c>
      <c r="G49" s="1">
        <v>12</v>
      </c>
      <c r="H49" s="1">
        <v>14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14</v>
      </c>
      <c r="J49" s="1">
        <v>16</v>
      </c>
      <c r="K49" s="1">
        <v>18</v>
      </c>
      <c r="L49" s="1">
        <v>20</v>
      </c>
      <c r="M49" s="1">
        <v>22</v>
      </c>
      <c r="N49" s="1">
        <v>24</v>
      </c>
      <c r="O49" s="1">
        <v>26</v>
      </c>
      <c r="P49" s="1">
        <v>28</v>
      </c>
      <c r="Q49" s="1">
        <v>30</v>
      </c>
      <c r="R49" s="1">
        <v>32</v>
      </c>
      <c r="S49" s="1">
        <v>34</v>
      </c>
      <c r="T49" s="1">
        <v>36</v>
      </c>
      <c r="U49" s="1">
        <v>38</v>
      </c>
      <c r="V49" s="1">
        <v>40</v>
      </c>
      <c r="W49" s="1">
        <v>42</v>
      </c>
      <c r="X49" s="1">
        <v>44</v>
      </c>
      <c r="Y49" s="1">
        <v>46</v>
      </c>
      <c r="Z49" s="1">
        <v>48</v>
      </c>
      <c r="AA49" s="1">
        <v>50</v>
      </c>
      <c r="AB49" s="1">
        <v>52</v>
      </c>
      <c r="AC49" s="1">
        <v>54</v>
      </c>
      <c r="AD49" s="1">
        <v>56</v>
      </c>
      <c r="AE49" s="1">
        <v>58</v>
      </c>
      <c r="AF49" s="1">
        <v>60</v>
      </c>
      <c r="AG49" s="1">
        <v>62</v>
      </c>
      <c r="AH49" s="1">
        <v>64</v>
      </c>
      <c r="AI49" s="1">
        <v>66</v>
      </c>
      <c r="AJ49" s="1">
        <v>68</v>
      </c>
      <c r="AK49" s="1">
        <v>70</v>
      </c>
      <c r="AL49" s="1">
        <v>72</v>
      </c>
      <c r="AM49" s="1">
        <v>74</v>
      </c>
      <c r="AN49" s="1">
        <v>76</v>
      </c>
      <c r="AO49" s="1">
        <v>78</v>
      </c>
      <c r="AP49" s="1">
        <v>80</v>
      </c>
      <c r="AQ49" s="1">
        <v>82</v>
      </c>
      <c r="AR49" s="1">
        <v>84</v>
      </c>
    </row>
    <row r="50" spans="1:44" x14ac:dyDescent="0.25">
      <c r="A50" t="s">
        <v>199</v>
      </c>
      <c r="B50">
        <v>6574</v>
      </c>
      <c r="C50" t="s">
        <v>426</v>
      </c>
      <c r="D50" s="1">
        <v>6</v>
      </c>
      <c r="E50" s="1">
        <v>8</v>
      </c>
      <c r="F50" s="1">
        <v>10</v>
      </c>
      <c r="G50" s="1">
        <v>12</v>
      </c>
      <c r="H50" s="1">
        <v>14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14</v>
      </c>
      <c r="J50" s="1">
        <v>16</v>
      </c>
      <c r="K50" s="1">
        <v>18</v>
      </c>
      <c r="L50" s="1">
        <v>20</v>
      </c>
      <c r="M50" s="1">
        <v>22</v>
      </c>
      <c r="N50" s="1">
        <v>24</v>
      </c>
      <c r="O50" s="1">
        <v>26</v>
      </c>
      <c r="P50" s="1">
        <v>28</v>
      </c>
      <c r="Q50" s="1">
        <v>30</v>
      </c>
      <c r="R50" s="1">
        <v>32</v>
      </c>
      <c r="S50" s="1">
        <v>34</v>
      </c>
      <c r="T50" s="1">
        <v>36</v>
      </c>
      <c r="U50" s="1">
        <v>38</v>
      </c>
      <c r="V50" s="1">
        <v>40</v>
      </c>
      <c r="W50" s="1">
        <v>42</v>
      </c>
      <c r="X50" s="1">
        <v>44</v>
      </c>
      <c r="Y50" s="1">
        <v>46</v>
      </c>
      <c r="Z50" s="1">
        <v>48</v>
      </c>
      <c r="AA50" s="1">
        <v>50</v>
      </c>
      <c r="AB50" s="1">
        <v>52</v>
      </c>
      <c r="AC50" s="1">
        <v>54</v>
      </c>
      <c r="AD50" s="1">
        <v>56</v>
      </c>
      <c r="AE50" s="1">
        <v>58</v>
      </c>
      <c r="AF50" s="1">
        <v>60</v>
      </c>
      <c r="AG50" s="1">
        <v>62</v>
      </c>
      <c r="AH50" s="1">
        <v>64</v>
      </c>
      <c r="AI50" s="1">
        <v>66</v>
      </c>
      <c r="AJ50" s="1">
        <v>68</v>
      </c>
      <c r="AK50" s="1">
        <v>70</v>
      </c>
      <c r="AL50" s="1">
        <v>72</v>
      </c>
      <c r="AM50" s="1">
        <v>74</v>
      </c>
      <c r="AN50" s="1">
        <v>76</v>
      </c>
      <c r="AO50" s="1">
        <v>78</v>
      </c>
      <c r="AP50" s="1">
        <v>80</v>
      </c>
      <c r="AQ50" s="1">
        <v>82</v>
      </c>
      <c r="AR50" s="1">
        <v>84</v>
      </c>
    </row>
    <row r="51" spans="1:44" x14ac:dyDescent="0.25">
      <c r="A51" t="s">
        <v>201</v>
      </c>
      <c r="B51">
        <v>6562</v>
      </c>
      <c r="C51" t="s">
        <v>685</v>
      </c>
      <c r="D51" s="1">
        <v>6</v>
      </c>
      <c r="E51" s="1">
        <v>8</v>
      </c>
      <c r="F51" s="1">
        <v>10</v>
      </c>
      <c r="G51" s="1">
        <v>12</v>
      </c>
      <c r="H51" s="1">
        <v>14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14</v>
      </c>
      <c r="J51" s="1">
        <v>16</v>
      </c>
      <c r="K51" s="1">
        <v>18</v>
      </c>
      <c r="L51" s="1">
        <v>20</v>
      </c>
      <c r="M51" s="1">
        <v>22</v>
      </c>
      <c r="N51" s="1">
        <v>24</v>
      </c>
      <c r="O51" s="1">
        <v>26</v>
      </c>
      <c r="P51" s="1">
        <v>28</v>
      </c>
      <c r="Q51" s="1">
        <v>30</v>
      </c>
      <c r="R51" s="1">
        <v>32</v>
      </c>
      <c r="S51" s="1">
        <v>34</v>
      </c>
      <c r="T51" s="1">
        <v>36</v>
      </c>
      <c r="U51" s="1">
        <v>38</v>
      </c>
      <c r="V51" s="1">
        <v>40</v>
      </c>
      <c r="W51" s="1">
        <v>42</v>
      </c>
      <c r="X51" s="1">
        <v>44</v>
      </c>
      <c r="Y51" s="1">
        <v>46</v>
      </c>
      <c r="Z51" s="1">
        <v>48</v>
      </c>
      <c r="AA51" s="1">
        <v>50</v>
      </c>
      <c r="AB51" s="1">
        <v>52</v>
      </c>
      <c r="AC51" s="1">
        <v>54</v>
      </c>
      <c r="AD51" s="1">
        <v>56</v>
      </c>
      <c r="AE51" s="1">
        <v>58</v>
      </c>
      <c r="AF51" s="1">
        <v>60</v>
      </c>
      <c r="AG51" s="1">
        <v>62</v>
      </c>
      <c r="AH51" s="1">
        <v>64</v>
      </c>
      <c r="AI51" s="1">
        <v>66</v>
      </c>
      <c r="AJ51" s="1">
        <v>68</v>
      </c>
      <c r="AK51" s="1">
        <v>70</v>
      </c>
      <c r="AL51" s="1">
        <v>72</v>
      </c>
      <c r="AM51" s="1">
        <v>74</v>
      </c>
      <c r="AN51" s="1">
        <v>76</v>
      </c>
      <c r="AO51" s="1">
        <v>78</v>
      </c>
      <c r="AP51" s="1">
        <v>80</v>
      </c>
      <c r="AQ51" s="1">
        <v>82</v>
      </c>
      <c r="AR51" s="1">
        <v>84</v>
      </c>
    </row>
    <row r="52" spans="1:44" x14ac:dyDescent="0.25">
      <c r="A52" t="s">
        <v>205</v>
      </c>
      <c r="B52">
        <v>6576</v>
      </c>
      <c r="C52" t="s">
        <v>206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7</v>
      </c>
      <c r="J52" s="1">
        <v>8</v>
      </c>
      <c r="K52" s="1">
        <v>9</v>
      </c>
      <c r="L52" s="1">
        <v>10</v>
      </c>
      <c r="M52" s="1">
        <v>11</v>
      </c>
      <c r="N52" s="1">
        <v>12</v>
      </c>
      <c r="O52" s="1">
        <v>13</v>
      </c>
      <c r="P52" s="1">
        <v>14</v>
      </c>
      <c r="Q52" s="1">
        <v>15</v>
      </c>
      <c r="R52" s="1">
        <v>16</v>
      </c>
      <c r="S52" s="1">
        <v>17</v>
      </c>
      <c r="T52" s="1">
        <v>18</v>
      </c>
      <c r="U52" s="1">
        <v>19</v>
      </c>
      <c r="V52" s="1">
        <v>20</v>
      </c>
      <c r="W52" s="1">
        <v>21</v>
      </c>
      <c r="X52" s="1">
        <v>22</v>
      </c>
      <c r="Y52" s="1">
        <v>23</v>
      </c>
      <c r="Z52" s="1">
        <v>24</v>
      </c>
      <c r="AA52" s="1">
        <v>25</v>
      </c>
      <c r="AB52" s="1">
        <v>26</v>
      </c>
      <c r="AC52" s="1">
        <v>27</v>
      </c>
      <c r="AD52" s="1">
        <v>28</v>
      </c>
      <c r="AE52" s="1">
        <v>29</v>
      </c>
      <c r="AF52" s="1">
        <v>30</v>
      </c>
      <c r="AG52" s="1">
        <v>31</v>
      </c>
      <c r="AH52" s="1">
        <v>32</v>
      </c>
      <c r="AI52" s="1">
        <v>33</v>
      </c>
      <c r="AJ52" s="1">
        <v>34</v>
      </c>
      <c r="AK52" s="1">
        <v>35</v>
      </c>
      <c r="AL52" s="1">
        <v>36</v>
      </c>
      <c r="AM52" s="1">
        <v>37</v>
      </c>
      <c r="AN52" s="1">
        <v>38</v>
      </c>
      <c r="AO52" s="1">
        <v>39</v>
      </c>
      <c r="AP52" s="1">
        <v>40</v>
      </c>
      <c r="AQ52" s="1">
        <v>41</v>
      </c>
      <c r="AR52" s="1">
        <v>42</v>
      </c>
    </row>
    <row r="53" spans="1:44" x14ac:dyDescent="0.25">
      <c r="A53" t="s">
        <v>211</v>
      </c>
      <c r="B53">
        <v>6542</v>
      </c>
      <c r="C53" t="s">
        <v>212</v>
      </c>
      <c r="D53" s="1">
        <v>12</v>
      </c>
      <c r="E53" s="1">
        <v>12</v>
      </c>
      <c r="F53" s="1">
        <v>12</v>
      </c>
      <c r="G53" s="1">
        <v>12</v>
      </c>
      <c r="H53" s="1">
        <v>12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12</v>
      </c>
      <c r="J53" s="1">
        <v>12</v>
      </c>
      <c r="K53" s="1">
        <v>12</v>
      </c>
      <c r="L53" s="1">
        <v>12</v>
      </c>
      <c r="M53" s="1">
        <v>12</v>
      </c>
      <c r="N53" s="1">
        <v>12</v>
      </c>
      <c r="O53" s="1">
        <v>12</v>
      </c>
      <c r="P53" s="1">
        <v>12</v>
      </c>
      <c r="Q53" s="1">
        <v>12</v>
      </c>
      <c r="R53" s="1">
        <v>12</v>
      </c>
      <c r="S53" s="1">
        <v>12</v>
      </c>
      <c r="T53" s="1">
        <v>12</v>
      </c>
      <c r="U53" s="1">
        <v>12</v>
      </c>
      <c r="V53" s="1">
        <v>12</v>
      </c>
      <c r="W53" s="1">
        <v>12</v>
      </c>
      <c r="X53" s="1">
        <v>12</v>
      </c>
      <c r="Y53" s="1">
        <v>12</v>
      </c>
      <c r="Z53" s="1">
        <v>12</v>
      </c>
      <c r="AA53" s="1">
        <v>12</v>
      </c>
      <c r="AB53" s="1">
        <v>12</v>
      </c>
      <c r="AC53" s="1">
        <v>12</v>
      </c>
      <c r="AD53" s="1">
        <v>12</v>
      </c>
      <c r="AE53" s="1">
        <v>12</v>
      </c>
      <c r="AF53" s="1">
        <v>12</v>
      </c>
      <c r="AG53" s="1">
        <v>12</v>
      </c>
      <c r="AH53" s="1">
        <v>12</v>
      </c>
      <c r="AI53" s="1">
        <v>12</v>
      </c>
      <c r="AJ53" s="1">
        <v>12</v>
      </c>
      <c r="AK53" s="1">
        <v>12</v>
      </c>
      <c r="AL53" s="1">
        <v>12</v>
      </c>
      <c r="AM53" s="1">
        <v>12</v>
      </c>
      <c r="AN53" s="1">
        <v>12</v>
      </c>
      <c r="AO53" s="1">
        <v>12</v>
      </c>
      <c r="AP53" s="1">
        <v>12</v>
      </c>
      <c r="AQ53" s="1">
        <v>12</v>
      </c>
      <c r="AR53" s="1">
        <v>12</v>
      </c>
    </row>
    <row r="54" spans="1:44" x14ac:dyDescent="0.25">
      <c r="A54" t="s">
        <v>217</v>
      </c>
      <c r="B54">
        <v>6579</v>
      </c>
      <c r="C54" t="s">
        <v>218</v>
      </c>
      <c r="D54" s="1">
        <v>8</v>
      </c>
      <c r="E54" s="1">
        <v>8</v>
      </c>
      <c r="F54" s="1">
        <v>8</v>
      </c>
      <c r="G54" s="1">
        <v>8</v>
      </c>
      <c r="H54" s="1">
        <v>8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8</v>
      </c>
      <c r="J54" s="1">
        <v>8</v>
      </c>
      <c r="K54" s="1">
        <v>8</v>
      </c>
      <c r="L54" s="1">
        <v>8</v>
      </c>
      <c r="M54" s="1">
        <v>8</v>
      </c>
      <c r="N54" s="1">
        <v>8</v>
      </c>
      <c r="O54" s="1">
        <v>8</v>
      </c>
      <c r="P54" s="1">
        <v>8</v>
      </c>
      <c r="Q54" s="1">
        <v>8</v>
      </c>
      <c r="R54" s="1">
        <v>8</v>
      </c>
      <c r="S54" s="1">
        <v>8</v>
      </c>
      <c r="T54" s="1">
        <v>8</v>
      </c>
      <c r="U54" s="1">
        <v>8</v>
      </c>
      <c r="V54" s="1">
        <v>8</v>
      </c>
      <c r="W54" s="1">
        <v>8</v>
      </c>
      <c r="X54" s="1">
        <v>8</v>
      </c>
      <c r="Y54" s="1">
        <v>8</v>
      </c>
      <c r="Z54" s="1">
        <v>8</v>
      </c>
      <c r="AA54" s="1">
        <v>8</v>
      </c>
      <c r="AB54" s="1">
        <v>8</v>
      </c>
      <c r="AC54" s="1">
        <v>8</v>
      </c>
      <c r="AD54" s="1">
        <v>8</v>
      </c>
      <c r="AE54" s="1">
        <v>8</v>
      </c>
      <c r="AF54" s="1">
        <v>8</v>
      </c>
      <c r="AG54" s="1">
        <v>8</v>
      </c>
      <c r="AH54" s="1">
        <v>8</v>
      </c>
      <c r="AI54" s="1">
        <v>8</v>
      </c>
      <c r="AJ54" s="1">
        <v>8</v>
      </c>
      <c r="AK54" s="1">
        <v>8</v>
      </c>
      <c r="AL54" s="1">
        <v>8</v>
      </c>
      <c r="AM54" s="1">
        <v>8</v>
      </c>
      <c r="AN54" s="1">
        <v>8</v>
      </c>
      <c r="AO54" s="1">
        <v>8</v>
      </c>
      <c r="AP54" s="1">
        <v>8</v>
      </c>
      <c r="AQ54" s="1">
        <v>8</v>
      </c>
      <c r="AR54" s="1">
        <v>8</v>
      </c>
    </row>
    <row r="55" spans="1:44" x14ac:dyDescent="0.25">
      <c r="A55" t="s">
        <v>223</v>
      </c>
      <c r="B55">
        <v>6532</v>
      </c>
      <c r="C55" t="s">
        <v>224</v>
      </c>
      <c r="D55" s="1">
        <v>12</v>
      </c>
      <c r="E55" s="1">
        <v>12</v>
      </c>
      <c r="F55" s="1">
        <v>12</v>
      </c>
      <c r="G55" s="1">
        <v>12</v>
      </c>
      <c r="H55" s="1">
        <v>12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12</v>
      </c>
      <c r="J55" s="1">
        <v>12</v>
      </c>
      <c r="K55" s="1">
        <v>12</v>
      </c>
      <c r="L55" s="1">
        <v>12</v>
      </c>
      <c r="M55" s="1">
        <v>12</v>
      </c>
      <c r="N55" s="1">
        <v>12</v>
      </c>
      <c r="O55" s="1">
        <v>12</v>
      </c>
      <c r="P55" s="1">
        <v>12</v>
      </c>
      <c r="Q55" s="1">
        <v>12</v>
      </c>
      <c r="R55" s="1">
        <v>12</v>
      </c>
      <c r="S55" s="1">
        <v>12</v>
      </c>
      <c r="T55" s="1">
        <v>12</v>
      </c>
      <c r="U55" s="1">
        <v>12</v>
      </c>
      <c r="V55" s="1">
        <v>12</v>
      </c>
      <c r="W55" s="1">
        <v>12</v>
      </c>
      <c r="X55" s="1">
        <v>12</v>
      </c>
      <c r="Y55" s="1">
        <v>12</v>
      </c>
      <c r="Z55" s="1">
        <v>12</v>
      </c>
      <c r="AA55" s="1">
        <v>12</v>
      </c>
      <c r="AB55" s="1">
        <v>12</v>
      </c>
      <c r="AC55" s="1">
        <v>12</v>
      </c>
      <c r="AD55" s="1">
        <v>12</v>
      </c>
      <c r="AE55" s="1">
        <v>12</v>
      </c>
      <c r="AF55" s="1">
        <v>12</v>
      </c>
      <c r="AG55" s="1">
        <v>12</v>
      </c>
      <c r="AH55" s="1">
        <v>12</v>
      </c>
      <c r="AI55" s="1">
        <v>12</v>
      </c>
      <c r="AJ55" s="1">
        <v>12</v>
      </c>
      <c r="AK55" s="1">
        <v>12</v>
      </c>
      <c r="AL55" s="1">
        <v>12</v>
      </c>
      <c r="AM55" s="1">
        <v>12</v>
      </c>
      <c r="AN55" s="1">
        <v>12</v>
      </c>
      <c r="AO55" s="1">
        <v>12</v>
      </c>
      <c r="AP55" s="1">
        <v>12</v>
      </c>
      <c r="AQ55" s="1">
        <v>12</v>
      </c>
      <c r="AR55" s="1">
        <v>12</v>
      </c>
    </row>
    <row r="56" spans="1:44" x14ac:dyDescent="0.25">
      <c r="A56" t="s">
        <v>231</v>
      </c>
      <c r="B56">
        <v>6580</v>
      </c>
      <c r="C56" t="s">
        <v>232</v>
      </c>
      <c r="D56" s="1">
        <v>4</v>
      </c>
      <c r="E56" s="1">
        <v>4</v>
      </c>
      <c r="F56" s="1">
        <v>4</v>
      </c>
      <c r="G56" s="1">
        <v>4</v>
      </c>
      <c r="H56" s="1">
        <v>4</v>
      </c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4</v>
      </c>
      <c r="J56" s="1">
        <v>4</v>
      </c>
      <c r="K56" s="1">
        <v>4</v>
      </c>
      <c r="L56" s="1">
        <v>4</v>
      </c>
      <c r="M56" s="1">
        <v>4</v>
      </c>
      <c r="N56" s="1">
        <v>4</v>
      </c>
      <c r="O56" s="1">
        <v>4</v>
      </c>
      <c r="P56" s="1">
        <v>4</v>
      </c>
      <c r="Q56" s="1">
        <v>4</v>
      </c>
      <c r="R56" s="1">
        <v>4</v>
      </c>
      <c r="S56" s="1">
        <v>4</v>
      </c>
      <c r="T56" s="1">
        <v>4</v>
      </c>
      <c r="U56" s="1">
        <v>4</v>
      </c>
      <c r="V56" s="1">
        <v>4</v>
      </c>
      <c r="W56" s="1">
        <v>4</v>
      </c>
      <c r="X56" s="1">
        <v>4</v>
      </c>
      <c r="Y56" s="1">
        <v>4</v>
      </c>
      <c r="Z56" s="1">
        <v>4</v>
      </c>
      <c r="AA56" s="1">
        <v>4</v>
      </c>
      <c r="AB56" s="1">
        <v>4</v>
      </c>
      <c r="AC56" s="1">
        <v>4</v>
      </c>
      <c r="AD56" s="1">
        <v>4</v>
      </c>
      <c r="AE56" s="1">
        <v>4</v>
      </c>
      <c r="AF56" s="1">
        <v>4</v>
      </c>
      <c r="AG56" s="1">
        <v>4</v>
      </c>
      <c r="AH56" s="1">
        <v>4</v>
      </c>
      <c r="AI56" s="1">
        <v>4</v>
      </c>
      <c r="AJ56" s="1">
        <v>4</v>
      </c>
      <c r="AK56" s="1">
        <v>4</v>
      </c>
      <c r="AL56" s="1">
        <v>4</v>
      </c>
      <c r="AM56" s="1">
        <v>4</v>
      </c>
      <c r="AN56" s="1">
        <v>4</v>
      </c>
      <c r="AO56" s="1">
        <v>4</v>
      </c>
      <c r="AP56" s="1">
        <v>4</v>
      </c>
      <c r="AQ56" s="1">
        <v>4</v>
      </c>
      <c r="AR56" s="1">
        <v>4</v>
      </c>
    </row>
    <row r="57" spans="1:44" x14ac:dyDescent="0.25">
      <c r="A57" t="s">
        <v>233</v>
      </c>
      <c r="B57">
        <v>6581</v>
      </c>
      <c r="C57" t="s">
        <v>234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>
        <v>4</v>
      </c>
      <c r="AO57" s="1">
        <v>4</v>
      </c>
      <c r="AP57" s="1">
        <v>4</v>
      </c>
      <c r="AQ57" s="1">
        <v>4</v>
      </c>
      <c r="AR57" s="1">
        <v>4</v>
      </c>
    </row>
    <row r="58" spans="1:44" x14ac:dyDescent="0.25">
      <c r="A58" t="s">
        <v>235</v>
      </c>
      <c r="B58">
        <v>6582</v>
      </c>
      <c r="C58" t="s">
        <v>236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>
        <v>4</v>
      </c>
      <c r="AO58" s="1">
        <v>4</v>
      </c>
      <c r="AP58" s="1">
        <v>4</v>
      </c>
      <c r="AQ58" s="1">
        <v>4</v>
      </c>
      <c r="AR58" s="1">
        <v>4</v>
      </c>
    </row>
    <row r="59" spans="1:44" x14ac:dyDescent="0.25">
      <c r="A59" t="s">
        <v>237</v>
      </c>
      <c r="B59">
        <v>6572</v>
      </c>
      <c r="C59" t="s">
        <v>781</v>
      </c>
      <c r="D59" s="1">
        <v>2</v>
      </c>
      <c r="E59" s="1">
        <v>2</v>
      </c>
      <c r="F59" s="1">
        <v>2</v>
      </c>
      <c r="G59" s="1">
        <v>2</v>
      </c>
      <c r="H59" s="1">
        <v>2</v>
      </c>
      <c r="I59" s="5">
        <f>H$5*INDEX('MTS 380 Master'!$B:$XFD,MATCH($A59,'MTS 380 Master'!$B:$B,0),MATCH($B$5,'MTS 380 Master'!$B$1:$XFD$1,0))+H$6*INDEX('MTS 380 Master'!$B:$XFD,MATCH($A59,'MTS 380 Master'!$B:$B,0),MATCH($B$6,'MTS 380 Master'!$B$1:$XFD$1,0))+H$7*INDEX('MTS 380 Master'!$B:$XFD,MATCH($A59,'MTS 380 Master'!$B:$B,0),MATCH($B$7,'MTS 380 Master'!$B$1:$XFD$1,0))+H$8*INDEX('MTS 380 Master'!$B:$XFD,MATCH($A59,'MTS 380 Master'!$B:$B,0),MATCH($B$8,'MTS 380 Master'!$B$1:$XFD$1,0))+H$9*INDEX('MTS 380 Master'!$B:$XFD,MATCH($A59,'MTS 380 Master'!$B:$B,0),MATCH($B$9,'MTS 380 Master'!$B$1:$XFD$1,0))+H$10*INDEX('MTS 380 Master'!$B:$XFD,MATCH($A59,'MTS 380 Master'!$B:$B,0),MATCH($B$10,'MTS 380 Master'!$B$1:$XFD$1,0))+H$11*INDEX('MTS 380 Master'!$B:$XFD,MATCH($A59,'MTS 380 Master'!$B:$B,0),MATCH($B$11,'MTS 380 Master'!$B$1:$XFD$1,0))+H$12*INDEX('MTS 380 Master'!$B:$XFD,MATCH($A59,'MTS 380 Master'!$B:$B,0),MATCH($B$12,'MTS 380 Master'!$B$1:$XFD$1,0))</f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</row>
    <row r="60" spans="1:44" x14ac:dyDescent="0.25">
      <c r="A60" t="s">
        <v>241</v>
      </c>
      <c r="B60">
        <v>8684</v>
      </c>
      <c r="C60" t="s">
        <v>242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5">
        <f>H$5*INDEX('MTS 380 Master'!$B:$XFD,MATCH($A60,'MTS 380 Master'!$B:$B,0),MATCH($B$5,'MTS 380 Master'!$B$1:$XFD$1,0))+H$6*INDEX('MTS 380 Master'!$B:$XFD,MATCH($A60,'MTS 380 Master'!$B:$B,0),MATCH($B$6,'MTS 380 Master'!$B$1:$XFD$1,0))+H$7*INDEX('MTS 380 Master'!$B:$XFD,MATCH($A60,'MTS 380 Master'!$B:$B,0),MATCH($B$7,'MTS 380 Master'!$B$1:$XFD$1,0))+H$8*INDEX('MTS 380 Master'!$B:$XFD,MATCH($A60,'MTS 380 Master'!$B:$B,0),MATCH($B$8,'MTS 380 Master'!$B$1:$XFD$1,0))+H$9*INDEX('MTS 380 Master'!$B:$XFD,MATCH($A60,'MTS 380 Master'!$B:$B,0),MATCH($B$9,'MTS 380 Master'!$B$1:$XFD$1,0))+H$10*INDEX('MTS 380 Master'!$B:$XFD,MATCH($A60,'MTS 380 Master'!$B:$B,0),MATCH($B$10,'MTS 380 Master'!$B$1:$XFD$1,0))+H$11*INDEX('MTS 380 Master'!$B:$XFD,MATCH($A60,'MTS 380 Master'!$B:$B,0),MATCH($B$11,'MTS 380 Master'!$B$1:$XFD$1,0))+H$12*INDEX('MTS 380 Master'!$B:$XFD,MATCH($A60,'MTS 380 Master'!$B:$B,0),MATCH($B$12,'MTS 380 Master'!$B$1:$XFD$1,0))</f>
        <v>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1">
        <v>1</v>
      </c>
      <c r="AF60" s="1">
        <v>1</v>
      </c>
      <c r="AG60" s="1">
        <v>1</v>
      </c>
      <c r="AH60" s="1">
        <v>1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1</v>
      </c>
      <c r="AO60" s="1">
        <v>1</v>
      </c>
      <c r="AP60" s="1">
        <v>1</v>
      </c>
      <c r="AQ60" s="1">
        <v>1</v>
      </c>
      <c r="AR60" s="1">
        <v>1</v>
      </c>
    </row>
    <row r="61" spans="1:44" x14ac:dyDescent="0.25">
      <c r="A61" t="s">
        <v>247</v>
      </c>
      <c r="B61">
        <v>7980</v>
      </c>
      <c r="C61" t="s">
        <v>248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5">
        <f>H$5*INDEX('MTS 380 Master'!$B:$XFD,MATCH($A61,'MTS 380 Master'!$B:$B,0),MATCH($B$5,'MTS 380 Master'!$B$1:$XFD$1,0))+H$6*INDEX('MTS 380 Master'!$B:$XFD,MATCH($A61,'MTS 380 Master'!$B:$B,0),MATCH($B$6,'MTS 380 Master'!$B$1:$XFD$1,0))+H$7*INDEX('MTS 380 Master'!$B:$XFD,MATCH($A61,'MTS 380 Master'!$B:$B,0),MATCH($B$7,'MTS 380 Master'!$B$1:$XFD$1,0))+H$8*INDEX('MTS 380 Master'!$B:$XFD,MATCH($A61,'MTS 380 Master'!$B:$B,0),MATCH($B$8,'MTS 380 Master'!$B$1:$XFD$1,0))+H$9*INDEX('MTS 380 Master'!$B:$XFD,MATCH($A61,'MTS 380 Master'!$B:$B,0),MATCH($B$9,'MTS 380 Master'!$B$1:$XFD$1,0))+H$10*INDEX('MTS 380 Master'!$B:$XFD,MATCH($A61,'MTS 380 Master'!$B:$B,0),MATCH($B$10,'MTS 380 Master'!$B$1:$XFD$1,0))+H$11*INDEX('MTS 380 Master'!$B:$XFD,MATCH($A61,'MTS 380 Master'!$B:$B,0),MATCH($B$11,'MTS 380 Master'!$B$1:$XFD$1,0))+H$12*INDEX('MTS 380 Master'!$B:$XFD,MATCH($A61,'MTS 380 Master'!$B:$B,0),MATCH($B$12,'MTS 380 Master'!$B$1:$XFD$1,0))</f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</row>
    <row r="62" spans="1:44" x14ac:dyDescent="0.25">
      <c r="A62" t="s">
        <v>249</v>
      </c>
      <c r="B62">
        <v>7981</v>
      </c>
      <c r="C62" t="s">
        <v>250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5">
        <f>H$5*INDEX('MTS 380 Master'!$B:$XFD,MATCH($A62,'MTS 380 Master'!$B:$B,0),MATCH($B$5,'MTS 380 Master'!$B$1:$XFD$1,0))+H$6*INDEX('MTS 380 Master'!$B:$XFD,MATCH($A62,'MTS 380 Master'!$B:$B,0),MATCH($B$6,'MTS 380 Master'!$B$1:$XFD$1,0))+H$7*INDEX('MTS 380 Master'!$B:$XFD,MATCH($A62,'MTS 380 Master'!$B:$B,0),MATCH($B$7,'MTS 380 Master'!$B$1:$XFD$1,0))+H$8*INDEX('MTS 380 Master'!$B:$XFD,MATCH($A62,'MTS 380 Master'!$B:$B,0),MATCH($B$8,'MTS 380 Master'!$B$1:$XFD$1,0))+H$9*INDEX('MTS 380 Master'!$B:$XFD,MATCH($A62,'MTS 380 Master'!$B:$B,0),MATCH($B$9,'MTS 380 Master'!$B$1:$XFD$1,0))+H$10*INDEX('MTS 380 Master'!$B:$XFD,MATCH($A62,'MTS 380 Master'!$B:$B,0),MATCH($B$10,'MTS 380 Master'!$B$1:$XFD$1,0))+H$11*INDEX('MTS 380 Master'!$B:$XFD,MATCH($A62,'MTS 380 Master'!$B:$B,0),MATCH($B$11,'MTS 380 Master'!$B$1:$XFD$1,0))+H$12*INDEX('MTS 380 Master'!$B:$XFD,MATCH($A62,'MTS 380 Master'!$B:$B,0),MATCH($B$12,'MTS 380 Master'!$B$1:$XFD$1,0))</f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</row>
    <row r="63" spans="1:44" x14ac:dyDescent="0.25">
      <c r="A63" t="s">
        <v>251</v>
      </c>
      <c r="B63">
        <v>7982</v>
      </c>
      <c r="C63" t="s">
        <v>252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5">
        <f>H$5*INDEX('MTS 380 Master'!$B:$XFD,MATCH($A63,'MTS 380 Master'!$B:$B,0),MATCH($B$5,'MTS 380 Master'!$B$1:$XFD$1,0))+H$6*INDEX('MTS 380 Master'!$B:$XFD,MATCH($A63,'MTS 380 Master'!$B:$B,0),MATCH($B$6,'MTS 380 Master'!$B$1:$XFD$1,0))+H$7*INDEX('MTS 380 Master'!$B:$XFD,MATCH($A63,'MTS 380 Master'!$B:$B,0),MATCH($B$7,'MTS 380 Master'!$B$1:$XFD$1,0))+H$8*INDEX('MTS 380 Master'!$B:$XFD,MATCH($A63,'MTS 380 Master'!$B:$B,0),MATCH($B$8,'MTS 380 Master'!$B$1:$XFD$1,0))+H$9*INDEX('MTS 380 Master'!$B:$XFD,MATCH($A63,'MTS 380 Master'!$B:$B,0),MATCH($B$9,'MTS 380 Master'!$B$1:$XFD$1,0))+H$10*INDEX('MTS 380 Master'!$B:$XFD,MATCH($A63,'MTS 380 Master'!$B:$B,0),MATCH($B$10,'MTS 380 Master'!$B$1:$XFD$1,0))+H$11*INDEX('MTS 380 Master'!$B:$XFD,MATCH($A63,'MTS 380 Master'!$B:$B,0),MATCH($B$11,'MTS 380 Master'!$B$1:$XFD$1,0))+H$12*INDEX('MTS 380 Master'!$B:$XFD,MATCH($A63,'MTS 380 Master'!$B:$B,0),MATCH($B$12,'MTS 380 Master'!$B$1:$XFD$1,0))</f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</row>
    <row r="64" spans="1:44" x14ac:dyDescent="0.25">
      <c r="A64" t="s">
        <v>253</v>
      </c>
      <c r="B64">
        <v>7983</v>
      </c>
      <c r="C64" t="s">
        <v>254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5">
        <f>H$5*INDEX('MTS 380 Master'!$B:$XFD,MATCH($A64,'MTS 380 Master'!$B:$B,0),MATCH($B$5,'MTS 380 Master'!$B$1:$XFD$1,0))+H$6*INDEX('MTS 380 Master'!$B:$XFD,MATCH($A64,'MTS 380 Master'!$B:$B,0),MATCH($B$6,'MTS 380 Master'!$B$1:$XFD$1,0))+H$7*INDEX('MTS 380 Master'!$B:$XFD,MATCH($A64,'MTS 380 Master'!$B:$B,0),MATCH($B$7,'MTS 380 Master'!$B$1:$XFD$1,0))+H$8*INDEX('MTS 380 Master'!$B:$XFD,MATCH($A64,'MTS 380 Master'!$B:$B,0),MATCH($B$8,'MTS 380 Master'!$B$1:$XFD$1,0))+H$9*INDEX('MTS 380 Master'!$B:$XFD,MATCH($A64,'MTS 380 Master'!$B:$B,0),MATCH($B$9,'MTS 380 Master'!$B$1:$XFD$1,0))+H$10*INDEX('MTS 380 Master'!$B:$XFD,MATCH($A64,'MTS 380 Master'!$B:$B,0),MATCH($B$10,'MTS 380 Master'!$B$1:$XFD$1,0))+H$11*INDEX('MTS 380 Master'!$B:$XFD,MATCH($A64,'MTS 380 Master'!$B:$B,0),MATCH($B$11,'MTS 380 Master'!$B$1:$XFD$1,0))+H$12*INDEX('MTS 380 Master'!$B:$XFD,MATCH($A64,'MTS 380 Master'!$B:$B,0),MATCH($B$12,'MTS 380 Master'!$B$1:$XFD$1,0))</f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</row>
    <row r="65" spans="1:44" x14ac:dyDescent="0.25">
      <c r="A65" t="s">
        <v>255</v>
      </c>
      <c r="B65">
        <v>7984</v>
      </c>
      <c r="C65" t="s">
        <v>256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5">
        <f>H$5*INDEX('MTS 380 Master'!$B:$XFD,MATCH($A65,'MTS 380 Master'!$B:$B,0),MATCH($B$5,'MTS 380 Master'!$B$1:$XFD$1,0))+H$6*INDEX('MTS 380 Master'!$B:$XFD,MATCH($A65,'MTS 380 Master'!$B:$B,0),MATCH($B$6,'MTS 380 Master'!$B$1:$XFD$1,0))+H$7*INDEX('MTS 380 Master'!$B:$XFD,MATCH($A65,'MTS 380 Master'!$B:$B,0),MATCH($B$7,'MTS 380 Master'!$B$1:$XFD$1,0))+H$8*INDEX('MTS 380 Master'!$B:$XFD,MATCH($A65,'MTS 380 Master'!$B:$B,0),MATCH($B$8,'MTS 380 Master'!$B$1:$XFD$1,0))+H$9*INDEX('MTS 380 Master'!$B:$XFD,MATCH($A65,'MTS 380 Master'!$B:$B,0),MATCH($B$9,'MTS 380 Master'!$B$1:$XFD$1,0))+H$10*INDEX('MTS 380 Master'!$B:$XFD,MATCH($A65,'MTS 380 Master'!$B:$B,0),MATCH($B$10,'MTS 380 Master'!$B$1:$XFD$1,0))+H$11*INDEX('MTS 380 Master'!$B:$XFD,MATCH($A65,'MTS 380 Master'!$B:$B,0),MATCH($B$11,'MTS 380 Master'!$B$1:$XFD$1,0))+H$12*INDEX('MTS 380 Master'!$B:$XFD,MATCH($A65,'MTS 380 Master'!$B:$B,0),MATCH($B$12,'MTS 380 Master'!$B$1:$XFD$1,0))</f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</row>
    <row r="66" spans="1:44" x14ac:dyDescent="0.25">
      <c r="A66" t="s">
        <v>257</v>
      </c>
      <c r="B66">
        <v>7985</v>
      </c>
      <c r="C66" t="s">
        <v>258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H$5*INDEX('MTS 380 Master'!$B:$XFD,MATCH($A66,'MTS 380 Master'!$B:$B,0),MATCH($B$5,'MTS 380 Master'!$B$1:$XFD$1,0))+H$6*INDEX('MTS 380 Master'!$B:$XFD,MATCH($A66,'MTS 380 Master'!$B:$B,0),MATCH($B$6,'MTS 380 Master'!$B$1:$XFD$1,0))+H$7*INDEX('MTS 380 Master'!$B:$XFD,MATCH($A66,'MTS 380 Master'!$B:$B,0),MATCH($B$7,'MTS 380 Master'!$B$1:$XFD$1,0))+H$8*INDEX('MTS 380 Master'!$B:$XFD,MATCH($A66,'MTS 380 Master'!$B:$B,0),MATCH($B$8,'MTS 380 Master'!$B$1:$XFD$1,0))+H$9*INDEX('MTS 380 Master'!$B:$XFD,MATCH($A66,'MTS 380 Master'!$B:$B,0),MATCH($B$9,'MTS 380 Master'!$B$1:$XFD$1,0))+H$10*INDEX('MTS 380 Master'!$B:$XFD,MATCH($A66,'MTS 380 Master'!$B:$B,0),MATCH($B$10,'MTS 380 Master'!$B$1:$XFD$1,0))+H$11*INDEX('MTS 380 Master'!$B:$XFD,MATCH($A66,'MTS 380 Master'!$B:$B,0),MATCH($B$11,'MTS 380 Master'!$B$1:$XFD$1,0))+H$12*INDEX('MTS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</row>
    <row r="67" spans="1:44" x14ac:dyDescent="0.25">
      <c r="A67" t="s">
        <v>259</v>
      </c>
      <c r="B67">
        <v>7986</v>
      </c>
      <c r="C67" t="s">
        <v>260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H$5*INDEX('MTS 380 Master'!$B:$XFD,MATCH($A67,'MTS 380 Master'!$B:$B,0),MATCH($B$5,'MTS 380 Master'!$B$1:$XFD$1,0))+H$6*INDEX('MTS 380 Master'!$B:$XFD,MATCH($A67,'MTS 380 Master'!$B:$B,0),MATCH($B$6,'MTS 380 Master'!$B$1:$XFD$1,0))+H$7*INDEX('MTS 380 Master'!$B:$XFD,MATCH($A67,'MTS 380 Master'!$B:$B,0),MATCH($B$7,'MTS 380 Master'!$B$1:$XFD$1,0))+H$8*INDEX('MTS 380 Master'!$B:$XFD,MATCH($A67,'MTS 380 Master'!$B:$B,0),MATCH($B$8,'MTS 380 Master'!$B$1:$XFD$1,0))+H$9*INDEX('MTS 380 Master'!$B:$XFD,MATCH($A67,'MTS 380 Master'!$B:$B,0),MATCH($B$9,'MTS 380 Master'!$B$1:$XFD$1,0))+H$10*INDEX('MTS 380 Master'!$B:$XFD,MATCH($A67,'MTS 380 Master'!$B:$B,0),MATCH($B$10,'MTS 380 Master'!$B$1:$XFD$1,0))+H$11*INDEX('MTS 380 Master'!$B:$XFD,MATCH($A67,'MTS 380 Master'!$B:$B,0),MATCH($B$11,'MTS 380 Master'!$B$1:$XFD$1,0))+H$12*INDEX('MTS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</row>
    <row r="68" spans="1:44" x14ac:dyDescent="0.25">
      <c r="A68" t="s">
        <v>261</v>
      </c>
      <c r="B68">
        <v>7987</v>
      </c>
      <c r="C68" t="s">
        <v>262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H$5*INDEX('MTS 380 Master'!$B:$XFD,MATCH($A68,'MTS 380 Master'!$B:$B,0),MATCH($B$5,'MTS 380 Master'!$B$1:$XFD$1,0))+H$6*INDEX('MTS 380 Master'!$B:$XFD,MATCH($A68,'MTS 380 Master'!$B:$B,0),MATCH($B$6,'MTS 380 Master'!$B$1:$XFD$1,0))+H$7*INDEX('MTS 380 Master'!$B:$XFD,MATCH($A68,'MTS 380 Master'!$B:$B,0),MATCH($B$7,'MTS 380 Master'!$B$1:$XFD$1,0))+H$8*INDEX('MTS 380 Master'!$B:$XFD,MATCH($A68,'MTS 380 Master'!$B:$B,0),MATCH($B$8,'MTS 380 Master'!$B$1:$XFD$1,0))+H$9*INDEX('MTS 380 Master'!$B:$XFD,MATCH($A68,'MTS 380 Master'!$B:$B,0),MATCH($B$9,'MTS 380 Master'!$B$1:$XFD$1,0))+H$10*INDEX('MTS 380 Master'!$B:$XFD,MATCH($A68,'MTS 380 Master'!$B:$B,0),MATCH($B$10,'MTS 380 Master'!$B$1:$XFD$1,0))+H$11*INDEX('MTS 380 Master'!$B:$XFD,MATCH($A68,'MTS 380 Master'!$B:$B,0),MATCH($B$11,'MTS 380 Master'!$B$1:$XFD$1,0))+H$12*INDEX('MTS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</row>
    <row r="69" spans="1:44" x14ac:dyDescent="0.25">
      <c r="A69" t="s">
        <v>263</v>
      </c>
      <c r="B69">
        <v>7977</v>
      </c>
      <c r="C69" t="s">
        <v>264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H$5*INDEX('MTS 380 Master'!$B:$XFD,MATCH($A69,'MTS 380 Master'!$B:$B,0),MATCH($B$5,'MTS 380 Master'!$B$1:$XFD$1,0))+H$6*INDEX('MTS 380 Master'!$B:$XFD,MATCH($A69,'MTS 380 Master'!$B:$B,0),MATCH($B$6,'MTS 380 Master'!$B$1:$XFD$1,0))+H$7*INDEX('MTS 380 Master'!$B:$XFD,MATCH($A69,'MTS 380 Master'!$B:$B,0),MATCH($B$7,'MTS 380 Master'!$B$1:$XFD$1,0))+H$8*INDEX('MTS 380 Master'!$B:$XFD,MATCH($A69,'MTS 380 Master'!$B:$B,0),MATCH($B$8,'MTS 380 Master'!$B$1:$XFD$1,0))+H$9*INDEX('MTS 380 Master'!$B:$XFD,MATCH($A69,'MTS 380 Master'!$B:$B,0),MATCH($B$9,'MTS 380 Master'!$B$1:$XFD$1,0))+H$10*INDEX('MTS 380 Master'!$B:$XFD,MATCH($A69,'MTS 380 Master'!$B:$B,0),MATCH($B$10,'MTS 380 Master'!$B$1:$XFD$1,0))+H$11*INDEX('MTS 380 Master'!$B:$XFD,MATCH($A69,'MTS 380 Master'!$B:$B,0),MATCH($B$11,'MTS 380 Master'!$B$1:$XFD$1,0))+H$12*INDEX('MTS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</row>
    <row r="70" spans="1:44" x14ac:dyDescent="0.25">
      <c r="A70" t="s">
        <v>265</v>
      </c>
      <c r="B70">
        <v>7989</v>
      </c>
      <c r="C70" t="s">
        <v>266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H$5*INDEX('MTS 380 Master'!$B:$XFD,MATCH($A70,'MTS 380 Master'!$B:$B,0),MATCH($B$5,'MTS 380 Master'!$B$1:$XFD$1,0))+H$6*INDEX('MTS 380 Master'!$B:$XFD,MATCH($A70,'MTS 380 Master'!$B:$B,0),MATCH($B$6,'MTS 380 Master'!$B$1:$XFD$1,0))+H$7*INDEX('MTS 380 Master'!$B:$XFD,MATCH($A70,'MTS 380 Master'!$B:$B,0),MATCH($B$7,'MTS 380 Master'!$B$1:$XFD$1,0))+H$8*INDEX('MTS 380 Master'!$B:$XFD,MATCH($A70,'MTS 380 Master'!$B:$B,0),MATCH($B$8,'MTS 380 Master'!$B$1:$XFD$1,0))+H$9*INDEX('MTS 380 Master'!$B:$XFD,MATCH($A70,'MTS 380 Master'!$B:$B,0),MATCH($B$9,'MTS 380 Master'!$B$1:$XFD$1,0))+H$10*INDEX('MTS 380 Master'!$B:$XFD,MATCH($A70,'MTS 380 Master'!$B:$B,0),MATCH($B$10,'MTS 380 Master'!$B$1:$XFD$1,0))+H$11*INDEX('MTS 380 Master'!$B:$XFD,MATCH($A70,'MTS 380 Master'!$B:$B,0),MATCH($B$11,'MTS 380 Master'!$B$1:$XFD$1,0))+H$12*INDEX('MTS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</row>
    <row r="71" spans="1:44" x14ac:dyDescent="0.25">
      <c r="A71" t="s">
        <v>279</v>
      </c>
      <c r="B71">
        <v>8590</v>
      </c>
      <c r="C71" t="s">
        <v>280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H$5*INDEX('MTS 380 Master'!$B:$XFD,MATCH($A71,'MTS 380 Master'!$B:$B,0),MATCH($B$5,'MTS 380 Master'!$B$1:$XFD$1,0))+H$6*INDEX('MTS 380 Master'!$B:$XFD,MATCH($A71,'MTS 380 Master'!$B:$B,0),MATCH($B$6,'MTS 380 Master'!$B$1:$XFD$1,0))+H$7*INDEX('MTS 380 Master'!$B:$XFD,MATCH($A71,'MTS 380 Master'!$B:$B,0),MATCH($B$7,'MTS 380 Master'!$B$1:$XFD$1,0))+H$8*INDEX('MTS 380 Master'!$B:$XFD,MATCH($A71,'MTS 380 Master'!$B:$B,0),MATCH($B$8,'MTS 380 Master'!$B$1:$XFD$1,0))+H$9*INDEX('MTS 380 Master'!$B:$XFD,MATCH($A71,'MTS 380 Master'!$B:$B,0),MATCH($B$9,'MTS 380 Master'!$B$1:$XFD$1,0))+H$10*INDEX('MTS 380 Master'!$B:$XFD,MATCH($A71,'MTS 380 Master'!$B:$B,0),MATCH($B$10,'MTS 380 Master'!$B$1:$XFD$1,0))+H$11*INDEX('MTS 380 Master'!$B:$XFD,MATCH($A71,'MTS 380 Master'!$B:$B,0),MATCH($B$11,'MTS 380 Master'!$B$1:$XFD$1,0))+H$12*INDEX('MTS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</row>
    <row r="72" spans="1:44" x14ac:dyDescent="0.25">
      <c r="A72" t="s">
        <v>281</v>
      </c>
      <c r="B72">
        <v>8817</v>
      </c>
      <c r="C72" t="s">
        <v>282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H$5*INDEX('MTS 380 Master'!$B:$XFD,MATCH($A72,'MTS 380 Master'!$B:$B,0),MATCH($B$5,'MTS 380 Master'!$B$1:$XFD$1,0))+H$6*INDEX('MTS 380 Master'!$B:$XFD,MATCH($A72,'MTS 380 Master'!$B:$B,0),MATCH($B$6,'MTS 380 Master'!$B$1:$XFD$1,0))+H$7*INDEX('MTS 380 Master'!$B:$XFD,MATCH($A72,'MTS 380 Master'!$B:$B,0),MATCH($B$7,'MTS 380 Master'!$B$1:$XFD$1,0))+H$8*INDEX('MTS 380 Master'!$B:$XFD,MATCH($A72,'MTS 380 Master'!$B:$B,0),MATCH($B$8,'MTS 380 Master'!$B$1:$XFD$1,0))+H$9*INDEX('MTS 380 Master'!$B:$XFD,MATCH($A72,'MTS 380 Master'!$B:$B,0),MATCH($B$9,'MTS 380 Master'!$B$1:$XFD$1,0))+H$10*INDEX('MTS 380 Master'!$B:$XFD,MATCH($A72,'MTS 380 Master'!$B:$B,0),MATCH($B$10,'MTS 380 Master'!$B$1:$XFD$1,0))+H$11*INDEX('MTS 380 Master'!$B:$XFD,MATCH($A72,'MTS 380 Master'!$B:$B,0),MATCH($B$11,'MTS 380 Master'!$B$1:$XFD$1,0))+H$12*INDEX('MTS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</row>
    <row r="73" spans="1:44" x14ac:dyDescent="0.25">
      <c r="A73" t="s">
        <v>283</v>
      </c>
      <c r="B73">
        <v>8818</v>
      </c>
      <c r="C73" t="s">
        <v>284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H$5*INDEX('MTS 380 Master'!$B:$XFD,MATCH($A73,'MTS 380 Master'!$B:$B,0),MATCH($B$5,'MTS 380 Master'!$B$1:$XFD$1,0))+H$6*INDEX('MTS 380 Master'!$B:$XFD,MATCH($A73,'MTS 380 Master'!$B:$B,0),MATCH($B$6,'MTS 380 Master'!$B$1:$XFD$1,0))+H$7*INDEX('MTS 380 Master'!$B:$XFD,MATCH($A73,'MTS 380 Master'!$B:$B,0),MATCH($B$7,'MTS 380 Master'!$B$1:$XFD$1,0))+H$8*INDEX('MTS 380 Master'!$B:$XFD,MATCH($A73,'MTS 380 Master'!$B:$B,0),MATCH($B$8,'MTS 380 Master'!$B$1:$XFD$1,0))+H$9*INDEX('MTS 380 Master'!$B:$XFD,MATCH($A73,'MTS 380 Master'!$B:$B,0),MATCH($B$9,'MTS 380 Master'!$B$1:$XFD$1,0))+H$10*INDEX('MTS 380 Master'!$B:$XFD,MATCH($A73,'MTS 380 Master'!$B:$B,0),MATCH($B$10,'MTS 380 Master'!$B$1:$XFD$1,0))+H$11*INDEX('MTS 380 Master'!$B:$XFD,MATCH($A73,'MTS 380 Master'!$B:$B,0),MATCH($B$11,'MTS 380 Master'!$B$1:$XFD$1,0))+H$12*INDEX('MTS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</row>
    <row r="74" spans="1:44" x14ac:dyDescent="0.25">
      <c r="A74" t="s">
        <v>291</v>
      </c>
      <c r="B74">
        <v>7988</v>
      </c>
      <c r="C74" t="s">
        <v>292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H$5*INDEX('MTS 380 Master'!$B:$XFD,MATCH($A74,'MTS 380 Master'!$B:$B,0),MATCH($B$5,'MTS 380 Master'!$B$1:$XFD$1,0))+H$6*INDEX('MTS 380 Master'!$B:$XFD,MATCH($A74,'MTS 380 Master'!$B:$B,0),MATCH($B$6,'MTS 380 Master'!$B$1:$XFD$1,0))+H$7*INDEX('MTS 380 Master'!$B:$XFD,MATCH($A74,'MTS 380 Master'!$B:$B,0),MATCH($B$7,'MTS 380 Master'!$B$1:$XFD$1,0))+H$8*INDEX('MTS 380 Master'!$B:$XFD,MATCH($A74,'MTS 380 Master'!$B:$B,0),MATCH($B$8,'MTS 380 Master'!$B$1:$XFD$1,0))+H$9*INDEX('MTS 380 Master'!$B:$XFD,MATCH($A74,'MTS 380 Master'!$B:$B,0),MATCH($B$9,'MTS 380 Master'!$B$1:$XFD$1,0))+H$10*INDEX('MTS 380 Master'!$B:$XFD,MATCH($A74,'MTS 380 Master'!$B:$B,0),MATCH($B$10,'MTS 380 Master'!$B$1:$XFD$1,0))+H$11*INDEX('MTS 380 Master'!$B:$XFD,MATCH($A74,'MTS 380 Master'!$B:$B,0),MATCH($B$11,'MTS 380 Master'!$B$1:$XFD$1,0))+H$12*INDEX('MTS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</row>
    <row r="75" spans="1:44" x14ac:dyDescent="0.25">
      <c r="A75" t="s">
        <v>293</v>
      </c>
      <c r="B75">
        <v>8069</v>
      </c>
      <c r="C75" t="s">
        <v>428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H$5*INDEX('MTS 380 Master'!$B:$XFD,MATCH($A75,'MTS 380 Master'!$B:$B,0),MATCH($B$5,'MTS 380 Master'!$B$1:$XFD$1,0))+H$6*INDEX('MTS 380 Master'!$B:$XFD,MATCH($A75,'MTS 380 Master'!$B:$B,0),MATCH($B$6,'MTS 380 Master'!$B$1:$XFD$1,0))+H$7*INDEX('MTS 380 Master'!$B:$XFD,MATCH($A75,'MTS 380 Master'!$B:$B,0),MATCH($B$7,'MTS 380 Master'!$B$1:$XFD$1,0))+H$8*INDEX('MTS 380 Master'!$B:$XFD,MATCH($A75,'MTS 380 Master'!$B:$B,0),MATCH($B$8,'MTS 380 Master'!$B$1:$XFD$1,0))+H$9*INDEX('MTS 380 Master'!$B:$XFD,MATCH($A75,'MTS 380 Master'!$B:$B,0),MATCH($B$9,'MTS 380 Master'!$B$1:$XFD$1,0))+H$10*INDEX('MTS 380 Master'!$B:$XFD,MATCH($A75,'MTS 380 Master'!$B:$B,0),MATCH($B$10,'MTS 380 Master'!$B$1:$XFD$1,0))+H$11*INDEX('MTS 380 Master'!$B:$XFD,MATCH($A75,'MTS 380 Master'!$B:$B,0),MATCH($B$11,'MTS 380 Master'!$B$1:$XFD$1,0))+H$12*INDEX('MTS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</row>
    <row r="76" spans="1:44" x14ac:dyDescent="0.25">
      <c r="A76" t="s">
        <v>295</v>
      </c>
      <c r="B76">
        <v>8070</v>
      </c>
      <c r="C76" t="s">
        <v>296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H$5*INDEX('MTS 380 Master'!$B:$XFD,MATCH($A76,'MTS 380 Master'!$B:$B,0),MATCH($B$5,'MTS 380 Master'!$B$1:$XFD$1,0))+H$6*INDEX('MTS 380 Master'!$B:$XFD,MATCH($A76,'MTS 380 Master'!$B:$B,0),MATCH($B$6,'MTS 380 Master'!$B$1:$XFD$1,0))+H$7*INDEX('MTS 380 Master'!$B:$XFD,MATCH($A76,'MTS 380 Master'!$B:$B,0),MATCH($B$7,'MTS 380 Master'!$B$1:$XFD$1,0))+H$8*INDEX('MTS 380 Master'!$B:$XFD,MATCH($A76,'MTS 380 Master'!$B:$B,0),MATCH($B$8,'MTS 380 Master'!$B$1:$XFD$1,0))+H$9*INDEX('MTS 380 Master'!$B:$XFD,MATCH($A76,'MTS 380 Master'!$B:$B,0),MATCH($B$9,'MTS 380 Master'!$B$1:$XFD$1,0))+H$10*INDEX('MTS 380 Master'!$B:$XFD,MATCH($A76,'MTS 380 Master'!$B:$B,0),MATCH($B$10,'MTS 380 Master'!$B$1:$XFD$1,0))+H$11*INDEX('MTS 380 Master'!$B:$XFD,MATCH($A76,'MTS 380 Master'!$B:$B,0),MATCH($B$11,'MTS 380 Master'!$B$1:$XFD$1,0))+H$12*INDEX('MTS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</row>
    <row r="77" spans="1:44" x14ac:dyDescent="0.25">
      <c r="A77" t="s">
        <v>297</v>
      </c>
      <c r="B77">
        <v>8072</v>
      </c>
      <c r="C77" t="s">
        <v>298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H$5*INDEX('MTS 380 Master'!$B:$XFD,MATCH($A77,'MTS 380 Master'!$B:$B,0),MATCH($B$5,'MTS 380 Master'!$B$1:$XFD$1,0))+H$6*INDEX('MTS 380 Master'!$B:$XFD,MATCH($A77,'MTS 380 Master'!$B:$B,0),MATCH($B$6,'MTS 380 Master'!$B$1:$XFD$1,0))+H$7*INDEX('MTS 380 Master'!$B:$XFD,MATCH($A77,'MTS 380 Master'!$B:$B,0),MATCH($B$7,'MTS 380 Master'!$B$1:$XFD$1,0))+H$8*INDEX('MTS 380 Master'!$B:$XFD,MATCH($A77,'MTS 380 Master'!$B:$B,0),MATCH($B$8,'MTS 380 Master'!$B$1:$XFD$1,0))+H$9*INDEX('MTS 380 Master'!$B:$XFD,MATCH($A77,'MTS 380 Master'!$B:$B,0),MATCH($B$9,'MTS 380 Master'!$B$1:$XFD$1,0))+H$10*INDEX('MTS 380 Master'!$B:$XFD,MATCH($A77,'MTS 380 Master'!$B:$B,0),MATCH($B$10,'MTS 380 Master'!$B$1:$XFD$1,0))+H$11*INDEX('MTS 380 Master'!$B:$XFD,MATCH($A77,'MTS 380 Master'!$B:$B,0),MATCH($B$11,'MTS 380 Master'!$B$1:$XFD$1,0))+H$12*INDEX('MTS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</row>
    <row r="78" spans="1:44" x14ac:dyDescent="0.25">
      <c r="A78" t="s">
        <v>299</v>
      </c>
      <c r="B78">
        <v>8071</v>
      </c>
      <c r="C78" t="s">
        <v>300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H$5*INDEX('MTS 380 Master'!$B:$XFD,MATCH($A78,'MTS 380 Master'!$B:$B,0),MATCH($B$5,'MTS 380 Master'!$B$1:$XFD$1,0))+H$6*INDEX('MTS 380 Master'!$B:$XFD,MATCH($A78,'MTS 380 Master'!$B:$B,0),MATCH($B$6,'MTS 380 Master'!$B$1:$XFD$1,0))+H$7*INDEX('MTS 380 Master'!$B:$XFD,MATCH($A78,'MTS 380 Master'!$B:$B,0),MATCH($B$7,'MTS 380 Master'!$B$1:$XFD$1,0))+H$8*INDEX('MTS 380 Master'!$B:$XFD,MATCH($A78,'MTS 380 Master'!$B:$B,0),MATCH($B$8,'MTS 380 Master'!$B$1:$XFD$1,0))+H$9*INDEX('MTS 380 Master'!$B:$XFD,MATCH($A78,'MTS 380 Master'!$B:$B,0),MATCH($B$9,'MTS 380 Master'!$B$1:$XFD$1,0))+H$10*INDEX('MTS 380 Master'!$B:$XFD,MATCH($A78,'MTS 380 Master'!$B:$B,0),MATCH($B$10,'MTS 380 Master'!$B$1:$XFD$1,0))+H$11*INDEX('MTS 380 Master'!$B:$XFD,MATCH($A78,'MTS 380 Master'!$B:$B,0),MATCH($B$11,'MTS 380 Master'!$B$1:$XFD$1,0))+H$12*INDEX('MTS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</row>
    <row r="79" spans="1:44" x14ac:dyDescent="0.25">
      <c r="A79" t="s">
        <v>301</v>
      </c>
      <c r="B79">
        <v>8073</v>
      </c>
      <c r="C79" t="s">
        <v>302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H$5*INDEX('MTS 380 Master'!$B:$XFD,MATCH($A79,'MTS 380 Master'!$B:$B,0),MATCH($B$5,'MTS 380 Master'!$B$1:$XFD$1,0))+H$6*INDEX('MTS 380 Master'!$B:$XFD,MATCH($A79,'MTS 380 Master'!$B:$B,0),MATCH($B$6,'MTS 380 Master'!$B$1:$XFD$1,0))+H$7*INDEX('MTS 380 Master'!$B:$XFD,MATCH($A79,'MTS 380 Master'!$B:$B,0),MATCH($B$7,'MTS 380 Master'!$B$1:$XFD$1,0))+H$8*INDEX('MTS 380 Master'!$B:$XFD,MATCH($A79,'MTS 380 Master'!$B:$B,0),MATCH($B$8,'MTS 380 Master'!$B$1:$XFD$1,0))+H$9*INDEX('MTS 380 Master'!$B:$XFD,MATCH($A79,'MTS 380 Master'!$B:$B,0),MATCH($B$9,'MTS 380 Master'!$B$1:$XFD$1,0))+H$10*INDEX('MTS 380 Master'!$B:$XFD,MATCH($A79,'MTS 380 Master'!$B:$B,0),MATCH($B$10,'MTS 380 Master'!$B$1:$XFD$1,0))+H$11*INDEX('MTS 380 Master'!$B:$XFD,MATCH($A79,'MTS 380 Master'!$B:$B,0),MATCH($B$11,'MTS 380 Master'!$B$1:$XFD$1,0))+H$12*INDEX('MTS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</row>
    <row r="80" spans="1:44" x14ac:dyDescent="0.25">
      <c r="A80" t="s">
        <v>303</v>
      </c>
      <c r="B80">
        <v>8074</v>
      </c>
      <c r="C80" t="s">
        <v>304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H$5*INDEX('MTS 380 Master'!$B:$XFD,MATCH($A80,'MTS 380 Master'!$B:$B,0),MATCH($B$5,'MTS 380 Master'!$B$1:$XFD$1,0))+H$6*INDEX('MTS 380 Master'!$B:$XFD,MATCH($A80,'MTS 380 Master'!$B:$B,0),MATCH($B$6,'MTS 380 Master'!$B$1:$XFD$1,0))+H$7*INDEX('MTS 380 Master'!$B:$XFD,MATCH($A80,'MTS 380 Master'!$B:$B,0),MATCH($B$7,'MTS 380 Master'!$B$1:$XFD$1,0))+H$8*INDEX('MTS 380 Master'!$B:$XFD,MATCH($A80,'MTS 380 Master'!$B:$B,0),MATCH($B$8,'MTS 380 Master'!$B$1:$XFD$1,0))+H$9*INDEX('MTS 380 Master'!$B:$XFD,MATCH($A80,'MTS 380 Master'!$B:$B,0),MATCH($B$9,'MTS 380 Master'!$B$1:$XFD$1,0))+H$10*INDEX('MTS 380 Master'!$B:$XFD,MATCH($A80,'MTS 380 Master'!$B:$B,0),MATCH($B$10,'MTS 380 Master'!$B$1:$XFD$1,0))+H$11*INDEX('MTS 380 Master'!$B:$XFD,MATCH($A80,'MTS 380 Master'!$B:$B,0),MATCH($B$11,'MTS 380 Master'!$B$1:$XFD$1,0))+H$12*INDEX('MTS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</row>
    <row r="81" spans="1:44" x14ac:dyDescent="0.25">
      <c r="A81" t="s">
        <v>305</v>
      </c>
      <c r="B81">
        <v>8075</v>
      </c>
      <c r="C81" t="s">
        <v>306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H$5*INDEX('MTS 380 Master'!$B:$XFD,MATCH($A81,'MTS 380 Master'!$B:$B,0),MATCH($B$5,'MTS 380 Master'!$B$1:$XFD$1,0))+H$6*INDEX('MTS 380 Master'!$B:$XFD,MATCH($A81,'MTS 380 Master'!$B:$B,0),MATCH($B$6,'MTS 380 Master'!$B$1:$XFD$1,0))+H$7*INDEX('MTS 380 Master'!$B:$XFD,MATCH($A81,'MTS 380 Master'!$B:$B,0),MATCH($B$7,'MTS 380 Master'!$B$1:$XFD$1,0))+H$8*INDEX('MTS 380 Master'!$B:$XFD,MATCH($A81,'MTS 380 Master'!$B:$B,0),MATCH($B$8,'MTS 380 Master'!$B$1:$XFD$1,0))+H$9*INDEX('MTS 380 Master'!$B:$XFD,MATCH($A81,'MTS 380 Master'!$B:$B,0),MATCH($B$9,'MTS 380 Master'!$B$1:$XFD$1,0))+H$10*INDEX('MTS 380 Master'!$B:$XFD,MATCH($A81,'MTS 380 Master'!$B:$B,0),MATCH($B$10,'MTS 380 Master'!$B$1:$XFD$1,0))+H$11*INDEX('MTS 380 Master'!$B:$XFD,MATCH($A81,'MTS 380 Master'!$B:$B,0),MATCH($B$11,'MTS 380 Master'!$B$1:$XFD$1,0))+H$12*INDEX('MTS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</row>
    <row r="82" spans="1:44" x14ac:dyDescent="0.25">
      <c r="A82" t="s">
        <v>319</v>
      </c>
      <c r="B82">
        <v>6716</v>
      </c>
      <c r="C82" t="s">
        <v>320</v>
      </c>
      <c r="D82" s="1"/>
      <c r="E82" s="1"/>
      <c r="F82" s="1"/>
      <c r="G82" s="1"/>
      <c r="H82" s="1"/>
      <c r="I82" s="5">
        <f>H$5*INDEX('MTS 380 Master'!$B:$XFD,MATCH($A82,'MTS 380 Master'!$B:$B,0),MATCH($B$5,'MTS 380 Master'!$B$1:$XFD$1,0))+H$6*INDEX('MTS 380 Master'!$B:$XFD,MATCH($A82,'MTS 380 Master'!$B:$B,0),MATCH($B$6,'MTS 380 Master'!$B$1:$XFD$1,0))+H$7*INDEX('MTS 380 Master'!$B:$XFD,MATCH($A82,'MTS 380 Master'!$B:$B,0),MATCH($B$7,'MTS 380 Master'!$B$1:$XFD$1,0))+H$8*INDEX('MTS 380 Master'!$B:$XFD,MATCH($A82,'MTS 380 Master'!$B:$B,0),MATCH($B$8,'MTS 380 Master'!$B$1:$XFD$1,0))+H$9*INDEX('MTS 380 Master'!$B:$XFD,MATCH($A82,'MTS 380 Master'!$B:$B,0),MATCH($B$9,'MTS 380 Master'!$B$1:$XFD$1,0))+H$10*INDEX('MTS 380 Master'!$B:$XFD,MATCH($A82,'MTS 380 Master'!$B:$B,0),MATCH($B$10,'MTS 380 Master'!$B$1:$XFD$1,0))+H$11*INDEX('MTS 380 Master'!$B:$XFD,MATCH($A82,'MTS 380 Master'!$B:$B,0),MATCH($B$11,'MTS 380 Master'!$B$1:$XFD$1,0))+H$12*INDEX('MTS 380 Master'!$B:$XFD,MATCH($A82,'MTS 380 Master'!$B:$B,0),MATCH($B$12,'MTS 380 Master'!$B$1:$XFD$1,0))</f>
        <v>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 x14ac:dyDescent="0.25">
      <c r="A83" t="s">
        <v>321</v>
      </c>
      <c r="B83">
        <v>5878</v>
      </c>
      <c r="C83" t="s">
        <v>322</v>
      </c>
      <c r="D83" s="1"/>
      <c r="E83" s="1"/>
      <c r="F83" s="1"/>
      <c r="G83" s="1"/>
      <c r="H83" s="1"/>
      <c r="I83" s="5">
        <f>H$5*INDEX('MTS 380 Master'!$B:$XFD,MATCH($A83,'MTS 380 Master'!$B:$B,0),MATCH($B$5,'MTS 380 Master'!$B$1:$XFD$1,0))+H$6*INDEX('MTS 380 Master'!$B:$XFD,MATCH($A83,'MTS 380 Master'!$B:$B,0),MATCH($B$6,'MTS 380 Master'!$B$1:$XFD$1,0))+H$7*INDEX('MTS 380 Master'!$B:$XFD,MATCH($A83,'MTS 380 Master'!$B:$B,0),MATCH($B$7,'MTS 380 Master'!$B$1:$XFD$1,0))+H$8*INDEX('MTS 380 Master'!$B:$XFD,MATCH($A83,'MTS 380 Master'!$B:$B,0),MATCH($B$8,'MTS 380 Master'!$B$1:$XFD$1,0))+H$9*INDEX('MTS 380 Master'!$B:$XFD,MATCH($A83,'MTS 380 Master'!$B:$B,0),MATCH($B$9,'MTS 380 Master'!$B$1:$XFD$1,0))+H$10*INDEX('MTS 380 Master'!$B:$XFD,MATCH($A83,'MTS 380 Master'!$B:$B,0),MATCH($B$10,'MTS 380 Master'!$B$1:$XFD$1,0))+H$11*INDEX('MTS 380 Master'!$B:$XFD,MATCH($A83,'MTS 380 Master'!$B:$B,0),MATCH($B$11,'MTS 380 Master'!$B$1:$XFD$1,0))+H$12*INDEX('MTS 380 Master'!$B:$XFD,MATCH($A83,'MTS 380 Master'!$B:$B,0),MATCH($B$12,'MTS 380 Master'!$B$1:$XFD$1,0))</f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 x14ac:dyDescent="0.25">
      <c r="A84" t="s">
        <v>327</v>
      </c>
      <c r="B84">
        <v>10862</v>
      </c>
      <c r="C84" t="s">
        <v>429</v>
      </c>
      <c r="D84" s="1"/>
      <c r="E84" s="1"/>
      <c r="F84" s="1"/>
      <c r="G84" s="1"/>
      <c r="H84" s="1"/>
      <c r="I84" s="5">
        <f>H$5*INDEX('MTS 380 Master'!$B:$XFD,MATCH($A84,'MTS 380 Master'!$B:$B,0),MATCH($B$5,'MTS 380 Master'!$B$1:$XFD$1,0))+H$6*INDEX('MTS 380 Master'!$B:$XFD,MATCH($A84,'MTS 380 Master'!$B:$B,0),MATCH($B$6,'MTS 380 Master'!$B$1:$XFD$1,0))+H$7*INDEX('MTS 380 Master'!$B:$XFD,MATCH($A84,'MTS 380 Master'!$B:$B,0),MATCH($B$7,'MTS 380 Master'!$B$1:$XFD$1,0))+H$8*INDEX('MTS 380 Master'!$B:$XFD,MATCH($A84,'MTS 380 Master'!$B:$B,0),MATCH($B$8,'MTS 380 Master'!$B$1:$XFD$1,0))+H$9*INDEX('MTS 380 Master'!$B:$XFD,MATCH($A84,'MTS 380 Master'!$B:$B,0),MATCH($B$9,'MTS 380 Master'!$B$1:$XFD$1,0))+H$10*INDEX('MTS 380 Master'!$B:$XFD,MATCH($A84,'MTS 380 Master'!$B:$B,0),MATCH($B$10,'MTS 380 Master'!$B$1:$XFD$1,0))+H$11*INDEX('MTS 380 Master'!$B:$XFD,MATCH($A84,'MTS 380 Master'!$B:$B,0),MATCH($B$11,'MTS 380 Master'!$B$1:$XFD$1,0))+H$12*INDEX('MTS 380 Master'!$B:$XFD,MATCH($A84,'MTS 380 Master'!$B:$B,0),MATCH($B$12,'MTS 380 Master'!$B$1:$XFD$1,0))</f>
        <v>210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 x14ac:dyDescent="0.25">
      <c r="D85" s="1"/>
      <c r="E85" s="1"/>
      <c r="F85" s="1"/>
      <c r="G85" s="1"/>
      <c r="H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7" spans="1:44" x14ac:dyDescent="0.25">
      <c r="A87" t="s">
        <v>99</v>
      </c>
    </row>
    <row r="88" spans="1:44" x14ac:dyDescent="0.25">
      <c r="A88" t="s">
        <v>319</v>
      </c>
      <c r="B88">
        <v>6716</v>
      </c>
      <c r="C88" t="s">
        <v>320</v>
      </c>
      <c r="D88" s="1">
        <v>2</v>
      </c>
      <c r="E88" s="1">
        <v>3</v>
      </c>
      <c r="F88" s="1">
        <v>4</v>
      </c>
      <c r="G88" s="1">
        <v>5</v>
      </c>
      <c r="H88" s="1">
        <v>6</v>
      </c>
      <c r="I88" s="1"/>
      <c r="J88" s="1">
        <v>7</v>
      </c>
      <c r="K88" s="1">
        <v>8</v>
      </c>
      <c r="L88" s="1">
        <v>9</v>
      </c>
      <c r="M88" s="1">
        <v>10</v>
      </c>
      <c r="N88" s="1">
        <v>11</v>
      </c>
      <c r="O88" s="1">
        <v>12</v>
      </c>
      <c r="P88" s="1">
        <v>13</v>
      </c>
      <c r="Q88" s="1">
        <v>14</v>
      </c>
      <c r="R88" s="1">
        <v>15</v>
      </c>
      <c r="S88" s="1">
        <v>16</v>
      </c>
      <c r="T88" s="1">
        <v>17</v>
      </c>
      <c r="U88" s="1">
        <v>18</v>
      </c>
      <c r="V88" s="1">
        <v>19</v>
      </c>
      <c r="W88" s="1">
        <v>20</v>
      </c>
      <c r="X88" s="1">
        <v>21</v>
      </c>
      <c r="Y88" s="1">
        <v>22</v>
      </c>
      <c r="Z88" s="1">
        <v>23</v>
      </c>
      <c r="AA88" s="1">
        <v>24</v>
      </c>
      <c r="AB88" s="1">
        <v>25</v>
      </c>
      <c r="AC88" s="1">
        <v>26</v>
      </c>
      <c r="AD88" s="1">
        <v>27</v>
      </c>
      <c r="AE88" s="1">
        <v>28</v>
      </c>
      <c r="AF88" s="1">
        <v>29</v>
      </c>
      <c r="AG88" s="1">
        <v>30</v>
      </c>
      <c r="AH88" s="1">
        <v>31</v>
      </c>
      <c r="AI88" s="1">
        <v>32</v>
      </c>
      <c r="AJ88" s="1">
        <v>33</v>
      </c>
      <c r="AK88" s="1">
        <v>34</v>
      </c>
      <c r="AL88" s="1">
        <v>35</v>
      </c>
      <c r="AM88" s="1">
        <v>36</v>
      </c>
      <c r="AN88" s="1">
        <v>37</v>
      </c>
      <c r="AO88" s="1">
        <v>38</v>
      </c>
      <c r="AP88" s="1">
        <v>39</v>
      </c>
      <c r="AQ88" s="1">
        <v>40</v>
      </c>
      <c r="AR88" s="1">
        <v>41</v>
      </c>
    </row>
    <row r="89" spans="1:44" x14ac:dyDescent="0.25">
      <c r="A89" t="s">
        <v>321</v>
      </c>
      <c r="B89">
        <v>5878</v>
      </c>
      <c r="C89" t="s">
        <v>322</v>
      </c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/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  <c r="AL89" s="1">
        <v>2</v>
      </c>
      <c r="AM89" s="1">
        <v>2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</row>
    <row r="90" spans="1:44" x14ac:dyDescent="0.25">
      <c r="A90" t="s">
        <v>327</v>
      </c>
      <c r="B90">
        <v>10862</v>
      </c>
      <c r="C90" t="s">
        <v>429</v>
      </c>
      <c r="D90" s="1">
        <v>130</v>
      </c>
      <c r="E90" s="1">
        <v>150</v>
      </c>
      <c r="F90" s="1">
        <v>170</v>
      </c>
      <c r="G90" s="1">
        <v>190</v>
      </c>
      <c r="H90" s="1">
        <v>210</v>
      </c>
      <c r="I90" s="1"/>
      <c r="J90" s="1">
        <v>230</v>
      </c>
      <c r="K90" s="1">
        <v>250</v>
      </c>
      <c r="L90" s="1">
        <v>270</v>
      </c>
      <c r="M90" s="1">
        <v>290</v>
      </c>
      <c r="N90" s="1">
        <v>310</v>
      </c>
      <c r="O90" s="1">
        <v>330</v>
      </c>
      <c r="P90" s="1">
        <v>350</v>
      </c>
      <c r="Q90" s="1">
        <v>370</v>
      </c>
      <c r="R90" s="1">
        <v>390</v>
      </c>
      <c r="S90" s="1">
        <v>410</v>
      </c>
      <c r="T90" s="1">
        <v>430</v>
      </c>
      <c r="U90" s="1">
        <v>450</v>
      </c>
      <c r="V90" s="1">
        <v>470</v>
      </c>
      <c r="W90" s="1">
        <v>490</v>
      </c>
      <c r="X90" s="1">
        <v>510</v>
      </c>
      <c r="Y90" s="1">
        <v>530</v>
      </c>
      <c r="Z90" s="1">
        <v>550</v>
      </c>
      <c r="AA90" s="1">
        <v>570</v>
      </c>
      <c r="AB90" s="1">
        <v>590</v>
      </c>
      <c r="AC90" s="1">
        <v>610</v>
      </c>
      <c r="AD90" s="1">
        <v>630</v>
      </c>
      <c r="AE90" s="1">
        <v>650</v>
      </c>
      <c r="AF90" s="1">
        <v>670</v>
      </c>
      <c r="AG90" s="1">
        <v>690</v>
      </c>
      <c r="AH90" s="1">
        <v>710</v>
      </c>
      <c r="AI90" s="1">
        <v>730</v>
      </c>
      <c r="AJ90" s="1">
        <v>750</v>
      </c>
      <c r="AK90" s="1">
        <v>770</v>
      </c>
      <c r="AL90" s="1">
        <v>790</v>
      </c>
      <c r="AM90" s="1">
        <v>810</v>
      </c>
      <c r="AN90" s="1">
        <v>830</v>
      </c>
      <c r="AO90" s="1">
        <v>850</v>
      </c>
      <c r="AP90" s="1">
        <v>870</v>
      </c>
      <c r="AQ90" s="1">
        <v>890</v>
      </c>
      <c r="AR90" s="1">
        <v>910</v>
      </c>
    </row>
    <row r="91" spans="1:44" x14ac:dyDescent="0.25">
      <c r="A91" t="s">
        <v>430</v>
      </c>
      <c r="B91">
        <v>5301</v>
      </c>
      <c r="C91" t="s">
        <v>431</v>
      </c>
      <c r="D91" s="1">
        <v>130</v>
      </c>
      <c r="E91" s="1">
        <v>150</v>
      </c>
      <c r="F91" s="1">
        <v>170</v>
      </c>
      <c r="G91" s="1">
        <v>190</v>
      </c>
      <c r="H91" s="1">
        <v>210</v>
      </c>
      <c r="I91" s="1"/>
      <c r="J91" s="1">
        <v>230</v>
      </c>
      <c r="K91" s="1">
        <v>250</v>
      </c>
      <c r="L91" s="1">
        <v>270</v>
      </c>
      <c r="M91" s="1">
        <v>290</v>
      </c>
      <c r="N91" s="1">
        <v>310</v>
      </c>
      <c r="O91" s="1">
        <v>330</v>
      </c>
      <c r="P91" s="1">
        <v>350</v>
      </c>
      <c r="Q91" s="1">
        <v>370</v>
      </c>
      <c r="R91" s="1">
        <v>390</v>
      </c>
      <c r="S91" s="1">
        <v>410</v>
      </c>
      <c r="T91" s="1">
        <v>430</v>
      </c>
      <c r="U91" s="1">
        <v>450</v>
      </c>
      <c r="V91" s="1">
        <v>470</v>
      </c>
      <c r="W91" s="1">
        <v>490</v>
      </c>
      <c r="X91" s="1">
        <v>510</v>
      </c>
      <c r="Y91" s="1">
        <v>530</v>
      </c>
      <c r="Z91" s="1">
        <v>550</v>
      </c>
      <c r="AA91" s="1">
        <v>570</v>
      </c>
      <c r="AB91" s="1">
        <v>590</v>
      </c>
      <c r="AC91" s="1">
        <v>610</v>
      </c>
      <c r="AD91" s="1">
        <v>630</v>
      </c>
      <c r="AE91" s="1">
        <v>650</v>
      </c>
      <c r="AF91" s="1">
        <v>670</v>
      </c>
      <c r="AG91" s="1">
        <v>690</v>
      </c>
      <c r="AH91" s="1">
        <v>710</v>
      </c>
      <c r="AI91" s="1">
        <v>730</v>
      </c>
      <c r="AJ91" s="1">
        <v>750</v>
      </c>
      <c r="AK91" s="1">
        <v>770</v>
      </c>
      <c r="AL91" s="1">
        <v>790</v>
      </c>
      <c r="AM91" s="1">
        <v>810</v>
      </c>
      <c r="AN91" s="1">
        <v>830</v>
      </c>
      <c r="AO91" s="1">
        <v>850</v>
      </c>
      <c r="AP91" s="1">
        <v>870</v>
      </c>
      <c r="AQ91" s="1">
        <v>890</v>
      </c>
      <c r="AR91" s="1">
        <v>910</v>
      </c>
    </row>
    <row r="92" spans="1:44" x14ac:dyDescent="0.25">
      <c r="A92" t="s">
        <v>432</v>
      </c>
      <c r="B92">
        <v>8339</v>
      </c>
      <c r="C92" t="s">
        <v>433</v>
      </c>
      <c r="D92" s="1">
        <v>130</v>
      </c>
      <c r="E92" s="1">
        <v>150</v>
      </c>
      <c r="F92" s="1">
        <v>170</v>
      </c>
      <c r="G92" s="1">
        <v>190</v>
      </c>
      <c r="H92" s="1">
        <v>210</v>
      </c>
      <c r="I92" s="1"/>
      <c r="J92" s="1">
        <v>230</v>
      </c>
      <c r="K92" s="1">
        <v>250</v>
      </c>
      <c r="L92" s="1">
        <v>270</v>
      </c>
      <c r="M92" s="1">
        <v>290</v>
      </c>
      <c r="N92" s="1">
        <v>310</v>
      </c>
      <c r="O92" s="1">
        <v>330</v>
      </c>
      <c r="P92" s="1">
        <v>350</v>
      </c>
      <c r="Q92" s="1">
        <v>370</v>
      </c>
      <c r="R92" s="1">
        <v>390</v>
      </c>
      <c r="S92" s="1">
        <v>410</v>
      </c>
      <c r="T92" s="1">
        <v>430</v>
      </c>
      <c r="U92" s="1">
        <v>450</v>
      </c>
      <c r="V92" s="1">
        <v>470</v>
      </c>
      <c r="W92" s="1">
        <v>490</v>
      </c>
      <c r="X92" s="1">
        <v>510</v>
      </c>
      <c r="Y92" s="1">
        <v>530</v>
      </c>
      <c r="Z92" s="1">
        <v>550</v>
      </c>
      <c r="AA92" s="1">
        <v>570</v>
      </c>
      <c r="AB92" s="1">
        <v>590</v>
      </c>
      <c r="AC92" s="1">
        <v>610</v>
      </c>
      <c r="AD92" s="1">
        <v>630</v>
      </c>
      <c r="AE92" s="1">
        <v>650</v>
      </c>
      <c r="AF92" s="1">
        <v>670</v>
      </c>
      <c r="AG92" s="1">
        <v>690</v>
      </c>
      <c r="AH92" s="1">
        <v>710</v>
      </c>
      <c r="AI92" s="1">
        <v>730</v>
      </c>
      <c r="AJ92" s="1">
        <v>750</v>
      </c>
      <c r="AK92" s="1">
        <v>770</v>
      </c>
      <c r="AL92" s="1">
        <v>790</v>
      </c>
      <c r="AM92" s="1">
        <v>810</v>
      </c>
      <c r="AN92" s="1">
        <v>830</v>
      </c>
      <c r="AO92" s="1">
        <v>850</v>
      </c>
      <c r="AP92" s="1">
        <v>870</v>
      </c>
      <c r="AQ92" s="1">
        <v>890</v>
      </c>
      <c r="AR92" s="1">
        <v>910</v>
      </c>
    </row>
    <row r="93" spans="1:44" x14ac:dyDescent="0.25">
      <c r="A93" t="s">
        <v>434</v>
      </c>
      <c r="B93">
        <v>5280</v>
      </c>
      <c r="C93" t="s">
        <v>435</v>
      </c>
      <c r="D93" s="1">
        <v>130</v>
      </c>
      <c r="E93" s="1">
        <v>150</v>
      </c>
      <c r="F93" s="1">
        <v>170</v>
      </c>
      <c r="G93" s="1">
        <v>190</v>
      </c>
      <c r="H93" s="1">
        <v>210</v>
      </c>
      <c r="I93" s="1"/>
      <c r="J93" s="1">
        <v>230</v>
      </c>
      <c r="K93" s="1">
        <v>250</v>
      </c>
      <c r="L93" s="1">
        <v>270</v>
      </c>
      <c r="M93" s="1">
        <v>290</v>
      </c>
      <c r="N93" s="1">
        <v>310</v>
      </c>
      <c r="O93" s="1">
        <v>330</v>
      </c>
      <c r="P93" s="1">
        <v>350</v>
      </c>
      <c r="Q93" s="1">
        <v>370</v>
      </c>
      <c r="R93" s="1">
        <v>390</v>
      </c>
      <c r="S93" s="1">
        <v>410</v>
      </c>
      <c r="T93" s="1">
        <v>430</v>
      </c>
      <c r="U93" s="1">
        <v>450</v>
      </c>
      <c r="V93" s="1">
        <v>470</v>
      </c>
      <c r="W93" s="1">
        <v>490</v>
      </c>
      <c r="X93" s="1">
        <v>510</v>
      </c>
      <c r="Y93" s="1">
        <v>530</v>
      </c>
      <c r="Z93" s="1">
        <v>550</v>
      </c>
      <c r="AA93" s="1">
        <v>570</v>
      </c>
      <c r="AB93" s="1">
        <v>590</v>
      </c>
      <c r="AC93" s="1">
        <v>610</v>
      </c>
      <c r="AD93" s="1">
        <v>630</v>
      </c>
      <c r="AE93" s="1">
        <v>650</v>
      </c>
      <c r="AF93" s="1">
        <v>670</v>
      </c>
      <c r="AG93" s="1">
        <v>690</v>
      </c>
      <c r="AH93" s="1">
        <v>710</v>
      </c>
      <c r="AI93" s="1">
        <v>730</v>
      </c>
      <c r="AJ93" s="1">
        <v>750</v>
      </c>
      <c r="AK93" s="1">
        <v>770</v>
      </c>
      <c r="AL93" s="1">
        <v>790</v>
      </c>
      <c r="AM93" s="1">
        <v>810</v>
      </c>
      <c r="AN93" s="1">
        <v>830</v>
      </c>
      <c r="AO93" s="1">
        <v>850</v>
      </c>
      <c r="AP93" s="1">
        <v>870</v>
      </c>
      <c r="AQ93" s="1">
        <v>890</v>
      </c>
      <c r="AR93" s="1">
        <v>910</v>
      </c>
    </row>
    <row r="94" spans="1:44" x14ac:dyDescent="0.25">
      <c r="A94" t="s">
        <v>436</v>
      </c>
      <c r="B94">
        <v>5277</v>
      </c>
      <c r="C94" t="s">
        <v>437</v>
      </c>
      <c r="D94" s="1">
        <v>130</v>
      </c>
      <c r="E94" s="1">
        <v>150</v>
      </c>
      <c r="F94" s="1">
        <v>170</v>
      </c>
      <c r="G94" s="1">
        <v>190</v>
      </c>
      <c r="H94" s="1">
        <v>210</v>
      </c>
      <c r="I94" s="1"/>
      <c r="J94" s="1">
        <v>230</v>
      </c>
      <c r="K94" s="1">
        <v>250</v>
      </c>
      <c r="L94" s="1">
        <v>270</v>
      </c>
      <c r="M94" s="1">
        <v>290</v>
      </c>
      <c r="N94" s="1">
        <v>310</v>
      </c>
      <c r="O94" s="1">
        <v>330</v>
      </c>
      <c r="P94" s="1">
        <v>350</v>
      </c>
      <c r="Q94" s="1">
        <v>370</v>
      </c>
      <c r="R94" s="1">
        <v>390</v>
      </c>
      <c r="S94" s="1">
        <v>410</v>
      </c>
      <c r="T94" s="1">
        <v>430</v>
      </c>
      <c r="U94" s="1">
        <v>450</v>
      </c>
      <c r="V94" s="1">
        <v>470</v>
      </c>
      <c r="W94" s="1">
        <v>490</v>
      </c>
      <c r="X94" s="1">
        <v>510</v>
      </c>
      <c r="Y94" s="1">
        <v>530</v>
      </c>
      <c r="Z94" s="1">
        <v>550</v>
      </c>
      <c r="AA94" s="1">
        <v>570</v>
      </c>
      <c r="AB94" s="1">
        <v>590</v>
      </c>
      <c r="AC94" s="1">
        <v>610</v>
      </c>
      <c r="AD94" s="1">
        <v>630</v>
      </c>
      <c r="AE94" s="1">
        <v>650</v>
      </c>
      <c r="AF94" s="1">
        <v>670</v>
      </c>
      <c r="AG94" s="1">
        <v>690</v>
      </c>
      <c r="AH94" s="1">
        <v>710</v>
      </c>
      <c r="AI94" s="1">
        <v>730</v>
      </c>
      <c r="AJ94" s="1">
        <v>750</v>
      </c>
      <c r="AK94" s="1">
        <v>770</v>
      </c>
      <c r="AL94" s="1">
        <v>790</v>
      </c>
      <c r="AM94" s="1">
        <v>810</v>
      </c>
      <c r="AN94" s="1">
        <v>830</v>
      </c>
      <c r="AO94" s="1">
        <v>850</v>
      </c>
      <c r="AP94" s="1">
        <v>870</v>
      </c>
      <c r="AQ94" s="1">
        <v>890</v>
      </c>
      <c r="AR94" s="1">
        <v>910</v>
      </c>
    </row>
    <row r="96" spans="1:44" x14ac:dyDescent="0.25">
      <c r="D96">
        <v>4511</v>
      </c>
      <c r="E96" t="s">
        <v>686</v>
      </c>
      <c r="F96" t="s">
        <v>726</v>
      </c>
    </row>
    <row r="97" spans="4:6" x14ac:dyDescent="0.25">
      <c r="D97">
        <v>4512</v>
      </c>
      <c r="E97" t="s">
        <v>687</v>
      </c>
      <c r="F97" t="s">
        <v>727</v>
      </c>
    </row>
    <row r="98" spans="4:6" x14ac:dyDescent="0.25">
      <c r="D98">
        <v>4513</v>
      </c>
      <c r="E98" t="s">
        <v>688</v>
      </c>
      <c r="F98" t="s">
        <v>728</v>
      </c>
    </row>
    <row r="99" spans="4:6" x14ac:dyDescent="0.25">
      <c r="D99">
        <v>4514</v>
      </c>
      <c r="E99" t="s">
        <v>689</v>
      </c>
      <c r="F99" t="s">
        <v>729</v>
      </c>
    </row>
    <row r="100" spans="4:6" x14ac:dyDescent="0.25">
      <c r="D100">
        <v>4515</v>
      </c>
      <c r="E100" t="s">
        <v>690</v>
      </c>
      <c r="F100" t="s">
        <v>730</v>
      </c>
    </row>
    <row r="101" spans="4:6" x14ac:dyDescent="0.25">
      <c r="D101">
        <v>4516</v>
      </c>
      <c r="E101" t="s">
        <v>691</v>
      </c>
      <c r="F101" t="s">
        <v>731</v>
      </c>
    </row>
    <row r="102" spans="4:6" x14ac:dyDescent="0.25">
      <c r="D102">
        <v>4517</v>
      </c>
      <c r="E102" t="s">
        <v>692</v>
      </c>
      <c r="F102" t="s">
        <v>732</v>
      </c>
    </row>
    <row r="103" spans="4:6" x14ac:dyDescent="0.25">
      <c r="D103">
        <v>4518</v>
      </c>
      <c r="E103" t="s">
        <v>693</v>
      </c>
      <c r="F103" t="s">
        <v>733</v>
      </c>
    </row>
    <row r="104" spans="4:6" x14ac:dyDescent="0.25">
      <c r="D104">
        <v>4519</v>
      </c>
      <c r="E104" t="s">
        <v>694</v>
      </c>
      <c r="F104" t="s">
        <v>734</v>
      </c>
    </row>
    <row r="105" spans="4:6" x14ac:dyDescent="0.25">
      <c r="D105">
        <v>4520</v>
      </c>
      <c r="E105" t="s">
        <v>695</v>
      </c>
      <c r="F105" t="s">
        <v>735</v>
      </c>
    </row>
    <row r="106" spans="4:6" x14ac:dyDescent="0.25">
      <c r="D106">
        <v>4521</v>
      </c>
      <c r="E106" t="s">
        <v>696</v>
      </c>
      <c r="F106" t="s">
        <v>736</v>
      </c>
    </row>
    <row r="107" spans="4:6" x14ac:dyDescent="0.25">
      <c r="D107">
        <v>4522</v>
      </c>
      <c r="E107" t="s">
        <v>697</v>
      </c>
      <c r="F107" t="s">
        <v>737</v>
      </c>
    </row>
    <row r="108" spans="4:6" x14ac:dyDescent="0.25">
      <c r="D108">
        <v>4523</v>
      </c>
      <c r="E108" t="s">
        <v>698</v>
      </c>
      <c r="F108" t="s">
        <v>738</v>
      </c>
    </row>
    <row r="109" spans="4:6" x14ac:dyDescent="0.25">
      <c r="D109">
        <v>4524</v>
      </c>
      <c r="E109" t="s">
        <v>699</v>
      </c>
      <c r="F109" t="s">
        <v>739</v>
      </c>
    </row>
    <row r="110" spans="4:6" x14ac:dyDescent="0.25">
      <c r="D110">
        <v>4525</v>
      </c>
      <c r="E110" t="s">
        <v>700</v>
      </c>
      <c r="F110" t="s">
        <v>740</v>
      </c>
    </row>
    <row r="111" spans="4:6" x14ac:dyDescent="0.25">
      <c r="D111">
        <v>4526</v>
      </c>
      <c r="E111" t="s">
        <v>701</v>
      </c>
      <c r="F111" t="s">
        <v>741</v>
      </c>
    </row>
    <row r="112" spans="4:6" x14ac:dyDescent="0.25">
      <c r="D112">
        <v>4527</v>
      </c>
      <c r="E112" t="s">
        <v>702</v>
      </c>
      <c r="F112" t="s">
        <v>742</v>
      </c>
    </row>
    <row r="113" spans="4:6" x14ac:dyDescent="0.25">
      <c r="D113">
        <v>4528</v>
      </c>
      <c r="E113" t="s">
        <v>703</v>
      </c>
      <c r="F113" t="s">
        <v>743</v>
      </c>
    </row>
    <row r="114" spans="4:6" x14ac:dyDescent="0.25">
      <c r="D114">
        <v>4529</v>
      </c>
      <c r="E114" t="s">
        <v>704</v>
      </c>
      <c r="F114" t="s">
        <v>744</v>
      </c>
    </row>
    <row r="115" spans="4:6" x14ac:dyDescent="0.25">
      <c r="D115">
        <v>4530</v>
      </c>
      <c r="E115" t="s">
        <v>705</v>
      </c>
      <c r="F115" t="s">
        <v>745</v>
      </c>
    </row>
    <row r="116" spans="4:6" x14ac:dyDescent="0.25">
      <c r="D116">
        <v>4531</v>
      </c>
      <c r="E116" t="s">
        <v>706</v>
      </c>
      <c r="F116" t="s">
        <v>746</v>
      </c>
    </row>
    <row r="117" spans="4:6" x14ac:dyDescent="0.25">
      <c r="D117">
        <v>4532</v>
      </c>
      <c r="E117" t="s">
        <v>707</v>
      </c>
      <c r="F117" t="s">
        <v>747</v>
      </c>
    </row>
    <row r="118" spans="4:6" x14ac:dyDescent="0.25">
      <c r="D118">
        <v>4533</v>
      </c>
      <c r="E118" t="s">
        <v>708</v>
      </c>
      <c r="F118" t="s">
        <v>748</v>
      </c>
    </row>
    <row r="119" spans="4:6" x14ac:dyDescent="0.25">
      <c r="D119">
        <v>4534</v>
      </c>
      <c r="E119" t="s">
        <v>709</v>
      </c>
      <c r="F119" t="s">
        <v>749</v>
      </c>
    </row>
    <row r="120" spans="4:6" x14ac:dyDescent="0.25">
      <c r="D120">
        <v>4535</v>
      </c>
      <c r="E120" t="s">
        <v>710</v>
      </c>
      <c r="F120" t="s">
        <v>750</v>
      </c>
    </row>
    <row r="121" spans="4:6" x14ac:dyDescent="0.25">
      <c r="D121">
        <v>4536</v>
      </c>
      <c r="E121" t="s">
        <v>711</v>
      </c>
      <c r="F121" t="s">
        <v>751</v>
      </c>
    </row>
    <row r="122" spans="4:6" x14ac:dyDescent="0.25">
      <c r="D122">
        <v>4537</v>
      </c>
      <c r="E122" t="s">
        <v>712</v>
      </c>
      <c r="F122" t="s">
        <v>752</v>
      </c>
    </row>
    <row r="123" spans="4:6" x14ac:dyDescent="0.25">
      <c r="D123">
        <v>4538</v>
      </c>
      <c r="E123" t="s">
        <v>713</v>
      </c>
      <c r="F123" t="s">
        <v>753</v>
      </c>
    </row>
    <row r="124" spans="4:6" x14ac:dyDescent="0.25">
      <c r="D124">
        <v>4539</v>
      </c>
      <c r="E124" t="s">
        <v>714</v>
      </c>
      <c r="F124" t="s">
        <v>754</v>
      </c>
    </row>
    <row r="125" spans="4:6" x14ac:dyDescent="0.25">
      <c r="D125">
        <v>4540</v>
      </c>
      <c r="E125" t="s">
        <v>715</v>
      </c>
      <c r="F125" t="s">
        <v>755</v>
      </c>
    </row>
    <row r="126" spans="4:6" x14ac:dyDescent="0.25">
      <c r="D126">
        <v>4541</v>
      </c>
      <c r="E126" t="s">
        <v>716</v>
      </c>
      <c r="F126" t="s">
        <v>756</v>
      </c>
    </row>
    <row r="127" spans="4:6" x14ac:dyDescent="0.25">
      <c r="D127">
        <v>4542</v>
      </c>
      <c r="E127" t="s">
        <v>717</v>
      </c>
      <c r="F127" t="s">
        <v>757</v>
      </c>
    </row>
    <row r="128" spans="4:6" x14ac:dyDescent="0.25">
      <c r="D128">
        <v>4543</v>
      </c>
      <c r="E128" t="s">
        <v>718</v>
      </c>
      <c r="F128" t="s">
        <v>758</v>
      </c>
    </row>
    <row r="129" spans="4:6" x14ac:dyDescent="0.25">
      <c r="D129">
        <v>4544</v>
      </c>
      <c r="E129" t="s">
        <v>719</v>
      </c>
      <c r="F129" t="s">
        <v>759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5CAC-59BA-4FCB-AAB3-43D3949DD732}">
  <dimension ref="A1:AT142"/>
  <sheetViews>
    <sheetView tabSelected="1" zoomScale="80" zoomScaleNormal="80" workbookViewId="0">
      <pane xSplit="3" ySplit="19" topLeftCell="V20" activePane="bottomRight" state="frozen"/>
      <selection pane="topRight" activeCell="D1" sqref="D1"/>
      <selection pane="bottomLeft" activeCell="A11" sqref="A11"/>
      <selection pane="bottomRight" activeCell="AB14" sqref="AB14"/>
    </sheetView>
  </sheetViews>
  <sheetFormatPr defaultRowHeight="15" x14ac:dyDescent="0.25"/>
  <cols>
    <col min="1" max="1" width="17.7109375" bestFit="1" customWidth="1"/>
    <col min="2" max="2" width="6.5703125" bestFit="1" customWidth="1"/>
    <col min="3" max="3" width="45.140625" bestFit="1" customWidth="1"/>
    <col min="4" max="46" width="17.28515625" customWidth="1"/>
  </cols>
  <sheetData>
    <row r="1" spans="1:46" x14ac:dyDescent="0.25">
      <c r="C1" t="s">
        <v>100</v>
      </c>
      <c r="D1" t="s">
        <v>782</v>
      </c>
      <c r="E1" t="s">
        <v>783</v>
      </c>
      <c r="F1" t="s">
        <v>784</v>
      </c>
      <c r="G1" t="s">
        <v>785</v>
      </c>
      <c r="H1" t="s">
        <v>786</v>
      </c>
      <c r="J1" t="s">
        <v>787</v>
      </c>
      <c r="K1" t="s">
        <v>788</v>
      </c>
      <c r="L1" t="s">
        <v>789</v>
      </c>
      <c r="M1" t="s">
        <v>790</v>
      </c>
      <c r="N1" t="s">
        <v>791</v>
      </c>
      <c r="O1" t="s">
        <v>792</v>
      </c>
      <c r="P1" t="s">
        <v>793</v>
      </c>
      <c r="Q1" t="s">
        <v>794</v>
      </c>
      <c r="R1" t="s">
        <v>795</v>
      </c>
      <c r="S1" t="s">
        <v>796</v>
      </c>
      <c r="T1" t="s">
        <v>797</v>
      </c>
      <c r="U1" t="s">
        <v>798</v>
      </c>
      <c r="V1" t="s">
        <v>799</v>
      </c>
      <c r="W1" t="s">
        <v>800</v>
      </c>
      <c r="X1" t="s">
        <v>801</v>
      </c>
      <c r="Y1" t="s">
        <v>802</v>
      </c>
      <c r="Z1" t="s">
        <v>803</v>
      </c>
      <c r="AD1" t="s">
        <v>804</v>
      </c>
      <c r="AE1" t="s">
        <v>805</v>
      </c>
      <c r="AM1" t="s">
        <v>806</v>
      </c>
    </row>
    <row r="2" spans="1:46" x14ac:dyDescent="0.25">
      <c r="C2" t="s">
        <v>23</v>
      </c>
      <c r="D2">
        <v>8681</v>
      </c>
      <c r="E2">
        <v>8682</v>
      </c>
      <c r="F2">
        <v>8738</v>
      </c>
      <c r="G2">
        <v>8933</v>
      </c>
      <c r="H2">
        <v>9213</v>
      </c>
      <c r="J2">
        <v>9214</v>
      </c>
      <c r="K2">
        <v>9215</v>
      </c>
      <c r="L2">
        <v>9216</v>
      </c>
      <c r="M2">
        <v>9217</v>
      </c>
      <c r="N2">
        <v>9218</v>
      </c>
      <c r="O2">
        <v>9219</v>
      </c>
      <c r="P2">
        <v>9220</v>
      </c>
      <c r="Q2">
        <v>9221</v>
      </c>
      <c r="R2">
        <v>9222</v>
      </c>
      <c r="S2">
        <v>9223</v>
      </c>
      <c r="T2">
        <v>8685</v>
      </c>
      <c r="U2">
        <v>9224</v>
      </c>
      <c r="V2">
        <v>9225</v>
      </c>
      <c r="W2">
        <v>9226</v>
      </c>
      <c r="X2">
        <v>8737</v>
      </c>
      <c r="Y2">
        <v>8736</v>
      </c>
      <c r="Z2">
        <v>9227</v>
      </c>
      <c r="AD2">
        <v>9409</v>
      </c>
      <c r="AE2">
        <v>9319</v>
      </c>
      <c r="AM2">
        <v>9302</v>
      </c>
    </row>
    <row r="3" spans="1:46" ht="30" x14ac:dyDescent="0.25">
      <c r="C3" t="s">
        <v>101</v>
      </c>
      <c r="D3" s="8" t="s">
        <v>807</v>
      </c>
      <c r="E3" s="8" t="s">
        <v>808</v>
      </c>
      <c r="F3" s="8" t="s">
        <v>809</v>
      </c>
      <c r="G3" s="8" t="s">
        <v>810</v>
      </c>
      <c r="H3" s="8" t="s">
        <v>811</v>
      </c>
      <c r="I3" s="8"/>
      <c r="J3" s="8" t="s">
        <v>812</v>
      </c>
      <c r="K3" s="8" t="s">
        <v>813</v>
      </c>
      <c r="L3" s="8" t="s">
        <v>814</v>
      </c>
      <c r="M3" s="8" t="s">
        <v>815</v>
      </c>
      <c r="N3" s="8" t="s">
        <v>816</v>
      </c>
      <c r="O3" s="8" t="s">
        <v>817</v>
      </c>
      <c r="P3" s="8" t="s">
        <v>818</v>
      </c>
      <c r="Q3" s="8" t="s">
        <v>819</v>
      </c>
      <c r="R3" s="8" t="s">
        <v>820</v>
      </c>
      <c r="S3" s="8" t="s">
        <v>821</v>
      </c>
      <c r="T3" s="8" t="s">
        <v>822</v>
      </c>
      <c r="U3" s="8" t="s">
        <v>823</v>
      </c>
      <c r="V3" s="8" t="s">
        <v>824</v>
      </c>
      <c r="W3" s="8" t="s">
        <v>825</v>
      </c>
      <c r="X3" s="8" t="s">
        <v>826</v>
      </c>
      <c r="Y3" s="8" t="s">
        <v>827</v>
      </c>
      <c r="Z3" s="8" t="s">
        <v>828</v>
      </c>
      <c r="AA3" s="8" t="s">
        <v>829</v>
      </c>
      <c r="AB3" s="8" t="s">
        <v>830</v>
      </c>
      <c r="AC3" s="8" t="s">
        <v>831</v>
      </c>
      <c r="AD3" s="8" t="s">
        <v>832</v>
      </c>
      <c r="AE3" s="8" t="s">
        <v>833</v>
      </c>
      <c r="AF3" s="8" t="s">
        <v>834</v>
      </c>
      <c r="AG3" s="8" t="s">
        <v>835</v>
      </c>
      <c r="AH3" s="8" t="s">
        <v>836</v>
      </c>
      <c r="AI3" s="8" t="s">
        <v>837</v>
      </c>
      <c r="AJ3" s="8" t="s">
        <v>838</v>
      </c>
      <c r="AK3" s="8" t="s">
        <v>839</v>
      </c>
      <c r="AL3" s="8" t="s">
        <v>840</v>
      </c>
      <c r="AM3" s="8" t="s">
        <v>841</v>
      </c>
      <c r="AN3" s="8"/>
      <c r="AO3" s="8"/>
      <c r="AP3" s="8"/>
      <c r="AQ3" s="8"/>
      <c r="AR3" s="8"/>
      <c r="AS3" s="8"/>
      <c r="AT3" s="8"/>
    </row>
    <row r="4" spans="1:46" x14ac:dyDescent="0.25"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</row>
    <row r="5" spans="1:46" x14ac:dyDescent="0.25">
      <c r="B5">
        <v>24004</v>
      </c>
      <c r="C5" t="s">
        <v>842</v>
      </c>
      <c r="D5" s="9">
        <v>3</v>
      </c>
      <c r="E5" s="9">
        <f>D5+1</f>
        <v>4</v>
      </c>
      <c r="F5" s="9">
        <f t="shared" ref="F5:AM5" si="0">E5+1</f>
        <v>5</v>
      </c>
      <c r="G5" s="9">
        <f t="shared" si="0"/>
        <v>6</v>
      </c>
      <c r="H5" s="9">
        <f>G5+1</f>
        <v>7</v>
      </c>
      <c r="J5" s="9">
        <f>H5+1</f>
        <v>8</v>
      </c>
      <c r="K5" s="9">
        <f t="shared" si="0"/>
        <v>9</v>
      </c>
      <c r="L5" s="9">
        <f t="shared" si="0"/>
        <v>10</v>
      </c>
      <c r="M5" s="9">
        <f t="shared" si="0"/>
        <v>11</v>
      </c>
      <c r="N5" s="9">
        <f t="shared" si="0"/>
        <v>12</v>
      </c>
      <c r="O5" s="9">
        <f t="shared" si="0"/>
        <v>13</v>
      </c>
      <c r="P5" s="9">
        <f t="shared" si="0"/>
        <v>14</v>
      </c>
      <c r="Q5" s="9">
        <f t="shared" si="0"/>
        <v>15</v>
      </c>
      <c r="R5" s="9">
        <f t="shared" si="0"/>
        <v>16</v>
      </c>
      <c r="S5" s="9">
        <f t="shared" si="0"/>
        <v>17</v>
      </c>
      <c r="T5" s="9">
        <f t="shared" si="0"/>
        <v>18</v>
      </c>
      <c r="U5" s="9">
        <f t="shared" si="0"/>
        <v>19</v>
      </c>
      <c r="V5" s="9">
        <f t="shared" si="0"/>
        <v>20</v>
      </c>
      <c r="W5" s="9">
        <f t="shared" si="0"/>
        <v>21</v>
      </c>
      <c r="X5" s="9">
        <f t="shared" si="0"/>
        <v>22</v>
      </c>
      <c r="Y5" s="9">
        <f t="shared" si="0"/>
        <v>23</v>
      </c>
      <c r="Z5" s="9">
        <f t="shared" si="0"/>
        <v>24</v>
      </c>
      <c r="AA5" s="9">
        <f t="shared" si="0"/>
        <v>25</v>
      </c>
      <c r="AB5" s="9">
        <f t="shared" si="0"/>
        <v>26</v>
      </c>
      <c r="AC5" s="9">
        <f t="shared" si="0"/>
        <v>27</v>
      </c>
      <c r="AD5" s="9">
        <f t="shared" si="0"/>
        <v>28</v>
      </c>
      <c r="AE5" s="9">
        <f t="shared" si="0"/>
        <v>29</v>
      </c>
      <c r="AF5" s="9">
        <f t="shared" si="0"/>
        <v>30</v>
      </c>
      <c r="AG5" s="9">
        <f t="shared" si="0"/>
        <v>31</v>
      </c>
      <c r="AH5" s="9">
        <f t="shared" si="0"/>
        <v>32</v>
      </c>
      <c r="AI5" s="9">
        <f t="shared" si="0"/>
        <v>33</v>
      </c>
      <c r="AJ5" s="9">
        <f t="shared" si="0"/>
        <v>34</v>
      </c>
      <c r="AK5" s="9">
        <f t="shared" si="0"/>
        <v>35</v>
      </c>
      <c r="AL5" s="9">
        <f t="shared" si="0"/>
        <v>36</v>
      </c>
      <c r="AM5" s="9">
        <f t="shared" si="0"/>
        <v>37</v>
      </c>
      <c r="AN5" s="8"/>
      <c r="AO5" s="8"/>
      <c r="AP5" s="8"/>
      <c r="AQ5" s="8"/>
      <c r="AR5" s="8"/>
      <c r="AS5" s="8"/>
      <c r="AT5" s="8"/>
    </row>
    <row r="6" spans="1:46" x14ac:dyDescent="0.25">
      <c r="B6">
        <v>24024</v>
      </c>
      <c r="C6" t="s">
        <v>843</v>
      </c>
      <c r="D6" s="9">
        <f>SUM(D$14:D$15)</f>
        <v>2</v>
      </c>
      <c r="E6" s="9">
        <f>SUM(E$14:E$15)</f>
        <v>2</v>
      </c>
      <c r="F6" s="9">
        <f t="shared" ref="F6:AM6" si="1">SUM(F$14:F$15)</f>
        <v>2</v>
      </c>
      <c r="G6" s="9">
        <f t="shared" si="1"/>
        <v>2</v>
      </c>
      <c r="H6" s="9">
        <f>SUM(H$14:H$15)</f>
        <v>2</v>
      </c>
      <c r="J6" s="9">
        <f t="shared" si="1"/>
        <v>2</v>
      </c>
      <c r="K6" s="9">
        <f t="shared" si="1"/>
        <v>3</v>
      </c>
      <c r="L6" s="9">
        <f t="shared" si="1"/>
        <v>3</v>
      </c>
      <c r="M6" s="9">
        <f t="shared" si="1"/>
        <v>3</v>
      </c>
      <c r="N6" s="9">
        <f t="shared" si="1"/>
        <v>3</v>
      </c>
      <c r="O6" s="9">
        <f t="shared" si="1"/>
        <v>3</v>
      </c>
      <c r="P6" s="9">
        <f t="shared" si="1"/>
        <v>3</v>
      </c>
      <c r="Q6" s="9">
        <f t="shared" si="1"/>
        <v>4</v>
      </c>
      <c r="R6" s="9">
        <f t="shared" si="1"/>
        <v>4</v>
      </c>
      <c r="S6" s="9">
        <f t="shared" si="1"/>
        <v>4</v>
      </c>
      <c r="T6" s="9">
        <f t="shared" si="1"/>
        <v>4</v>
      </c>
      <c r="U6" s="9">
        <f t="shared" si="1"/>
        <v>4</v>
      </c>
      <c r="V6" s="9">
        <f t="shared" si="1"/>
        <v>4</v>
      </c>
      <c r="W6" s="9">
        <f t="shared" si="1"/>
        <v>5</v>
      </c>
      <c r="X6" s="9">
        <f t="shared" si="1"/>
        <v>5</v>
      </c>
      <c r="Y6" s="9">
        <f t="shared" si="1"/>
        <v>5</v>
      </c>
      <c r="Z6" s="9">
        <f t="shared" si="1"/>
        <v>5</v>
      </c>
      <c r="AA6" s="9">
        <f t="shared" si="1"/>
        <v>5</v>
      </c>
      <c r="AB6" s="9">
        <f t="shared" si="1"/>
        <v>5</v>
      </c>
      <c r="AC6" s="9">
        <f t="shared" si="1"/>
        <v>6</v>
      </c>
      <c r="AD6" s="9">
        <f t="shared" si="1"/>
        <v>6</v>
      </c>
      <c r="AE6" s="9">
        <f t="shared" si="1"/>
        <v>6</v>
      </c>
      <c r="AF6" s="9">
        <f t="shared" si="1"/>
        <v>6</v>
      </c>
      <c r="AG6" s="9">
        <f t="shared" si="1"/>
        <v>6</v>
      </c>
      <c r="AH6" s="9">
        <f t="shared" si="1"/>
        <v>6</v>
      </c>
      <c r="AI6" s="9">
        <f t="shared" si="1"/>
        <v>7</v>
      </c>
      <c r="AJ6" s="9">
        <f t="shared" si="1"/>
        <v>7</v>
      </c>
      <c r="AK6" s="9">
        <f t="shared" si="1"/>
        <v>7</v>
      </c>
      <c r="AL6" s="9">
        <f t="shared" si="1"/>
        <v>7</v>
      </c>
      <c r="AM6" s="9">
        <f t="shared" si="1"/>
        <v>7</v>
      </c>
      <c r="AN6" s="8"/>
      <c r="AO6" s="8"/>
      <c r="AP6" s="8"/>
      <c r="AQ6" s="8"/>
      <c r="AR6" s="8"/>
      <c r="AS6" s="8"/>
      <c r="AT6" s="8"/>
    </row>
    <row r="7" spans="1:46" x14ac:dyDescent="0.25">
      <c r="B7">
        <v>24014</v>
      </c>
      <c r="C7" t="s">
        <v>844</v>
      </c>
      <c r="D7" s="9">
        <f>(D$5-1)-D$8</f>
        <v>0</v>
      </c>
      <c r="E7" s="9">
        <f>(E$5-1)-E$8</f>
        <v>1</v>
      </c>
      <c r="F7" s="9">
        <f t="shared" ref="F7:AM7" si="2">(F$5-1)-F$8</f>
        <v>2</v>
      </c>
      <c r="G7" s="9">
        <f t="shared" si="2"/>
        <v>3</v>
      </c>
      <c r="H7" s="9">
        <f>(H$5-1)-H$8</f>
        <v>4</v>
      </c>
      <c r="J7" s="9">
        <f t="shared" si="2"/>
        <v>5</v>
      </c>
      <c r="K7" s="9">
        <f t="shared" si="2"/>
        <v>5</v>
      </c>
      <c r="L7" s="9">
        <f t="shared" si="2"/>
        <v>6</v>
      </c>
      <c r="M7" s="9">
        <f t="shared" si="2"/>
        <v>7</v>
      </c>
      <c r="N7" s="9">
        <f t="shared" si="2"/>
        <v>8</v>
      </c>
      <c r="O7" s="9">
        <f t="shared" si="2"/>
        <v>9</v>
      </c>
      <c r="P7" s="9">
        <f t="shared" si="2"/>
        <v>10</v>
      </c>
      <c r="Q7" s="9">
        <f t="shared" si="2"/>
        <v>10</v>
      </c>
      <c r="R7" s="9">
        <f t="shared" si="2"/>
        <v>11</v>
      </c>
      <c r="S7" s="9">
        <f t="shared" si="2"/>
        <v>12</v>
      </c>
      <c r="T7" s="9">
        <f t="shared" si="2"/>
        <v>13</v>
      </c>
      <c r="U7" s="9">
        <f t="shared" si="2"/>
        <v>14</v>
      </c>
      <c r="V7" s="9">
        <f t="shared" si="2"/>
        <v>15</v>
      </c>
      <c r="W7" s="9">
        <f t="shared" si="2"/>
        <v>15</v>
      </c>
      <c r="X7" s="9">
        <f t="shared" si="2"/>
        <v>16</v>
      </c>
      <c r="Y7" s="9">
        <f t="shared" si="2"/>
        <v>17</v>
      </c>
      <c r="Z7" s="9">
        <f t="shared" si="2"/>
        <v>18</v>
      </c>
      <c r="AA7" s="9">
        <f t="shared" si="2"/>
        <v>19</v>
      </c>
      <c r="AB7" s="9">
        <f t="shared" si="2"/>
        <v>20</v>
      </c>
      <c r="AC7" s="9">
        <f t="shared" si="2"/>
        <v>20</v>
      </c>
      <c r="AD7" s="9">
        <f t="shared" si="2"/>
        <v>21</v>
      </c>
      <c r="AE7" s="9">
        <f t="shared" si="2"/>
        <v>22</v>
      </c>
      <c r="AF7" s="9">
        <f t="shared" si="2"/>
        <v>23</v>
      </c>
      <c r="AG7" s="9">
        <f t="shared" si="2"/>
        <v>24</v>
      </c>
      <c r="AH7" s="9">
        <f t="shared" si="2"/>
        <v>25</v>
      </c>
      <c r="AI7" s="9">
        <f t="shared" si="2"/>
        <v>25</v>
      </c>
      <c r="AJ7" s="9">
        <f t="shared" si="2"/>
        <v>26</v>
      </c>
      <c r="AK7" s="9">
        <f t="shared" si="2"/>
        <v>27</v>
      </c>
      <c r="AL7" s="9">
        <f t="shared" si="2"/>
        <v>28</v>
      </c>
      <c r="AM7" s="9">
        <f t="shared" si="2"/>
        <v>29</v>
      </c>
      <c r="AN7" s="8"/>
      <c r="AO7" s="8"/>
      <c r="AP7" s="8"/>
      <c r="AQ7" s="8"/>
      <c r="AR7" s="8"/>
      <c r="AS7" s="8"/>
      <c r="AT7" s="8"/>
    </row>
    <row r="8" spans="1:46" x14ac:dyDescent="0.25">
      <c r="B8">
        <v>24009</v>
      </c>
      <c r="C8" t="s">
        <v>845</v>
      </c>
      <c r="D8" s="9">
        <f>SUM(D$14:D$15)</f>
        <v>2</v>
      </c>
      <c r="E8" s="9">
        <f>SUM(E$14:E$15)</f>
        <v>2</v>
      </c>
      <c r="F8" s="9">
        <f t="shared" ref="F8:AM8" si="3">SUM(F$14:F$15)</f>
        <v>2</v>
      </c>
      <c r="G8" s="9">
        <f t="shared" si="3"/>
        <v>2</v>
      </c>
      <c r="H8" s="9">
        <f>SUM(H$14:H$15)</f>
        <v>2</v>
      </c>
      <c r="J8" s="9">
        <f t="shared" si="3"/>
        <v>2</v>
      </c>
      <c r="K8" s="9">
        <f t="shared" si="3"/>
        <v>3</v>
      </c>
      <c r="L8" s="9">
        <f t="shared" si="3"/>
        <v>3</v>
      </c>
      <c r="M8" s="9">
        <f t="shared" si="3"/>
        <v>3</v>
      </c>
      <c r="N8" s="9">
        <f t="shared" si="3"/>
        <v>3</v>
      </c>
      <c r="O8" s="9">
        <f t="shared" si="3"/>
        <v>3</v>
      </c>
      <c r="P8" s="9">
        <f t="shared" si="3"/>
        <v>3</v>
      </c>
      <c r="Q8" s="9">
        <f t="shared" si="3"/>
        <v>4</v>
      </c>
      <c r="R8" s="9">
        <f t="shared" si="3"/>
        <v>4</v>
      </c>
      <c r="S8" s="9">
        <f t="shared" si="3"/>
        <v>4</v>
      </c>
      <c r="T8" s="9">
        <f t="shared" si="3"/>
        <v>4</v>
      </c>
      <c r="U8" s="9">
        <f t="shared" si="3"/>
        <v>4</v>
      </c>
      <c r="V8" s="9">
        <f t="shared" si="3"/>
        <v>4</v>
      </c>
      <c r="W8" s="9">
        <f t="shared" si="3"/>
        <v>5</v>
      </c>
      <c r="X8" s="9">
        <f t="shared" si="3"/>
        <v>5</v>
      </c>
      <c r="Y8" s="9">
        <f t="shared" si="3"/>
        <v>5</v>
      </c>
      <c r="Z8" s="9">
        <f t="shared" si="3"/>
        <v>5</v>
      </c>
      <c r="AA8" s="9">
        <f t="shared" si="3"/>
        <v>5</v>
      </c>
      <c r="AB8" s="9">
        <f t="shared" si="3"/>
        <v>5</v>
      </c>
      <c r="AC8" s="9">
        <f t="shared" si="3"/>
        <v>6</v>
      </c>
      <c r="AD8" s="9">
        <f t="shared" si="3"/>
        <v>6</v>
      </c>
      <c r="AE8" s="9">
        <f t="shared" si="3"/>
        <v>6</v>
      </c>
      <c r="AF8" s="9">
        <f t="shared" si="3"/>
        <v>6</v>
      </c>
      <c r="AG8" s="9">
        <f t="shared" si="3"/>
        <v>6</v>
      </c>
      <c r="AH8" s="9">
        <f t="shared" si="3"/>
        <v>6</v>
      </c>
      <c r="AI8" s="9">
        <f t="shared" si="3"/>
        <v>7</v>
      </c>
      <c r="AJ8" s="9">
        <f t="shared" si="3"/>
        <v>7</v>
      </c>
      <c r="AK8" s="9">
        <f t="shared" si="3"/>
        <v>7</v>
      </c>
      <c r="AL8" s="9">
        <f t="shared" si="3"/>
        <v>7</v>
      </c>
      <c r="AM8" s="9">
        <f t="shared" si="3"/>
        <v>7</v>
      </c>
      <c r="AN8" s="8"/>
      <c r="AO8" s="8"/>
      <c r="AP8" s="8"/>
      <c r="AQ8" s="8"/>
      <c r="AR8" s="8"/>
      <c r="AS8" s="8"/>
      <c r="AT8" s="8"/>
    </row>
    <row r="9" spans="1:46" x14ac:dyDescent="0.25">
      <c r="B9">
        <v>24044</v>
      </c>
      <c r="C9" t="s">
        <v>846</v>
      </c>
      <c r="D9" s="9">
        <v>2</v>
      </c>
      <c r="E9" s="9">
        <v>2</v>
      </c>
      <c r="F9" s="9">
        <v>2</v>
      </c>
      <c r="G9" s="9">
        <v>2</v>
      </c>
      <c r="H9" s="9">
        <v>2</v>
      </c>
      <c r="J9" s="9">
        <v>2</v>
      </c>
      <c r="K9" s="9">
        <v>2</v>
      </c>
      <c r="L9" s="9">
        <v>2</v>
      </c>
      <c r="M9" s="9">
        <v>2</v>
      </c>
      <c r="N9" s="9">
        <v>2</v>
      </c>
      <c r="O9" s="9">
        <v>2</v>
      </c>
      <c r="P9" s="9">
        <v>2</v>
      </c>
      <c r="Q9" s="9">
        <v>2</v>
      </c>
      <c r="R9" s="9">
        <v>2</v>
      </c>
      <c r="S9" s="9">
        <v>2</v>
      </c>
      <c r="T9" s="9">
        <v>2</v>
      </c>
      <c r="U9" s="9">
        <v>2</v>
      </c>
      <c r="V9" s="9">
        <v>2</v>
      </c>
      <c r="W9" s="9">
        <v>2</v>
      </c>
      <c r="X9" s="9">
        <v>2</v>
      </c>
      <c r="Y9" s="9">
        <v>2</v>
      </c>
      <c r="Z9" s="9">
        <v>2</v>
      </c>
      <c r="AA9" s="9">
        <v>2</v>
      </c>
      <c r="AB9" s="9">
        <v>2</v>
      </c>
      <c r="AC9" s="9">
        <v>2</v>
      </c>
      <c r="AD9" s="9">
        <v>2</v>
      </c>
      <c r="AE9" s="9">
        <v>2</v>
      </c>
      <c r="AF9" s="9">
        <v>2</v>
      </c>
      <c r="AG9" s="9">
        <v>2</v>
      </c>
      <c r="AH9" s="9">
        <v>2</v>
      </c>
      <c r="AI9" s="9">
        <v>2</v>
      </c>
      <c r="AJ9" s="9">
        <v>2</v>
      </c>
      <c r="AK9" s="9">
        <v>2</v>
      </c>
      <c r="AL9" s="9">
        <v>2</v>
      </c>
      <c r="AM9" s="9">
        <v>2</v>
      </c>
      <c r="AN9" s="8"/>
      <c r="AO9" s="8"/>
      <c r="AP9" s="8"/>
      <c r="AQ9" s="8"/>
      <c r="AR9" s="8"/>
      <c r="AS9" s="8"/>
      <c r="AT9" s="8"/>
    </row>
    <row r="10" spans="1:46" x14ac:dyDescent="0.25">
      <c r="B10">
        <v>24034</v>
      </c>
      <c r="C10" t="s">
        <v>847</v>
      </c>
      <c r="D10" s="9">
        <f>D$5-1</f>
        <v>2</v>
      </c>
      <c r="E10" s="9">
        <f>E$5-1</f>
        <v>3</v>
      </c>
      <c r="F10" s="9">
        <f t="shared" ref="F10:AM10" si="4">F$5-1</f>
        <v>4</v>
      </c>
      <c r="G10" s="9">
        <f t="shared" si="4"/>
        <v>5</v>
      </c>
      <c r="H10" s="9">
        <f>H$5-1</f>
        <v>6</v>
      </c>
      <c r="J10" s="9">
        <f t="shared" si="4"/>
        <v>7</v>
      </c>
      <c r="K10" s="9">
        <f t="shared" si="4"/>
        <v>8</v>
      </c>
      <c r="L10" s="9">
        <f t="shared" si="4"/>
        <v>9</v>
      </c>
      <c r="M10" s="9">
        <f t="shared" si="4"/>
        <v>10</v>
      </c>
      <c r="N10" s="9">
        <f t="shared" si="4"/>
        <v>11</v>
      </c>
      <c r="O10" s="9">
        <f t="shared" si="4"/>
        <v>12</v>
      </c>
      <c r="P10" s="9">
        <f t="shared" si="4"/>
        <v>13</v>
      </c>
      <c r="Q10" s="9">
        <f t="shared" si="4"/>
        <v>14</v>
      </c>
      <c r="R10" s="9">
        <f t="shared" si="4"/>
        <v>15</v>
      </c>
      <c r="S10" s="9">
        <f t="shared" si="4"/>
        <v>16</v>
      </c>
      <c r="T10" s="9">
        <f t="shared" si="4"/>
        <v>17</v>
      </c>
      <c r="U10" s="9">
        <f t="shared" si="4"/>
        <v>18</v>
      </c>
      <c r="V10" s="9">
        <f t="shared" si="4"/>
        <v>19</v>
      </c>
      <c r="W10" s="9">
        <f t="shared" si="4"/>
        <v>20</v>
      </c>
      <c r="X10" s="9">
        <f t="shared" si="4"/>
        <v>21</v>
      </c>
      <c r="Y10" s="9">
        <f t="shared" si="4"/>
        <v>22</v>
      </c>
      <c r="Z10" s="9">
        <f t="shared" si="4"/>
        <v>23</v>
      </c>
      <c r="AA10" s="9">
        <f t="shared" si="4"/>
        <v>24</v>
      </c>
      <c r="AB10" s="9">
        <f t="shared" si="4"/>
        <v>25</v>
      </c>
      <c r="AC10" s="9">
        <f t="shared" si="4"/>
        <v>26</v>
      </c>
      <c r="AD10" s="9">
        <f t="shared" si="4"/>
        <v>27</v>
      </c>
      <c r="AE10" s="9">
        <f t="shared" si="4"/>
        <v>28</v>
      </c>
      <c r="AF10" s="9">
        <f t="shared" si="4"/>
        <v>29</v>
      </c>
      <c r="AG10" s="9">
        <f t="shared" si="4"/>
        <v>30</v>
      </c>
      <c r="AH10" s="9">
        <f t="shared" si="4"/>
        <v>31</v>
      </c>
      <c r="AI10" s="9">
        <f t="shared" si="4"/>
        <v>32</v>
      </c>
      <c r="AJ10" s="9">
        <f t="shared" si="4"/>
        <v>33</v>
      </c>
      <c r="AK10" s="9">
        <f t="shared" si="4"/>
        <v>34</v>
      </c>
      <c r="AL10" s="9">
        <f t="shared" si="4"/>
        <v>35</v>
      </c>
      <c r="AM10" s="9">
        <f t="shared" si="4"/>
        <v>36</v>
      </c>
      <c r="AN10" s="8"/>
      <c r="AO10" s="8"/>
      <c r="AP10" s="8"/>
      <c r="AQ10" s="8"/>
      <c r="AR10" s="8"/>
      <c r="AS10" s="8"/>
      <c r="AT10" s="8"/>
    </row>
    <row r="11" spans="1:46" x14ac:dyDescent="0.25">
      <c r="B11">
        <v>24039</v>
      </c>
      <c r="C11" t="s">
        <v>848</v>
      </c>
      <c r="D11" s="9">
        <v>2</v>
      </c>
      <c r="E11" s="9">
        <v>2</v>
      </c>
      <c r="F11" s="9">
        <v>2</v>
      </c>
      <c r="G11" s="9">
        <v>2</v>
      </c>
      <c r="H11" s="9">
        <v>2</v>
      </c>
      <c r="J11" s="9">
        <v>2</v>
      </c>
      <c r="K11" s="9">
        <v>2</v>
      </c>
      <c r="L11" s="9">
        <v>2</v>
      </c>
      <c r="M11" s="9">
        <v>2</v>
      </c>
      <c r="N11" s="9">
        <v>2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9">
        <v>2</v>
      </c>
      <c r="U11" s="9">
        <v>2</v>
      </c>
      <c r="V11" s="9">
        <v>2</v>
      </c>
      <c r="W11" s="9">
        <v>2</v>
      </c>
      <c r="X11" s="9">
        <v>2</v>
      </c>
      <c r="Y11" s="9">
        <v>2</v>
      </c>
      <c r="Z11" s="9">
        <v>2</v>
      </c>
      <c r="AA11" s="9">
        <v>2</v>
      </c>
      <c r="AB11" s="9">
        <v>2</v>
      </c>
      <c r="AC11" s="9">
        <v>2</v>
      </c>
      <c r="AD11" s="9">
        <v>2</v>
      </c>
      <c r="AE11" s="9">
        <v>2</v>
      </c>
      <c r="AF11" s="9">
        <v>2</v>
      </c>
      <c r="AG11" s="9">
        <v>2</v>
      </c>
      <c r="AH11" s="9">
        <v>2</v>
      </c>
      <c r="AI11" s="9">
        <v>2</v>
      </c>
      <c r="AJ11" s="9">
        <v>2</v>
      </c>
      <c r="AK11" s="9">
        <v>2</v>
      </c>
      <c r="AL11" s="9">
        <v>2</v>
      </c>
      <c r="AM11" s="9">
        <v>2</v>
      </c>
      <c r="AN11" s="8"/>
      <c r="AO11" s="8"/>
      <c r="AP11" s="8"/>
      <c r="AQ11" s="8"/>
      <c r="AR11" s="8"/>
      <c r="AS11" s="8"/>
      <c r="AT11" s="8"/>
    </row>
    <row r="12" spans="1:46" x14ac:dyDescent="0.25">
      <c r="B12" s="6">
        <v>20082</v>
      </c>
      <c r="C12" s="6" t="s">
        <v>16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1</v>
      </c>
      <c r="R12" s="9">
        <v>1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8"/>
      <c r="AO12" s="8"/>
      <c r="AP12" s="8"/>
      <c r="AQ12" s="8"/>
      <c r="AR12" s="8"/>
      <c r="AS12" s="8"/>
      <c r="AT12" s="8"/>
    </row>
    <row r="14" spans="1:46" x14ac:dyDescent="0.25">
      <c r="A14" t="s">
        <v>849</v>
      </c>
      <c r="B14">
        <v>8639</v>
      </c>
      <c r="C14" t="s">
        <v>850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/>
      <c r="AO14" s="1"/>
      <c r="AP14" s="1"/>
      <c r="AQ14" s="1"/>
      <c r="AR14" s="1"/>
      <c r="AS14" s="1"/>
      <c r="AT14" s="1"/>
    </row>
    <row r="15" spans="1:46" x14ac:dyDescent="0.25">
      <c r="A15" t="s">
        <v>851</v>
      </c>
      <c r="B15">
        <v>8637</v>
      </c>
      <c r="C15" t="s">
        <v>852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>
        <v>1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5</v>
      </c>
      <c r="AD15" s="1">
        <v>5</v>
      </c>
      <c r="AE15" s="1">
        <v>5</v>
      </c>
      <c r="AF15" s="1">
        <v>5</v>
      </c>
      <c r="AG15" s="1">
        <v>5</v>
      </c>
      <c r="AH15" s="1">
        <v>5</v>
      </c>
      <c r="AI15" s="1">
        <v>6</v>
      </c>
      <c r="AJ15" s="1">
        <v>6</v>
      </c>
      <c r="AK15" s="1">
        <v>6</v>
      </c>
      <c r="AL15" s="1">
        <v>6</v>
      </c>
      <c r="AM15" s="1">
        <v>6</v>
      </c>
      <c r="AN15" s="1"/>
      <c r="AO15" s="1"/>
      <c r="AP15" s="1"/>
      <c r="AQ15" s="1"/>
      <c r="AR15" s="1"/>
      <c r="AS15" s="1"/>
      <c r="AT15" s="1"/>
    </row>
    <row r="16" spans="1:46" x14ac:dyDescent="0.25">
      <c r="A16" t="s">
        <v>853</v>
      </c>
      <c r="B16">
        <v>8638</v>
      </c>
      <c r="C16" t="s">
        <v>854</v>
      </c>
      <c r="D16" s="1"/>
      <c r="E16" s="1">
        <v>1</v>
      </c>
      <c r="F16" s="1">
        <v>2</v>
      </c>
      <c r="G16" s="1">
        <v>3</v>
      </c>
      <c r="H16" s="1">
        <v>4</v>
      </c>
      <c r="I16" s="1"/>
      <c r="J16" s="1">
        <v>5</v>
      </c>
      <c r="K16" s="1">
        <v>5</v>
      </c>
      <c r="L16" s="1">
        <v>6</v>
      </c>
      <c r="M16" s="1">
        <v>7</v>
      </c>
      <c r="N16" s="1">
        <v>8</v>
      </c>
      <c r="O16" s="1">
        <v>9</v>
      </c>
      <c r="P16" s="1">
        <v>10</v>
      </c>
      <c r="Q16" s="1">
        <v>10</v>
      </c>
      <c r="R16" s="1">
        <v>11</v>
      </c>
      <c r="S16" s="1">
        <v>12</v>
      </c>
      <c r="T16" s="1">
        <v>13</v>
      </c>
      <c r="U16" s="1">
        <v>14</v>
      </c>
      <c r="V16" s="1">
        <v>15</v>
      </c>
      <c r="W16" s="1">
        <v>15</v>
      </c>
      <c r="X16" s="1">
        <v>16</v>
      </c>
      <c r="Y16" s="1">
        <v>17</v>
      </c>
      <c r="Z16" s="1">
        <v>18</v>
      </c>
      <c r="AA16" s="1">
        <v>19</v>
      </c>
      <c r="AB16" s="1">
        <v>20</v>
      </c>
      <c r="AC16" s="1">
        <v>20</v>
      </c>
      <c r="AD16" s="1">
        <v>21</v>
      </c>
      <c r="AE16" s="1">
        <v>22</v>
      </c>
      <c r="AF16" s="1">
        <v>23</v>
      </c>
      <c r="AG16" s="1">
        <v>24</v>
      </c>
      <c r="AH16" s="1">
        <v>25</v>
      </c>
      <c r="AI16" s="1">
        <v>25</v>
      </c>
      <c r="AJ16" s="1">
        <v>26</v>
      </c>
      <c r="AK16" s="1">
        <v>27</v>
      </c>
      <c r="AL16" s="1">
        <v>28</v>
      </c>
      <c r="AM16" s="1">
        <v>29</v>
      </c>
      <c r="AN16" s="1"/>
      <c r="AO16" s="1"/>
      <c r="AP16" s="1"/>
      <c r="AQ16" s="1"/>
      <c r="AR16" s="1"/>
      <c r="AS16" s="1"/>
      <c r="AT16" s="1"/>
    </row>
    <row r="17" spans="1:46" x14ac:dyDescent="0.25">
      <c r="A17" t="s">
        <v>855</v>
      </c>
      <c r="B17">
        <v>9404</v>
      </c>
      <c r="C17" t="s">
        <v>856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t="s">
        <v>857</v>
      </c>
      <c r="B18">
        <v>9445</v>
      </c>
      <c r="C18" t="s">
        <v>858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N18" s="1"/>
      <c r="AO18" s="1"/>
      <c r="AP18" s="1"/>
      <c r="AQ18" s="1"/>
      <c r="AR18" s="1"/>
      <c r="AS18" s="1"/>
      <c r="AT18" s="1"/>
    </row>
    <row r="19" spans="1:46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46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46" x14ac:dyDescent="0.25">
      <c r="A21" t="s">
        <v>109</v>
      </c>
      <c r="B21">
        <v>6507</v>
      </c>
      <c r="C21" t="s">
        <v>110</v>
      </c>
      <c r="D21" s="1">
        <v>48</v>
      </c>
      <c r="E21" s="1">
        <v>52</v>
      </c>
      <c r="F21" s="1">
        <v>56</v>
      </c>
      <c r="G21" s="1">
        <v>60</v>
      </c>
      <c r="H21" s="1">
        <v>64</v>
      </c>
      <c r="I21" s="5">
        <f>H$5*INDEX('MTS 380 Master'!$B:$XFD,MATCH($A21,'MTS 380 Master'!$B:$B,0),MATCH($B$5,'MTS 380 Master'!$B$1:$XFD$1,0))+H$6*INDEX('MTS 380 Master'!$B:$XFD,MATCH($A21,'MTS 380 Master'!$B:$B,0),MATCH($B$6,'MTS 380 Master'!$B$1:$XFD$1,0))+H$7*INDEX('MTS 380 Master'!$B:$XFD,MATCH($A21,'MTS 380 Master'!$B:$B,0),MATCH($B$7,'MTS 380 Master'!$B$1:$XFD$1,0))+H$8*INDEX('MTS 380 Master'!$B:$XFD,MATCH($A21,'MTS 380 Master'!$B:$B,0),MATCH($B$8,'MTS 380 Master'!$B$1:$XFD$1,0))+H$9*INDEX('MTS 380 Master'!$B:$XFD,MATCH($A21,'MTS 380 Master'!$B:$B,0),MATCH($B$9,'MTS 380 Master'!$B$1:$XFD$1,0))+H$10*INDEX('MTS 380 Master'!$B:$XFD,MATCH($A21,'MTS 380 Master'!$B:$B,0),MATCH($B$10,'MTS 380 Master'!$B$1:$XFD$1,0))+H$11*INDEX('MTS 380 Master'!$B:$XFD,MATCH($A21,'MTS 380 Master'!$B:$B,0),MATCH($B$11,'MTS 380 Master'!$B$1:$XFD$1,0))+H$12*INDEX('MTS 380 Master'!$B:$XFD,MATCH($A21,'MTS 380 Master'!$B:$B,0),MATCH($B$12,'MTS 380 Master'!$B$1:$XFD$1,0))</f>
        <v>64</v>
      </c>
      <c r="J21" s="1">
        <v>68</v>
      </c>
      <c r="K21" s="1">
        <v>72</v>
      </c>
      <c r="L21" s="1">
        <v>76</v>
      </c>
      <c r="M21" s="1">
        <v>80</v>
      </c>
      <c r="N21" s="1">
        <v>84</v>
      </c>
      <c r="O21" s="1">
        <v>88</v>
      </c>
      <c r="P21" s="1">
        <v>92</v>
      </c>
      <c r="Q21" s="1">
        <v>96</v>
      </c>
      <c r="R21" s="1">
        <v>100</v>
      </c>
      <c r="S21" s="1">
        <v>104</v>
      </c>
      <c r="T21" s="1">
        <v>108</v>
      </c>
      <c r="U21" s="1">
        <v>112</v>
      </c>
      <c r="V21" s="1">
        <v>116</v>
      </c>
      <c r="W21" s="1">
        <v>120</v>
      </c>
      <c r="X21" s="1">
        <v>124</v>
      </c>
      <c r="Y21" s="1">
        <v>128</v>
      </c>
      <c r="Z21" s="1">
        <v>132</v>
      </c>
      <c r="AA21" s="1">
        <v>136</v>
      </c>
      <c r="AB21" s="1">
        <v>140</v>
      </c>
      <c r="AC21" s="1">
        <v>144</v>
      </c>
      <c r="AD21" s="1">
        <v>148</v>
      </c>
      <c r="AE21" s="1">
        <v>152</v>
      </c>
      <c r="AF21" s="1">
        <v>156</v>
      </c>
      <c r="AG21" s="1">
        <v>160</v>
      </c>
      <c r="AH21" s="1">
        <v>164</v>
      </c>
      <c r="AI21" s="1">
        <v>168</v>
      </c>
      <c r="AJ21" s="1">
        <v>172</v>
      </c>
      <c r="AK21" s="1">
        <v>176</v>
      </c>
      <c r="AL21" s="1">
        <v>180</v>
      </c>
      <c r="AM21" s="1">
        <v>184</v>
      </c>
      <c r="AN21" s="1"/>
      <c r="AO21" s="1"/>
      <c r="AP21" s="1"/>
      <c r="AQ21" s="1"/>
      <c r="AR21" s="1"/>
      <c r="AS21" s="1"/>
      <c r="AT21" s="1"/>
    </row>
    <row r="22" spans="1:46" x14ac:dyDescent="0.25">
      <c r="A22" t="s">
        <v>113</v>
      </c>
      <c r="B22">
        <v>6521</v>
      </c>
      <c r="C22" t="s">
        <v>114</v>
      </c>
      <c r="D22" s="1">
        <v>32</v>
      </c>
      <c r="E22" s="1">
        <v>32</v>
      </c>
      <c r="F22" s="1">
        <v>32</v>
      </c>
      <c r="G22" s="1">
        <v>32</v>
      </c>
      <c r="H22" s="1">
        <v>32</v>
      </c>
      <c r="I22" s="5">
        <f>H$5*INDEX('MTS 380 Master'!$B:$XFD,MATCH($A22,'MTS 380 Master'!$B:$B,0),MATCH($B$5,'MTS 380 Master'!$B$1:$XFD$1,0))+H$6*INDEX('MTS 380 Master'!$B:$XFD,MATCH($A22,'MTS 380 Master'!$B:$B,0),MATCH($B$6,'MTS 380 Master'!$B$1:$XFD$1,0))+H$7*INDEX('MTS 380 Master'!$B:$XFD,MATCH($A22,'MTS 380 Master'!$B:$B,0),MATCH($B$7,'MTS 380 Master'!$B$1:$XFD$1,0))+H$8*INDEX('MTS 380 Master'!$B:$XFD,MATCH($A22,'MTS 380 Master'!$B:$B,0),MATCH($B$8,'MTS 380 Master'!$B$1:$XFD$1,0))+H$9*INDEX('MTS 380 Master'!$B:$XFD,MATCH($A22,'MTS 380 Master'!$B:$B,0),MATCH($B$9,'MTS 380 Master'!$B$1:$XFD$1,0))+H$10*INDEX('MTS 380 Master'!$B:$XFD,MATCH($A22,'MTS 380 Master'!$B:$B,0),MATCH($B$10,'MTS 380 Master'!$B$1:$XFD$1,0))+H$11*INDEX('MTS 380 Master'!$B:$XFD,MATCH($A22,'MTS 380 Master'!$B:$B,0),MATCH($B$11,'MTS 380 Master'!$B$1:$XFD$1,0))+H$12*INDEX('MTS 380 Master'!$B:$XFD,MATCH($A22,'MTS 380 Master'!$B:$B,0),MATCH($B$12,'MTS 380 Master'!$B$1:$XFD$1,0))</f>
        <v>32</v>
      </c>
      <c r="J22" s="1">
        <v>32</v>
      </c>
      <c r="K22" s="1">
        <v>32</v>
      </c>
      <c r="L22" s="1">
        <v>32</v>
      </c>
      <c r="M22" s="1">
        <v>32</v>
      </c>
      <c r="N22" s="1">
        <v>32</v>
      </c>
      <c r="O22" s="1">
        <v>32</v>
      </c>
      <c r="P22" s="1">
        <v>32</v>
      </c>
      <c r="Q22" s="1">
        <v>32</v>
      </c>
      <c r="R22" s="1">
        <v>32</v>
      </c>
      <c r="S22" s="1">
        <v>32</v>
      </c>
      <c r="T22" s="1">
        <v>32</v>
      </c>
      <c r="U22" s="1">
        <v>32</v>
      </c>
      <c r="V22" s="1">
        <v>32</v>
      </c>
      <c r="W22" s="1">
        <v>32</v>
      </c>
      <c r="X22" s="1">
        <v>32</v>
      </c>
      <c r="Y22" s="1">
        <v>32</v>
      </c>
      <c r="Z22" s="1">
        <v>32</v>
      </c>
      <c r="AA22" s="1">
        <v>32</v>
      </c>
      <c r="AB22" s="1">
        <v>32</v>
      </c>
      <c r="AC22" s="1">
        <v>32</v>
      </c>
      <c r="AD22" s="1">
        <v>32</v>
      </c>
      <c r="AE22" s="1">
        <v>32</v>
      </c>
      <c r="AF22" s="1">
        <v>32</v>
      </c>
      <c r="AG22" s="1">
        <v>32</v>
      </c>
      <c r="AH22" s="1">
        <v>32</v>
      </c>
      <c r="AI22" s="1">
        <v>32</v>
      </c>
      <c r="AJ22" s="1">
        <v>32</v>
      </c>
      <c r="AK22" s="1">
        <v>32</v>
      </c>
      <c r="AL22" s="1">
        <v>32</v>
      </c>
      <c r="AM22" s="1">
        <v>32</v>
      </c>
      <c r="AN22" s="1"/>
      <c r="AO22" s="1"/>
      <c r="AP22" s="1"/>
      <c r="AQ22" s="1"/>
      <c r="AR22" s="1"/>
      <c r="AS22" s="1"/>
      <c r="AT22" s="1"/>
    </row>
    <row r="23" spans="1:46" x14ac:dyDescent="0.25">
      <c r="A23" t="s">
        <v>121</v>
      </c>
      <c r="B23">
        <v>6517</v>
      </c>
      <c r="C23" t="s">
        <v>122</v>
      </c>
      <c r="D23" s="1">
        <v>0</v>
      </c>
      <c r="E23" s="1">
        <v>20</v>
      </c>
      <c r="F23" s="1">
        <v>40</v>
      </c>
      <c r="G23" s="1">
        <v>60</v>
      </c>
      <c r="H23" s="1">
        <v>80</v>
      </c>
      <c r="I23" s="5">
        <f>H$5*INDEX('MTS 380 Master'!$B:$XFD,MATCH($A23,'MTS 380 Master'!$B:$B,0),MATCH($B$5,'MTS 380 Master'!$B$1:$XFD$1,0))+H$6*INDEX('MTS 380 Master'!$B:$XFD,MATCH($A23,'MTS 380 Master'!$B:$B,0),MATCH($B$6,'MTS 380 Master'!$B$1:$XFD$1,0))+H$7*INDEX('MTS 380 Master'!$B:$XFD,MATCH($A23,'MTS 380 Master'!$B:$B,0),MATCH($B$7,'MTS 380 Master'!$B$1:$XFD$1,0))+H$8*INDEX('MTS 380 Master'!$B:$XFD,MATCH($A23,'MTS 380 Master'!$B:$B,0),MATCH($B$8,'MTS 380 Master'!$B$1:$XFD$1,0))+H$9*INDEX('MTS 380 Master'!$B:$XFD,MATCH($A23,'MTS 380 Master'!$B:$B,0),MATCH($B$9,'MTS 380 Master'!$B$1:$XFD$1,0))+H$10*INDEX('MTS 380 Master'!$B:$XFD,MATCH($A23,'MTS 380 Master'!$B:$B,0),MATCH($B$10,'MTS 380 Master'!$B$1:$XFD$1,0))+H$11*INDEX('MTS 380 Master'!$B:$XFD,MATCH($A23,'MTS 380 Master'!$B:$B,0),MATCH($B$11,'MTS 380 Master'!$B$1:$XFD$1,0))+H$12*INDEX('MTS 380 Master'!$B:$XFD,MATCH($A23,'MTS 380 Master'!$B:$B,0),MATCH($B$12,'MTS 380 Master'!$B$1:$XFD$1,0))</f>
        <v>84</v>
      </c>
      <c r="J23" s="1">
        <v>100</v>
      </c>
      <c r="K23" s="1">
        <v>100</v>
      </c>
      <c r="L23" s="1">
        <v>120</v>
      </c>
      <c r="M23" s="1">
        <v>140</v>
      </c>
      <c r="N23" s="1">
        <v>160</v>
      </c>
      <c r="O23" s="1">
        <v>180</v>
      </c>
      <c r="P23" s="1">
        <v>200</v>
      </c>
      <c r="Q23" s="1">
        <v>200</v>
      </c>
      <c r="R23" s="1">
        <v>220</v>
      </c>
      <c r="S23" s="1">
        <v>240</v>
      </c>
      <c r="T23" s="1">
        <v>260</v>
      </c>
      <c r="U23" s="1">
        <v>280</v>
      </c>
      <c r="V23" s="1">
        <v>300</v>
      </c>
      <c r="W23" s="1">
        <v>300</v>
      </c>
      <c r="X23" s="1">
        <v>320</v>
      </c>
      <c r="Y23" s="1">
        <v>340</v>
      </c>
      <c r="Z23" s="1">
        <v>360</v>
      </c>
      <c r="AA23" s="1">
        <v>380</v>
      </c>
      <c r="AB23" s="1">
        <v>400</v>
      </c>
      <c r="AC23" s="1">
        <v>400</v>
      </c>
      <c r="AD23" s="1">
        <v>420</v>
      </c>
      <c r="AE23" s="1">
        <v>440</v>
      </c>
      <c r="AF23" s="1">
        <v>460</v>
      </c>
      <c r="AG23" s="1">
        <v>480</v>
      </c>
      <c r="AH23" s="1">
        <v>500</v>
      </c>
      <c r="AI23" s="1">
        <v>500</v>
      </c>
      <c r="AJ23" s="1">
        <v>520</v>
      </c>
      <c r="AK23" s="1">
        <v>540</v>
      </c>
      <c r="AL23" s="1">
        <v>560</v>
      </c>
      <c r="AM23" s="1">
        <v>580</v>
      </c>
      <c r="AN23" s="1"/>
      <c r="AO23" s="1"/>
      <c r="AP23" s="1"/>
      <c r="AQ23" s="1"/>
      <c r="AR23" s="1"/>
      <c r="AS23" s="1"/>
      <c r="AT23" s="1"/>
    </row>
    <row r="24" spans="1:46" x14ac:dyDescent="0.25">
      <c r="A24" t="s">
        <v>123</v>
      </c>
      <c r="B24">
        <v>6510</v>
      </c>
      <c r="C24" t="s">
        <v>124</v>
      </c>
      <c r="D24" s="1">
        <v>88</v>
      </c>
      <c r="E24" s="1">
        <v>88</v>
      </c>
      <c r="F24" s="1">
        <v>88</v>
      </c>
      <c r="G24" s="1">
        <v>88</v>
      </c>
      <c r="H24" s="1">
        <v>88</v>
      </c>
      <c r="I24" s="5">
        <f>H$5*INDEX('MTS 380 Master'!$B:$XFD,MATCH($A24,'MTS 380 Master'!$B:$B,0),MATCH($B$5,'MTS 380 Master'!$B$1:$XFD$1,0))+H$6*INDEX('MTS 380 Master'!$B:$XFD,MATCH($A24,'MTS 380 Master'!$B:$B,0),MATCH($B$6,'MTS 380 Master'!$B$1:$XFD$1,0))+H$7*INDEX('MTS 380 Master'!$B:$XFD,MATCH($A24,'MTS 380 Master'!$B:$B,0),MATCH($B$7,'MTS 380 Master'!$B$1:$XFD$1,0))+H$8*INDEX('MTS 380 Master'!$B:$XFD,MATCH($A24,'MTS 380 Master'!$B:$B,0),MATCH($B$8,'MTS 380 Master'!$B$1:$XFD$1,0))+H$9*INDEX('MTS 380 Master'!$B:$XFD,MATCH($A24,'MTS 380 Master'!$B:$B,0),MATCH($B$9,'MTS 380 Master'!$B$1:$XFD$1,0))+H$10*INDEX('MTS 380 Master'!$B:$XFD,MATCH($A24,'MTS 380 Master'!$B:$B,0),MATCH($B$10,'MTS 380 Master'!$B$1:$XFD$1,0))+H$11*INDEX('MTS 380 Master'!$B:$XFD,MATCH($A24,'MTS 380 Master'!$B:$B,0),MATCH($B$11,'MTS 380 Master'!$B$1:$XFD$1,0))+H$12*INDEX('MTS 380 Master'!$B:$XFD,MATCH($A24,'MTS 380 Master'!$B:$B,0),MATCH($B$12,'MTS 380 Master'!$B$1:$XFD$1,0))</f>
        <v>42</v>
      </c>
      <c r="J24" s="1">
        <v>88</v>
      </c>
      <c r="K24" s="1">
        <v>108</v>
      </c>
      <c r="L24" s="1">
        <v>108</v>
      </c>
      <c r="M24" s="1">
        <v>108</v>
      </c>
      <c r="N24" s="1">
        <v>108</v>
      </c>
      <c r="O24" s="1">
        <v>108</v>
      </c>
      <c r="P24" s="1">
        <v>108</v>
      </c>
      <c r="Q24" s="1">
        <v>128</v>
      </c>
      <c r="R24" s="1">
        <v>128</v>
      </c>
      <c r="S24" s="1">
        <v>128</v>
      </c>
      <c r="T24" s="1">
        <v>128</v>
      </c>
      <c r="U24" s="1">
        <v>128</v>
      </c>
      <c r="V24" s="1">
        <v>128</v>
      </c>
      <c r="W24" s="1">
        <v>148</v>
      </c>
      <c r="X24" s="1">
        <v>148</v>
      </c>
      <c r="Y24" s="1">
        <v>148</v>
      </c>
      <c r="Z24" s="1">
        <v>148</v>
      </c>
      <c r="AA24" s="1">
        <v>148</v>
      </c>
      <c r="AB24" s="1">
        <v>148</v>
      </c>
      <c r="AC24" s="1">
        <v>168</v>
      </c>
      <c r="AD24" s="1">
        <v>168</v>
      </c>
      <c r="AE24" s="1">
        <v>168</v>
      </c>
      <c r="AF24" s="1">
        <v>168</v>
      </c>
      <c r="AG24" s="1">
        <v>168</v>
      </c>
      <c r="AH24" s="1">
        <v>168</v>
      </c>
      <c r="AI24" s="1">
        <v>188</v>
      </c>
      <c r="AJ24" s="1">
        <v>188</v>
      </c>
      <c r="AK24" s="1">
        <v>188</v>
      </c>
      <c r="AL24" s="1">
        <v>188</v>
      </c>
      <c r="AM24" s="1">
        <v>188</v>
      </c>
      <c r="AN24" s="1"/>
      <c r="AO24" s="1"/>
      <c r="AP24" s="1"/>
      <c r="AQ24" s="1"/>
      <c r="AR24" s="1"/>
      <c r="AS24" s="1"/>
      <c r="AT24" s="1"/>
    </row>
    <row r="25" spans="1:46" x14ac:dyDescent="0.25">
      <c r="A25" t="s">
        <v>97</v>
      </c>
      <c r="B25">
        <v>6948</v>
      </c>
      <c r="C25" t="s">
        <v>859</v>
      </c>
      <c r="D25" s="1">
        <v>80</v>
      </c>
      <c r="E25" s="1">
        <v>120</v>
      </c>
      <c r="F25" s="1">
        <v>160</v>
      </c>
      <c r="G25" s="1">
        <v>200</v>
      </c>
      <c r="H25" s="1">
        <v>240</v>
      </c>
      <c r="I25" s="5">
        <f>H$5*INDEX('MTS 380 Master'!$B:$XFD,MATCH($A25,'MTS 380 Master'!$B:$B,0),MATCH($B$5,'MTS 380 Master'!$B$1:$XFD$1,0))+H$6*INDEX('MTS 380 Master'!$B:$XFD,MATCH($A25,'MTS 380 Master'!$B:$B,0),MATCH($B$6,'MTS 380 Master'!$B$1:$XFD$1,0))+H$7*INDEX('MTS 380 Master'!$B:$XFD,MATCH($A25,'MTS 380 Master'!$B:$B,0),MATCH($B$7,'MTS 380 Master'!$B$1:$XFD$1,0))+H$8*INDEX('MTS 380 Master'!$B:$XFD,MATCH($A25,'MTS 380 Master'!$B:$B,0),MATCH($B$8,'MTS 380 Master'!$B$1:$XFD$1,0))+H$9*INDEX('MTS 380 Master'!$B:$XFD,MATCH($A25,'MTS 380 Master'!$B:$B,0),MATCH($B$9,'MTS 380 Master'!$B$1:$XFD$1,0))+H$10*INDEX('MTS 380 Master'!$B:$XFD,MATCH($A25,'MTS 380 Master'!$B:$B,0),MATCH($B$10,'MTS 380 Master'!$B$1:$XFD$1,0))+H$11*INDEX('MTS 380 Master'!$B:$XFD,MATCH($A25,'MTS 380 Master'!$B:$B,0),MATCH($B$11,'MTS 380 Master'!$B$1:$XFD$1,0))+H$12*INDEX('MTS 380 Master'!$B:$XFD,MATCH($A25,'MTS 380 Master'!$B:$B,0),MATCH($B$12,'MTS 380 Master'!$B$1:$XFD$1,0))</f>
        <v>252</v>
      </c>
      <c r="J25" s="1">
        <v>280</v>
      </c>
      <c r="K25" s="1">
        <v>320</v>
      </c>
      <c r="L25" s="1">
        <v>360</v>
      </c>
      <c r="M25" s="1">
        <v>400</v>
      </c>
      <c r="N25" s="1">
        <v>440</v>
      </c>
      <c r="O25" s="1">
        <v>480</v>
      </c>
      <c r="P25" s="1">
        <v>520</v>
      </c>
      <c r="Q25" s="1">
        <v>560</v>
      </c>
      <c r="R25" s="1">
        <v>600</v>
      </c>
      <c r="S25" s="1">
        <v>640</v>
      </c>
      <c r="T25" s="1">
        <v>680</v>
      </c>
      <c r="U25" s="1">
        <v>720</v>
      </c>
      <c r="V25" s="1">
        <v>760</v>
      </c>
      <c r="W25" s="1">
        <v>800</v>
      </c>
      <c r="X25" s="1">
        <v>840</v>
      </c>
      <c r="Y25" s="1">
        <v>880</v>
      </c>
      <c r="Z25" s="1">
        <v>920</v>
      </c>
      <c r="AA25" s="1">
        <v>960</v>
      </c>
      <c r="AB25" s="1">
        <v>1000</v>
      </c>
      <c r="AC25" s="1">
        <v>1040</v>
      </c>
      <c r="AD25" s="1">
        <v>1080</v>
      </c>
      <c r="AE25" s="1">
        <v>1120</v>
      </c>
      <c r="AF25" s="1">
        <v>1160</v>
      </c>
      <c r="AG25" s="1">
        <v>1200</v>
      </c>
      <c r="AH25" s="1">
        <v>1240</v>
      </c>
      <c r="AI25" s="1">
        <v>1280</v>
      </c>
      <c r="AJ25" s="1">
        <v>1320</v>
      </c>
      <c r="AK25" s="1">
        <v>1360</v>
      </c>
      <c r="AL25" s="1">
        <v>1400</v>
      </c>
      <c r="AM25" s="1">
        <v>1440</v>
      </c>
      <c r="AN25" s="1"/>
      <c r="AO25" s="1"/>
      <c r="AP25" s="1"/>
      <c r="AQ25" s="1"/>
      <c r="AR25" s="1"/>
      <c r="AS25" s="1"/>
      <c r="AT25" s="1"/>
    </row>
    <row r="26" spans="1:46" x14ac:dyDescent="0.25">
      <c r="A26" t="s">
        <v>127</v>
      </c>
      <c r="B26">
        <v>6511</v>
      </c>
      <c r="C26" t="s">
        <v>128</v>
      </c>
      <c r="D26" s="1">
        <v>18</v>
      </c>
      <c r="E26" s="1">
        <v>18</v>
      </c>
      <c r="F26" s="1">
        <v>18</v>
      </c>
      <c r="G26" s="1">
        <v>18</v>
      </c>
      <c r="H26" s="1">
        <v>18</v>
      </c>
      <c r="I26" s="5">
        <f>H$5*INDEX('MTS 380 Master'!$B:$XFD,MATCH($A26,'MTS 380 Master'!$B:$B,0),MATCH($B$5,'MTS 380 Master'!$B$1:$XFD$1,0))+H$6*INDEX('MTS 380 Master'!$B:$XFD,MATCH($A26,'MTS 380 Master'!$B:$B,0),MATCH($B$6,'MTS 380 Master'!$B$1:$XFD$1,0))+H$7*INDEX('MTS 380 Master'!$B:$XFD,MATCH($A26,'MTS 380 Master'!$B:$B,0),MATCH($B$7,'MTS 380 Master'!$B$1:$XFD$1,0))+H$8*INDEX('MTS 380 Master'!$B:$XFD,MATCH($A26,'MTS 380 Master'!$B:$B,0),MATCH($B$8,'MTS 380 Master'!$B$1:$XFD$1,0))+H$9*INDEX('MTS 380 Master'!$B:$XFD,MATCH($A26,'MTS 380 Master'!$B:$B,0),MATCH($B$9,'MTS 380 Master'!$B$1:$XFD$1,0))+H$10*INDEX('MTS 380 Master'!$B:$XFD,MATCH($A26,'MTS 380 Master'!$B:$B,0),MATCH($B$10,'MTS 380 Master'!$B$1:$XFD$1,0))+H$11*INDEX('MTS 380 Master'!$B:$XFD,MATCH($A26,'MTS 380 Master'!$B:$B,0),MATCH($B$11,'MTS 380 Master'!$B$1:$XFD$1,0))+H$12*INDEX('MTS 380 Master'!$B:$XFD,MATCH($A26,'MTS 380 Master'!$B:$B,0),MATCH($B$12,'MTS 380 Master'!$B$1:$XFD$1,0))</f>
        <v>18</v>
      </c>
      <c r="J26" s="1">
        <v>18</v>
      </c>
      <c r="K26" s="1">
        <v>18</v>
      </c>
      <c r="L26" s="1">
        <v>18</v>
      </c>
      <c r="M26" s="1">
        <v>18</v>
      </c>
      <c r="N26" s="1">
        <v>18</v>
      </c>
      <c r="O26" s="1">
        <v>18</v>
      </c>
      <c r="P26" s="1">
        <v>18</v>
      </c>
      <c r="Q26" s="1">
        <v>18</v>
      </c>
      <c r="R26" s="1">
        <v>18</v>
      </c>
      <c r="S26" s="1">
        <v>18</v>
      </c>
      <c r="T26" s="1">
        <v>18</v>
      </c>
      <c r="U26" s="1">
        <v>18</v>
      </c>
      <c r="V26" s="1">
        <v>18</v>
      </c>
      <c r="W26" s="1">
        <v>18</v>
      </c>
      <c r="X26" s="1">
        <v>18</v>
      </c>
      <c r="Y26" s="1">
        <v>18</v>
      </c>
      <c r="Z26" s="1">
        <v>18</v>
      </c>
      <c r="AA26" s="1">
        <v>18</v>
      </c>
      <c r="AB26" s="1">
        <v>18</v>
      </c>
      <c r="AC26" s="1">
        <v>18</v>
      </c>
      <c r="AD26" s="1">
        <v>18</v>
      </c>
      <c r="AE26" s="1">
        <v>18</v>
      </c>
      <c r="AF26" s="1">
        <v>18</v>
      </c>
      <c r="AG26" s="1">
        <v>18</v>
      </c>
      <c r="AH26" s="1">
        <v>18</v>
      </c>
      <c r="AI26" s="1">
        <v>18</v>
      </c>
      <c r="AJ26" s="1">
        <v>18</v>
      </c>
      <c r="AK26" s="1">
        <v>18</v>
      </c>
      <c r="AL26" s="1">
        <v>18</v>
      </c>
      <c r="AM26" s="1">
        <v>18</v>
      </c>
      <c r="AN26" s="1"/>
      <c r="AO26" s="1"/>
      <c r="AP26" s="1"/>
      <c r="AQ26" s="1"/>
      <c r="AR26" s="1"/>
      <c r="AS26" s="1"/>
      <c r="AT26" s="1"/>
    </row>
    <row r="27" spans="1:46" x14ac:dyDescent="0.25">
      <c r="A27" t="s">
        <v>129</v>
      </c>
      <c r="B27">
        <v>6523</v>
      </c>
      <c r="C27" t="s">
        <v>130</v>
      </c>
      <c r="D27" s="1">
        <v>32</v>
      </c>
      <c r="E27" s="1">
        <v>32</v>
      </c>
      <c r="F27" s="1">
        <v>32</v>
      </c>
      <c r="G27" s="1">
        <v>32</v>
      </c>
      <c r="H27" s="1">
        <v>32</v>
      </c>
      <c r="I27" s="5">
        <f>H$5*INDEX('MTS 380 Master'!$B:$XFD,MATCH($A27,'MTS 380 Master'!$B:$B,0),MATCH($B$5,'MTS 380 Master'!$B$1:$XFD$1,0))+H$6*INDEX('MTS 380 Master'!$B:$XFD,MATCH($A27,'MTS 380 Master'!$B:$B,0),MATCH($B$6,'MTS 380 Master'!$B$1:$XFD$1,0))+H$7*INDEX('MTS 380 Master'!$B:$XFD,MATCH($A27,'MTS 380 Master'!$B:$B,0),MATCH($B$7,'MTS 380 Master'!$B$1:$XFD$1,0))+H$8*INDEX('MTS 380 Master'!$B:$XFD,MATCH($A27,'MTS 380 Master'!$B:$B,0),MATCH($B$8,'MTS 380 Master'!$B$1:$XFD$1,0))+H$9*INDEX('MTS 380 Master'!$B:$XFD,MATCH($A27,'MTS 380 Master'!$B:$B,0),MATCH($B$9,'MTS 380 Master'!$B$1:$XFD$1,0))+H$10*INDEX('MTS 380 Master'!$B:$XFD,MATCH($A27,'MTS 380 Master'!$B:$B,0),MATCH($B$10,'MTS 380 Master'!$B$1:$XFD$1,0))+H$11*INDEX('MTS 380 Master'!$B:$XFD,MATCH($A27,'MTS 380 Master'!$B:$B,0),MATCH($B$11,'MTS 380 Master'!$B$1:$XFD$1,0))+H$12*INDEX('MTS 380 Master'!$B:$XFD,MATCH($A27,'MTS 380 Master'!$B:$B,0),MATCH($B$12,'MTS 380 Master'!$B$1:$XFD$1,0))</f>
        <v>32</v>
      </c>
      <c r="J27" s="1">
        <v>32</v>
      </c>
      <c r="K27" s="1">
        <v>32</v>
      </c>
      <c r="L27" s="1">
        <v>32</v>
      </c>
      <c r="M27" s="1">
        <v>32</v>
      </c>
      <c r="N27" s="1">
        <v>32</v>
      </c>
      <c r="O27" s="1">
        <v>32</v>
      </c>
      <c r="P27" s="1">
        <v>32</v>
      </c>
      <c r="Q27" s="1">
        <v>32</v>
      </c>
      <c r="R27" s="1">
        <v>32</v>
      </c>
      <c r="S27" s="1">
        <v>32</v>
      </c>
      <c r="T27" s="1">
        <v>32</v>
      </c>
      <c r="U27" s="1">
        <v>32</v>
      </c>
      <c r="V27" s="1">
        <v>32</v>
      </c>
      <c r="W27" s="1">
        <v>32</v>
      </c>
      <c r="X27" s="1">
        <v>32</v>
      </c>
      <c r="Y27" s="1">
        <v>32</v>
      </c>
      <c r="Z27" s="1">
        <v>32</v>
      </c>
      <c r="AA27" s="1">
        <v>32</v>
      </c>
      <c r="AB27" s="1">
        <v>32</v>
      </c>
      <c r="AC27" s="1">
        <v>32</v>
      </c>
      <c r="AD27" s="1">
        <v>32</v>
      </c>
      <c r="AE27" s="1">
        <v>32</v>
      </c>
      <c r="AF27" s="1">
        <v>32</v>
      </c>
      <c r="AG27" s="1">
        <v>32</v>
      </c>
      <c r="AH27" s="1">
        <v>32</v>
      </c>
      <c r="AI27" s="1">
        <v>32</v>
      </c>
      <c r="AJ27" s="1">
        <v>32</v>
      </c>
      <c r="AK27" s="1">
        <v>32</v>
      </c>
      <c r="AL27" s="1">
        <v>32</v>
      </c>
      <c r="AM27" s="1">
        <v>32</v>
      </c>
      <c r="AN27" s="1"/>
      <c r="AO27" s="1"/>
      <c r="AP27" s="1"/>
      <c r="AQ27" s="1"/>
      <c r="AR27" s="1"/>
      <c r="AS27" s="1"/>
      <c r="AT27" s="1"/>
    </row>
    <row r="28" spans="1:46" x14ac:dyDescent="0.25">
      <c r="A28" t="s">
        <v>131</v>
      </c>
      <c r="B28">
        <v>6531</v>
      </c>
      <c r="C28" t="s">
        <v>132</v>
      </c>
      <c r="D28" s="1">
        <v>112</v>
      </c>
      <c r="E28" s="1">
        <v>112</v>
      </c>
      <c r="F28" s="1">
        <v>112</v>
      </c>
      <c r="G28" s="1">
        <v>112</v>
      </c>
      <c r="H28" s="1">
        <v>112</v>
      </c>
      <c r="I28" s="5">
        <f>H$5*INDEX('MTS 380 Master'!$B:$XFD,MATCH($A28,'MTS 380 Master'!$B:$B,0),MATCH($B$5,'MTS 380 Master'!$B$1:$XFD$1,0))+H$6*INDEX('MTS 380 Master'!$B:$XFD,MATCH($A28,'MTS 380 Master'!$B:$B,0),MATCH($B$6,'MTS 380 Master'!$B$1:$XFD$1,0))+H$7*INDEX('MTS 380 Master'!$B:$XFD,MATCH($A28,'MTS 380 Master'!$B:$B,0),MATCH($B$7,'MTS 380 Master'!$B$1:$XFD$1,0))+H$8*INDEX('MTS 380 Master'!$B:$XFD,MATCH($A28,'MTS 380 Master'!$B:$B,0),MATCH($B$8,'MTS 380 Master'!$B$1:$XFD$1,0))+H$9*INDEX('MTS 380 Master'!$B:$XFD,MATCH($A28,'MTS 380 Master'!$B:$B,0),MATCH($B$9,'MTS 380 Master'!$B$1:$XFD$1,0))+H$10*INDEX('MTS 380 Master'!$B:$XFD,MATCH($A28,'MTS 380 Master'!$B:$B,0),MATCH($B$10,'MTS 380 Master'!$B$1:$XFD$1,0))+H$11*INDEX('MTS 380 Master'!$B:$XFD,MATCH($A28,'MTS 380 Master'!$B:$B,0),MATCH($B$11,'MTS 380 Master'!$B$1:$XFD$1,0))+H$12*INDEX('MTS 380 Master'!$B:$XFD,MATCH($A28,'MTS 380 Master'!$B:$B,0),MATCH($B$12,'MTS 380 Master'!$B$1:$XFD$1,0))</f>
        <v>112</v>
      </c>
      <c r="J28" s="1">
        <v>112</v>
      </c>
      <c r="K28" s="1">
        <v>168</v>
      </c>
      <c r="L28" s="1">
        <v>168</v>
      </c>
      <c r="M28" s="1">
        <v>168</v>
      </c>
      <c r="N28" s="1">
        <v>168</v>
      </c>
      <c r="O28" s="1">
        <v>168</v>
      </c>
      <c r="P28" s="1">
        <v>168</v>
      </c>
      <c r="Q28" s="1">
        <v>224</v>
      </c>
      <c r="R28" s="1">
        <v>224</v>
      </c>
      <c r="S28" s="1">
        <v>224</v>
      </c>
      <c r="T28" s="1">
        <v>224</v>
      </c>
      <c r="U28" s="1">
        <v>224</v>
      </c>
      <c r="V28" s="1">
        <v>224</v>
      </c>
      <c r="W28" s="1">
        <v>280</v>
      </c>
      <c r="X28" s="1">
        <v>280</v>
      </c>
      <c r="Y28" s="1">
        <v>280</v>
      </c>
      <c r="Z28" s="1">
        <v>280</v>
      </c>
      <c r="AA28" s="1">
        <v>280</v>
      </c>
      <c r="AB28" s="1">
        <v>280</v>
      </c>
      <c r="AC28" s="1">
        <v>336</v>
      </c>
      <c r="AD28" s="1">
        <v>336</v>
      </c>
      <c r="AE28" s="1">
        <v>336</v>
      </c>
      <c r="AF28" s="1">
        <v>336</v>
      </c>
      <c r="AG28" s="1">
        <v>336</v>
      </c>
      <c r="AH28" s="1">
        <v>336</v>
      </c>
      <c r="AI28" s="1">
        <v>392</v>
      </c>
      <c r="AJ28" s="1">
        <v>392</v>
      </c>
      <c r="AK28" s="1">
        <v>392</v>
      </c>
      <c r="AL28" s="1">
        <v>392</v>
      </c>
      <c r="AM28" s="1">
        <v>392</v>
      </c>
      <c r="AN28" s="1"/>
      <c r="AO28" s="1"/>
      <c r="AP28" s="1"/>
      <c r="AQ28" s="1"/>
      <c r="AR28" s="1"/>
      <c r="AS28" s="1"/>
      <c r="AT28" s="1"/>
    </row>
    <row r="29" spans="1:46" x14ac:dyDescent="0.25">
      <c r="A29" t="s">
        <v>133</v>
      </c>
      <c r="B29">
        <v>6519</v>
      </c>
      <c r="C29" t="s">
        <v>134</v>
      </c>
      <c r="D29" s="1">
        <v>80</v>
      </c>
      <c r="E29" s="1">
        <v>104</v>
      </c>
      <c r="F29" s="1">
        <v>128</v>
      </c>
      <c r="G29" s="1">
        <v>152</v>
      </c>
      <c r="H29" s="1">
        <v>176</v>
      </c>
      <c r="I29" s="5">
        <f>H$5*INDEX('MTS 380 Master'!$B:$XFD,MATCH($A29,'MTS 380 Master'!$B:$B,0),MATCH($B$5,'MTS 380 Master'!$B$1:$XFD$1,0))+H$6*INDEX('MTS 380 Master'!$B:$XFD,MATCH($A29,'MTS 380 Master'!$B:$B,0),MATCH($B$6,'MTS 380 Master'!$B$1:$XFD$1,0))+H$7*INDEX('MTS 380 Master'!$B:$XFD,MATCH($A29,'MTS 380 Master'!$B:$B,0),MATCH($B$7,'MTS 380 Master'!$B$1:$XFD$1,0))+H$8*INDEX('MTS 380 Master'!$B:$XFD,MATCH($A29,'MTS 380 Master'!$B:$B,0),MATCH($B$8,'MTS 380 Master'!$B$1:$XFD$1,0))+H$9*INDEX('MTS 380 Master'!$B:$XFD,MATCH($A29,'MTS 380 Master'!$B:$B,0),MATCH($B$9,'MTS 380 Master'!$B$1:$XFD$1,0))+H$10*INDEX('MTS 380 Master'!$B:$XFD,MATCH($A29,'MTS 380 Master'!$B:$B,0),MATCH($B$10,'MTS 380 Master'!$B$1:$XFD$1,0))+H$11*INDEX('MTS 380 Master'!$B:$XFD,MATCH($A29,'MTS 380 Master'!$B:$B,0),MATCH($B$11,'MTS 380 Master'!$B$1:$XFD$1,0))+H$12*INDEX('MTS 380 Master'!$B:$XFD,MATCH($A29,'MTS 380 Master'!$B:$B,0),MATCH($B$12,'MTS 380 Master'!$B$1:$XFD$1,0))</f>
        <v>186</v>
      </c>
      <c r="J29" s="1">
        <v>200</v>
      </c>
      <c r="K29" s="1">
        <v>224</v>
      </c>
      <c r="L29" s="1">
        <v>248</v>
      </c>
      <c r="M29" s="1">
        <v>272</v>
      </c>
      <c r="N29" s="1">
        <v>296</v>
      </c>
      <c r="O29" s="1">
        <v>320</v>
      </c>
      <c r="P29" s="1">
        <v>344</v>
      </c>
      <c r="Q29" s="1">
        <v>368</v>
      </c>
      <c r="R29" s="1">
        <v>392</v>
      </c>
      <c r="S29" s="1">
        <v>416</v>
      </c>
      <c r="T29" s="1">
        <v>440</v>
      </c>
      <c r="U29" s="1">
        <v>464</v>
      </c>
      <c r="V29" s="1">
        <v>488</v>
      </c>
      <c r="W29" s="1">
        <v>512</v>
      </c>
      <c r="X29" s="1">
        <v>536</v>
      </c>
      <c r="Y29" s="1">
        <v>560</v>
      </c>
      <c r="Z29" s="1">
        <v>584</v>
      </c>
      <c r="AA29" s="1">
        <v>608</v>
      </c>
      <c r="AB29" s="1">
        <v>632</v>
      </c>
      <c r="AC29" s="1">
        <v>656</v>
      </c>
      <c r="AD29" s="1">
        <v>680</v>
      </c>
      <c r="AE29" s="1">
        <v>704</v>
      </c>
      <c r="AF29" s="1">
        <v>728</v>
      </c>
      <c r="AG29" s="1">
        <v>752</v>
      </c>
      <c r="AH29" s="1">
        <v>776</v>
      </c>
      <c r="AI29" s="1">
        <v>800</v>
      </c>
      <c r="AJ29" s="1">
        <v>824</v>
      </c>
      <c r="AK29" s="1">
        <v>848</v>
      </c>
      <c r="AL29" s="1">
        <v>872</v>
      </c>
      <c r="AM29" s="1">
        <v>896</v>
      </c>
      <c r="AN29" s="1"/>
      <c r="AO29" s="1"/>
      <c r="AP29" s="1"/>
      <c r="AQ29" s="1"/>
      <c r="AR29" s="1"/>
      <c r="AS29" s="1"/>
      <c r="AT29" s="1"/>
    </row>
    <row r="30" spans="1:46" x14ac:dyDescent="0.25">
      <c r="A30" t="s">
        <v>137</v>
      </c>
      <c r="B30">
        <v>8688</v>
      </c>
      <c r="C30" t="s">
        <v>138</v>
      </c>
      <c r="D30" s="1">
        <v>6</v>
      </c>
      <c r="E30" s="1">
        <v>9</v>
      </c>
      <c r="F30" s="1">
        <v>12</v>
      </c>
      <c r="G30" s="1">
        <v>15</v>
      </c>
      <c r="H30" s="1">
        <v>18</v>
      </c>
      <c r="I30" s="5">
        <f>H$5*INDEX('MTS 380 Master'!$B:$XFD,MATCH($A30,'MTS 380 Master'!$B:$B,0),MATCH($B$5,'MTS 380 Master'!$B$1:$XFD$1,0))+H$6*INDEX('MTS 380 Master'!$B:$XFD,MATCH($A30,'MTS 380 Master'!$B:$B,0),MATCH($B$6,'MTS 380 Master'!$B$1:$XFD$1,0))+H$7*INDEX('MTS 380 Master'!$B:$XFD,MATCH($A30,'MTS 380 Master'!$B:$B,0),MATCH($B$7,'MTS 380 Master'!$B$1:$XFD$1,0))+H$8*INDEX('MTS 380 Master'!$B:$XFD,MATCH($A30,'MTS 380 Master'!$B:$B,0),MATCH($B$8,'MTS 380 Master'!$B$1:$XFD$1,0))+H$9*INDEX('MTS 380 Master'!$B:$XFD,MATCH($A30,'MTS 380 Master'!$B:$B,0),MATCH($B$9,'MTS 380 Master'!$B$1:$XFD$1,0))+H$10*INDEX('MTS 380 Master'!$B:$XFD,MATCH($A30,'MTS 380 Master'!$B:$B,0),MATCH($B$10,'MTS 380 Master'!$B$1:$XFD$1,0))+H$11*INDEX('MTS 380 Master'!$B:$XFD,MATCH($A30,'MTS 380 Master'!$B:$B,0),MATCH($B$11,'MTS 380 Master'!$B$1:$XFD$1,0))+H$12*INDEX('MTS 380 Master'!$B:$XFD,MATCH($A30,'MTS 380 Master'!$B:$B,0),MATCH($B$12,'MTS 380 Master'!$B$1:$XFD$1,0))</f>
        <v>0</v>
      </c>
      <c r="J30" s="1">
        <v>21</v>
      </c>
      <c r="K30" s="1">
        <v>24</v>
      </c>
      <c r="L30" s="1">
        <v>27</v>
      </c>
      <c r="M30" s="1">
        <v>30</v>
      </c>
      <c r="N30" s="1">
        <v>33</v>
      </c>
      <c r="O30" s="1">
        <v>36</v>
      </c>
      <c r="P30" s="1">
        <v>39</v>
      </c>
      <c r="Q30" s="1">
        <v>42</v>
      </c>
      <c r="R30" s="1">
        <v>45</v>
      </c>
      <c r="S30" s="1">
        <v>48</v>
      </c>
      <c r="T30" s="1">
        <v>51</v>
      </c>
      <c r="U30" s="1">
        <v>54</v>
      </c>
      <c r="V30" s="1">
        <v>57</v>
      </c>
      <c r="W30" s="1">
        <v>60</v>
      </c>
      <c r="X30" s="1">
        <v>63</v>
      </c>
      <c r="Y30" s="1">
        <v>66</v>
      </c>
      <c r="Z30" s="1">
        <v>69</v>
      </c>
      <c r="AA30" s="1">
        <v>72</v>
      </c>
      <c r="AB30" s="1">
        <v>75</v>
      </c>
      <c r="AC30" s="1">
        <v>78</v>
      </c>
      <c r="AD30" s="1">
        <v>81</v>
      </c>
      <c r="AE30" s="1">
        <v>84</v>
      </c>
      <c r="AF30" s="1">
        <v>87</v>
      </c>
      <c r="AG30" s="1">
        <v>90</v>
      </c>
      <c r="AH30" s="1">
        <v>93</v>
      </c>
      <c r="AI30" s="1">
        <v>96</v>
      </c>
      <c r="AJ30" s="1">
        <v>99</v>
      </c>
      <c r="AK30" s="1">
        <v>102</v>
      </c>
      <c r="AL30" s="1">
        <v>105</v>
      </c>
      <c r="AM30" s="1">
        <v>108</v>
      </c>
      <c r="AN30" s="1"/>
      <c r="AO30" s="1"/>
      <c r="AP30" s="1"/>
      <c r="AQ30" s="1"/>
      <c r="AR30" s="1"/>
      <c r="AS30" s="1"/>
      <c r="AT30" s="1"/>
    </row>
    <row r="31" spans="1:46" x14ac:dyDescent="0.25">
      <c r="A31" t="s">
        <v>141</v>
      </c>
      <c r="B31">
        <v>6549</v>
      </c>
      <c r="C31" t="s">
        <v>142</v>
      </c>
      <c r="D31" s="1">
        <v>112</v>
      </c>
      <c r="E31" s="1">
        <v>112</v>
      </c>
      <c r="F31" s="1">
        <v>112</v>
      </c>
      <c r="G31" s="1">
        <v>112</v>
      </c>
      <c r="H31" s="1">
        <v>112</v>
      </c>
      <c r="I31" s="5">
        <f>H$5*INDEX('MTS 380 Master'!$B:$XFD,MATCH($A31,'MTS 380 Master'!$B:$B,0),MATCH($B$5,'MTS 380 Master'!$B$1:$XFD$1,0))+H$6*INDEX('MTS 380 Master'!$B:$XFD,MATCH($A31,'MTS 380 Master'!$B:$B,0),MATCH($B$6,'MTS 380 Master'!$B$1:$XFD$1,0))+H$7*INDEX('MTS 380 Master'!$B:$XFD,MATCH($A31,'MTS 380 Master'!$B:$B,0),MATCH($B$7,'MTS 380 Master'!$B$1:$XFD$1,0))+H$8*INDEX('MTS 380 Master'!$B:$XFD,MATCH($A31,'MTS 380 Master'!$B:$B,0),MATCH($B$8,'MTS 380 Master'!$B$1:$XFD$1,0))+H$9*INDEX('MTS 380 Master'!$B:$XFD,MATCH($A31,'MTS 380 Master'!$B:$B,0),MATCH($B$9,'MTS 380 Master'!$B$1:$XFD$1,0))+H$10*INDEX('MTS 380 Master'!$B:$XFD,MATCH($A31,'MTS 380 Master'!$B:$B,0),MATCH($B$10,'MTS 380 Master'!$B$1:$XFD$1,0))+H$11*INDEX('MTS 380 Master'!$B:$XFD,MATCH($A31,'MTS 380 Master'!$B:$B,0),MATCH($B$11,'MTS 380 Master'!$B$1:$XFD$1,0))+H$12*INDEX('MTS 380 Master'!$B:$XFD,MATCH($A31,'MTS 380 Master'!$B:$B,0),MATCH($B$12,'MTS 380 Master'!$B$1:$XFD$1,0))</f>
        <v>112</v>
      </c>
      <c r="J31" s="1">
        <v>112</v>
      </c>
      <c r="K31" s="1">
        <v>168</v>
      </c>
      <c r="L31" s="1">
        <v>168</v>
      </c>
      <c r="M31" s="1">
        <v>168</v>
      </c>
      <c r="N31" s="1">
        <v>168</v>
      </c>
      <c r="O31" s="1">
        <v>168</v>
      </c>
      <c r="P31" s="1">
        <v>168</v>
      </c>
      <c r="Q31" s="1">
        <v>224</v>
      </c>
      <c r="R31" s="1">
        <v>224</v>
      </c>
      <c r="S31" s="1">
        <v>224</v>
      </c>
      <c r="T31" s="1">
        <v>224</v>
      </c>
      <c r="U31" s="1">
        <v>224</v>
      </c>
      <c r="V31" s="1">
        <v>224</v>
      </c>
      <c r="W31" s="1">
        <v>280</v>
      </c>
      <c r="X31" s="1">
        <v>280</v>
      </c>
      <c r="Y31" s="1">
        <v>280</v>
      </c>
      <c r="Z31" s="1">
        <v>280</v>
      </c>
      <c r="AA31" s="1">
        <v>280</v>
      </c>
      <c r="AB31" s="1">
        <v>280</v>
      </c>
      <c r="AC31" s="1">
        <v>336</v>
      </c>
      <c r="AD31" s="1">
        <v>336</v>
      </c>
      <c r="AE31" s="1">
        <v>336</v>
      </c>
      <c r="AF31" s="1">
        <v>336</v>
      </c>
      <c r="AG31" s="1">
        <v>336</v>
      </c>
      <c r="AH31" s="1">
        <v>336</v>
      </c>
      <c r="AI31" s="1">
        <v>392</v>
      </c>
      <c r="AJ31" s="1">
        <v>392</v>
      </c>
      <c r="AK31" s="1">
        <v>392</v>
      </c>
      <c r="AL31" s="1">
        <v>392</v>
      </c>
      <c r="AM31" s="1">
        <v>392</v>
      </c>
      <c r="AN31" s="1"/>
      <c r="AO31" s="1"/>
      <c r="AP31" s="1"/>
      <c r="AQ31" s="1"/>
      <c r="AR31" s="1"/>
      <c r="AS31" s="1"/>
      <c r="AT31" s="1"/>
    </row>
    <row r="32" spans="1:46" x14ac:dyDescent="0.25">
      <c r="A32" t="s">
        <v>143</v>
      </c>
      <c r="B32">
        <v>6520</v>
      </c>
      <c r="C32" t="s">
        <v>420</v>
      </c>
      <c r="D32" s="1">
        <v>6</v>
      </c>
      <c r="E32" s="1">
        <v>8</v>
      </c>
      <c r="F32" s="1">
        <v>10</v>
      </c>
      <c r="G32" s="1">
        <v>12</v>
      </c>
      <c r="H32" s="1">
        <v>14</v>
      </c>
      <c r="I32" s="5">
        <f>H$5*INDEX('MTS 380 Master'!$B:$XFD,MATCH($A32,'MTS 380 Master'!$B:$B,0),MATCH($B$5,'MTS 380 Master'!$B$1:$XFD$1,0))+H$6*INDEX('MTS 380 Master'!$B:$XFD,MATCH($A32,'MTS 380 Master'!$B:$B,0),MATCH($B$6,'MTS 380 Master'!$B$1:$XFD$1,0))+H$7*INDEX('MTS 380 Master'!$B:$XFD,MATCH($A32,'MTS 380 Master'!$B:$B,0),MATCH($B$7,'MTS 380 Master'!$B$1:$XFD$1,0))+H$8*INDEX('MTS 380 Master'!$B:$XFD,MATCH($A32,'MTS 380 Master'!$B:$B,0),MATCH($B$8,'MTS 380 Master'!$B$1:$XFD$1,0))+H$9*INDEX('MTS 380 Master'!$B:$XFD,MATCH($A32,'MTS 380 Master'!$B:$B,0),MATCH($B$9,'MTS 380 Master'!$B$1:$XFD$1,0))+H$10*INDEX('MTS 380 Master'!$B:$XFD,MATCH($A32,'MTS 380 Master'!$B:$B,0),MATCH($B$10,'MTS 380 Master'!$B$1:$XFD$1,0))+H$11*INDEX('MTS 380 Master'!$B:$XFD,MATCH($A32,'MTS 380 Master'!$B:$B,0),MATCH($B$11,'MTS 380 Master'!$B$1:$XFD$1,0))+H$12*INDEX('MTS 380 Master'!$B:$XFD,MATCH($A32,'MTS 380 Master'!$B:$B,0),MATCH($B$12,'MTS 380 Master'!$B$1:$XFD$1,0))</f>
        <v>14</v>
      </c>
      <c r="J32" s="1">
        <v>16</v>
      </c>
      <c r="K32" s="1">
        <v>18</v>
      </c>
      <c r="L32" s="1">
        <v>20</v>
      </c>
      <c r="M32" s="1">
        <v>22</v>
      </c>
      <c r="N32" s="1">
        <v>24</v>
      </c>
      <c r="O32" s="1">
        <v>26</v>
      </c>
      <c r="P32" s="1">
        <v>28</v>
      </c>
      <c r="Q32" s="1">
        <v>30</v>
      </c>
      <c r="R32" s="1">
        <v>32</v>
      </c>
      <c r="S32" s="1">
        <v>34</v>
      </c>
      <c r="T32" s="1">
        <v>36</v>
      </c>
      <c r="U32" s="1">
        <v>38</v>
      </c>
      <c r="V32" s="1">
        <v>40</v>
      </c>
      <c r="W32" s="1">
        <v>42</v>
      </c>
      <c r="X32" s="1">
        <v>44</v>
      </c>
      <c r="Y32" s="1">
        <v>46</v>
      </c>
      <c r="Z32" s="1">
        <v>48</v>
      </c>
      <c r="AA32" s="1">
        <v>50</v>
      </c>
      <c r="AB32" s="1">
        <v>52</v>
      </c>
      <c r="AC32" s="1">
        <v>54</v>
      </c>
      <c r="AD32" s="1">
        <v>56</v>
      </c>
      <c r="AE32" s="1">
        <v>58</v>
      </c>
      <c r="AF32" s="1">
        <v>60</v>
      </c>
      <c r="AG32" s="1">
        <v>62</v>
      </c>
      <c r="AH32" s="1">
        <v>64</v>
      </c>
      <c r="AI32" s="1">
        <v>66</v>
      </c>
      <c r="AJ32" s="1">
        <v>68</v>
      </c>
      <c r="AK32" s="1">
        <v>70</v>
      </c>
      <c r="AL32" s="1">
        <v>72</v>
      </c>
      <c r="AM32" s="1">
        <v>74</v>
      </c>
      <c r="AN32" s="1"/>
      <c r="AO32" s="1"/>
      <c r="AP32" s="1"/>
      <c r="AQ32" s="1"/>
      <c r="AR32" s="1"/>
      <c r="AS32" s="1"/>
      <c r="AT32" s="1"/>
    </row>
    <row r="33" spans="1:46" x14ac:dyDescent="0.25">
      <c r="A33" t="s">
        <v>145</v>
      </c>
      <c r="B33">
        <v>6518</v>
      </c>
      <c r="C33" t="s">
        <v>421</v>
      </c>
      <c r="D33" s="1">
        <v>6</v>
      </c>
      <c r="E33" s="1">
        <v>8</v>
      </c>
      <c r="F33" s="1">
        <v>10</v>
      </c>
      <c r="G33" s="1">
        <v>12</v>
      </c>
      <c r="H33" s="1">
        <v>14</v>
      </c>
      <c r="I33" s="5">
        <f>H$5*INDEX('MTS 380 Master'!$B:$XFD,MATCH($A33,'MTS 380 Master'!$B:$B,0),MATCH($B$5,'MTS 380 Master'!$B$1:$XFD$1,0))+H$6*INDEX('MTS 380 Master'!$B:$XFD,MATCH($A33,'MTS 380 Master'!$B:$B,0),MATCH($B$6,'MTS 380 Master'!$B$1:$XFD$1,0))+H$7*INDEX('MTS 380 Master'!$B:$XFD,MATCH($A33,'MTS 380 Master'!$B:$B,0),MATCH($B$7,'MTS 380 Master'!$B$1:$XFD$1,0))+H$8*INDEX('MTS 380 Master'!$B:$XFD,MATCH($A33,'MTS 380 Master'!$B:$B,0),MATCH($B$8,'MTS 380 Master'!$B$1:$XFD$1,0))+H$9*INDEX('MTS 380 Master'!$B:$XFD,MATCH($A33,'MTS 380 Master'!$B:$B,0),MATCH($B$9,'MTS 380 Master'!$B$1:$XFD$1,0))+H$10*INDEX('MTS 380 Master'!$B:$XFD,MATCH($A33,'MTS 380 Master'!$B:$B,0),MATCH($B$10,'MTS 380 Master'!$B$1:$XFD$1,0))+H$11*INDEX('MTS 380 Master'!$B:$XFD,MATCH($A33,'MTS 380 Master'!$B:$B,0),MATCH($B$11,'MTS 380 Master'!$B$1:$XFD$1,0))+H$12*INDEX('MTS 380 Master'!$B:$XFD,MATCH($A33,'MTS 380 Master'!$B:$B,0),MATCH($B$12,'MTS 380 Master'!$B$1:$XFD$1,0))</f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1">
        <v>26</v>
      </c>
      <c r="P33" s="1">
        <v>28</v>
      </c>
      <c r="Q33" s="1">
        <v>30</v>
      </c>
      <c r="R33" s="1">
        <v>32</v>
      </c>
      <c r="S33" s="1">
        <v>34</v>
      </c>
      <c r="T33" s="1">
        <v>36</v>
      </c>
      <c r="U33" s="1">
        <v>38</v>
      </c>
      <c r="V33" s="1">
        <v>40</v>
      </c>
      <c r="W33" s="1">
        <v>42</v>
      </c>
      <c r="X33" s="1">
        <v>44</v>
      </c>
      <c r="Y33" s="1">
        <v>46</v>
      </c>
      <c r="Z33" s="1">
        <v>48</v>
      </c>
      <c r="AA33" s="1">
        <v>50</v>
      </c>
      <c r="AB33" s="1">
        <v>52</v>
      </c>
      <c r="AC33" s="1">
        <v>54</v>
      </c>
      <c r="AD33" s="1">
        <v>56</v>
      </c>
      <c r="AE33" s="1">
        <v>58</v>
      </c>
      <c r="AF33" s="1">
        <v>60</v>
      </c>
      <c r="AG33" s="1">
        <v>62</v>
      </c>
      <c r="AH33" s="1">
        <v>64</v>
      </c>
      <c r="AI33" s="1">
        <v>66</v>
      </c>
      <c r="AJ33" s="1">
        <v>68</v>
      </c>
      <c r="AK33" s="1">
        <v>70</v>
      </c>
      <c r="AL33" s="1">
        <v>72</v>
      </c>
      <c r="AM33" s="1">
        <v>74</v>
      </c>
      <c r="AN33" s="1"/>
      <c r="AO33" s="1"/>
      <c r="AP33" s="1"/>
      <c r="AQ33" s="1"/>
      <c r="AR33" s="1"/>
      <c r="AS33" s="1"/>
      <c r="AT33" s="1"/>
    </row>
    <row r="34" spans="1:46" x14ac:dyDescent="0.25">
      <c r="A34" t="s">
        <v>147</v>
      </c>
      <c r="B34">
        <v>6526</v>
      </c>
      <c r="C34" t="s">
        <v>148</v>
      </c>
      <c r="D34" s="1">
        <v>12</v>
      </c>
      <c r="E34" s="1">
        <v>16</v>
      </c>
      <c r="F34" s="1">
        <v>20</v>
      </c>
      <c r="G34" s="1">
        <v>24</v>
      </c>
      <c r="H34" s="1">
        <v>28</v>
      </c>
      <c r="I34" s="5">
        <f>H$5*INDEX('MTS 380 Master'!$B:$XFD,MATCH($A34,'MTS 380 Master'!$B:$B,0),MATCH($B$5,'MTS 380 Master'!$B$1:$XFD$1,0))+H$6*INDEX('MTS 380 Master'!$B:$XFD,MATCH($A34,'MTS 380 Master'!$B:$B,0),MATCH($B$6,'MTS 380 Master'!$B$1:$XFD$1,0))+H$7*INDEX('MTS 380 Master'!$B:$XFD,MATCH($A34,'MTS 380 Master'!$B:$B,0),MATCH($B$7,'MTS 380 Master'!$B$1:$XFD$1,0))+H$8*INDEX('MTS 380 Master'!$B:$XFD,MATCH($A34,'MTS 380 Master'!$B:$B,0),MATCH($B$8,'MTS 380 Master'!$B$1:$XFD$1,0))+H$9*INDEX('MTS 380 Master'!$B:$XFD,MATCH($A34,'MTS 380 Master'!$B:$B,0),MATCH($B$9,'MTS 380 Master'!$B$1:$XFD$1,0))+H$10*INDEX('MTS 380 Master'!$B:$XFD,MATCH($A34,'MTS 380 Master'!$B:$B,0),MATCH($B$10,'MTS 380 Master'!$B$1:$XFD$1,0))+H$11*INDEX('MTS 380 Master'!$B:$XFD,MATCH($A34,'MTS 380 Master'!$B:$B,0),MATCH($B$11,'MTS 380 Master'!$B$1:$XFD$1,0))+H$12*INDEX('MTS 380 Master'!$B:$XFD,MATCH($A34,'MTS 380 Master'!$B:$B,0),MATCH($B$12,'MTS 380 Master'!$B$1:$XFD$1,0))</f>
        <v>28</v>
      </c>
      <c r="J34" s="1">
        <v>32</v>
      </c>
      <c r="K34" s="1">
        <v>36</v>
      </c>
      <c r="L34" s="1">
        <v>40</v>
      </c>
      <c r="M34" s="1">
        <v>44</v>
      </c>
      <c r="N34" s="1">
        <v>48</v>
      </c>
      <c r="O34" s="1">
        <v>52</v>
      </c>
      <c r="P34" s="1">
        <v>56</v>
      </c>
      <c r="Q34" s="1">
        <v>60</v>
      </c>
      <c r="R34" s="1">
        <v>64</v>
      </c>
      <c r="S34" s="1">
        <v>68</v>
      </c>
      <c r="T34" s="1">
        <v>72</v>
      </c>
      <c r="U34" s="1">
        <v>76</v>
      </c>
      <c r="V34" s="1">
        <v>80</v>
      </c>
      <c r="W34" s="1">
        <v>84</v>
      </c>
      <c r="X34" s="1">
        <v>88</v>
      </c>
      <c r="Y34" s="1">
        <v>92</v>
      </c>
      <c r="Z34" s="1">
        <v>96</v>
      </c>
      <c r="AA34" s="1">
        <v>100</v>
      </c>
      <c r="AB34" s="1">
        <v>104</v>
      </c>
      <c r="AC34" s="1">
        <v>108</v>
      </c>
      <c r="AD34" s="1">
        <v>112</v>
      </c>
      <c r="AE34" s="1">
        <v>116</v>
      </c>
      <c r="AF34" s="1">
        <v>120</v>
      </c>
      <c r="AG34" s="1">
        <v>124</v>
      </c>
      <c r="AH34" s="1">
        <v>128</v>
      </c>
      <c r="AI34" s="1">
        <v>132</v>
      </c>
      <c r="AJ34" s="1">
        <v>136</v>
      </c>
      <c r="AK34" s="1">
        <v>140</v>
      </c>
      <c r="AL34" s="1">
        <v>144</v>
      </c>
      <c r="AM34" s="1">
        <v>148</v>
      </c>
      <c r="AN34" s="1"/>
      <c r="AO34" s="1"/>
      <c r="AP34" s="1"/>
      <c r="AQ34" s="1"/>
      <c r="AR34" s="1"/>
      <c r="AS34" s="1"/>
      <c r="AT34" s="1"/>
    </row>
    <row r="35" spans="1:46" x14ac:dyDescent="0.25">
      <c r="A35" t="s">
        <v>149</v>
      </c>
      <c r="B35">
        <v>6568</v>
      </c>
      <c r="C35" t="s">
        <v>150</v>
      </c>
      <c r="D35" s="1">
        <v>8</v>
      </c>
      <c r="E35" s="1">
        <v>8</v>
      </c>
      <c r="F35" s="1">
        <v>8</v>
      </c>
      <c r="G35" s="1">
        <v>8</v>
      </c>
      <c r="H35" s="1">
        <v>8</v>
      </c>
      <c r="I35" s="5">
        <f>H$5*INDEX('MTS 380 Master'!$B:$XFD,MATCH($A35,'MTS 380 Master'!$B:$B,0),MATCH($B$5,'MTS 380 Master'!$B$1:$XFD$1,0))+H$6*INDEX('MTS 380 Master'!$B:$XFD,MATCH($A35,'MTS 380 Master'!$B:$B,0),MATCH($B$6,'MTS 380 Master'!$B$1:$XFD$1,0))+H$7*INDEX('MTS 380 Master'!$B:$XFD,MATCH($A35,'MTS 380 Master'!$B:$B,0),MATCH($B$7,'MTS 380 Master'!$B$1:$XFD$1,0))+H$8*INDEX('MTS 380 Master'!$B:$XFD,MATCH($A35,'MTS 380 Master'!$B:$B,0),MATCH($B$8,'MTS 380 Master'!$B$1:$XFD$1,0))+H$9*INDEX('MTS 380 Master'!$B:$XFD,MATCH($A35,'MTS 380 Master'!$B:$B,0),MATCH($B$9,'MTS 380 Master'!$B$1:$XFD$1,0))+H$10*INDEX('MTS 380 Master'!$B:$XFD,MATCH($A35,'MTS 380 Master'!$B:$B,0),MATCH($B$10,'MTS 380 Master'!$B$1:$XFD$1,0))+H$11*INDEX('MTS 380 Master'!$B:$XFD,MATCH($A35,'MTS 380 Master'!$B:$B,0),MATCH($B$11,'MTS 380 Master'!$B$1:$XFD$1,0))+H$12*INDEX('MTS 380 Master'!$B:$XFD,MATCH($A35,'MTS 380 Master'!$B:$B,0),MATCH($B$12,'MTS 380 Master'!$B$1:$XFD$1,0))</f>
        <v>8</v>
      </c>
      <c r="J35" s="1">
        <v>8</v>
      </c>
      <c r="K35" s="1">
        <v>8</v>
      </c>
      <c r="L35" s="1">
        <v>8</v>
      </c>
      <c r="M35" s="1">
        <v>8</v>
      </c>
      <c r="N35" s="1">
        <v>8</v>
      </c>
      <c r="O35" s="1">
        <v>8</v>
      </c>
      <c r="P35" s="1">
        <v>8</v>
      </c>
      <c r="Q35" s="1">
        <v>8</v>
      </c>
      <c r="R35" s="1">
        <v>8</v>
      </c>
      <c r="S35" s="1">
        <v>8</v>
      </c>
      <c r="T35" s="1">
        <v>8</v>
      </c>
      <c r="U35" s="1">
        <v>8</v>
      </c>
      <c r="V35" s="1">
        <v>8</v>
      </c>
      <c r="W35" s="1">
        <v>8</v>
      </c>
      <c r="X35" s="1">
        <v>8</v>
      </c>
      <c r="Y35" s="1">
        <v>8</v>
      </c>
      <c r="Z35" s="1">
        <v>8</v>
      </c>
      <c r="AA35" s="1">
        <v>8</v>
      </c>
      <c r="AB35" s="1">
        <v>8</v>
      </c>
      <c r="AC35" s="1">
        <v>8</v>
      </c>
      <c r="AD35" s="1">
        <v>8</v>
      </c>
      <c r="AE35" s="1">
        <v>8</v>
      </c>
      <c r="AF35" s="1">
        <v>8</v>
      </c>
      <c r="AG35" s="1">
        <v>8</v>
      </c>
      <c r="AH35" s="1">
        <v>8</v>
      </c>
      <c r="AI35" s="1">
        <v>8</v>
      </c>
      <c r="AJ35" s="1">
        <v>8</v>
      </c>
      <c r="AK35" s="1">
        <v>8</v>
      </c>
      <c r="AL35" s="1">
        <v>8</v>
      </c>
      <c r="AM35" s="1">
        <v>8</v>
      </c>
      <c r="AN35" s="1"/>
      <c r="AO35" s="1"/>
      <c r="AP35" s="1"/>
      <c r="AQ35" s="1"/>
      <c r="AR35" s="1"/>
      <c r="AS35" s="1"/>
      <c r="AT35" s="1"/>
    </row>
    <row r="36" spans="1:46" x14ac:dyDescent="0.25">
      <c r="A36" t="s">
        <v>151</v>
      </c>
      <c r="B36">
        <v>6569</v>
      </c>
      <c r="C36" t="s">
        <v>152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  <c r="I36" s="5">
        <f>H$5*INDEX('MTS 380 Master'!$B:$XFD,MATCH($A36,'MTS 380 Master'!$B:$B,0),MATCH($B$5,'MTS 380 Master'!$B$1:$XFD$1,0))+H$6*INDEX('MTS 380 Master'!$B:$XFD,MATCH($A36,'MTS 380 Master'!$B:$B,0),MATCH($B$6,'MTS 380 Master'!$B$1:$XFD$1,0))+H$7*INDEX('MTS 380 Master'!$B:$XFD,MATCH($A36,'MTS 380 Master'!$B:$B,0),MATCH($B$7,'MTS 380 Master'!$B$1:$XFD$1,0))+H$8*INDEX('MTS 380 Master'!$B:$XFD,MATCH($A36,'MTS 380 Master'!$B:$B,0),MATCH($B$8,'MTS 380 Master'!$B$1:$XFD$1,0))+H$9*INDEX('MTS 380 Master'!$B:$XFD,MATCH($A36,'MTS 380 Master'!$B:$B,0),MATCH($B$9,'MTS 380 Master'!$B$1:$XFD$1,0))+H$10*INDEX('MTS 380 Master'!$B:$XFD,MATCH($A36,'MTS 380 Master'!$B:$B,0),MATCH($B$10,'MTS 380 Master'!$B$1:$XFD$1,0))+H$11*INDEX('MTS 380 Master'!$B:$XFD,MATCH($A36,'MTS 380 Master'!$B:$B,0),MATCH($B$11,'MTS 380 Master'!$B$1:$XFD$1,0))+H$12*INDEX('MTS 380 Master'!$B:$XFD,MATCH($A36,'MTS 380 Master'!$B:$B,0),MATCH($B$12,'MTS 380 Master'!$B$1:$XFD$1,0))</f>
        <v>8</v>
      </c>
      <c r="J36" s="1">
        <v>8</v>
      </c>
      <c r="K36" s="1">
        <v>8</v>
      </c>
      <c r="L36" s="1">
        <v>8</v>
      </c>
      <c r="M36" s="1">
        <v>8</v>
      </c>
      <c r="N36" s="1">
        <v>8</v>
      </c>
      <c r="O36" s="1">
        <v>8</v>
      </c>
      <c r="P36" s="1">
        <v>8</v>
      </c>
      <c r="Q36" s="1">
        <v>8</v>
      </c>
      <c r="R36" s="1">
        <v>8</v>
      </c>
      <c r="S36" s="1">
        <v>8</v>
      </c>
      <c r="T36" s="1">
        <v>8</v>
      </c>
      <c r="U36" s="1">
        <v>8</v>
      </c>
      <c r="V36" s="1">
        <v>8</v>
      </c>
      <c r="W36" s="1">
        <v>8</v>
      </c>
      <c r="X36" s="1">
        <v>8</v>
      </c>
      <c r="Y36" s="1">
        <v>8</v>
      </c>
      <c r="Z36" s="1">
        <v>8</v>
      </c>
      <c r="AA36" s="1">
        <v>8</v>
      </c>
      <c r="AB36" s="1">
        <v>8</v>
      </c>
      <c r="AC36" s="1">
        <v>8</v>
      </c>
      <c r="AD36" s="1">
        <v>8</v>
      </c>
      <c r="AE36" s="1">
        <v>8</v>
      </c>
      <c r="AF36" s="1">
        <v>8</v>
      </c>
      <c r="AG36" s="1">
        <v>8</v>
      </c>
      <c r="AH36" s="1">
        <v>8</v>
      </c>
      <c r="AI36" s="1">
        <v>8</v>
      </c>
      <c r="AJ36" s="1">
        <v>8</v>
      </c>
      <c r="AK36" s="1">
        <v>8</v>
      </c>
      <c r="AL36" s="1">
        <v>8</v>
      </c>
      <c r="AM36" s="1">
        <v>8</v>
      </c>
      <c r="AN36" s="1"/>
      <c r="AO36" s="1"/>
      <c r="AP36" s="1"/>
      <c r="AQ36" s="1"/>
      <c r="AR36" s="1"/>
      <c r="AS36" s="1"/>
      <c r="AT36" s="1"/>
    </row>
    <row r="37" spans="1:46" x14ac:dyDescent="0.25">
      <c r="A37" t="s">
        <v>153</v>
      </c>
      <c r="B37">
        <v>6571</v>
      </c>
      <c r="C37" t="s">
        <v>422</v>
      </c>
      <c r="D37" s="1">
        <v>16</v>
      </c>
      <c r="E37" s="1">
        <v>16</v>
      </c>
      <c r="F37" s="1">
        <v>16</v>
      </c>
      <c r="G37" s="1">
        <v>16</v>
      </c>
      <c r="H37" s="1">
        <v>16</v>
      </c>
      <c r="I37" s="5">
        <f>H$5*INDEX('MTS 380 Master'!$B:$XFD,MATCH($A37,'MTS 380 Master'!$B:$B,0),MATCH($B$5,'MTS 380 Master'!$B$1:$XFD$1,0))+H$6*INDEX('MTS 380 Master'!$B:$XFD,MATCH($A37,'MTS 380 Master'!$B:$B,0),MATCH($B$6,'MTS 380 Master'!$B$1:$XFD$1,0))+H$7*INDEX('MTS 380 Master'!$B:$XFD,MATCH($A37,'MTS 380 Master'!$B:$B,0),MATCH($B$7,'MTS 380 Master'!$B$1:$XFD$1,0))+H$8*INDEX('MTS 380 Master'!$B:$XFD,MATCH($A37,'MTS 380 Master'!$B:$B,0),MATCH($B$8,'MTS 380 Master'!$B$1:$XFD$1,0))+H$9*INDEX('MTS 380 Master'!$B:$XFD,MATCH($A37,'MTS 380 Master'!$B:$B,0),MATCH($B$9,'MTS 380 Master'!$B$1:$XFD$1,0))+H$10*INDEX('MTS 380 Master'!$B:$XFD,MATCH($A37,'MTS 380 Master'!$B:$B,0),MATCH($B$10,'MTS 380 Master'!$B$1:$XFD$1,0))+H$11*INDEX('MTS 380 Master'!$B:$XFD,MATCH($A37,'MTS 380 Master'!$B:$B,0),MATCH($B$11,'MTS 380 Master'!$B$1:$XFD$1,0))+H$12*INDEX('MTS 380 Master'!$B:$XFD,MATCH($A37,'MTS 380 Master'!$B:$B,0),MATCH($B$12,'MTS 380 Master'!$B$1:$XFD$1,0))</f>
        <v>32</v>
      </c>
      <c r="J37" s="1">
        <v>16</v>
      </c>
      <c r="K37" s="1">
        <v>16</v>
      </c>
      <c r="L37" s="1">
        <v>16</v>
      </c>
      <c r="M37" s="1">
        <v>16</v>
      </c>
      <c r="N37" s="1">
        <v>16</v>
      </c>
      <c r="O37" s="1">
        <v>16</v>
      </c>
      <c r="P37" s="1">
        <v>16</v>
      </c>
      <c r="Q37" s="1">
        <v>16</v>
      </c>
      <c r="R37" s="1">
        <v>16</v>
      </c>
      <c r="S37" s="1">
        <v>16</v>
      </c>
      <c r="T37" s="1">
        <v>16</v>
      </c>
      <c r="U37" s="1">
        <v>16</v>
      </c>
      <c r="V37" s="1">
        <v>16</v>
      </c>
      <c r="W37" s="1">
        <v>16</v>
      </c>
      <c r="X37" s="1">
        <v>16</v>
      </c>
      <c r="Y37" s="1">
        <v>16</v>
      </c>
      <c r="Z37" s="1">
        <v>16</v>
      </c>
      <c r="AA37" s="1">
        <v>16</v>
      </c>
      <c r="AB37" s="1">
        <v>16</v>
      </c>
      <c r="AC37" s="1">
        <v>16</v>
      </c>
      <c r="AD37" s="1">
        <v>16</v>
      </c>
      <c r="AE37" s="1">
        <v>16</v>
      </c>
      <c r="AF37" s="1">
        <v>16</v>
      </c>
      <c r="AG37" s="1">
        <v>16</v>
      </c>
      <c r="AH37" s="1">
        <v>16</v>
      </c>
      <c r="AI37" s="1">
        <v>16</v>
      </c>
      <c r="AJ37" s="1">
        <v>16</v>
      </c>
      <c r="AK37" s="1">
        <v>16</v>
      </c>
      <c r="AL37" s="1">
        <v>16</v>
      </c>
      <c r="AM37" s="1">
        <v>16</v>
      </c>
      <c r="AN37" s="1"/>
      <c r="AO37" s="1"/>
      <c r="AP37" s="1"/>
      <c r="AQ37" s="1"/>
      <c r="AR37" s="1"/>
      <c r="AS37" s="1"/>
      <c r="AT37" s="1"/>
    </row>
    <row r="38" spans="1:46" x14ac:dyDescent="0.25">
      <c r="A38" t="s">
        <v>157</v>
      </c>
      <c r="B38">
        <v>6577</v>
      </c>
      <c r="C38" t="s">
        <v>423</v>
      </c>
      <c r="D38" s="1">
        <v>24</v>
      </c>
      <c r="E38" s="1">
        <v>24</v>
      </c>
      <c r="F38" s="1">
        <v>24</v>
      </c>
      <c r="G38" s="1">
        <v>24</v>
      </c>
      <c r="H38" s="1">
        <v>24</v>
      </c>
      <c r="I38" s="5">
        <f>H$5*INDEX('MTS 380 Master'!$B:$XFD,MATCH($A38,'MTS 380 Master'!$B:$B,0),MATCH($B$5,'MTS 380 Master'!$B$1:$XFD$1,0))+H$6*INDEX('MTS 380 Master'!$B:$XFD,MATCH($A38,'MTS 380 Master'!$B:$B,0),MATCH($B$6,'MTS 380 Master'!$B$1:$XFD$1,0))+H$7*INDEX('MTS 380 Master'!$B:$XFD,MATCH($A38,'MTS 380 Master'!$B:$B,0),MATCH($B$7,'MTS 380 Master'!$B$1:$XFD$1,0))+H$8*INDEX('MTS 380 Master'!$B:$XFD,MATCH($A38,'MTS 380 Master'!$B:$B,0),MATCH($B$8,'MTS 380 Master'!$B$1:$XFD$1,0))+H$9*INDEX('MTS 380 Master'!$B:$XFD,MATCH($A38,'MTS 380 Master'!$B:$B,0),MATCH($B$9,'MTS 380 Master'!$B$1:$XFD$1,0))+H$10*INDEX('MTS 380 Master'!$B:$XFD,MATCH($A38,'MTS 380 Master'!$B:$B,0),MATCH($B$10,'MTS 380 Master'!$B$1:$XFD$1,0))+H$11*INDEX('MTS 380 Master'!$B:$XFD,MATCH($A38,'MTS 380 Master'!$B:$B,0),MATCH($B$11,'MTS 380 Master'!$B$1:$XFD$1,0))+H$12*INDEX('MTS 380 Master'!$B:$XFD,MATCH($A38,'MTS 380 Master'!$B:$B,0),MATCH($B$12,'MTS 380 Master'!$B$1:$XFD$1,0))</f>
        <v>24</v>
      </c>
      <c r="J38" s="1">
        <v>24</v>
      </c>
      <c r="K38" s="1">
        <v>36</v>
      </c>
      <c r="L38" s="1">
        <v>36</v>
      </c>
      <c r="M38" s="1">
        <v>36</v>
      </c>
      <c r="N38" s="1">
        <v>36</v>
      </c>
      <c r="O38" s="1">
        <v>36</v>
      </c>
      <c r="P38" s="1">
        <v>36</v>
      </c>
      <c r="Q38" s="1">
        <v>48</v>
      </c>
      <c r="R38" s="1">
        <v>48</v>
      </c>
      <c r="S38" s="1">
        <v>48</v>
      </c>
      <c r="T38" s="1">
        <v>48</v>
      </c>
      <c r="U38" s="1">
        <v>48</v>
      </c>
      <c r="V38" s="1">
        <v>48</v>
      </c>
      <c r="W38" s="1">
        <v>60</v>
      </c>
      <c r="X38" s="1">
        <v>60</v>
      </c>
      <c r="Y38" s="1">
        <v>60</v>
      </c>
      <c r="Z38" s="1">
        <v>60</v>
      </c>
      <c r="AA38" s="1">
        <v>60</v>
      </c>
      <c r="AB38" s="1">
        <v>60</v>
      </c>
      <c r="AC38" s="1">
        <v>72</v>
      </c>
      <c r="AD38" s="1">
        <v>72</v>
      </c>
      <c r="AE38" s="1">
        <v>72</v>
      </c>
      <c r="AF38" s="1">
        <v>72</v>
      </c>
      <c r="AG38" s="1">
        <v>72</v>
      </c>
      <c r="AH38" s="1">
        <v>72</v>
      </c>
      <c r="AI38" s="1">
        <v>84</v>
      </c>
      <c r="AJ38" s="1">
        <v>84</v>
      </c>
      <c r="AK38" s="1">
        <v>84</v>
      </c>
      <c r="AL38" s="1">
        <v>84</v>
      </c>
      <c r="AM38" s="1">
        <v>84</v>
      </c>
      <c r="AN38" s="1"/>
      <c r="AO38" s="1"/>
      <c r="AP38" s="1"/>
      <c r="AQ38" s="1"/>
      <c r="AR38" s="1"/>
      <c r="AS38" s="1"/>
      <c r="AT38" s="1"/>
    </row>
    <row r="39" spans="1:46" x14ac:dyDescent="0.25">
      <c r="A39" t="s">
        <v>161</v>
      </c>
      <c r="B39">
        <v>8665</v>
      </c>
      <c r="C39" t="s">
        <v>860</v>
      </c>
      <c r="D39" s="1">
        <v>8</v>
      </c>
      <c r="E39" s="1">
        <v>8</v>
      </c>
      <c r="F39" s="1">
        <v>8</v>
      </c>
      <c r="G39" s="1">
        <v>8</v>
      </c>
      <c r="H39" s="1">
        <v>8</v>
      </c>
      <c r="I39" s="5">
        <f>H$5*INDEX('MTS 380 Master'!$B:$XFD,MATCH($A39,'MTS 380 Master'!$B:$B,0),MATCH($B$5,'MTS 380 Master'!$B$1:$XFD$1,0))+H$6*INDEX('MTS 380 Master'!$B:$XFD,MATCH($A39,'MTS 380 Master'!$B:$B,0),MATCH($B$6,'MTS 380 Master'!$B$1:$XFD$1,0))+H$7*INDEX('MTS 380 Master'!$B:$XFD,MATCH($A39,'MTS 380 Master'!$B:$B,0),MATCH($B$7,'MTS 380 Master'!$B$1:$XFD$1,0))+H$8*INDEX('MTS 380 Master'!$B:$XFD,MATCH($A39,'MTS 380 Master'!$B:$B,0),MATCH($B$8,'MTS 380 Master'!$B$1:$XFD$1,0))+H$9*INDEX('MTS 380 Master'!$B:$XFD,MATCH($A39,'MTS 380 Master'!$B:$B,0),MATCH($B$9,'MTS 380 Master'!$B$1:$XFD$1,0))+H$10*INDEX('MTS 380 Master'!$B:$XFD,MATCH($A39,'MTS 380 Master'!$B:$B,0),MATCH($B$10,'MTS 380 Master'!$B$1:$XFD$1,0))+H$11*INDEX('MTS 380 Master'!$B:$XFD,MATCH($A39,'MTS 380 Master'!$B:$B,0),MATCH($B$11,'MTS 380 Master'!$B$1:$XFD$1,0))+H$12*INDEX('MTS 380 Master'!$B:$XFD,MATCH($A39,'MTS 380 Master'!$B:$B,0),MATCH($B$12,'MTS 380 Master'!$B$1:$XFD$1,0))</f>
        <v>8</v>
      </c>
      <c r="J39" s="1">
        <v>8</v>
      </c>
      <c r="K39" s="1">
        <v>12</v>
      </c>
      <c r="L39" s="1">
        <v>12</v>
      </c>
      <c r="M39" s="1">
        <v>12</v>
      </c>
      <c r="N39" s="1">
        <v>12</v>
      </c>
      <c r="O39" s="1">
        <v>12</v>
      </c>
      <c r="P39" s="1">
        <v>12</v>
      </c>
      <c r="Q39" s="1">
        <v>16</v>
      </c>
      <c r="R39" s="1">
        <v>16</v>
      </c>
      <c r="S39" s="1">
        <v>16</v>
      </c>
      <c r="T39" s="1">
        <v>16</v>
      </c>
      <c r="U39" s="1">
        <v>16</v>
      </c>
      <c r="V39" s="1">
        <v>16</v>
      </c>
      <c r="W39" s="1">
        <v>20</v>
      </c>
      <c r="X39" s="1">
        <v>20</v>
      </c>
      <c r="Y39" s="1">
        <v>20</v>
      </c>
      <c r="Z39" s="1">
        <v>20</v>
      </c>
      <c r="AA39" s="1">
        <v>20</v>
      </c>
      <c r="AB39" s="1">
        <v>20</v>
      </c>
      <c r="AC39" s="1">
        <v>24</v>
      </c>
      <c r="AD39" s="1">
        <v>24</v>
      </c>
      <c r="AE39" s="1">
        <v>24</v>
      </c>
      <c r="AF39" s="1">
        <v>24</v>
      </c>
      <c r="AG39" s="1">
        <v>24</v>
      </c>
      <c r="AH39" s="1">
        <v>24</v>
      </c>
      <c r="AI39" s="1">
        <v>28</v>
      </c>
      <c r="AJ39" s="1">
        <v>28</v>
      </c>
      <c r="AK39" s="1">
        <v>28</v>
      </c>
      <c r="AL39" s="1">
        <v>28</v>
      </c>
      <c r="AM39" s="1">
        <v>28</v>
      </c>
      <c r="AN39" s="1"/>
      <c r="AO39" s="1"/>
      <c r="AP39" s="1"/>
      <c r="AQ39" s="1"/>
      <c r="AR39" s="1"/>
      <c r="AS39" s="1"/>
      <c r="AT39" s="1"/>
    </row>
    <row r="40" spans="1:46" x14ac:dyDescent="0.25">
      <c r="A40" t="s">
        <v>165</v>
      </c>
      <c r="B40">
        <v>6578</v>
      </c>
      <c r="C40" t="s">
        <v>166</v>
      </c>
      <c r="D40" s="1">
        <v>16</v>
      </c>
      <c r="E40" s="1">
        <v>16</v>
      </c>
      <c r="F40" s="1">
        <v>16</v>
      </c>
      <c r="G40" s="1">
        <v>16</v>
      </c>
      <c r="H40" s="1">
        <v>16</v>
      </c>
      <c r="I40" s="5">
        <f>H$5*INDEX('MTS 380 Master'!$B:$XFD,MATCH($A40,'MTS 380 Master'!$B:$B,0),MATCH($B$5,'MTS 380 Master'!$B$1:$XFD$1,0))+H$6*INDEX('MTS 380 Master'!$B:$XFD,MATCH($A40,'MTS 380 Master'!$B:$B,0),MATCH($B$6,'MTS 380 Master'!$B$1:$XFD$1,0))+H$7*INDEX('MTS 380 Master'!$B:$XFD,MATCH($A40,'MTS 380 Master'!$B:$B,0),MATCH($B$7,'MTS 380 Master'!$B$1:$XFD$1,0))+H$8*INDEX('MTS 380 Master'!$B:$XFD,MATCH($A40,'MTS 380 Master'!$B:$B,0),MATCH($B$8,'MTS 380 Master'!$B$1:$XFD$1,0))+H$9*INDEX('MTS 380 Master'!$B:$XFD,MATCH($A40,'MTS 380 Master'!$B:$B,0),MATCH($B$9,'MTS 380 Master'!$B$1:$XFD$1,0))+H$10*INDEX('MTS 380 Master'!$B:$XFD,MATCH($A40,'MTS 380 Master'!$B:$B,0),MATCH($B$10,'MTS 380 Master'!$B$1:$XFD$1,0))+H$11*INDEX('MTS 380 Master'!$B:$XFD,MATCH($A40,'MTS 380 Master'!$B:$B,0),MATCH($B$11,'MTS 380 Master'!$B$1:$XFD$1,0))+H$12*INDEX('MTS 380 Master'!$B:$XFD,MATCH($A40,'MTS 380 Master'!$B:$B,0),MATCH($B$12,'MTS 380 Master'!$B$1:$XFD$1,0))</f>
        <v>16</v>
      </c>
      <c r="J40" s="1">
        <v>16</v>
      </c>
      <c r="K40" s="1">
        <v>24</v>
      </c>
      <c r="L40" s="1">
        <v>24</v>
      </c>
      <c r="M40" s="1">
        <v>24</v>
      </c>
      <c r="N40" s="1">
        <v>24</v>
      </c>
      <c r="O40" s="1">
        <v>24</v>
      </c>
      <c r="P40" s="1">
        <v>24</v>
      </c>
      <c r="Q40" s="1">
        <v>32</v>
      </c>
      <c r="R40" s="1">
        <v>32</v>
      </c>
      <c r="S40" s="1">
        <v>32</v>
      </c>
      <c r="T40" s="1">
        <v>32</v>
      </c>
      <c r="U40" s="1">
        <v>32</v>
      </c>
      <c r="V40" s="1">
        <v>32</v>
      </c>
      <c r="W40" s="1">
        <v>40</v>
      </c>
      <c r="X40" s="1">
        <v>40</v>
      </c>
      <c r="Y40" s="1">
        <v>40</v>
      </c>
      <c r="Z40" s="1">
        <v>40</v>
      </c>
      <c r="AA40" s="1">
        <v>40</v>
      </c>
      <c r="AB40" s="1">
        <v>40</v>
      </c>
      <c r="AC40" s="1">
        <v>48</v>
      </c>
      <c r="AD40" s="1">
        <v>48</v>
      </c>
      <c r="AE40" s="1">
        <v>48</v>
      </c>
      <c r="AF40" s="1">
        <v>48</v>
      </c>
      <c r="AG40" s="1">
        <v>48</v>
      </c>
      <c r="AH40" s="1">
        <v>48</v>
      </c>
      <c r="AI40" s="1">
        <v>56</v>
      </c>
      <c r="AJ40" s="1">
        <v>56</v>
      </c>
      <c r="AK40" s="1">
        <v>56</v>
      </c>
      <c r="AL40" s="1">
        <v>56</v>
      </c>
      <c r="AM40" s="1">
        <v>56</v>
      </c>
      <c r="AN40" s="1"/>
      <c r="AO40" s="1"/>
      <c r="AP40" s="1"/>
      <c r="AQ40" s="1"/>
      <c r="AR40" s="1"/>
      <c r="AS40" s="1"/>
      <c r="AT40" s="1"/>
    </row>
    <row r="41" spans="1:46" x14ac:dyDescent="0.25">
      <c r="A41" t="s">
        <v>173</v>
      </c>
      <c r="B41">
        <v>6563</v>
      </c>
      <c r="C41" t="s">
        <v>174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5">
        <f>H$5*INDEX('MTS 380 Master'!$B:$XFD,MATCH($A41,'MTS 380 Master'!$B:$B,0),MATCH($B$5,'MTS 380 Master'!$B$1:$XFD$1,0))+H$6*INDEX('MTS 380 Master'!$B:$XFD,MATCH($A41,'MTS 380 Master'!$B:$B,0),MATCH($B$6,'MTS 380 Master'!$B$1:$XFD$1,0))+H$7*INDEX('MTS 380 Master'!$B:$XFD,MATCH($A41,'MTS 380 Master'!$B:$B,0),MATCH($B$7,'MTS 380 Master'!$B$1:$XFD$1,0))+H$8*INDEX('MTS 380 Master'!$B:$XFD,MATCH($A41,'MTS 380 Master'!$B:$B,0),MATCH($B$8,'MTS 380 Master'!$B$1:$XFD$1,0))+H$9*INDEX('MTS 380 Master'!$B:$XFD,MATCH($A41,'MTS 380 Master'!$B:$B,0),MATCH($B$9,'MTS 380 Master'!$B$1:$XFD$1,0))+H$10*INDEX('MTS 380 Master'!$B:$XFD,MATCH($A41,'MTS 380 Master'!$B:$B,0),MATCH($B$10,'MTS 380 Master'!$B$1:$XFD$1,0))+H$11*INDEX('MTS 380 Master'!$B:$XFD,MATCH($A41,'MTS 380 Master'!$B:$B,0),MATCH($B$11,'MTS 380 Master'!$B$1:$XFD$1,0))+H$12*INDEX('MTS 380 Master'!$B:$XFD,MATCH($A41,'MTS 380 Master'!$B:$B,0),MATCH($B$12,'MTS 380 Master'!$B$1:$XFD$1,0))</f>
        <v>8</v>
      </c>
      <c r="J41" s="1">
        <v>8</v>
      </c>
      <c r="K41" s="1">
        <v>12</v>
      </c>
      <c r="L41" s="1">
        <v>12</v>
      </c>
      <c r="M41" s="1">
        <v>12</v>
      </c>
      <c r="N41" s="1">
        <v>12</v>
      </c>
      <c r="O41" s="1">
        <v>12</v>
      </c>
      <c r="P41" s="1">
        <v>12</v>
      </c>
      <c r="Q41" s="1">
        <v>16</v>
      </c>
      <c r="R41" s="1">
        <v>16</v>
      </c>
      <c r="S41" s="1">
        <v>16</v>
      </c>
      <c r="T41" s="1">
        <v>16</v>
      </c>
      <c r="U41" s="1">
        <v>16</v>
      </c>
      <c r="V41" s="1">
        <v>16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  <c r="AB41" s="1">
        <v>20</v>
      </c>
      <c r="AC41" s="1">
        <v>24</v>
      </c>
      <c r="AD41" s="1">
        <v>24</v>
      </c>
      <c r="AE41" s="1">
        <v>24</v>
      </c>
      <c r="AF41" s="1">
        <v>24</v>
      </c>
      <c r="AG41" s="1">
        <v>24</v>
      </c>
      <c r="AH41" s="1">
        <v>24</v>
      </c>
      <c r="AI41" s="1">
        <v>28</v>
      </c>
      <c r="AJ41" s="1">
        <v>28</v>
      </c>
      <c r="AK41" s="1">
        <v>28</v>
      </c>
      <c r="AL41" s="1">
        <v>28</v>
      </c>
      <c r="AM41" s="1">
        <v>28</v>
      </c>
      <c r="AN41" s="1"/>
      <c r="AO41" s="1"/>
      <c r="AP41" s="1"/>
      <c r="AQ41" s="1"/>
      <c r="AR41" s="1"/>
      <c r="AS41" s="1"/>
      <c r="AT41" s="1"/>
    </row>
    <row r="42" spans="1:46" x14ac:dyDescent="0.25">
      <c r="A42" t="s">
        <v>175</v>
      </c>
      <c r="B42">
        <v>6528</v>
      </c>
      <c r="C42" t="s">
        <v>424</v>
      </c>
      <c r="D42" s="1">
        <v>18</v>
      </c>
      <c r="E42" s="1">
        <v>18</v>
      </c>
      <c r="F42" s="1">
        <v>18</v>
      </c>
      <c r="G42" s="1">
        <v>18</v>
      </c>
      <c r="H42" s="1">
        <v>18</v>
      </c>
      <c r="I42" s="5">
        <f>H$5*INDEX('MTS 380 Master'!$B:$XFD,MATCH($A42,'MTS 380 Master'!$B:$B,0),MATCH($B$5,'MTS 380 Master'!$B$1:$XFD$1,0))+H$6*INDEX('MTS 380 Master'!$B:$XFD,MATCH($A42,'MTS 380 Master'!$B:$B,0),MATCH($B$6,'MTS 380 Master'!$B$1:$XFD$1,0))+H$7*INDEX('MTS 380 Master'!$B:$XFD,MATCH($A42,'MTS 380 Master'!$B:$B,0),MATCH($B$7,'MTS 380 Master'!$B$1:$XFD$1,0))+H$8*INDEX('MTS 380 Master'!$B:$XFD,MATCH($A42,'MTS 380 Master'!$B:$B,0),MATCH($B$8,'MTS 380 Master'!$B$1:$XFD$1,0))+H$9*INDEX('MTS 380 Master'!$B:$XFD,MATCH($A42,'MTS 380 Master'!$B:$B,0),MATCH($B$9,'MTS 380 Master'!$B$1:$XFD$1,0))+H$10*INDEX('MTS 380 Master'!$B:$XFD,MATCH($A42,'MTS 380 Master'!$B:$B,0),MATCH($B$10,'MTS 380 Master'!$B$1:$XFD$1,0))+H$11*INDEX('MTS 380 Master'!$B:$XFD,MATCH($A42,'MTS 380 Master'!$B:$B,0),MATCH($B$11,'MTS 380 Master'!$B$1:$XFD$1,0))+H$12*INDEX('MTS 380 Master'!$B:$XFD,MATCH($A42,'MTS 380 Master'!$B:$B,0),MATCH($B$12,'MTS 380 Master'!$B$1:$XFD$1,0))</f>
        <v>18</v>
      </c>
      <c r="J42" s="1">
        <v>18</v>
      </c>
      <c r="K42" s="1">
        <v>18</v>
      </c>
      <c r="L42" s="1">
        <v>18</v>
      </c>
      <c r="M42" s="1">
        <v>18</v>
      </c>
      <c r="N42" s="1">
        <v>18</v>
      </c>
      <c r="O42" s="1">
        <v>18</v>
      </c>
      <c r="P42" s="1">
        <v>18</v>
      </c>
      <c r="Q42" s="1">
        <v>18</v>
      </c>
      <c r="R42" s="1">
        <v>18</v>
      </c>
      <c r="S42" s="1">
        <v>18</v>
      </c>
      <c r="T42" s="1">
        <v>18</v>
      </c>
      <c r="U42" s="1">
        <v>18</v>
      </c>
      <c r="V42" s="1">
        <v>18</v>
      </c>
      <c r="W42" s="1">
        <v>18</v>
      </c>
      <c r="X42" s="1">
        <v>18</v>
      </c>
      <c r="Y42" s="1">
        <v>18</v>
      </c>
      <c r="Z42" s="1">
        <v>18</v>
      </c>
      <c r="AA42" s="1">
        <v>18</v>
      </c>
      <c r="AB42" s="1">
        <v>18</v>
      </c>
      <c r="AC42" s="1">
        <v>18</v>
      </c>
      <c r="AD42" s="1">
        <v>18</v>
      </c>
      <c r="AE42" s="1">
        <v>18</v>
      </c>
      <c r="AF42" s="1">
        <v>18</v>
      </c>
      <c r="AG42" s="1">
        <v>18</v>
      </c>
      <c r="AH42" s="1">
        <v>18</v>
      </c>
      <c r="AI42" s="1">
        <v>18</v>
      </c>
      <c r="AJ42" s="1">
        <v>18</v>
      </c>
      <c r="AK42" s="1">
        <v>18</v>
      </c>
      <c r="AL42" s="1">
        <v>18</v>
      </c>
      <c r="AM42" s="1">
        <v>18</v>
      </c>
      <c r="AN42" s="1"/>
      <c r="AO42" s="1"/>
      <c r="AP42" s="1"/>
      <c r="AQ42" s="1"/>
      <c r="AR42" s="1"/>
      <c r="AS42" s="1"/>
      <c r="AT42" s="1"/>
    </row>
    <row r="43" spans="1:46" x14ac:dyDescent="0.25">
      <c r="A43" t="s">
        <v>177</v>
      </c>
      <c r="B43">
        <v>6529</v>
      </c>
      <c r="C43" t="s">
        <v>178</v>
      </c>
      <c r="D43" s="1">
        <v>6</v>
      </c>
      <c r="E43" s="1">
        <v>8</v>
      </c>
      <c r="F43" s="1">
        <v>10</v>
      </c>
      <c r="G43" s="1">
        <v>12</v>
      </c>
      <c r="H43" s="1">
        <v>14</v>
      </c>
      <c r="I43" s="5">
        <f>H$5*INDEX('MTS 380 Master'!$B:$XFD,MATCH($A43,'MTS 380 Master'!$B:$B,0),MATCH($B$5,'MTS 380 Master'!$B$1:$XFD$1,0))+H$6*INDEX('MTS 380 Master'!$B:$XFD,MATCH($A43,'MTS 380 Master'!$B:$B,0),MATCH($B$6,'MTS 380 Master'!$B$1:$XFD$1,0))+H$7*INDEX('MTS 380 Master'!$B:$XFD,MATCH($A43,'MTS 380 Master'!$B:$B,0),MATCH($B$7,'MTS 380 Master'!$B$1:$XFD$1,0))+H$8*INDEX('MTS 380 Master'!$B:$XFD,MATCH($A43,'MTS 380 Master'!$B:$B,0),MATCH($B$8,'MTS 380 Master'!$B$1:$XFD$1,0))+H$9*INDEX('MTS 380 Master'!$B:$XFD,MATCH($A43,'MTS 380 Master'!$B:$B,0),MATCH($B$9,'MTS 380 Master'!$B$1:$XFD$1,0))+H$10*INDEX('MTS 380 Master'!$B:$XFD,MATCH($A43,'MTS 380 Master'!$B:$B,0),MATCH($B$10,'MTS 380 Master'!$B$1:$XFD$1,0))+H$11*INDEX('MTS 380 Master'!$B:$XFD,MATCH($A43,'MTS 380 Master'!$B:$B,0),MATCH($B$11,'MTS 380 Master'!$B$1:$XFD$1,0))+H$12*INDEX('MTS 380 Master'!$B:$XFD,MATCH($A43,'MTS 380 Master'!$B:$B,0),MATCH($B$12,'MTS 380 Master'!$B$1:$XFD$1,0))</f>
        <v>14</v>
      </c>
      <c r="J43" s="1">
        <v>16</v>
      </c>
      <c r="K43" s="1">
        <v>18</v>
      </c>
      <c r="L43" s="1">
        <v>20</v>
      </c>
      <c r="M43" s="1">
        <v>22</v>
      </c>
      <c r="N43" s="1">
        <v>24</v>
      </c>
      <c r="O43" s="1">
        <v>26</v>
      </c>
      <c r="P43" s="1">
        <v>28</v>
      </c>
      <c r="Q43" s="1">
        <v>30</v>
      </c>
      <c r="R43" s="1">
        <v>32</v>
      </c>
      <c r="S43" s="1">
        <v>34</v>
      </c>
      <c r="T43" s="1">
        <v>36</v>
      </c>
      <c r="U43" s="1">
        <v>38</v>
      </c>
      <c r="V43" s="1">
        <v>40</v>
      </c>
      <c r="W43" s="1">
        <v>42</v>
      </c>
      <c r="X43" s="1">
        <v>44</v>
      </c>
      <c r="Y43" s="1">
        <v>46</v>
      </c>
      <c r="Z43" s="1">
        <v>48</v>
      </c>
      <c r="AA43" s="1">
        <v>50</v>
      </c>
      <c r="AB43" s="1">
        <v>52</v>
      </c>
      <c r="AC43" s="1">
        <v>54</v>
      </c>
      <c r="AD43" s="1">
        <v>56</v>
      </c>
      <c r="AE43" s="1">
        <v>58</v>
      </c>
      <c r="AF43" s="1">
        <v>60</v>
      </c>
      <c r="AG43" s="1">
        <v>62</v>
      </c>
      <c r="AH43" s="1">
        <v>64</v>
      </c>
      <c r="AI43" s="1">
        <v>66</v>
      </c>
      <c r="AJ43" s="1">
        <v>68</v>
      </c>
      <c r="AK43" s="1">
        <v>70</v>
      </c>
      <c r="AL43" s="1">
        <v>72</v>
      </c>
      <c r="AM43" s="1">
        <v>74</v>
      </c>
      <c r="AN43" s="1"/>
      <c r="AO43" s="1"/>
      <c r="AP43" s="1"/>
      <c r="AQ43" s="1"/>
      <c r="AR43" s="1"/>
      <c r="AS43" s="1"/>
      <c r="AT43" s="1"/>
    </row>
    <row r="44" spans="1:46" x14ac:dyDescent="0.25">
      <c r="A44" t="s">
        <v>183</v>
      </c>
      <c r="B44">
        <v>6539</v>
      </c>
      <c r="C44" t="s">
        <v>184</v>
      </c>
      <c r="D44" s="1">
        <v>0</v>
      </c>
      <c r="E44" s="1">
        <v>20</v>
      </c>
      <c r="F44" s="1">
        <v>40</v>
      </c>
      <c r="G44" s="1">
        <v>60</v>
      </c>
      <c r="H44" s="1">
        <v>80</v>
      </c>
      <c r="I44" s="5">
        <f>H$5*INDEX('MTS 380 Master'!$B:$XFD,MATCH($A44,'MTS 380 Master'!$B:$B,0),MATCH($B$5,'MTS 380 Master'!$B$1:$XFD$1,0))+H$6*INDEX('MTS 380 Master'!$B:$XFD,MATCH($A44,'MTS 380 Master'!$B:$B,0),MATCH($B$6,'MTS 380 Master'!$B$1:$XFD$1,0))+H$7*INDEX('MTS 380 Master'!$B:$XFD,MATCH($A44,'MTS 380 Master'!$B:$B,0),MATCH($B$7,'MTS 380 Master'!$B$1:$XFD$1,0))+H$8*INDEX('MTS 380 Master'!$B:$XFD,MATCH($A44,'MTS 380 Master'!$B:$B,0),MATCH($B$8,'MTS 380 Master'!$B$1:$XFD$1,0))+H$9*INDEX('MTS 380 Master'!$B:$XFD,MATCH($A44,'MTS 380 Master'!$B:$B,0),MATCH($B$9,'MTS 380 Master'!$B$1:$XFD$1,0))+H$10*INDEX('MTS 380 Master'!$B:$XFD,MATCH($A44,'MTS 380 Master'!$B:$B,0),MATCH($B$10,'MTS 380 Master'!$B$1:$XFD$1,0))+H$11*INDEX('MTS 380 Master'!$B:$XFD,MATCH($A44,'MTS 380 Master'!$B:$B,0),MATCH($B$11,'MTS 380 Master'!$B$1:$XFD$1,0))+H$12*INDEX('MTS 380 Master'!$B:$XFD,MATCH($A44,'MTS 380 Master'!$B:$B,0),MATCH($B$12,'MTS 380 Master'!$B$1:$XFD$1,0))</f>
        <v>80</v>
      </c>
      <c r="J44" s="1">
        <v>100</v>
      </c>
      <c r="K44" s="1">
        <v>100</v>
      </c>
      <c r="L44" s="1">
        <v>120</v>
      </c>
      <c r="M44" s="1">
        <v>140</v>
      </c>
      <c r="N44" s="1">
        <v>160</v>
      </c>
      <c r="O44" s="1">
        <v>180</v>
      </c>
      <c r="P44" s="1">
        <v>200</v>
      </c>
      <c r="Q44" s="1">
        <v>200</v>
      </c>
      <c r="R44" s="1">
        <v>220</v>
      </c>
      <c r="S44" s="1">
        <v>240</v>
      </c>
      <c r="T44" s="1">
        <v>260</v>
      </c>
      <c r="U44" s="1">
        <v>280</v>
      </c>
      <c r="V44" s="1">
        <v>300</v>
      </c>
      <c r="W44" s="1">
        <v>300</v>
      </c>
      <c r="X44" s="1">
        <v>320</v>
      </c>
      <c r="Y44" s="1">
        <v>340</v>
      </c>
      <c r="Z44" s="1">
        <v>360</v>
      </c>
      <c r="AA44" s="1">
        <v>380</v>
      </c>
      <c r="AB44" s="1">
        <v>400</v>
      </c>
      <c r="AC44" s="1">
        <v>400</v>
      </c>
      <c r="AD44" s="1">
        <v>420</v>
      </c>
      <c r="AE44" s="1">
        <v>440</v>
      </c>
      <c r="AF44" s="1">
        <v>460</v>
      </c>
      <c r="AG44" s="1">
        <v>480</v>
      </c>
      <c r="AH44" s="1">
        <v>500</v>
      </c>
      <c r="AI44" s="1">
        <v>500</v>
      </c>
      <c r="AJ44" s="1">
        <v>520</v>
      </c>
      <c r="AK44" s="1">
        <v>540</v>
      </c>
      <c r="AL44" s="1">
        <v>560</v>
      </c>
      <c r="AM44" s="1">
        <v>580</v>
      </c>
      <c r="AN44" s="1"/>
      <c r="AO44" s="1"/>
      <c r="AP44" s="1"/>
      <c r="AQ44" s="1"/>
      <c r="AR44" s="1"/>
      <c r="AS44" s="1"/>
      <c r="AT44" s="1"/>
    </row>
    <row r="45" spans="1:46" x14ac:dyDescent="0.25">
      <c r="A45" t="s">
        <v>187</v>
      </c>
      <c r="B45">
        <v>6584</v>
      </c>
      <c r="C45" t="s">
        <v>425</v>
      </c>
      <c r="D45" s="1">
        <v>40</v>
      </c>
      <c r="E45" s="1">
        <v>40</v>
      </c>
      <c r="F45" s="1">
        <v>40</v>
      </c>
      <c r="G45" s="1">
        <v>40</v>
      </c>
      <c r="H45" s="1">
        <v>40</v>
      </c>
      <c r="I45" s="5">
        <f>H$5*INDEX('MTS 380 Master'!$B:$XFD,MATCH($A45,'MTS 380 Master'!$B:$B,0),MATCH($B$5,'MTS 380 Master'!$B$1:$XFD$1,0))+H$6*INDEX('MTS 380 Master'!$B:$XFD,MATCH($A45,'MTS 380 Master'!$B:$B,0),MATCH($B$6,'MTS 380 Master'!$B$1:$XFD$1,0))+H$7*INDEX('MTS 380 Master'!$B:$XFD,MATCH($A45,'MTS 380 Master'!$B:$B,0),MATCH($B$7,'MTS 380 Master'!$B$1:$XFD$1,0))+H$8*INDEX('MTS 380 Master'!$B:$XFD,MATCH($A45,'MTS 380 Master'!$B:$B,0),MATCH($B$8,'MTS 380 Master'!$B$1:$XFD$1,0))+H$9*INDEX('MTS 380 Master'!$B:$XFD,MATCH($A45,'MTS 380 Master'!$B:$B,0),MATCH($B$9,'MTS 380 Master'!$B$1:$XFD$1,0))+H$10*INDEX('MTS 380 Master'!$B:$XFD,MATCH($A45,'MTS 380 Master'!$B:$B,0),MATCH($B$10,'MTS 380 Master'!$B$1:$XFD$1,0))+H$11*INDEX('MTS 380 Master'!$B:$XFD,MATCH($A45,'MTS 380 Master'!$B:$B,0),MATCH($B$11,'MTS 380 Master'!$B$1:$XFD$1,0))+H$12*INDEX('MTS 380 Master'!$B:$XFD,MATCH($A45,'MTS 380 Master'!$B:$B,0),MATCH($B$12,'MTS 380 Master'!$B$1:$XFD$1,0))</f>
        <v>40</v>
      </c>
      <c r="J45" s="1">
        <v>40</v>
      </c>
      <c r="K45" s="1">
        <v>60</v>
      </c>
      <c r="L45" s="1">
        <v>60</v>
      </c>
      <c r="M45" s="1">
        <v>60</v>
      </c>
      <c r="N45" s="1">
        <v>60</v>
      </c>
      <c r="O45" s="1">
        <v>60</v>
      </c>
      <c r="P45" s="1">
        <v>60</v>
      </c>
      <c r="Q45" s="1">
        <v>80</v>
      </c>
      <c r="R45" s="1">
        <v>80</v>
      </c>
      <c r="S45" s="1">
        <v>80</v>
      </c>
      <c r="T45" s="1">
        <v>80</v>
      </c>
      <c r="U45" s="1">
        <v>80</v>
      </c>
      <c r="V45" s="1">
        <v>80</v>
      </c>
      <c r="W45" s="1">
        <v>100</v>
      </c>
      <c r="X45" s="1">
        <v>100</v>
      </c>
      <c r="Y45" s="1">
        <v>100</v>
      </c>
      <c r="Z45" s="1">
        <v>100</v>
      </c>
      <c r="AA45" s="1">
        <v>100</v>
      </c>
      <c r="AB45" s="1">
        <v>100</v>
      </c>
      <c r="AC45" s="1">
        <v>120</v>
      </c>
      <c r="AD45" s="1">
        <v>120</v>
      </c>
      <c r="AE45" s="1">
        <v>120</v>
      </c>
      <c r="AF45" s="1">
        <v>120</v>
      </c>
      <c r="AG45" s="1">
        <v>120</v>
      </c>
      <c r="AH45" s="1">
        <v>120</v>
      </c>
      <c r="AI45" s="1">
        <v>140</v>
      </c>
      <c r="AJ45" s="1">
        <v>140</v>
      </c>
      <c r="AK45" s="1">
        <v>140</v>
      </c>
      <c r="AL45" s="1">
        <v>140</v>
      </c>
      <c r="AM45" s="1">
        <v>140</v>
      </c>
      <c r="AN45" s="1"/>
      <c r="AO45" s="1"/>
      <c r="AP45" s="1"/>
      <c r="AQ45" s="1"/>
      <c r="AR45" s="1"/>
      <c r="AS45" s="1"/>
      <c r="AT45" s="1"/>
    </row>
    <row r="46" spans="1:46" x14ac:dyDescent="0.25">
      <c r="A46" t="s">
        <v>191</v>
      </c>
      <c r="B46">
        <v>6540</v>
      </c>
      <c r="C46" t="s">
        <v>192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5">
        <f>H$5*INDEX('MTS 380 Master'!$B:$XFD,MATCH($A46,'MTS 380 Master'!$B:$B,0),MATCH($B$5,'MTS 380 Master'!$B$1:$XFD$1,0))+H$6*INDEX('MTS 380 Master'!$B:$XFD,MATCH($A46,'MTS 380 Master'!$B:$B,0),MATCH($B$6,'MTS 380 Master'!$B$1:$XFD$1,0))+H$7*INDEX('MTS 380 Master'!$B:$XFD,MATCH($A46,'MTS 380 Master'!$B:$B,0),MATCH($B$7,'MTS 380 Master'!$B$1:$XFD$1,0))+H$8*INDEX('MTS 380 Master'!$B:$XFD,MATCH($A46,'MTS 380 Master'!$B:$B,0),MATCH($B$8,'MTS 380 Master'!$B$1:$XFD$1,0))+H$9*INDEX('MTS 380 Master'!$B:$XFD,MATCH($A46,'MTS 380 Master'!$B:$B,0),MATCH($B$9,'MTS 380 Master'!$B$1:$XFD$1,0))+H$10*INDEX('MTS 380 Master'!$B:$XFD,MATCH($A46,'MTS 380 Master'!$B:$B,0),MATCH($B$10,'MTS 380 Master'!$B$1:$XFD$1,0))+H$11*INDEX('MTS 380 Master'!$B:$XFD,MATCH($A46,'MTS 380 Master'!$B:$B,0),MATCH($B$11,'MTS 380 Master'!$B$1:$XFD$1,0))+H$12*INDEX('MTS 380 Master'!$B:$XFD,MATCH($A46,'MTS 380 Master'!$B:$B,0),MATCH($B$12,'MTS 380 Master'!$B$1:$XFD$1,0))</f>
        <v>6</v>
      </c>
      <c r="J46" s="1">
        <v>7</v>
      </c>
      <c r="K46" s="1">
        <v>8</v>
      </c>
      <c r="L46" s="1">
        <v>9</v>
      </c>
      <c r="M46" s="1">
        <v>10</v>
      </c>
      <c r="N46" s="1">
        <v>11</v>
      </c>
      <c r="O46" s="1">
        <v>12</v>
      </c>
      <c r="P46" s="1">
        <v>13</v>
      </c>
      <c r="Q46" s="1">
        <v>14</v>
      </c>
      <c r="R46" s="1">
        <v>15</v>
      </c>
      <c r="S46" s="1">
        <v>16</v>
      </c>
      <c r="T46" s="1">
        <v>17</v>
      </c>
      <c r="U46" s="1">
        <v>18</v>
      </c>
      <c r="V46" s="1">
        <v>19</v>
      </c>
      <c r="W46" s="1">
        <v>20</v>
      </c>
      <c r="X46" s="1">
        <v>21</v>
      </c>
      <c r="Y46" s="1">
        <v>22</v>
      </c>
      <c r="Z46" s="1">
        <v>23</v>
      </c>
      <c r="AA46" s="1">
        <v>24</v>
      </c>
      <c r="AB46" s="1">
        <v>25</v>
      </c>
      <c r="AC46" s="1">
        <v>26</v>
      </c>
      <c r="AD46" s="1">
        <v>27</v>
      </c>
      <c r="AE46" s="1">
        <v>28</v>
      </c>
      <c r="AF46" s="1">
        <v>29</v>
      </c>
      <c r="AG46" s="1">
        <v>30</v>
      </c>
      <c r="AH46" s="1">
        <v>31</v>
      </c>
      <c r="AI46" s="1">
        <v>32</v>
      </c>
      <c r="AJ46" s="1">
        <v>33</v>
      </c>
      <c r="AK46" s="1">
        <v>34</v>
      </c>
      <c r="AL46" s="1">
        <v>35</v>
      </c>
      <c r="AM46" s="1">
        <v>36</v>
      </c>
      <c r="AN46" s="1"/>
      <c r="AO46" s="1"/>
      <c r="AP46" s="1"/>
      <c r="AQ46" s="1"/>
      <c r="AR46" s="1"/>
      <c r="AS46" s="1"/>
      <c r="AT46" s="1"/>
    </row>
    <row r="47" spans="1:46" x14ac:dyDescent="0.25">
      <c r="A47" t="s">
        <v>195</v>
      </c>
      <c r="B47">
        <v>6555</v>
      </c>
      <c r="C47" t="s">
        <v>196</v>
      </c>
      <c r="D47" s="1">
        <v>4</v>
      </c>
      <c r="E47" s="1">
        <v>6</v>
      </c>
      <c r="F47" s="1">
        <v>8</v>
      </c>
      <c r="G47" s="1">
        <v>10</v>
      </c>
      <c r="H47" s="1">
        <v>12</v>
      </c>
      <c r="I47" s="5">
        <f>H$5*INDEX('MTS 380 Master'!$B:$XFD,MATCH($A47,'MTS 380 Master'!$B:$B,0),MATCH($B$5,'MTS 380 Master'!$B$1:$XFD$1,0))+H$6*INDEX('MTS 380 Master'!$B:$XFD,MATCH($A47,'MTS 380 Master'!$B:$B,0),MATCH($B$6,'MTS 380 Master'!$B$1:$XFD$1,0))+H$7*INDEX('MTS 380 Master'!$B:$XFD,MATCH($A47,'MTS 380 Master'!$B:$B,0),MATCH($B$7,'MTS 380 Master'!$B$1:$XFD$1,0))+H$8*INDEX('MTS 380 Master'!$B:$XFD,MATCH($A47,'MTS 380 Master'!$B:$B,0),MATCH($B$8,'MTS 380 Master'!$B$1:$XFD$1,0))+H$9*INDEX('MTS 380 Master'!$B:$XFD,MATCH($A47,'MTS 380 Master'!$B:$B,0),MATCH($B$9,'MTS 380 Master'!$B$1:$XFD$1,0))+H$10*INDEX('MTS 380 Master'!$B:$XFD,MATCH($A47,'MTS 380 Master'!$B:$B,0),MATCH($B$10,'MTS 380 Master'!$B$1:$XFD$1,0))+H$11*INDEX('MTS 380 Master'!$B:$XFD,MATCH($A47,'MTS 380 Master'!$B:$B,0),MATCH($B$11,'MTS 380 Master'!$B$1:$XFD$1,0))+H$12*INDEX('MTS 380 Master'!$B:$XFD,MATCH($A47,'MTS 380 Master'!$B:$B,0),MATCH($B$12,'MTS 380 Master'!$B$1:$XFD$1,0))</f>
        <v>12</v>
      </c>
      <c r="J47" s="1">
        <v>14</v>
      </c>
      <c r="K47" s="1">
        <v>16</v>
      </c>
      <c r="L47" s="1">
        <v>18</v>
      </c>
      <c r="M47" s="1">
        <v>20</v>
      </c>
      <c r="N47" s="1">
        <v>22</v>
      </c>
      <c r="O47" s="1">
        <v>24</v>
      </c>
      <c r="P47" s="1">
        <v>26</v>
      </c>
      <c r="Q47" s="1">
        <v>28</v>
      </c>
      <c r="R47" s="1">
        <v>30</v>
      </c>
      <c r="S47" s="1">
        <v>32</v>
      </c>
      <c r="T47" s="1">
        <v>34</v>
      </c>
      <c r="U47" s="1">
        <v>36</v>
      </c>
      <c r="V47" s="1">
        <v>38</v>
      </c>
      <c r="W47" s="1">
        <v>40</v>
      </c>
      <c r="X47" s="1">
        <v>42</v>
      </c>
      <c r="Y47" s="1">
        <v>44</v>
      </c>
      <c r="Z47" s="1">
        <v>46</v>
      </c>
      <c r="AA47" s="1">
        <v>48</v>
      </c>
      <c r="AB47" s="1">
        <v>50</v>
      </c>
      <c r="AC47" s="1">
        <v>52</v>
      </c>
      <c r="AD47" s="1">
        <v>54</v>
      </c>
      <c r="AE47" s="1">
        <v>56</v>
      </c>
      <c r="AF47" s="1">
        <v>58</v>
      </c>
      <c r="AG47" s="1">
        <v>60</v>
      </c>
      <c r="AH47" s="1">
        <v>62</v>
      </c>
      <c r="AI47" s="1">
        <v>64</v>
      </c>
      <c r="AJ47" s="1">
        <v>66</v>
      </c>
      <c r="AK47" s="1">
        <v>68</v>
      </c>
      <c r="AL47" s="1">
        <v>70</v>
      </c>
      <c r="AM47" s="1">
        <v>72</v>
      </c>
      <c r="AN47" s="1"/>
      <c r="AO47" s="1"/>
      <c r="AP47" s="1"/>
      <c r="AQ47" s="1"/>
      <c r="AR47" s="1"/>
      <c r="AS47" s="1"/>
      <c r="AT47" s="1"/>
    </row>
    <row r="48" spans="1:46" x14ac:dyDescent="0.25">
      <c r="A48" t="s">
        <v>197</v>
      </c>
      <c r="B48">
        <v>6573</v>
      </c>
      <c r="C48" t="s">
        <v>198</v>
      </c>
      <c r="D48" s="1">
        <v>6</v>
      </c>
      <c r="E48" s="1">
        <v>8</v>
      </c>
      <c r="F48" s="1">
        <v>10</v>
      </c>
      <c r="G48" s="1">
        <v>12</v>
      </c>
      <c r="H48" s="1">
        <v>14</v>
      </c>
      <c r="I48" s="5">
        <f>H$5*INDEX('MTS 380 Master'!$B:$XFD,MATCH($A48,'MTS 380 Master'!$B:$B,0),MATCH($B$5,'MTS 380 Master'!$B$1:$XFD$1,0))+H$6*INDEX('MTS 380 Master'!$B:$XFD,MATCH($A48,'MTS 380 Master'!$B:$B,0),MATCH($B$6,'MTS 380 Master'!$B$1:$XFD$1,0))+H$7*INDEX('MTS 380 Master'!$B:$XFD,MATCH($A48,'MTS 380 Master'!$B:$B,0),MATCH($B$7,'MTS 380 Master'!$B$1:$XFD$1,0))+H$8*INDEX('MTS 380 Master'!$B:$XFD,MATCH($A48,'MTS 380 Master'!$B:$B,0),MATCH($B$8,'MTS 380 Master'!$B$1:$XFD$1,0))+H$9*INDEX('MTS 380 Master'!$B:$XFD,MATCH($A48,'MTS 380 Master'!$B:$B,0),MATCH($B$9,'MTS 380 Master'!$B$1:$XFD$1,0))+H$10*INDEX('MTS 380 Master'!$B:$XFD,MATCH($A48,'MTS 380 Master'!$B:$B,0),MATCH($B$10,'MTS 380 Master'!$B$1:$XFD$1,0))+H$11*INDEX('MTS 380 Master'!$B:$XFD,MATCH($A48,'MTS 380 Master'!$B:$B,0),MATCH($B$11,'MTS 380 Master'!$B$1:$XFD$1,0))+H$12*INDEX('MTS 380 Master'!$B:$XFD,MATCH($A48,'MTS 380 Master'!$B:$B,0),MATCH($B$12,'MTS 380 Master'!$B$1:$XFD$1,0))</f>
        <v>14</v>
      </c>
      <c r="J48" s="1">
        <v>16</v>
      </c>
      <c r="K48" s="1">
        <v>18</v>
      </c>
      <c r="L48" s="1">
        <v>20</v>
      </c>
      <c r="M48" s="1">
        <v>22</v>
      </c>
      <c r="N48" s="1">
        <v>24</v>
      </c>
      <c r="O48" s="1">
        <v>26</v>
      </c>
      <c r="P48" s="1">
        <v>28</v>
      </c>
      <c r="Q48" s="1">
        <v>30</v>
      </c>
      <c r="R48" s="1">
        <v>32</v>
      </c>
      <c r="S48" s="1">
        <v>34</v>
      </c>
      <c r="T48" s="1">
        <v>36</v>
      </c>
      <c r="U48" s="1">
        <v>38</v>
      </c>
      <c r="V48" s="1">
        <v>40</v>
      </c>
      <c r="W48" s="1">
        <v>42</v>
      </c>
      <c r="X48" s="1">
        <v>44</v>
      </c>
      <c r="Y48" s="1">
        <v>46</v>
      </c>
      <c r="Z48" s="1">
        <v>48</v>
      </c>
      <c r="AA48" s="1">
        <v>50</v>
      </c>
      <c r="AB48" s="1">
        <v>52</v>
      </c>
      <c r="AC48" s="1">
        <v>54</v>
      </c>
      <c r="AD48" s="1">
        <v>56</v>
      </c>
      <c r="AE48" s="1">
        <v>58</v>
      </c>
      <c r="AF48" s="1">
        <v>60</v>
      </c>
      <c r="AG48" s="1">
        <v>62</v>
      </c>
      <c r="AH48" s="1">
        <v>64</v>
      </c>
      <c r="AI48" s="1">
        <v>66</v>
      </c>
      <c r="AJ48" s="1">
        <v>68</v>
      </c>
      <c r="AK48" s="1">
        <v>70</v>
      </c>
      <c r="AL48" s="1">
        <v>72</v>
      </c>
      <c r="AM48" s="1">
        <v>74</v>
      </c>
      <c r="AN48" s="1"/>
      <c r="AO48" s="1"/>
      <c r="AP48" s="1"/>
      <c r="AQ48" s="1"/>
      <c r="AR48" s="1"/>
      <c r="AS48" s="1"/>
      <c r="AT48" s="1"/>
    </row>
    <row r="49" spans="1:46" x14ac:dyDescent="0.25">
      <c r="A49" t="s">
        <v>199</v>
      </c>
      <c r="B49">
        <v>6574</v>
      </c>
      <c r="C49" t="s">
        <v>426</v>
      </c>
      <c r="D49" s="1">
        <v>12</v>
      </c>
      <c r="E49" s="1">
        <v>16</v>
      </c>
      <c r="F49" s="1">
        <v>20</v>
      </c>
      <c r="G49" s="1">
        <v>24</v>
      </c>
      <c r="H49" s="1">
        <v>28</v>
      </c>
      <c r="I49" s="5">
        <f>H$5*INDEX('MTS 380 Master'!$B:$XFD,MATCH($A49,'MTS 380 Master'!$B:$B,0),MATCH($B$5,'MTS 380 Master'!$B$1:$XFD$1,0))+H$6*INDEX('MTS 380 Master'!$B:$XFD,MATCH($A49,'MTS 380 Master'!$B:$B,0),MATCH($B$6,'MTS 380 Master'!$B$1:$XFD$1,0))+H$7*INDEX('MTS 380 Master'!$B:$XFD,MATCH($A49,'MTS 380 Master'!$B:$B,0),MATCH($B$7,'MTS 380 Master'!$B$1:$XFD$1,0))+H$8*INDEX('MTS 380 Master'!$B:$XFD,MATCH($A49,'MTS 380 Master'!$B:$B,0),MATCH($B$8,'MTS 380 Master'!$B$1:$XFD$1,0))+H$9*INDEX('MTS 380 Master'!$B:$XFD,MATCH($A49,'MTS 380 Master'!$B:$B,0),MATCH($B$9,'MTS 380 Master'!$B$1:$XFD$1,0))+H$10*INDEX('MTS 380 Master'!$B:$XFD,MATCH($A49,'MTS 380 Master'!$B:$B,0),MATCH($B$10,'MTS 380 Master'!$B$1:$XFD$1,0))+H$11*INDEX('MTS 380 Master'!$B:$XFD,MATCH($A49,'MTS 380 Master'!$B:$B,0),MATCH($B$11,'MTS 380 Master'!$B$1:$XFD$1,0))+H$12*INDEX('MTS 380 Master'!$B:$XFD,MATCH($A49,'MTS 380 Master'!$B:$B,0),MATCH($B$12,'MTS 380 Master'!$B$1:$XFD$1,0))</f>
        <v>28</v>
      </c>
      <c r="J49" s="1">
        <v>32</v>
      </c>
      <c r="K49" s="1">
        <v>36</v>
      </c>
      <c r="L49" s="1">
        <v>40</v>
      </c>
      <c r="M49" s="1">
        <v>44</v>
      </c>
      <c r="N49" s="1">
        <v>48</v>
      </c>
      <c r="O49" s="1">
        <v>52</v>
      </c>
      <c r="P49" s="1">
        <v>56</v>
      </c>
      <c r="Q49" s="1">
        <v>60</v>
      </c>
      <c r="R49" s="1">
        <v>64</v>
      </c>
      <c r="S49" s="1">
        <v>68</v>
      </c>
      <c r="T49" s="1">
        <v>72</v>
      </c>
      <c r="U49" s="1">
        <v>76</v>
      </c>
      <c r="V49" s="1">
        <v>80</v>
      </c>
      <c r="W49" s="1">
        <v>84</v>
      </c>
      <c r="X49" s="1">
        <v>88</v>
      </c>
      <c r="Y49" s="1">
        <v>92</v>
      </c>
      <c r="Z49" s="1">
        <v>96</v>
      </c>
      <c r="AA49" s="1">
        <v>100</v>
      </c>
      <c r="AB49" s="1">
        <v>104</v>
      </c>
      <c r="AC49" s="1">
        <v>108</v>
      </c>
      <c r="AD49" s="1">
        <v>112</v>
      </c>
      <c r="AE49" s="1">
        <v>116</v>
      </c>
      <c r="AF49" s="1">
        <v>120</v>
      </c>
      <c r="AG49" s="1">
        <v>124</v>
      </c>
      <c r="AH49" s="1">
        <v>128</v>
      </c>
      <c r="AI49" s="1">
        <v>132</v>
      </c>
      <c r="AJ49" s="1">
        <v>136</v>
      </c>
      <c r="AK49" s="1">
        <v>140</v>
      </c>
      <c r="AL49" s="1">
        <v>144</v>
      </c>
      <c r="AM49" s="1">
        <v>148</v>
      </c>
      <c r="AN49" s="1"/>
      <c r="AO49" s="1"/>
      <c r="AP49" s="1"/>
      <c r="AQ49" s="1"/>
      <c r="AR49" s="1"/>
      <c r="AS49" s="1"/>
      <c r="AT49" s="1"/>
    </row>
    <row r="50" spans="1:46" x14ac:dyDescent="0.25">
      <c r="A50" t="s">
        <v>205</v>
      </c>
      <c r="B50">
        <v>6576</v>
      </c>
      <c r="C50" t="s">
        <v>206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5">
        <f>H$5*INDEX('MTS 380 Master'!$B:$XFD,MATCH($A50,'MTS 380 Master'!$B:$B,0),MATCH($B$5,'MTS 380 Master'!$B$1:$XFD$1,0))+H$6*INDEX('MTS 380 Master'!$B:$XFD,MATCH($A50,'MTS 380 Master'!$B:$B,0),MATCH($B$6,'MTS 380 Master'!$B$1:$XFD$1,0))+H$7*INDEX('MTS 380 Master'!$B:$XFD,MATCH($A50,'MTS 380 Master'!$B:$B,0),MATCH($B$7,'MTS 380 Master'!$B$1:$XFD$1,0))+H$8*INDEX('MTS 380 Master'!$B:$XFD,MATCH($A50,'MTS 380 Master'!$B:$B,0),MATCH($B$8,'MTS 380 Master'!$B$1:$XFD$1,0))+H$9*INDEX('MTS 380 Master'!$B:$XFD,MATCH($A50,'MTS 380 Master'!$B:$B,0),MATCH($B$9,'MTS 380 Master'!$B$1:$XFD$1,0))+H$10*INDEX('MTS 380 Master'!$B:$XFD,MATCH($A50,'MTS 380 Master'!$B:$B,0),MATCH($B$10,'MTS 380 Master'!$B$1:$XFD$1,0))+H$11*INDEX('MTS 380 Master'!$B:$XFD,MATCH($A50,'MTS 380 Master'!$B:$B,0),MATCH($B$11,'MTS 380 Master'!$B$1:$XFD$1,0))+H$12*INDEX('MTS 380 Master'!$B:$XFD,MATCH($A50,'MTS 380 Master'!$B:$B,0),MATCH($B$12,'MTS 380 Master'!$B$1:$XFD$1,0))</f>
        <v>7</v>
      </c>
      <c r="J50" s="1">
        <v>8</v>
      </c>
      <c r="K50" s="1">
        <v>9</v>
      </c>
      <c r="L50" s="1">
        <v>10</v>
      </c>
      <c r="M50" s="1">
        <v>11</v>
      </c>
      <c r="N50" s="1">
        <v>12</v>
      </c>
      <c r="O50" s="1">
        <v>13</v>
      </c>
      <c r="P50" s="1">
        <v>14</v>
      </c>
      <c r="Q50" s="1">
        <v>15</v>
      </c>
      <c r="R50" s="1">
        <v>16</v>
      </c>
      <c r="S50" s="1">
        <v>17</v>
      </c>
      <c r="T50" s="1">
        <v>18</v>
      </c>
      <c r="U50" s="1">
        <v>19</v>
      </c>
      <c r="V50" s="1">
        <v>20</v>
      </c>
      <c r="W50" s="1">
        <v>21</v>
      </c>
      <c r="X50" s="1">
        <v>22</v>
      </c>
      <c r="Y50" s="1">
        <v>23</v>
      </c>
      <c r="Z50" s="1">
        <v>24</v>
      </c>
      <c r="AA50" s="1">
        <v>25</v>
      </c>
      <c r="AB50" s="1">
        <v>26</v>
      </c>
      <c r="AC50" s="1">
        <v>27</v>
      </c>
      <c r="AD50" s="1">
        <v>28</v>
      </c>
      <c r="AE50" s="1">
        <v>29</v>
      </c>
      <c r="AF50" s="1">
        <v>30</v>
      </c>
      <c r="AG50" s="1">
        <v>31</v>
      </c>
      <c r="AH50" s="1">
        <v>32</v>
      </c>
      <c r="AI50" s="1">
        <v>33</v>
      </c>
      <c r="AJ50" s="1">
        <v>34</v>
      </c>
      <c r="AK50" s="1">
        <v>35</v>
      </c>
      <c r="AL50" s="1">
        <v>36</v>
      </c>
      <c r="AM50" s="1">
        <v>37</v>
      </c>
      <c r="AN50" s="1"/>
      <c r="AO50" s="1"/>
      <c r="AP50" s="1"/>
      <c r="AQ50" s="1"/>
      <c r="AR50" s="1"/>
      <c r="AS50" s="1"/>
      <c r="AT50" s="1"/>
    </row>
    <row r="51" spans="1:46" x14ac:dyDescent="0.25">
      <c r="A51" t="s">
        <v>207</v>
      </c>
      <c r="B51">
        <v>8668</v>
      </c>
      <c r="C51" t="s">
        <v>861</v>
      </c>
      <c r="D51" s="1">
        <v>4</v>
      </c>
      <c r="E51" s="1">
        <v>4</v>
      </c>
      <c r="F51" s="1">
        <v>4</v>
      </c>
      <c r="G51" s="1">
        <v>4</v>
      </c>
      <c r="H51" s="1">
        <v>4</v>
      </c>
      <c r="I51" s="5">
        <f>H$5*INDEX('MTS 380 Master'!$B:$XFD,MATCH($A51,'MTS 380 Master'!$B:$B,0),MATCH($B$5,'MTS 380 Master'!$B$1:$XFD$1,0))+H$6*INDEX('MTS 380 Master'!$B:$XFD,MATCH($A51,'MTS 380 Master'!$B:$B,0),MATCH($B$6,'MTS 380 Master'!$B$1:$XFD$1,0))+H$7*INDEX('MTS 380 Master'!$B:$XFD,MATCH($A51,'MTS 380 Master'!$B:$B,0),MATCH($B$7,'MTS 380 Master'!$B$1:$XFD$1,0))+H$8*INDEX('MTS 380 Master'!$B:$XFD,MATCH($A51,'MTS 380 Master'!$B:$B,0),MATCH($B$8,'MTS 380 Master'!$B$1:$XFD$1,0))+H$9*INDEX('MTS 380 Master'!$B:$XFD,MATCH($A51,'MTS 380 Master'!$B:$B,0),MATCH($B$9,'MTS 380 Master'!$B$1:$XFD$1,0))+H$10*INDEX('MTS 380 Master'!$B:$XFD,MATCH($A51,'MTS 380 Master'!$B:$B,0),MATCH($B$10,'MTS 380 Master'!$B$1:$XFD$1,0))+H$11*INDEX('MTS 380 Master'!$B:$XFD,MATCH($A51,'MTS 380 Master'!$B:$B,0),MATCH($B$11,'MTS 380 Master'!$B$1:$XFD$1,0))+H$12*INDEX('MTS 380 Master'!$B:$XFD,MATCH($A51,'MTS 380 Master'!$B:$B,0),MATCH($B$12,'MTS 380 Master'!$B$1:$XFD$1,0))</f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1">
        <v>4</v>
      </c>
      <c r="R51" s="1">
        <v>4</v>
      </c>
      <c r="S51" s="1">
        <v>4</v>
      </c>
      <c r="T51" s="1">
        <v>4</v>
      </c>
      <c r="U51" s="1">
        <v>4</v>
      </c>
      <c r="V51" s="1">
        <v>4</v>
      </c>
      <c r="W51" s="1">
        <v>4</v>
      </c>
      <c r="X51" s="1">
        <v>4</v>
      </c>
      <c r="Y51" s="1">
        <v>4</v>
      </c>
      <c r="Z51" s="1">
        <v>4</v>
      </c>
      <c r="AA51" s="1">
        <v>4</v>
      </c>
      <c r="AB51" s="1">
        <v>4</v>
      </c>
      <c r="AC51" s="1">
        <v>4</v>
      </c>
      <c r="AD51" s="1">
        <v>4</v>
      </c>
      <c r="AE51" s="1">
        <v>4</v>
      </c>
      <c r="AF51" s="1">
        <v>4</v>
      </c>
      <c r="AG51" s="1">
        <v>4</v>
      </c>
      <c r="AH51" s="1">
        <v>4</v>
      </c>
      <c r="AI51" s="1">
        <v>4</v>
      </c>
      <c r="AJ51" s="1">
        <v>4</v>
      </c>
      <c r="AK51" s="1">
        <v>4</v>
      </c>
      <c r="AL51" s="1">
        <v>4</v>
      </c>
      <c r="AM51" s="1">
        <v>4</v>
      </c>
      <c r="AN51" s="1"/>
      <c r="AO51" s="1"/>
      <c r="AP51" s="1"/>
      <c r="AQ51" s="1"/>
      <c r="AR51" s="1"/>
      <c r="AS51" s="1"/>
      <c r="AT51" s="1"/>
    </row>
    <row r="52" spans="1:46" x14ac:dyDescent="0.25">
      <c r="A52" t="s">
        <v>211</v>
      </c>
      <c r="B52">
        <v>6542</v>
      </c>
      <c r="C52" t="s">
        <v>212</v>
      </c>
      <c r="D52" s="1">
        <v>12</v>
      </c>
      <c r="E52" s="1">
        <v>12</v>
      </c>
      <c r="F52" s="1">
        <v>12</v>
      </c>
      <c r="G52" s="1">
        <v>12</v>
      </c>
      <c r="H52" s="1">
        <v>12</v>
      </c>
      <c r="I52" s="5">
        <f>H$5*INDEX('MTS 380 Master'!$B:$XFD,MATCH($A52,'MTS 380 Master'!$B:$B,0),MATCH($B$5,'MTS 380 Master'!$B$1:$XFD$1,0))+H$6*INDEX('MTS 380 Master'!$B:$XFD,MATCH($A52,'MTS 380 Master'!$B:$B,0),MATCH($B$6,'MTS 380 Master'!$B$1:$XFD$1,0))+H$7*INDEX('MTS 380 Master'!$B:$XFD,MATCH($A52,'MTS 380 Master'!$B:$B,0),MATCH($B$7,'MTS 380 Master'!$B$1:$XFD$1,0))+H$8*INDEX('MTS 380 Master'!$B:$XFD,MATCH($A52,'MTS 380 Master'!$B:$B,0),MATCH($B$8,'MTS 380 Master'!$B$1:$XFD$1,0))+H$9*INDEX('MTS 380 Master'!$B:$XFD,MATCH($A52,'MTS 380 Master'!$B:$B,0),MATCH($B$9,'MTS 380 Master'!$B$1:$XFD$1,0))+H$10*INDEX('MTS 380 Master'!$B:$XFD,MATCH($A52,'MTS 380 Master'!$B:$B,0),MATCH($B$10,'MTS 380 Master'!$B$1:$XFD$1,0))+H$11*INDEX('MTS 380 Master'!$B:$XFD,MATCH($A52,'MTS 380 Master'!$B:$B,0),MATCH($B$11,'MTS 380 Master'!$B$1:$XFD$1,0))+H$12*INDEX('MTS 380 Master'!$B:$XFD,MATCH($A52,'MTS 380 Master'!$B:$B,0),MATCH($B$12,'MTS 380 Master'!$B$1:$XFD$1,0))</f>
        <v>12</v>
      </c>
      <c r="J52" s="1">
        <v>12</v>
      </c>
      <c r="K52" s="1">
        <v>12</v>
      </c>
      <c r="L52" s="1">
        <v>12</v>
      </c>
      <c r="M52" s="1">
        <v>12</v>
      </c>
      <c r="N52" s="1">
        <v>12</v>
      </c>
      <c r="O52" s="1">
        <v>12</v>
      </c>
      <c r="P52" s="1">
        <v>12</v>
      </c>
      <c r="Q52" s="1">
        <v>12</v>
      </c>
      <c r="R52" s="1">
        <v>12</v>
      </c>
      <c r="S52" s="1">
        <v>12</v>
      </c>
      <c r="T52" s="1">
        <v>12</v>
      </c>
      <c r="U52" s="1">
        <v>12</v>
      </c>
      <c r="V52" s="1">
        <v>12</v>
      </c>
      <c r="W52" s="1">
        <v>12</v>
      </c>
      <c r="X52" s="1">
        <v>12</v>
      </c>
      <c r="Y52" s="1">
        <v>12</v>
      </c>
      <c r="Z52" s="1">
        <v>12</v>
      </c>
      <c r="AA52" s="1">
        <v>12</v>
      </c>
      <c r="AB52" s="1">
        <v>12</v>
      </c>
      <c r="AC52" s="1">
        <v>12</v>
      </c>
      <c r="AD52" s="1">
        <v>12</v>
      </c>
      <c r="AE52" s="1">
        <v>12</v>
      </c>
      <c r="AF52" s="1">
        <v>12</v>
      </c>
      <c r="AG52" s="1">
        <v>12</v>
      </c>
      <c r="AH52" s="1">
        <v>12</v>
      </c>
      <c r="AI52" s="1">
        <v>12</v>
      </c>
      <c r="AJ52" s="1">
        <v>12</v>
      </c>
      <c r="AK52" s="1">
        <v>12</v>
      </c>
      <c r="AL52" s="1">
        <v>12</v>
      </c>
      <c r="AM52" s="1">
        <v>12</v>
      </c>
      <c r="AN52" s="1"/>
      <c r="AO52" s="1"/>
      <c r="AP52" s="1"/>
      <c r="AQ52" s="1"/>
      <c r="AR52" s="1"/>
      <c r="AS52" s="1"/>
      <c r="AT52" s="1"/>
    </row>
    <row r="53" spans="1:46" x14ac:dyDescent="0.25">
      <c r="A53" t="s">
        <v>213</v>
      </c>
      <c r="B53">
        <v>8667</v>
      </c>
      <c r="C53" t="s">
        <v>862</v>
      </c>
      <c r="D53" s="1">
        <v>8</v>
      </c>
      <c r="E53" s="1">
        <v>8</v>
      </c>
      <c r="F53" s="1">
        <v>8</v>
      </c>
      <c r="G53" s="1">
        <v>8</v>
      </c>
      <c r="H53" s="1">
        <v>8</v>
      </c>
      <c r="I53" s="5">
        <f>H$5*INDEX('MTS 380 Master'!$B:$XFD,MATCH($A53,'MTS 380 Master'!$B:$B,0),MATCH($B$5,'MTS 380 Master'!$B$1:$XFD$1,0))+H$6*INDEX('MTS 380 Master'!$B:$XFD,MATCH($A53,'MTS 380 Master'!$B:$B,0),MATCH($B$6,'MTS 380 Master'!$B$1:$XFD$1,0))+H$7*INDEX('MTS 380 Master'!$B:$XFD,MATCH($A53,'MTS 380 Master'!$B:$B,0),MATCH($B$7,'MTS 380 Master'!$B$1:$XFD$1,0))+H$8*INDEX('MTS 380 Master'!$B:$XFD,MATCH($A53,'MTS 380 Master'!$B:$B,0),MATCH($B$8,'MTS 380 Master'!$B$1:$XFD$1,0))+H$9*INDEX('MTS 380 Master'!$B:$XFD,MATCH($A53,'MTS 380 Master'!$B:$B,0),MATCH($B$9,'MTS 380 Master'!$B$1:$XFD$1,0))+H$10*INDEX('MTS 380 Master'!$B:$XFD,MATCH($A53,'MTS 380 Master'!$B:$B,0),MATCH($B$10,'MTS 380 Master'!$B$1:$XFD$1,0))+H$11*INDEX('MTS 380 Master'!$B:$XFD,MATCH($A53,'MTS 380 Master'!$B:$B,0),MATCH($B$11,'MTS 380 Master'!$B$1:$XFD$1,0))+H$12*INDEX('MTS 380 Master'!$B:$XFD,MATCH($A53,'MTS 380 Master'!$B:$B,0),MATCH($B$12,'MTS 380 Master'!$B$1:$XFD$1,0))</f>
        <v>8</v>
      </c>
      <c r="J53" s="1">
        <v>8</v>
      </c>
      <c r="K53" s="1">
        <v>8</v>
      </c>
      <c r="L53" s="1">
        <v>8</v>
      </c>
      <c r="M53" s="1">
        <v>8</v>
      </c>
      <c r="N53" s="1">
        <v>8</v>
      </c>
      <c r="O53" s="1">
        <v>8</v>
      </c>
      <c r="P53" s="1">
        <v>8</v>
      </c>
      <c r="Q53" s="1">
        <v>8</v>
      </c>
      <c r="R53" s="1">
        <v>8</v>
      </c>
      <c r="S53" s="1">
        <v>8</v>
      </c>
      <c r="T53" s="1">
        <v>8</v>
      </c>
      <c r="U53" s="1">
        <v>8</v>
      </c>
      <c r="V53" s="1">
        <v>8</v>
      </c>
      <c r="W53" s="1">
        <v>8</v>
      </c>
      <c r="X53" s="1">
        <v>8</v>
      </c>
      <c r="Y53" s="1">
        <v>8</v>
      </c>
      <c r="Z53" s="1">
        <v>8</v>
      </c>
      <c r="AA53" s="1">
        <v>8</v>
      </c>
      <c r="AB53" s="1">
        <v>8</v>
      </c>
      <c r="AC53" s="1">
        <v>8</v>
      </c>
      <c r="AD53" s="1">
        <v>8</v>
      </c>
      <c r="AE53" s="1">
        <v>8</v>
      </c>
      <c r="AF53" s="1">
        <v>8</v>
      </c>
      <c r="AG53" s="1">
        <v>8</v>
      </c>
      <c r="AH53" s="1">
        <v>8</v>
      </c>
      <c r="AI53" s="1">
        <v>8</v>
      </c>
      <c r="AJ53" s="1">
        <v>8</v>
      </c>
      <c r="AK53" s="1">
        <v>8</v>
      </c>
      <c r="AL53" s="1">
        <v>8</v>
      </c>
      <c r="AM53" s="1">
        <v>8</v>
      </c>
      <c r="AN53" s="1"/>
      <c r="AO53" s="1"/>
      <c r="AP53" s="1"/>
      <c r="AQ53" s="1"/>
      <c r="AR53" s="1"/>
      <c r="AS53" s="1"/>
      <c r="AT53" s="1"/>
    </row>
    <row r="54" spans="1:46" x14ac:dyDescent="0.25">
      <c r="A54" t="s">
        <v>217</v>
      </c>
      <c r="B54">
        <v>6579</v>
      </c>
      <c r="C54" t="s">
        <v>218</v>
      </c>
      <c r="D54" s="1">
        <v>16</v>
      </c>
      <c r="E54" s="1">
        <v>16</v>
      </c>
      <c r="F54" s="1">
        <v>16</v>
      </c>
      <c r="G54" s="1">
        <v>16</v>
      </c>
      <c r="H54" s="1">
        <v>16</v>
      </c>
      <c r="I54" s="5">
        <f>H$5*INDEX('MTS 380 Master'!$B:$XFD,MATCH($A54,'MTS 380 Master'!$B:$B,0),MATCH($B$5,'MTS 380 Master'!$B$1:$XFD$1,0))+H$6*INDEX('MTS 380 Master'!$B:$XFD,MATCH($A54,'MTS 380 Master'!$B:$B,0),MATCH($B$6,'MTS 380 Master'!$B$1:$XFD$1,0))+H$7*INDEX('MTS 380 Master'!$B:$XFD,MATCH($A54,'MTS 380 Master'!$B:$B,0),MATCH($B$7,'MTS 380 Master'!$B$1:$XFD$1,0))+H$8*INDEX('MTS 380 Master'!$B:$XFD,MATCH($A54,'MTS 380 Master'!$B:$B,0),MATCH($B$8,'MTS 380 Master'!$B$1:$XFD$1,0))+H$9*INDEX('MTS 380 Master'!$B:$XFD,MATCH($A54,'MTS 380 Master'!$B:$B,0),MATCH($B$9,'MTS 380 Master'!$B$1:$XFD$1,0))+H$10*INDEX('MTS 380 Master'!$B:$XFD,MATCH($A54,'MTS 380 Master'!$B:$B,0),MATCH($B$10,'MTS 380 Master'!$B$1:$XFD$1,0))+H$11*INDEX('MTS 380 Master'!$B:$XFD,MATCH($A54,'MTS 380 Master'!$B:$B,0),MATCH($B$11,'MTS 380 Master'!$B$1:$XFD$1,0))+H$12*INDEX('MTS 380 Master'!$B:$XFD,MATCH($A54,'MTS 380 Master'!$B:$B,0),MATCH($B$12,'MTS 380 Master'!$B$1:$XFD$1,0))</f>
        <v>16</v>
      </c>
      <c r="J54" s="1">
        <v>16</v>
      </c>
      <c r="K54" s="1">
        <v>16</v>
      </c>
      <c r="L54" s="1">
        <v>16</v>
      </c>
      <c r="M54" s="1">
        <v>16</v>
      </c>
      <c r="N54" s="1">
        <v>16</v>
      </c>
      <c r="O54" s="1">
        <v>16</v>
      </c>
      <c r="P54" s="1">
        <v>16</v>
      </c>
      <c r="Q54" s="1">
        <v>16</v>
      </c>
      <c r="R54" s="1">
        <v>16</v>
      </c>
      <c r="S54" s="1">
        <v>16</v>
      </c>
      <c r="T54" s="1">
        <v>16</v>
      </c>
      <c r="U54" s="1">
        <v>16</v>
      </c>
      <c r="V54" s="1">
        <v>16</v>
      </c>
      <c r="W54" s="1">
        <v>16</v>
      </c>
      <c r="X54" s="1">
        <v>16</v>
      </c>
      <c r="Y54" s="1">
        <v>16</v>
      </c>
      <c r="Z54" s="1">
        <v>16</v>
      </c>
      <c r="AA54" s="1">
        <v>16</v>
      </c>
      <c r="AB54" s="1">
        <v>16</v>
      </c>
      <c r="AC54" s="1">
        <v>16</v>
      </c>
      <c r="AD54" s="1">
        <v>16</v>
      </c>
      <c r="AE54" s="1">
        <v>16</v>
      </c>
      <c r="AF54" s="1">
        <v>16</v>
      </c>
      <c r="AG54" s="1">
        <v>16</v>
      </c>
      <c r="AH54" s="1">
        <v>16</v>
      </c>
      <c r="AI54" s="1">
        <v>16</v>
      </c>
      <c r="AJ54" s="1">
        <v>16</v>
      </c>
      <c r="AK54" s="1">
        <v>16</v>
      </c>
      <c r="AL54" s="1">
        <v>16</v>
      </c>
      <c r="AM54" s="1">
        <v>16</v>
      </c>
      <c r="AN54" s="1"/>
      <c r="AO54" s="1"/>
      <c r="AP54" s="1"/>
      <c r="AQ54" s="1"/>
      <c r="AR54" s="1"/>
      <c r="AS54" s="1"/>
      <c r="AT54" s="1"/>
    </row>
    <row r="55" spans="1:46" x14ac:dyDescent="0.25">
      <c r="A55" t="s">
        <v>219</v>
      </c>
      <c r="B55">
        <v>8669</v>
      </c>
      <c r="C55" t="s">
        <v>220</v>
      </c>
      <c r="D55" s="1">
        <v>4</v>
      </c>
      <c r="E55" s="1">
        <v>4</v>
      </c>
      <c r="F55" s="1">
        <v>4</v>
      </c>
      <c r="G55" s="1">
        <v>4</v>
      </c>
      <c r="H55" s="1">
        <v>4</v>
      </c>
      <c r="I55" s="5">
        <f>H$5*INDEX('MTS 380 Master'!$B:$XFD,MATCH($A55,'MTS 380 Master'!$B:$B,0),MATCH($B$5,'MTS 380 Master'!$B$1:$XFD$1,0))+H$6*INDEX('MTS 380 Master'!$B:$XFD,MATCH($A55,'MTS 380 Master'!$B:$B,0),MATCH($B$6,'MTS 380 Master'!$B$1:$XFD$1,0))+H$7*INDEX('MTS 380 Master'!$B:$XFD,MATCH($A55,'MTS 380 Master'!$B:$B,0),MATCH($B$7,'MTS 380 Master'!$B$1:$XFD$1,0))+H$8*INDEX('MTS 380 Master'!$B:$XFD,MATCH($A55,'MTS 380 Master'!$B:$B,0),MATCH($B$8,'MTS 380 Master'!$B$1:$XFD$1,0))+H$9*INDEX('MTS 380 Master'!$B:$XFD,MATCH($A55,'MTS 380 Master'!$B:$B,0),MATCH($B$9,'MTS 380 Master'!$B$1:$XFD$1,0))+H$10*INDEX('MTS 380 Master'!$B:$XFD,MATCH($A55,'MTS 380 Master'!$B:$B,0),MATCH($B$10,'MTS 380 Master'!$B$1:$XFD$1,0))+H$11*INDEX('MTS 380 Master'!$B:$XFD,MATCH($A55,'MTS 380 Master'!$B:$B,0),MATCH($B$11,'MTS 380 Master'!$B$1:$XFD$1,0))+H$12*INDEX('MTS 380 Master'!$B:$XFD,MATCH($A55,'MTS 380 Master'!$B:$B,0),MATCH($B$12,'MTS 380 Master'!$B$1:$XFD$1,0))</f>
        <v>4</v>
      </c>
      <c r="J55" s="1">
        <v>4</v>
      </c>
      <c r="K55" s="1">
        <v>4</v>
      </c>
      <c r="L55" s="1">
        <v>4</v>
      </c>
      <c r="M55" s="1">
        <v>4</v>
      </c>
      <c r="N55" s="1">
        <v>4</v>
      </c>
      <c r="O55" s="1">
        <v>4</v>
      </c>
      <c r="P55" s="1">
        <v>4</v>
      </c>
      <c r="Q55" s="1">
        <v>4</v>
      </c>
      <c r="R55" s="1">
        <v>4</v>
      </c>
      <c r="S55" s="1">
        <v>4</v>
      </c>
      <c r="T55" s="1">
        <v>4</v>
      </c>
      <c r="U55" s="1">
        <v>4</v>
      </c>
      <c r="V55" s="1">
        <v>4</v>
      </c>
      <c r="W55" s="1">
        <v>4</v>
      </c>
      <c r="X55" s="1">
        <v>4</v>
      </c>
      <c r="Y55" s="1">
        <v>4</v>
      </c>
      <c r="Z55" s="1">
        <v>4</v>
      </c>
      <c r="AA55" s="1">
        <v>4</v>
      </c>
      <c r="AB55" s="1">
        <v>4</v>
      </c>
      <c r="AC55" s="1">
        <v>4</v>
      </c>
      <c r="AD55" s="1">
        <v>4</v>
      </c>
      <c r="AE55" s="1">
        <v>4</v>
      </c>
      <c r="AF55" s="1">
        <v>4</v>
      </c>
      <c r="AG55" s="1">
        <v>4</v>
      </c>
      <c r="AH55" s="1">
        <v>4</v>
      </c>
      <c r="AI55" s="1">
        <v>4</v>
      </c>
      <c r="AJ55" s="1">
        <v>4</v>
      </c>
      <c r="AK55" s="1">
        <v>4</v>
      </c>
      <c r="AL55" s="1">
        <v>4</v>
      </c>
      <c r="AM55" s="1">
        <v>4</v>
      </c>
      <c r="AN55" s="1"/>
      <c r="AO55" s="1"/>
      <c r="AP55" s="1"/>
      <c r="AQ55" s="1"/>
      <c r="AR55" s="1"/>
      <c r="AS55" s="1"/>
      <c r="AT55" s="1"/>
    </row>
    <row r="56" spans="1:46" x14ac:dyDescent="0.25">
      <c r="A56" t="s">
        <v>223</v>
      </c>
      <c r="B56">
        <v>6532</v>
      </c>
      <c r="C56" t="s">
        <v>224</v>
      </c>
      <c r="D56" s="1">
        <v>12</v>
      </c>
      <c r="E56" s="1">
        <v>12</v>
      </c>
      <c r="F56" s="1">
        <v>12</v>
      </c>
      <c r="G56" s="1">
        <v>12</v>
      </c>
      <c r="H56" s="1">
        <v>12</v>
      </c>
      <c r="I56" s="5">
        <f>H$5*INDEX('MTS 380 Master'!$B:$XFD,MATCH($A56,'MTS 380 Master'!$B:$B,0),MATCH($B$5,'MTS 380 Master'!$B$1:$XFD$1,0))+H$6*INDEX('MTS 380 Master'!$B:$XFD,MATCH($A56,'MTS 380 Master'!$B:$B,0),MATCH($B$6,'MTS 380 Master'!$B$1:$XFD$1,0))+H$7*INDEX('MTS 380 Master'!$B:$XFD,MATCH($A56,'MTS 380 Master'!$B:$B,0),MATCH($B$7,'MTS 380 Master'!$B$1:$XFD$1,0))+H$8*INDEX('MTS 380 Master'!$B:$XFD,MATCH($A56,'MTS 380 Master'!$B:$B,0),MATCH($B$8,'MTS 380 Master'!$B$1:$XFD$1,0))+H$9*INDEX('MTS 380 Master'!$B:$XFD,MATCH($A56,'MTS 380 Master'!$B:$B,0),MATCH($B$9,'MTS 380 Master'!$B$1:$XFD$1,0))+H$10*INDEX('MTS 380 Master'!$B:$XFD,MATCH($A56,'MTS 380 Master'!$B:$B,0),MATCH($B$10,'MTS 380 Master'!$B$1:$XFD$1,0))+H$11*INDEX('MTS 380 Master'!$B:$XFD,MATCH($A56,'MTS 380 Master'!$B:$B,0),MATCH($B$11,'MTS 380 Master'!$B$1:$XFD$1,0))+H$12*INDEX('MTS 380 Master'!$B:$XFD,MATCH($A56,'MTS 380 Master'!$B:$B,0),MATCH($B$12,'MTS 380 Master'!$B$1:$XFD$1,0))</f>
        <v>12</v>
      </c>
      <c r="J56" s="1">
        <v>12</v>
      </c>
      <c r="K56" s="1">
        <v>12</v>
      </c>
      <c r="L56" s="1">
        <v>12</v>
      </c>
      <c r="M56" s="1">
        <v>12</v>
      </c>
      <c r="N56" s="1">
        <v>12</v>
      </c>
      <c r="O56" s="1">
        <v>12</v>
      </c>
      <c r="P56" s="1">
        <v>12</v>
      </c>
      <c r="Q56" s="1">
        <v>12</v>
      </c>
      <c r="R56" s="1">
        <v>12</v>
      </c>
      <c r="S56" s="1">
        <v>12</v>
      </c>
      <c r="T56" s="1">
        <v>12</v>
      </c>
      <c r="U56" s="1">
        <v>12</v>
      </c>
      <c r="V56" s="1">
        <v>12</v>
      </c>
      <c r="W56" s="1">
        <v>12</v>
      </c>
      <c r="X56" s="1">
        <v>12</v>
      </c>
      <c r="Y56" s="1">
        <v>12</v>
      </c>
      <c r="Z56" s="1">
        <v>12</v>
      </c>
      <c r="AA56" s="1">
        <v>12</v>
      </c>
      <c r="AB56" s="1">
        <v>12</v>
      </c>
      <c r="AC56" s="1">
        <v>12</v>
      </c>
      <c r="AD56" s="1">
        <v>12</v>
      </c>
      <c r="AE56" s="1">
        <v>12</v>
      </c>
      <c r="AF56" s="1">
        <v>12</v>
      </c>
      <c r="AG56" s="1">
        <v>12</v>
      </c>
      <c r="AH56" s="1">
        <v>12</v>
      </c>
      <c r="AI56" s="1">
        <v>12</v>
      </c>
      <c r="AJ56" s="1">
        <v>12</v>
      </c>
      <c r="AK56" s="1">
        <v>12</v>
      </c>
      <c r="AL56" s="1">
        <v>12</v>
      </c>
      <c r="AM56" s="1">
        <v>12</v>
      </c>
      <c r="AN56" s="1"/>
      <c r="AO56" s="1"/>
      <c r="AP56" s="1"/>
      <c r="AQ56" s="1"/>
      <c r="AR56" s="1"/>
      <c r="AS56" s="1"/>
      <c r="AT56" s="1"/>
    </row>
    <row r="57" spans="1:46" x14ac:dyDescent="0.25">
      <c r="A57" t="s">
        <v>229</v>
      </c>
      <c r="B57">
        <v>6564</v>
      </c>
      <c r="C57" t="s">
        <v>230</v>
      </c>
      <c r="D57" s="1">
        <v>4</v>
      </c>
      <c r="E57" s="1">
        <v>4</v>
      </c>
      <c r="F57" s="1">
        <v>4</v>
      </c>
      <c r="G57" s="1">
        <v>4</v>
      </c>
      <c r="H57" s="1">
        <v>4</v>
      </c>
      <c r="I57" s="5">
        <f>H$5*INDEX('MTS 380 Master'!$B:$XFD,MATCH($A57,'MTS 380 Master'!$B:$B,0),MATCH($B$5,'MTS 380 Master'!$B$1:$XFD$1,0))+H$6*INDEX('MTS 380 Master'!$B:$XFD,MATCH($A57,'MTS 380 Master'!$B:$B,0),MATCH($B$6,'MTS 380 Master'!$B$1:$XFD$1,0))+H$7*INDEX('MTS 380 Master'!$B:$XFD,MATCH($A57,'MTS 380 Master'!$B:$B,0),MATCH($B$7,'MTS 380 Master'!$B$1:$XFD$1,0))+H$8*INDEX('MTS 380 Master'!$B:$XFD,MATCH($A57,'MTS 380 Master'!$B:$B,0),MATCH($B$8,'MTS 380 Master'!$B$1:$XFD$1,0))+H$9*INDEX('MTS 380 Master'!$B:$XFD,MATCH($A57,'MTS 380 Master'!$B:$B,0),MATCH($B$9,'MTS 380 Master'!$B$1:$XFD$1,0))+H$10*INDEX('MTS 380 Master'!$B:$XFD,MATCH($A57,'MTS 380 Master'!$B:$B,0),MATCH($B$10,'MTS 380 Master'!$B$1:$XFD$1,0))+H$11*INDEX('MTS 380 Master'!$B:$XFD,MATCH($A57,'MTS 380 Master'!$B:$B,0),MATCH($B$11,'MTS 380 Master'!$B$1:$XFD$1,0))+H$12*INDEX('MTS 380 Master'!$B:$XFD,MATCH($A57,'MTS 380 Master'!$B:$B,0),MATCH($B$12,'MTS 380 Master'!$B$1:$XFD$1,0))</f>
        <v>4</v>
      </c>
      <c r="J57" s="1">
        <v>4</v>
      </c>
      <c r="K57" s="1">
        <v>4</v>
      </c>
      <c r="L57" s="1">
        <v>4</v>
      </c>
      <c r="M57" s="1">
        <v>4</v>
      </c>
      <c r="N57" s="1">
        <v>4</v>
      </c>
      <c r="O57" s="1">
        <v>4</v>
      </c>
      <c r="P57" s="1">
        <v>4</v>
      </c>
      <c r="Q57" s="1">
        <v>4</v>
      </c>
      <c r="R57" s="1">
        <v>4</v>
      </c>
      <c r="S57" s="1">
        <v>4</v>
      </c>
      <c r="T57" s="1">
        <v>4</v>
      </c>
      <c r="U57" s="1">
        <v>4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v>4</v>
      </c>
      <c r="AE57" s="1">
        <v>4</v>
      </c>
      <c r="AF57" s="1">
        <v>4</v>
      </c>
      <c r="AG57" s="1">
        <v>4</v>
      </c>
      <c r="AH57" s="1">
        <v>4</v>
      </c>
      <c r="AI57" s="1">
        <v>4</v>
      </c>
      <c r="AJ57" s="1">
        <v>4</v>
      </c>
      <c r="AK57" s="1">
        <v>4</v>
      </c>
      <c r="AL57" s="1">
        <v>4</v>
      </c>
      <c r="AM57" s="1">
        <v>4</v>
      </c>
      <c r="AN57" s="1"/>
      <c r="AO57" s="1"/>
      <c r="AP57" s="1"/>
      <c r="AQ57" s="1"/>
      <c r="AR57" s="1"/>
      <c r="AS57" s="1"/>
      <c r="AT57" s="1"/>
    </row>
    <row r="58" spans="1:46" x14ac:dyDescent="0.25">
      <c r="A58" t="s">
        <v>231</v>
      </c>
      <c r="B58">
        <v>6580</v>
      </c>
      <c r="C58" t="s">
        <v>232</v>
      </c>
      <c r="D58" s="1">
        <v>4</v>
      </c>
      <c r="E58" s="1">
        <v>4</v>
      </c>
      <c r="F58" s="1">
        <v>4</v>
      </c>
      <c r="G58" s="1">
        <v>4</v>
      </c>
      <c r="H58" s="1">
        <v>4</v>
      </c>
      <c r="I58" s="5">
        <f>H$5*INDEX('MTS 380 Master'!$B:$XFD,MATCH($A58,'MTS 380 Master'!$B:$B,0),MATCH($B$5,'MTS 380 Master'!$B$1:$XFD$1,0))+H$6*INDEX('MTS 380 Master'!$B:$XFD,MATCH($A58,'MTS 380 Master'!$B:$B,0),MATCH($B$6,'MTS 380 Master'!$B$1:$XFD$1,0))+H$7*INDEX('MTS 380 Master'!$B:$XFD,MATCH($A58,'MTS 380 Master'!$B:$B,0),MATCH($B$7,'MTS 380 Master'!$B$1:$XFD$1,0))+H$8*INDEX('MTS 380 Master'!$B:$XFD,MATCH($A58,'MTS 380 Master'!$B:$B,0),MATCH($B$8,'MTS 380 Master'!$B$1:$XFD$1,0))+H$9*INDEX('MTS 380 Master'!$B:$XFD,MATCH($A58,'MTS 380 Master'!$B:$B,0),MATCH($B$9,'MTS 380 Master'!$B$1:$XFD$1,0))+H$10*INDEX('MTS 380 Master'!$B:$XFD,MATCH($A58,'MTS 380 Master'!$B:$B,0),MATCH($B$10,'MTS 380 Master'!$B$1:$XFD$1,0))+H$11*INDEX('MTS 380 Master'!$B:$XFD,MATCH($A58,'MTS 380 Master'!$B:$B,0),MATCH($B$11,'MTS 380 Master'!$B$1:$XFD$1,0))+H$12*INDEX('MTS 380 Master'!$B:$XFD,MATCH($A58,'MTS 380 Master'!$B:$B,0),MATCH($B$12,'MTS 380 Master'!$B$1:$XFD$1,0))</f>
        <v>4</v>
      </c>
      <c r="J58" s="1">
        <v>4</v>
      </c>
      <c r="K58" s="1">
        <v>4</v>
      </c>
      <c r="L58" s="1">
        <v>4</v>
      </c>
      <c r="M58" s="1">
        <v>4</v>
      </c>
      <c r="N58" s="1">
        <v>4</v>
      </c>
      <c r="O58" s="1">
        <v>4</v>
      </c>
      <c r="P58" s="1">
        <v>4</v>
      </c>
      <c r="Q58" s="1">
        <v>4</v>
      </c>
      <c r="R58" s="1">
        <v>4</v>
      </c>
      <c r="S58" s="1">
        <v>4</v>
      </c>
      <c r="T58" s="1">
        <v>4</v>
      </c>
      <c r="U58" s="1">
        <v>4</v>
      </c>
      <c r="V58" s="1">
        <v>4</v>
      </c>
      <c r="W58" s="1">
        <v>4</v>
      </c>
      <c r="X58" s="1">
        <v>4</v>
      </c>
      <c r="Y58" s="1">
        <v>4</v>
      </c>
      <c r="Z58" s="1">
        <v>4</v>
      </c>
      <c r="AA58" s="1">
        <v>4</v>
      </c>
      <c r="AB58" s="1">
        <v>4</v>
      </c>
      <c r="AC58" s="1">
        <v>4</v>
      </c>
      <c r="AD58" s="1">
        <v>4</v>
      </c>
      <c r="AE58" s="1">
        <v>4</v>
      </c>
      <c r="AF58" s="1">
        <v>4</v>
      </c>
      <c r="AG58" s="1">
        <v>4</v>
      </c>
      <c r="AH58" s="1">
        <v>4</v>
      </c>
      <c r="AI58" s="1">
        <v>4</v>
      </c>
      <c r="AJ58" s="1">
        <v>4</v>
      </c>
      <c r="AK58" s="1">
        <v>4</v>
      </c>
      <c r="AL58" s="1">
        <v>4</v>
      </c>
      <c r="AM58" s="1">
        <v>4</v>
      </c>
      <c r="AN58" s="1"/>
      <c r="AO58" s="1"/>
      <c r="AP58" s="1"/>
      <c r="AQ58" s="1"/>
      <c r="AR58" s="1"/>
      <c r="AS58" s="1"/>
      <c r="AT58" s="1"/>
    </row>
    <row r="59" spans="1:46" x14ac:dyDescent="0.25">
      <c r="A59" t="s">
        <v>233</v>
      </c>
      <c r="B59">
        <v>6581</v>
      </c>
      <c r="C59" t="s">
        <v>234</v>
      </c>
      <c r="D59" s="1">
        <v>4</v>
      </c>
      <c r="E59" s="1">
        <v>4</v>
      </c>
      <c r="F59" s="1">
        <v>4</v>
      </c>
      <c r="G59" s="1">
        <v>4</v>
      </c>
      <c r="H59" s="1">
        <v>4</v>
      </c>
      <c r="I59" s="5">
        <f>H$5*INDEX('MTS 380 Master'!$B:$XFD,MATCH($A59,'MTS 380 Master'!$B:$B,0),MATCH($B$5,'MTS 380 Master'!$B$1:$XFD$1,0))+H$6*INDEX('MTS 380 Master'!$B:$XFD,MATCH($A59,'MTS 380 Master'!$B:$B,0),MATCH($B$6,'MTS 380 Master'!$B$1:$XFD$1,0))+H$7*INDEX('MTS 380 Master'!$B:$XFD,MATCH($A59,'MTS 380 Master'!$B:$B,0),MATCH($B$7,'MTS 380 Master'!$B$1:$XFD$1,0))+H$8*INDEX('MTS 380 Master'!$B:$XFD,MATCH($A59,'MTS 380 Master'!$B:$B,0),MATCH($B$8,'MTS 380 Master'!$B$1:$XFD$1,0))+H$9*INDEX('MTS 380 Master'!$B:$XFD,MATCH($A59,'MTS 380 Master'!$B:$B,0),MATCH($B$9,'MTS 380 Master'!$B$1:$XFD$1,0))+H$10*INDEX('MTS 380 Master'!$B:$XFD,MATCH($A59,'MTS 380 Master'!$B:$B,0),MATCH($B$10,'MTS 380 Master'!$B$1:$XFD$1,0))+H$11*INDEX('MTS 380 Master'!$B:$XFD,MATCH($A59,'MTS 380 Master'!$B:$B,0),MATCH($B$11,'MTS 380 Master'!$B$1:$XFD$1,0))+H$12*INDEX('MTS 380 Master'!$B:$XFD,MATCH($A59,'MTS 380 Master'!$B:$B,0),MATCH($B$12,'MTS 380 Master'!$B$1:$XFD$1,0))</f>
        <v>4</v>
      </c>
      <c r="J59" s="1">
        <v>4</v>
      </c>
      <c r="K59" s="1">
        <v>4</v>
      </c>
      <c r="L59" s="1">
        <v>4</v>
      </c>
      <c r="M59" s="1">
        <v>4</v>
      </c>
      <c r="N59" s="1">
        <v>4</v>
      </c>
      <c r="O59" s="1">
        <v>4</v>
      </c>
      <c r="P59" s="1">
        <v>4</v>
      </c>
      <c r="Q59" s="1">
        <v>4</v>
      </c>
      <c r="R59" s="1">
        <v>4</v>
      </c>
      <c r="S59" s="1">
        <v>4</v>
      </c>
      <c r="T59" s="1">
        <v>4</v>
      </c>
      <c r="U59" s="1">
        <v>4</v>
      </c>
      <c r="V59" s="1">
        <v>4</v>
      </c>
      <c r="W59" s="1">
        <v>4</v>
      </c>
      <c r="X59" s="1">
        <v>4</v>
      </c>
      <c r="Y59" s="1">
        <v>4</v>
      </c>
      <c r="Z59" s="1">
        <v>4</v>
      </c>
      <c r="AA59" s="1">
        <v>4</v>
      </c>
      <c r="AB59" s="1">
        <v>4</v>
      </c>
      <c r="AC59" s="1">
        <v>4</v>
      </c>
      <c r="AD59" s="1">
        <v>4</v>
      </c>
      <c r="AE59" s="1">
        <v>4</v>
      </c>
      <c r="AF59" s="1">
        <v>4</v>
      </c>
      <c r="AG59" s="1">
        <v>4</v>
      </c>
      <c r="AH59" s="1">
        <v>4</v>
      </c>
      <c r="AI59" s="1">
        <v>4</v>
      </c>
      <c r="AJ59" s="1">
        <v>4</v>
      </c>
      <c r="AK59" s="1">
        <v>4</v>
      </c>
      <c r="AL59" s="1">
        <v>4</v>
      </c>
      <c r="AM59" s="1">
        <v>4</v>
      </c>
      <c r="AN59" s="1"/>
      <c r="AO59" s="1"/>
      <c r="AP59" s="1"/>
      <c r="AQ59" s="1"/>
      <c r="AR59" s="1"/>
      <c r="AS59" s="1"/>
      <c r="AT59" s="1"/>
    </row>
    <row r="60" spans="1:46" x14ac:dyDescent="0.25">
      <c r="A60" t="s">
        <v>235</v>
      </c>
      <c r="B60">
        <v>6582</v>
      </c>
      <c r="C60" t="s">
        <v>236</v>
      </c>
      <c r="D60" s="1">
        <v>4</v>
      </c>
      <c r="E60" s="1">
        <v>4</v>
      </c>
      <c r="F60" s="1">
        <v>4</v>
      </c>
      <c r="G60" s="1">
        <v>4</v>
      </c>
      <c r="H60" s="1">
        <v>4</v>
      </c>
      <c r="I60" s="5">
        <f>H$5*INDEX('MTS 380 Master'!$B:$XFD,MATCH($A60,'MTS 380 Master'!$B:$B,0),MATCH($B$5,'MTS 380 Master'!$B$1:$XFD$1,0))+H$6*INDEX('MTS 380 Master'!$B:$XFD,MATCH($A60,'MTS 380 Master'!$B:$B,0),MATCH($B$6,'MTS 380 Master'!$B$1:$XFD$1,0))+H$7*INDEX('MTS 380 Master'!$B:$XFD,MATCH($A60,'MTS 380 Master'!$B:$B,0),MATCH($B$7,'MTS 380 Master'!$B$1:$XFD$1,0))+H$8*INDEX('MTS 380 Master'!$B:$XFD,MATCH($A60,'MTS 380 Master'!$B:$B,0),MATCH($B$8,'MTS 380 Master'!$B$1:$XFD$1,0))+H$9*INDEX('MTS 380 Master'!$B:$XFD,MATCH($A60,'MTS 380 Master'!$B:$B,0),MATCH($B$9,'MTS 380 Master'!$B$1:$XFD$1,0))+H$10*INDEX('MTS 380 Master'!$B:$XFD,MATCH($A60,'MTS 380 Master'!$B:$B,0),MATCH($B$10,'MTS 380 Master'!$B$1:$XFD$1,0))+H$11*INDEX('MTS 380 Master'!$B:$XFD,MATCH($A60,'MTS 380 Master'!$B:$B,0),MATCH($B$11,'MTS 380 Master'!$B$1:$XFD$1,0))+H$12*INDEX('MTS 380 Master'!$B:$XFD,MATCH($A60,'MTS 380 Master'!$B:$B,0),MATCH($B$12,'MTS 380 Master'!$B$1:$XFD$1,0))</f>
        <v>4</v>
      </c>
      <c r="J60" s="1">
        <v>4</v>
      </c>
      <c r="K60" s="1">
        <v>4</v>
      </c>
      <c r="L60" s="1">
        <v>4</v>
      </c>
      <c r="M60" s="1">
        <v>4</v>
      </c>
      <c r="N60" s="1">
        <v>4</v>
      </c>
      <c r="O60" s="1">
        <v>4</v>
      </c>
      <c r="P60" s="1">
        <v>4</v>
      </c>
      <c r="Q60" s="1">
        <v>4</v>
      </c>
      <c r="R60" s="1">
        <v>4</v>
      </c>
      <c r="S60" s="1">
        <v>4</v>
      </c>
      <c r="T60" s="1">
        <v>4</v>
      </c>
      <c r="U60" s="1">
        <v>4</v>
      </c>
      <c r="V60" s="1">
        <v>4</v>
      </c>
      <c r="W60" s="1">
        <v>4</v>
      </c>
      <c r="X60" s="1">
        <v>4</v>
      </c>
      <c r="Y60" s="1">
        <v>4</v>
      </c>
      <c r="Z60" s="1">
        <v>4</v>
      </c>
      <c r="AA60" s="1">
        <v>4</v>
      </c>
      <c r="AB60" s="1">
        <v>4</v>
      </c>
      <c r="AC60" s="1">
        <v>4</v>
      </c>
      <c r="AD60" s="1">
        <v>4</v>
      </c>
      <c r="AE60" s="1">
        <v>4</v>
      </c>
      <c r="AF60" s="1">
        <v>4</v>
      </c>
      <c r="AG60" s="1">
        <v>4</v>
      </c>
      <c r="AH60" s="1">
        <v>4</v>
      </c>
      <c r="AI60" s="1">
        <v>4</v>
      </c>
      <c r="AJ60" s="1">
        <v>4</v>
      </c>
      <c r="AK60" s="1">
        <v>4</v>
      </c>
      <c r="AL60" s="1">
        <v>4</v>
      </c>
      <c r="AM60" s="1">
        <v>4</v>
      </c>
      <c r="AN60" s="1"/>
      <c r="AO60" s="1"/>
      <c r="AP60" s="1"/>
      <c r="AQ60" s="1"/>
      <c r="AR60" s="1"/>
      <c r="AS60" s="1"/>
      <c r="AT60" s="1"/>
    </row>
    <row r="61" spans="1:46" x14ac:dyDescent="0.25">
      <c r="A61" t="s">
        <v>237</v>
      </c>
      <c r="B61">
        <v>6572</v>
      </c>
      <c r="C61" t="s">
        <v>781</v>
      </c>
      <c r="D61" s="1">
        <v>4</v>
      </c>
      <c r="E61" s="1">
        <v>4</v>
      </c>
      <c r="F61" s="1">
        <v>4</v>
      </c>
      <c r="G61" s="1">
        <v>4</v>
      </c>
      <c r="H61" s="1">
        <v>4</v>
      </c>
      <c r="I61" s="5">
        <f>H$5*INDEX('MTS 380 Master'!$B:$XFD,MATCH($A61,'MTS 380 Master'!$B:$B,0),MATCH($B$5,'MTS 380 Master'!$B$1:$XFD$1,0))+H$6*INDEX('MTS 380 Master'!$B:$XFD,MATCH($A61,'MTS 380 Master'!$B:$B,0),MATCH($B$6,'MTS 380 Master'!$B$1:$XFD$1,0))+H$7*INDEX('MTS 380 Master'!$B:$XFD,MATCH($A61,'MTS 380 Master'!$B:$B,0),MATCH($B$7,'MTS 380 Master'!$B$1:$XFD$1,0))+H$8*INDEX('MTS 380 Master'!$B:$XFD,MATCH($A61,'MTS 380 Master'!$B:$B,0),MATCH($B$8,'MTS 380 Master'!$B$1:$XFD$1,0))+H$9*INDEX('MTS 380 Master'!$B:$XFD,MATCH($A61,'MTS 380 Master'!$B:$B,0),MATCH($B$9,'MTS 380 Master'!$B$1:$XFD$1,0))+H$10*INDEX('MTS 380 Master'!$B:$XFD,MATCH($A61,'MTS 380 Master'!$B:$B,0),MATCH($B$10,'MTS 380 Master'!$B$1:$XFD$1,0))+H$11*INDEX('MTS 380 Master'!$B:$XFD,MATCH($A61,'MTS 380 Master'!$B:$B,0),MATCH($B$11,'MTS 380 Master'!$B$1:$XFD$1,0))+H$12*INDEX('MTS 380 Master'!$B:$XFD,MATCH($A61,'MTS 380 Master'!$B:$B,0),MATCH($B$12,'MTS 380 Master'!$B$1:$XFD$1,0))</f>
        <v>4</v>
      </c>
      <c r="J61" s="1">
        <v>4</v>
      </c>
      <c r="K61" s="1">
        <v>4</v>
      </c>
      <c r="L61" s="1">
        <v>4</v>
      </c>
      <c r="M61" s="1">
        <v>4</v>
      </c>
      <c r="N61" s="1">
        <v>4</v>
      </c>
      <c r="O61" s="1">
        <v>4</v>
      </c>
      <c r="P61" s="1">
        <v>4</v>
      </c>
      <c r="Q61" s="1">
        <v>4</v>
      </c>
      <c r="R61" s="1">
        <v>4</v>
      </c>
      <c r="S61" s="1">
        <v>4</v>
      </c>
      <c r="T61" s="1">
        <v>4</v>
      </c>
      <c r="U61" s="1">
        <v>4</v>
      </c>
      <c r="V61" s="1">
        <v>4</v>
      </c>
      <c r="W61" s="1">
        <v>4</v>
      </c>
      <c r="X61" s="1">
        <v>4</v>
      </c>
      <c r="Y61" s="1">
        <v>4</v>
      </c>
      <c r="Z61" s="1">
        <v>4</v>
      </c>
      <c r="AA61" s="1">
        <v>4</v>
      </c>
      <c r="AB61" s="1">
        <v>4</v>
      </c>
      <c r="AC61" s="1">
        <v>4</v>
      </c>
      <c r="AD61" s="1">
        <v>4</v>
      </c>
      <c r="AE61" s="1">
        <v>4</v>
      </c>
      <c r="AF61" s="1">
        <v>4</v>
      </c>
      <c r="AG61" s="1">
        <v>4</v>
      </c>
      <c r="AH61" s="1">
        <v>4</v>
      </c>
      <c r="AI61" s="1">
        <v>4</v>
      </c>
      <c r="AJ61" s="1">
        <v>4</v>
      </c>
      <c r="AK61" s="1">
        <v>4</v>
      </c>
      <c r="AL61" s="1">
        <v>4</v>
      </c>
      <c r="AM61" s="1">
        <v>4</v>
      </c>
      <c r="AN61" s="1"/>
      <c r="AO61" s="1"/>
      <c r="AP61" s="1"/>
      <c r="AQ61" s="1"/>
      <c r="AR61" s="1"/>
      <c r="AS61" s="1"/>
      <c r="AT61" s="1"/>
    </row>
    <row r="62" spans="1:46" x14ac:dyDescent="0.25">
      <c r="A62" t="s">
        <v>239</v>
      </c>
      <c r="B62">
        <v>8661</v>
      </c>
      <c r="C62" t="s">
        <v>863</v>
      </c>
      <c r="D62" s="1">
        <v>2</v>
      </c>
      <c r="E62" s="1">
        <v>2</v>
      </c>
      <c r="F62" s="1">
        <v>2</v>
      </c>
      <c r="G62" s="1">
        <v>2</v>
      </c>
      <c r="H62" s="1">
        <v>2</v>
      </c>
      <c r="I62" s="5">
        <f>H$5*INDEX('MTS 380 Master'!$B:$XFD,MATCH($A62,'MTS 380 Master'!$B:$B,0),MATCH($B$5,'MTS 380 Master'!$B$1:$XFD$1,0))+H$6*INDEX('MTS 380 Master'!$B:$XFD,MATCH($A62,'MTS 380 Master'!$B:$B,0),MATCH($B$6,'MTS 380 Master'!$B$1:$XFD$1,0))+H$7*INDEX('MTS 380 Master'!$B:$XFD,MATCH($A62,'MTS 380 Master'!$B:$B,0),MATCH($B$7,'MTS 380 Master'!$B$1:$XFD$1,0))+H$8*INDEX('MTS 380 Master'!$B:$XFD,MATCH($A62,'MTS 380 Master'!$B:$B,0),MATCH($B$8,'MTS 380 Master'!$B$1:$XFD$1,0))+H$9*INDEX('MTS 380 Master'!$B:$XFD,MATCH($A62,'MTS 380 Master'!$B:$B,0),MATCH($B$9,'MTS 380 Master'!$B$1:$XFD$1,0))+H$10*INDEX('MTS 380 Master'!$B:$XFD,MATCH($A62,'MTS 380 Master'!$B:$B,0),MATCH($B$10,'MTS 380 Master'!$B$1:$XFD$1,0))+H$11*INDEX('MTS 380 Master'!$B:$XFD,MATCH($A62,'MTS 380 Master'!$B:$B,0),MATCH($B$11,'MTS 380 Master'!$B$1:$XFD$1,0))+H$12*INDEX('MTS 380 Master'!$B:$XFD,MATCH($A62,'MTS 380 Master'!$B:$B,0),MATCH($B$12,'MTS 380 Master'!$B$1:$XFD$1,0))</f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  <c r="AM62" s="1">
        <v>2</v>
      </c>
      <c r="AN62" s="1"/>
      <c r="AO62" s="1"/>
      <c r="AP62" s="1"/>
      <c r="AQ62" s="1"/>
      <c r="AR62" s="1"/>
      <c r="AS62" s="1"/>
      <c r="AT62" s="1"/>
    </row>
    <row r="63" spans="1:46" x14ac:dyDescent="0.25">
      <c r="A63" t="s">
        <v>241</v>
      </c>
      <c r="B63">
        <v>8684</v>
      </c>
      <c r="C63" t="s">
        <v>242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5">
        <f>H$5*INDEX('MTS 380 Master'!$B:$XFD,MATCH($A63,'MTS 380 Master'!$B:$B,0),MATCH($B$5,'MTS 380 Master'!$B$1:$XFD$1,0))+H$6*INDEX('MTS 380 Master'!$B:$XFD,MATCH($A63,'MTS 380 Master'!$B:$B,0),MATCH($B$6,'MTS 380 Master'!$B$1:$XFD$1,0))+H$7*INDEX('MTS 380 Master'!$B:$XFD,MATCH($A63,'MTS 380 Master'!$B:$B,0),MATCH($B$7,'MTS 380 Master'!$B$1:$XFD$1,0))+H$8*INDEX('MTS 380 Master'!$B:$XFD,MATCH($A63,'MTS 380 Master'!$B:$B,0),MATCH($B$8,'MTS 380 Master'!$B$1:$XFD$1,0))+H$9*INDEX('MTS 380 Master'!$B:$XFD,MATCH($A63,'MTS 380 Master'!$B:$B,0),MATCH($B$9,'MTS 380 Master'!$B$1:$XFD$1,0))+H$10*INDEX('MTS 380 Master'!$B:$XFD,MATCH($A63,'MTS 380 Master'!$B:$B,0),MATCH($B$10,'MTS 380 Master'!$B$1:$XFD$1,0))+H$11*INDEX('MTS 380 Master'!$B:$XFD,MATCH($A63,'MTS 380 Master'!$B:$B,0),MATCH($B$11,'MTS 380 Master'!$B$1:$XFD$1,0))+H$12*INDEX('MTS 380 Master'!$B:$XFD,MATCH($A63,'MTS 380 Master'!$B:$B,0),MATCH($B$12,'MTS 380 Master'!$B$1:$XFD$1,0))</f>
        <v>2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/>
      <c r="AO63" s="1"/>
      <c r="AP63" s="1"/>
      <c r="AQ63" s="1"/>
      <c r="AR63" s="1"/>
      <c r="AS63" s="1"/>
      <c r="AT63" s="1"/>
    </row>
    <row r="64" spans="1:46" x14ac:dyDescent="0.25">
      <c r="A64" t="s">
        <v>243</v>
      </c>
      <c r="B64">
        <v>8640</v>
      </c>
      <c r="C64" t="s">
        <v>244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5">
        <f>H$5*INDEX('MTS 380 Master'!$B:$XFD,MATCH($A64,'MTS 380 Master'!$B:$B,0),MATCH($B$5,'MTS 380 Master'!$B$1:$XFD$1,0))+H$6*INDEX('MTS 380 Master'!$B:$XFD,MATCH($A64,'MTS 380 Master'!$B:$B,0),MATCH($B$6,'MTS 380 Master'!$B$1:$XFD$1,0))+H$7*INDEX('MTS 380 Master'!$B:$XFD,MATCH($A64,'MTS 380 Master'!$B:$B,0),MATCH($B$7,'MTS 380 Master'!$B$1:$XFD$1,0))+H$8*INDEX('MTS 380 Master'!$B:$XFD,MATCH($A64,'MTS 380 Master'!$B:$B,0),MATCH($B$8,'MTS 380 Master'!$B$1:$XFD$1,0))+H$9*INDEX('MTS 380 Master'!$B:$XFD,MATCH($A64,'MTS 380 Master'!$B:$B,0),MATCH($B$9,'MTS 380 Master'!$B$1:$XFD$1,0))+H$10*INDEX('MTS 380 Master'!$B:$XFD,MATCH($A64,'MTS 380 Master'!$B:$B,0),MATCH($B$10,'MTS 380 Master'!$B$1:$XFD$1,0))+H$11*INDEX('MTS 380 Master'!$B:$XFD,MATCH($A64,'MTS 380 Master'!$B:$B,0),MATCH($B$11,'MTS 380 Master'!$B$1:$XFD$1,0))+H$12*INDEX('MTS 380 Master'!$B:$XFD,MATCH($A64,'MTS 380 Master'!$B:$B,0),MATCH($B$12,'MTS 380 Master'!$B$1:$XFD$1,0))</f>
        <v>0</v>
      </c>
      <c r="J64" s="1">
        <v>8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17</v>
      </c>
      <c r="R64" s="1">
        <v>18</v>
      </c>
      <c r="S64" s="1">
        <v>19</v>
      </c>
      <c r="T64" s="1">
        <v>20</v>
      </c>
      <c r="U64" s="1">
        <v>21</v>
      </c>
      <c r="V64" s="1">
        <v>22</v>
      </c>
      <c r="W64" s="1">
        <v>24</v>
      </c>
      <c r="X64" s="1">
        <v>25</v>
      </c>
      <c r="Y64" s="1">
        <v>26</v>
      </c>
      <c r="Z64" s="1">
        <v>27</v>
      </c>
      <c r="AA64" s="1">
        <v>28</v>
      </c>
      <c r="AB64" s="1">
        <v>29</v>
      </c>
      <c r="AC64" s="1">
        <v>31</v>
      </c>
      <c r="AD64" s="1">
        <v>32</v>
      </c>
      <c r="AE64" s="1">
        <v>33</v>
      </c>
      <c r="AF64" s="1">
        <v>34</v>
      </c>
      <c r="AG64" s="1">
        <v>35</v>
      </c>
      <c r="AH64" s="1">
        <v>36</v>
      </c>
      <c r="AI64" s="1">
        <v>38</v>
      </c>
      <c r="AJ64" s="1">
        <v>39</v>
      </c>
      <c r="AK64" s="1">
        <v>40</v>
      </c>
      <c r="AL64" s="1">
        <v>41</v>
      </c>
      <c r="AM64" s="1">
        <v>42</v>
      </c>
      <c r="AN64" s="1"/>
      <c r="AO64" s="1"/>
      <c r="AP64" s="1"/>
      <c r="AQ64" s="1"/>
      <c r="AR64" s="1"/>
      <c r="AS64" s="1"/>
      <c r="AT64" s="1"/>
    </row>
    <row r="65" spans="1:46" x14ac:dyDescent="0.25">
      <c r="A65" t="s">
        <v>245</v>
      </c>
      <c r="B65">
        <v>8670</v>
      </c>
      <c r="C65" t="s">
        <v>246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5">
        <f>H$5*INDEX('MTS 380 Master'!$B:$XFD,MATCH($A65,'MTS 380 Master'!$B:$B,0),MATCH($B$5,'MTS 380 Master'!$B$1:$XFD$1,0))+H$6*INDEX('MTS 380 Master'!$B:$XFD,MATCH($A65,'MTS 380 Master'!$B:$B,0),MATCH($B$6,'MTS 380 Master'!$B$1:$XFD$1,0))+H$7*INDEX('MTS 380 Master'!$B:$XFD,MATCH($A65,'MTS 380 Master'!$B:$B,0),MATCH($B$7,'MTS 380 Master'!$B$1:$XFD$1,0))+H$8*INDEX('MTS 380 Master'!$B:$XFD,MATCH($A65,'MTS 380 Master'!$B:$B,0),MATCH($B$8,'MTS 380 Master'!$B$1:$XFD$1,0))+H$9*INDEX('MTS 380 Master'!$B:$XFD,MATCH($A65,'MTS 380 Master'!$B:$B,0),MATCH($B$9,'MTS 380 Master'!$B$1:$XFD$1,0))+H$10*INDEX('MTS 380 Master'!$B:$XFD,MATCH($A65,'MTS 380 Master'!$B:$B,0),MATCH($B$10,'MTS 380 Master'!$B$1:$XFD$1,0))+H$11*INDEX('MTS 380 Master'!$B:$XFD,MATCH($A65,'MTS 380 Master'!$B:$B,0),MATCH($B$11,'MTS 380 Master'!$B$1:$XFD$1,0))+H$12*INDEX('MTS 380 Master'!$B:$XFD,MATCH($A65,'MTS 380 Master'!$B:$B,0),MATCH($B$12,'MTS 380 Master'!$B$1:$XFD$1,0))</f>
        <v>0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/>
      <c r="AO65" s="1"/>
      <c r="AP65" s="1"/>
      <c r="AQ65" s="1"/>
      <c r="AR65" s="1"/>
      <c r="AS65" s="1"/>
      <c r="AT65" s="1"/>
    </row>
    <row r="66" spans="1:46" x14ac:dyDescent="0.25">
      <c r="A66" t="s">
        <v>247</v>
      </c>
      <c r="B66">
        <v>7980</v>
      </c>
      <c r="C66" t="s">
        <v>248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5">
        <f>H$5*INDEX('MTS 380 Master'!$B:$XFD,MATCH($A66,'MTS 380 Master'!$B:$B,0),MATCH($B$5,'MTS 380 Master'!$B$1:$XFD$1,0))+H$6*INDEX('MTS 380 Master'!$B:$XFD,MATCH($A66,'MTS 380 Master'!$B:$B,0),MATCH($B$6,'MTS 380 Master'!$B$1:$XFD$1,0))+H$7*INDEX('MTS 380 Master'!$B:$XFD,MATCH($A66,'MTS 380 Master'!$B:$B,0),MATCH($B$7,'MTS 380 Master'!$B$1:$XFD$1,0))+H$8*INDEX('MTS 380 Master'!$B:$XFD,MATCH($A66,'MTS 380 Master'!$B:$B,0),MATCH($B$8,'MTS 380 Master'!$B$1:$XFD$1,0))+H$9*INDEX('MTS 380 Master'!$B:$XFD,MATCH($A66,'MTS 380 Master'!$B:$B,0),MATCH($B$9,'MTS 380 Master'!$B$1:$XFD$1,0))+H$10*INDEX('MTS 380 Master'!$B:$XFD,MATCH($A66,'MTS 380 Master'!$B:$B,0),MATCH($B$10,'MTS 380 Master'!$B$1:$XFD$1,0))+H$11*INDEX('MTS 380 Master'!$B:$XFD,MATCH($A66,'MTS 380 Master'!$B:$B,0),MATCH($B$11,'MTS 380 Master'!$B$1:$XFD$1,0))+H$12*INDEX('MTS 380 Master'!$B:$XFD,MATCH($A66,'MTS 380 Master'!$B:$B,0),MATCH($B$12,'MTS 380 Master'!$B$1:$XFD$1,0))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/>
      <c r="AO66" s="1"/>
      <c r="AP66" s="1"/>
      <c r="AQ66" s="1"/>
      <c r="AR66" s="1"/>
      <c r="AS66" s="1"/>
      <c r="AT66" s="1"/>
    </row>
    <row r="67" spans="1:46" x14ac:dyDescent="0.25">
      <c r="A67" t="s">
        <v>249</v>
      </c>
      <c r="B67">
        <v>7981</v>
      </c>
      <c r="C67" t="s">
        <v>250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5">
        <f>H$5*INDEX('MTS 380 Master'!$B:$XFD,MATCH($A67,'MTS 380 Master'!$B:$B,0),MATCH($B$5,'MTS 380 Master'!$B$1:$XFD$1,0))+H$6*INDEX('MTS 380 Master'!$B:$XFD,MATCH($A67,'MTS 380 Master'!$B:$B,0),MATCH($B$6,'MTS 380 Master'!$B$1:$XFD$1,0))+H$7*INDEX('MTS 380 Master'!$B:$XFD,MATCH($A67,'MTS 380 Master'!$B:$B,0),MATCH($B$7,'MTS 380 Master'!$B$1:$XFD$1,0))+H$8*INDEX('MTS 380 Master'!$B:$XFD,MATCH($A67,'MTS 380 Master'!$B:$B,0),MATCH($B$8,'MTS 380 Master'!$B$1:$XFD$1,0))+H$9*INDEX('MTS 380 Master'!$B:$XFD,MATCH($A67,'MTS 380 Master'!$B:$B,0),MATCH($B$9,'MTS 380 Master'!$B$1:$XFD$1,0))+H$10*INDEX('MTS 380 Master'!$B:$XFD,MATCH($A67,'MTS 380 Master'!$B:$B,0),MATCH($B$10,'MTS 380 Master'!$B$1:$XFD$1,0))+H$11*INDEX('MTS 380 Master'!$B:$XFD,MATCH($A67,'MTS 380 Master'!$B:$B,0),MATCH($B$11,'MTS 380 Master'!$B$1:$XFD$1,0))+H$12*INDEX('MTS 380 Master'!$B:$XFD,MATCH($A67,'MTS 380 Master'!$B:$B,0),MATCH($B$12,'MTS 380 Master'!$B$1:$XFD$1,0))</f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/>
      <c r="AO67" s="1"/>
      <c r="AP67" s="1"/>
      <c r="AQ67" s="1"/>
      <c r="AR67" s="1"/>
      <c r="AS67" s="1"/>
      <c r="AT67" s="1"/>
    </row>
    <row r="68" spans="1:46" x14ac:dyDescent="0.25">
      <c r="A68" t="s">
        <v>251</v>
      </c>
      <c r="B68">
        <v>7982</v>
      </c>
      <c r="C68" t="s">
        <v>252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5">
        <f>H$5*INDEX('MTS 380 Master'!$B:$XFD,MATCH($A68,'MTS 380 Master'!$B:$B,0),MATCH($B$5,'MTS 380 Master'!$B$1:$XFD$1,0))+H$6*INDEX('MTS 380 Master'!$B:$XFD,MATCH($A68,'MTS 380 Master'!$B:$B,0),MATCH($B$6,'MTS 380 Master'!$B$1:$XFD$1,0))+H$7*INDEX('MTS 380 Master'!$B:$XFD,MATCH($A68,'MTS 380 Master'!$B:$B,0),MATCH($B$7,'MTS 380 Master'!$B$1:$XFD$1,0))+H$8*INDEX('MTS 380 Master'!$B:$XFD,MATCH($A68,'MTS 380 Master'!$B:$B,0),MATCH($B$8,'MTS 380 Master'!$B$1:$XFD$1,0))+H$9*INDEX('MTS 380 Master'!$B:$XFD,MATCH($A68,'MTS 380 Master'!$B:$B,0),MATCH($B$9,'MTS 380 Master'!$B$1:$XFD$1,0))+H$10*INDEX('MTS 380 Master'!$B:$XFD,MATCH($A68,'MTS 380 Master'!$B:$B,0),MATCH($B$10,'MTS 380 Master'!$B$1:$XFD$1,0))+H$11*INDEX('MTS 380 Master'!$B:$XFD,MATCH($A68,'MTS 380 Master'!$B:$B,0),MATCH($B$11,'MTS 380 Master'!$B$1:$XFD$1,0))+H$12*INDEX('MTS 380 Master'!$B:$XFD,MATCH($A68,'MTS 380 Master'!$B:$B,0),MATCH($B$12,'MTS 380 Master'!$B$1:$XFD$1,0))</f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/>
      <c r="AO68" s="1"/>
      <c r="AP68" s="1"/>
      <c r="AQ68" s="1"/>
      <c r="AR68" s="1"/>
      <c r="AS68" s="1"/>
      <c r="AT68" s="1"/>
    </row>
    <row r="69" spans="1:46" x14ac:dyDescent="0.25">
      <c r="A69" t="s">
        <v>253</v>
      </c>
      <c r="B69">
        <v>7983</v>
      </c>
      <c r="C69" t="s">
        <v>254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5">
        <f>H$5*INDEX('MTS 380 Master'!$B:$XFD,MATCH($A69,'MTS 380 Master'!$B:$B,0),MATCH($B$5,'MTS 380 Master'!$B$1:$XFD$1,0))+H$6*INDEX('MTS 380 Master'!$B:$XFD,MATCH($A69,'MTS 380 Master'!$B:$B,0),MATCH($B$6,'MTS 380 Master'!$B$1:$XFD$1,0))+H$7*INDEX('MTS 380 Master'!$B:$XFD,MATCH($A69,'MTS 380 Master'!$B:$B,0),MATCH($B$7,'MTS 380 Master'!$B$1:$XFD$1,0))+H$8*INDEX('MTS 380 Master'!$B:$XFD,MATCH($A69,'MTS 380 Master'!$B:$B,0),MATCH($B$8,'MTS 380 Master'!$B$1:$XFD$1,0))+H$9*INDEX('MTS 380 Master'!$B:$XFD,MATCH($A69,'MTS 380 Master'!$B:$B,0),MATCH($B$9,'MTS 380 Master'!$B$1:$XFD$1,0))+H$10*INDEX('MTS 380 Master'!$B:$XFD,MATCH($A69,'MTS 380 Master'!$B:$B,0),MATCH($B$10,'MTS 380 Master'!$B$1:$XFD$1,0))+H$11*INDEX('MTS 380 Master'!$B:$XFD,MATCH($A69,'MTS 380 Master'!$B:$B,0),MATCH($B$11,'MTS 380 Master'!$B$1:$XFD$1,0))+H$12*INDEX('MTS 380 Master'!$B:$XFD,MATCH($A69,'MTS 380 Master'!$B:$B,0),MATCH($B$12,'MTS 380 Master'!$B$1:$XFD$1,0))</f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/>
      <c r="AO69" s="1"/>
      <c r="AP69" s="1"/>
      <c r="AQ69" s="1"/>
      <c r="AR69" s="1"/>
      <c r="AS69" s="1"/>
      <c r="AT69" s="1"/>
    </row>
    <row r="70" spans="1:46" x14ac:dyDescent="0.25">
      <c r="A70" t="s">
        <v>255</v>
      </c>
      <c r="B70">
        <v>7984</v>
      </c>
      <c r="C70" t="s">
        <v>256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5">
        <f>H$5*INDEX('MTS 380 Master'!$B:$XFD,MATCH($A70,'MTS 380 Master'!$B:$B,0),MATCH($B$5,'MTS 380 Master'!$B$1:$XFD$1,0))+H$6*INDEX('MTS 380 Master'!$B:$XFD,MATCH($A70,'MTS 380 Master'!$B:$B,0),MATCH($B$6,'MTS 380 Master'!$B$1:$XFD$1,0))+H$7*INDEX('MTS 380 Master'!$B:$XFD,MATCH($A70,'MTS 380 Master'!$B:$B,0),MATCH($B$7,'MTS 380 Master'!$B$1:$XFD$1,0))+H$8*INDEX('MTS 380 Master'!$B:$XFD,MATCH($A70,'MTS 380 Master'!$B:$B,0),MATCH($B$8,'MTS 380 Master'!$B$1:$XFD$1,0))+H$9*INDEX('MTS 380 Master'!$B:$XFD,MATCH($A70,'MTS 380 Master'!$B:$B,0),MATCH($B$9,'MTS 380 Master'!$B$1:$XFD$1,0))+H$10*INDEX('MTS 380 Master'!$B:$XFD,MATCH($A70,'MTS 380 Master'!$B:$B,0),MATCH($B$10,'MTS 380 Master'!$B$1:$XFD$1,0))+H$11*INDEX('MTS 380 Master'!$B:$XFD,MATCH($A70,'MTS 380 Master'!$B:$B,0),MATCH($B$11,'MTS 380 Master'!$B$1:$XFD$1,0))+H$12*INDEX('MTS 380 Master'!$B:$XFD,MATCH($A70,'MTS 380 Master'!$B:$B,0),MATCH($B$12,'MTS 380 Master'!$B$1:$XFD$1,0))</f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/>
      <c r="AO70" s="1"/>
      <c r="AP70" s="1"/>
      <c r="AQ70" s="1"/>
      <c r="AR70" s="1"/>
      <c r="AS70" s="1"/>
      <c r="AT70" s="1"/>
    </row>
    <row r="71" spans="1:46" x14ac:dyDescent="0.25">
      <c r="A71" t="s">
        <v>257</v>
      </c>
      <c r="B71">
        <v>7985</v>
      </c>
      <c r="C71" t="s">
        <v>258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5">
        <f>H$5*INDEX('MTS 380 Master'!$B:$XFD,MATCH($A71,'MTS 380 Master'!$B:$B,0),MATCH($B$5,'MTS 380 Master'!$B$1:$XFD$1,0))+H$6*INDEX('MTS 380 Master'!$B:$XFD,MATCH($A71,'MTS 380 Master'!$B:$B,0),MATCH($B$6,'MTS 380 Master'!$B$1:$XFD$1,0))+H$7*INDEX('MTS 380 Master'!$B:$XFD,MATCH($A71,'MTS 380 Master'!$B:$B,0),MATCH($B$7,'MTS 380 Master'!$B$1:$XFD$1,0))+H$8*INDEX('MTS 380 Master'!$B:$XFD,MATCH($A71,'MTS 380 Master'!$B:$B,0),MATCH($B$8,'MTS 380 Master'!$B$1:$XFD$1,0))+H$9*INDEX('MTS 380 Master'!$B:$XFD,MATCH($A71,'MTS 380 Master'!$B:$B,0),MATCH($B$9,'MTS 380 Master'!$B$1:$XFD$1,0))+H$10*INDEX('MTS 380 Master'!$B:$XFD,MATCH($A71,'MTS 380 Master'!$B:$B,0),MATCH($B$10,'MTS 380 Master'!$B$1:$XFD$1,0))+H$11*INDEX('MTS 380 Master'!$B:$XFD,MATCH($A71,'MTS 380 Master'!$B:$B,0),MATCH($B$11,'MTS 380 Master'!$B$1:$XFD$1,0))+H$12*INDEX('MTS 380 Master'!$B:$XFD,MATCH($A71,'MTS 380 Master'!$B:$B,0),MATCH($B$12,'MTS 380 Master'!$B$1:$XFD$1,0))</f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/>
      <c r="AO71" s="1"/>
      <c r="AP71" s="1"/>
      <c r="AQ71" s="1"/>
      <c r="AR71" s="1"/>
      <c r="AS71" s="1"/>
      <c r="AT71" s="1"/>
    </row>
    <row r="72" spans="1:46" x14ac:dyDescent="0.25">
      <c r="A72" t="s">
        <v>259</v>
      </c>
      <c r="B72">
        <v>7986</v>
      </c>
      <c r="C72" t="s">
        <v>260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5">
        <f>H$5*INDEX('MTS 380 Master'!$B:$XFD,MATCH($A72,'MTS 380 Master'!$B:$B,0),MATCH($B$5,'MTS 380 Master'!$B$1:$XFD$1,0))+H$6*INDEX('MTS 380 Master'!$B:$XFD,MATCH($A72,'MTS 380 Master'!$B:$B,0),MATCH($B$6,'MTS 380 Master'!$B$1:$XFD$1,0))+H$7*INDEX('MTS 380 Master'!$B:$XFD,MATCH($A72,'MTS 380 Master'!$B:$B,0),MATCH($B$7,'MTS 380 Master'!$B$1:$XFD$1,0))+H$8*INDEX('MTS 380 Master'!$B:$XFD,MATCH($A72,'MTS 380 Master'!$B:$B,0),MATCH($B$8,'MTS 380 Master'!$B$1:$XFD$1,0))+H$9*INDEX('MTS 380 Master'!$B:$XFD,MATCH($A72,'MTS 380 Master'!$B:$B,0),MATCH($B$9,'MTS 380 Master'!$B$1:$XFD$1,0))+H$10*INDEX('MTS 380 Master'!$B:$XFD,MATCH($A72,'MTS 380 Master'!$B:$B,0),MATCH($B$10,'MTS 380 Master'!$B$1:$XFD$1,0))+H$11*INDEX('MTS 380 Master'!$B:$XFD,MATCH($A72,'MTS 380 Master'!$B:$B,0),MATCH($B$11,'MTS 380 Master'!$B$1:$XFD$1,0))+H$12*INDEX('MTS 380 Master'!$B:$XFD,MATCH($A72,'MTS 380 Master'!$B:$B,0),MATCH($B$12,'MTS 380 Master'!$B$1:$XFD$1,0))</f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/>
      <c r="AO72" s="1"/>
      <c r="AP72" s="1"/>
      <c r="AQ72" s="1"/>
      <c r="AR72" s="1"/>
      <c r="AS72" s="1"/>
      <c r="AT72" s="1"/>
    </row>
    <row r="73" spans="1:46" x14ac:dyDescent="0.25">
      <c r="A73" t="s">
        <v>261</v>
      </c>
      <c r="B73">
        <v>7987</v>
      </c>
      <c r="C73" t="s">
        <v>262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5">
        <f>H$5*INDEX('MTS 380 Master'!$B:$XFD,MATCH($A73,'MTS 380 Master'!$B:$B,0),MATCH($B$5,'MTS 380 Master'!$B$1:$XFD$1,0))+H$6*INDEX('MTS 380 Master'!$B:$XFD,MATCH($A73,'MTS 380 Master'!$B:$B,0),MATCH($B$6,'MTS 380 Master'!$B$1:$XFD$1,0))+H$7*INDEX('MTS 380 Master'!$B:$XFD,MATCH($A73,'MTS 380 Master'!$B:$B,0),MATCH($B$7,'MTS 380 Master'!$B$1:$XFD$1,0))+H$8*INDEX('MTS 380 Master'!$B:$XFD,MATCH($A73,'MTS 380 Master'!$B:$B,0),MATCH($B$8,'MTS 380 Master'!$B$1:$XFD$1,0))+H$9*INDEX('MTS 380 Master'!$B:$XFD,MATCH($A73,'MTS 380 Master'!$B:$B,0),MATCH($B$9,'MTS 380 Master'!$B$1:$XFD$1,0))+H$10*INDEX('MTS 380 Master'!$B:$XFD,MATCH($A73,'MTS 380 Master'!$B:$B,0),MATCH($B$10,'MTS 380 Master'!$B$1:$XFD$1,0))+H$11*INDEX('MTS 380 Master'!$B:$XFD,MATCH($A73,'MTS 380 Master'!$B:$B,0),MATCH($B$11,'MTS 380 Master'!$B$1:$XFD$1,0))+H$12*INDEX('MTS 380 Master'!$B:$XFD,MATCH($A73,'MTS 380 Master'!$B:$B,0),MATCH($B$12,'MTS 380 Master'!$B$1:$XFD$1,0))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/>
      <c r="AO73" s="1"/>
      <c r="AP73" s="1"/>
      <c r="AQ73" s="1"/>
      <c r="AR73" s="1"/>
      <c r="AS73" s="1"/>
      <c r="AT73" s="1"/>
    </row>
    <row r="74" spans="1:46" x14ac:dyDescent="0.25">
      <c r="A74" t="s">
        <v>263</v>
      </c>
      <c r="B74">
        <v>7977</v>
      </c>
      <c r="C74" t="s">
        <v>264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5">
        <f>H$5*INDEX('MTS 380 Master'!$B:$XFD,MATCH($A74,'MTS 380 Master'!$B:$B,0),MATCH($B$5,'MTS 380 Master'!$B$1:$XFD$1,0))+H$6*INDEX('MTS 380 Master'!$B:$XFD,MATCH($A74,'MTS 380 Master'!$B:$B,0),MATCH($B$6,'MTS 380 Master'!$B$1:$XFD$1,0))+H$7*INDEX('MTS 380 Master'!$B:$XFD,MATCH($A74,'MTS 380 Master'!$B:$B,0),MATCH($B$7,'MTS 380 Master'!$B$1:$XFD$1,0))+H$8*INDEX('MTS 380 Master'!$B:$XFD,MATCH($A74,'MTS 380 Master'!$B:$B,0),MATCH($B$8,'MTS 380 Master'!$B$1:$XFD$1,0))+H$9*INDEX('MTS 380 Master'!$B:$XFD,MATCH($A74,'MTS 380 Master'!$B:$B,0),MATCH($B$9,'MTS 380 Master'!$B$1:$XFD$1,0))+H$10*INDEX('MTS 380 Master'!$B:$XFD,MATCH($A74,'MTS 380 Master'!$B:$B,0),MATCH($B$10,'MTS 380 Master'!$B$1:$XFD$1,0))+H$11*INDEX('MTS 380 Master'!$B:$XFD,MATCH($A74,'MTS 380 Master'!$B:$B,0),MATCH($B$11,'MTS 380 Master'!$B$1:$XFD$1,0))+H$12*INDEX('MTS 380 Master'!$B:$XFD,MATCH($A74,'MTS 380 Master'!$B:$B,0),MATCH($B$12,'MTS 380 Master'!$B$1:$XFD$1,0))</f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/>
      <c r="AO74" s="1"/>
      <c r="AP74" s="1"/>
      <c r="AQ74" s="1"/>
      <c r="AR74" s="1"/>
      <c r="AS74" s="1"/>
      <c r="AT74" s="1"/>
    </row>
    <row r="75" spans="1:46" x14ac:dyDescent="0.25">
      <c r="A75" t="s">
        <v>265</v>
      </c>
      <c r="B75">
        <v>7989</v>
      </c>
      <c r="C75" t="s">
        <v>266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5">
        <f>H$5*INDEX('MTS 380 Master'!$B:$XFD,MATCH($A75,'MTS 380 Master'!$B:$B,0),MATCH($B$5,'MTS 380 Master'!$B$1:$XFD$1,0))+H$6*INDEX('MTS 380 Master'!$B:$XFD,MATCH($A75,'MTS 380 Master'!$B:$B,0),MATCH($B$6,'MTS 380 Master'!$B$1:$XFD$1,0))+H$7*INDEX('MTS 380 Master'!$B:$XFD,MATCH($A75,'MTS 380 Master'!$B:$B,0),MATCH($B$7,'MTS 380 Master'!$B$1:$XFD$1,0))+H$8*INDEX('MTS 380 Master'!$B:$XFD,MATCH($A75,'MTS 380 Master'!$B:$B,0),MATCH($B$8,'MTS 380 Master'!$B$1:$XFD$1,0))+H$9*INDEX('MTS 380 Master'!$B:$XFD,MATCH($A75,'MTS 380 Master'!$B:$B,0),MATCH($B$9,'MTS 380 Master'!$B$1:$XFD$1,0))+H$10*INDEX('MTS 380 Master'!$B:$XFD,MATCH($A75,'MTS 380 Master'!$B:$B,0),MATCH($B$10,'MTS 380 Master'!$B$1:$XFD$1,0))+H$11*INDEX('MTS 380 Master'!$B:$XFD,MATCH($A75,'MTS 380 Master'!$B:$B,0),MATCH($B$11,'MTS 380 Master'!$B$1:$XFD$1,0))+H$12*INDEX('MTS 380 Master'!$B:$XFD,MATCH($A75,'MTS 380 Master'!$B:$B,0),MATCH($B$12,'MTS 380 Master'!$B$1:$XFD$1,0))</f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/>
      <c r="AO75" s="1"/>
      <c r="AP75" s="1"/>
      <c r="AQ75" s="1"/>
      <c r="AR75" s="1"/>
      <c r="AS75" s="1"/>
      <c r="AT75" s="1"/>
    </row>
    <row r="76" spans="1:46" x14ac:dyDescent="0.25">
      <c r="A76" t="s">
        <v>285</v>
      </c>
      <c r="B76">
        <v>9405</v>
      </c>
      <c r="C76" t="s">
        <v>286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5">
        <f>H$5*INDEX('MTS 380 Master'!$B:$XFD,MATCH($A76,'MTS 380 Master'!$B:$B,0),MATCH($B$5,'MTS 380 Master'!$B$1:$XFD$1,0))+H$6*INDEX('MTS 380 Master'!$B:$XFD,MATCH($A76,'MTS 380 Master'!$B:$B,0),MATCH($B$6,'MTS 380 Master'!$B$1:$XFD$1,0))+H$7*INDEX('MTS 380 Master'!$B:$XFD,MATCH($A76,'MTS 380 Master'!$B:$B,0),MATCH($B$7,'MTS 380 Master'!$B$1:$XFD$1,0))+H$8*INDEX('MTS 380 Master'!$B:$XFD,MATCH($A76,'MTS 380 Master'!$B:$B,0),MATCH($B$8,'MTS 380 Master'!$B$1:$XFD$1,0))+H$9*INDEX('MTS 380 Master'!$B:$XFD,MATCH($A76,'MTS 380 Master'!$B:$B,0),MATCH($B$9,'MTS 380 Master'!$B$1:$XFD$1,0))+H$10*INDEX('MTS 380 Master'!$B:$XFD,MATCH($A76,'MTS 380 Master'!$B:$B,0),MATCH($B$10,'MTS 380 Master'!$B$1:$XFD$1,0))+H$11*INDEX('MTS 380 Master'!$B:$XFD,MATCH($A76,'MTS 380 Master'!$B:$B,0),MATCH($B$11,'MTS 380 Master'!$B$1:$XFD$1,0))+H$12*INDEX('MTS 380 Master'!$B:$XFD,MATCH($A76,'MTS 380 Master'!$B:$B,0),MATCH($B$12,'MTS 380 Master'!$B$1:$XFD$1,0))</f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/>
      <c r="AO76" s="1"/>
      <c r="AP76" s="1"/>
      <c r="AQ76" s="1"/>
      <c r="AR76" s="1"/>
      <c r="AS76" s="1"/>
      <c r="AT76" s="1"/>
    </row>
    <row r="77" spans="1:46" x14ac:dyDescent="0.25">
      <c r="A77" t="s">
        <v>287</v>
      </c>
      <c r="B77">
        <v>9406</v>
      </c>
      <c r="C77" t="s">
        <v>288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5">
        <f>H$5*INDEX('MTS 380 Master'!$B:$XFD,MATCH($A77,'MTS 380 Master'!$B:$B,0),MATCH($B$5,'MTS 380 Master'!$B$1:$XFD$1,0))+H$6*INDEX('MTS 380 Master'!$B:$XFD,MATCH($A77,'MTS 380 Master'!$B:$B,0),MATCH($B$6,'MTS 380 Master'!$B$1:$XFD$1,0))+H$7*INDEX('MTS 380 Master'!$B:$XFD,MATCH($A77,'MTS 380 Master'!$B:$B,0),MATCH($B$7,'MTS 380 Master'!$B$1:$XFD$1,0))+H$8*INDEX('MTS 380 Master'!$B:$XFD,MATCH($A77,'MTS 380 Master'!$B:$B,0),MATCH($B$8,'MTS 380 Master'!$B$1:$XFD$1,0))+H$9*INDEX('MTS 380 Master'!$B:$XFD,MATCH($A77,'MTS 380 Master'!$B:$B,0),MATCH($B$9,'MTS 380 Master'!$B$1:$XFD$1,0))+H$10*INDEX('MTS 380 Master'!$B:$XFD,MATCH($A77,'MTS 380 Master'!$B:$B,0),MATCH($B$10,'MTS 380 Master'!$B$1:$XFD$1,0))+H$11*INDEX('MTS 380 Master'!$B:$XFD,MATCH($A77,'MTS 380 Master'!$B:$B,0),MATCH($B$11,'MTS 380 Master'!$B$1:$XFD$1,0))+H$12*INDEX('MTS 380 Master'!$B:$XFD,MATCH($A77,'MTS 380 Master'!$B:$B,0),MATCH($B$12,'MTS 380 Master'!$B$1:$XFD$1,0))</f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/>
      <c r="AO77" s="1"/>
      <c r="AP77" s="1"/>
      <c r="AQ77" s="1"/>
      <c r="AR77" s="1"/>
      <c r="AS77" s="1"/>
      <c r="AT77" s="1"/>
    </row>
    <row r="78" spans="1:46" x14ac:dyDescent="0.25">
      <c r="A78" t="s">
        <v>289</v>
      </c>
      <c r="B78">
        <v>9407</v>
      </c>
      <c r="C78" t="s">
        <v>290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5">
        <f>H$5*INDEX('MTS 380 Master'!$B:$XFD,MATCH($A78,'MTS 380 Master'!$B:$B,0),MATCH($B$5,'MTS 380 Master'!$B$1:$XFD$1,0))+H$6*INDEX('MTS 380 Master'!$B:$XFD,MATCH($A78,'MTS 380 Master'!$B:$B,0),MATCH($B$6,'MTS 380 Master'!$B$1:$XFD$1,0))+H$7*INDEX('MTS 380 Master'!$B:$XFD,MATCH($A78,'MTS 380 Master'!$B:$B,0),MATCH($B$7,'MTS 380 Master'!$B$1:$XFD$1,0))+H$8*INDEX('MTS 380 Master'!$B:$XFD,MATCH($A78,'MTS 380 Master'!$B:$B,0),MATCH($B$8,'MTS 380 Master'!$B$1:$XFD$1,0))+H$9*INDEX('MTS 380 Master'!$B:$XFD,MATCH($A78,'MTS 380 Master'!$B:$B,0),MATCH($B$9,'MTS 380 Master'!$B$1:$XFD$1,0))+H$10*INDEX('MTS 380 Master'!$B:$XFD,MATCH($A78,'MTS 380 Master'!$B:$B,0),MATCH($B$10,'MTS 380 Master'!$B$1:$XFD$1,0))+H$11*INDEX('MTS 380 Master'!$B:$XFD,MATCH($A78,'MTS 380 Master'!$B:$B,0),MATCH($B$11,'MTS 380 Master'!$B$1:$XFD$1,0))+H$12*INDEX('MTS 380 Master'!$B:$XFD,MATCH($A78,'MTS 380 Master'!$B:$B,0),MATCH($B$12,'MTS 380 Master'!$B$1:$XFD$1,0))</f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/>
      <c r="AO78" s="1"/>
      <c r="AP78" s="1"/>
      <c r="AQ78" s="1"/>
      <c r="AR78" s="1"/>
      <c r="AS78" s="1"/>
      <c r="AT78" s="1"/>
    </row>
    <row r="79" spans="1:46" x14ac:dyDescent="0.25">
      <c r="A79" t="s">
        <v>291</v>
      </c>
      <c r="B79">
        <v>7988</v>
      </c>
      <c r="C79" t="s">
        <v>292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5">
        <f>H$5*INDEX('MTS 380 Master'!$B:$XFD,MATCH($A79,'MTS 380 Master'!$B:$B,0),MATCH($B$5,'MTS 380 Master'!$B$1:$XFD$1,0))+H$6*INDEX('MTS 380 Master'!$B:$XFD,MATCH($A79,'MTS 380 Master'!$B:$B,0),MATCH($B$6,'MTS 380 Master'!$B$1:$XFD$1,0))+H$7*INDEX('MTS 380 Master'!$B:$XFD,MATCH($A79,'MTS 380 Master'!$B:$B,0),MATCH($B$7,'MTS 380 Master'!$B$1:$XFD$1,0))+H$8*INDEX('MTS 380 Master'!$B:$XFD,MATCH($A79,'MTS 380 Master'!$B:$B,0),MATCH($B$8,'MTS 380 Master'!$B$1:$XFD$1,0))+H$9*INDEX('MTS 380 Master'!$B:$XFD,MATCH($A79,'MTS 380 Master'!$B:$B,0),MATCH($B$9,'MTS 380 Master'!$B$1:$XFD$1,0))+H$10*INDEX('MTS 380 Master'!$B:$XFD,MATCH($A79,'MTS 380 Master'!$B:$B,0),MATCH($B$10,'MTS 380 Master'!$B$1:$XFD$1,0))+H$11*INDEX('MTS 380 Master'!$B:$XFD,MATCH($A79,'MTS 380 Master'!$B:$B,0),MATCH($B$11,'MTS 380 Master'!$B$1:$XFD$1,0))+H$12*INDEX('MTS 380 Master'!$B:$XFD,MATCH($A79,'MTS 380 Master'!$B:$B,0),MATCH($B$12,'MTS 380 Master'!$B$1:$XFD$1,0))</f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/>
      <c r="AO79" s="1"/>
      <c r="AP79" s="1"/>
      <c r="AQ79" s="1"/>
      <c r="AR79" s="1"/>
      <c r="AS79" s="1"/>
      <c r="AT79" s="1"/>
    </row>
    <row r="80" spans="1:46" x14ac:dyDescent="0.25">
      <c r="A80" t="s">
        <v>293</v>
      </c>
      <c r="B80">
        <v>8069</v>
      </c>
      <c r="C80" t="s">
        <v>428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5">
        <f>H$5*INDEX('MTS 380 Master'!$B:$XFD,MATCH($A80,'MTS 380 Master'!$B:$B,0),MATCH($B$5,'MTS 380 Master'!$B$1:$XFD$1,0))+H$6*INDEX('MTS 380 Master'!$B:$XFD,MATCH($A80,'MTS 380 Master'!$B:$B,0),MATCH($B$6,'MTS 380 Master'!$B$1:$XFD$1,0))+H$7*INDEX('MTS 380 Master'!$B:$XFD,MATCH($A80,'MTS 380 Master'!$B:$B,0),MATCH($B$7,'MTS 380 Master'!$B$1:$XFD$1,0))+H$8*INDEX('MTS 380 Master'!$B:$XFD,MATCH($A80,'MTS 380 Master'!$B:$B,0),MATCH($B$8,'MTS 380 Master'!$B$1:$XFD$1,0))+H$9*INDEX('MTS 380 Master'!$B:$XFD,MATCH($A80,'MTS 380 Master'!$B:$B,0),MATCH($B$9,'MTS 380 Master'!$B$1:$XFD$1,0))+H$10*INDEX('MTS 380 Master'!$B:$XFD,MATCH($A80,'MTS 380 Master'!$B:$B,0),MATCH($B$10,'MTS 380 Master'!$B$1:$XFD$1,0))+H$11*INDEX('MTS 380 Master'!$B:$XFD,MATCH($A80,'MTS 380 Master'!$B:$B,0),MATCH($B$11,'MTS 380 Master'!$B$1:$XFD$1,0))+H$12*INDEX('MTS 380 Master'!$B:$XFD,MATCH($A80,'MTS 380 Master'!$B:$B,0),MATCH($B$12,'MTS 380 Master'!$B$1:$XFD$1,0))</f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/>
      <c r="AO80" s="1"/>
      <c r="AP80" s="1"/>
      <c r="AQ80" s="1"/>
      <c r="AR80" s="1"/>
      <c r="AS80" s="1"/>
      <c r="AT80" s="1"/>
    </row>
    <row r="81" spans="1:46" x14ac:dyDescent="0.25">
      <c r="A81" t="s">
        <v>295</v>
      </c>
      <c r="B81">
        <v>8070</v>
      </c>
      <c r="C81" t="s">
        <v>296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5">
        <f>H$5*INDEX('MTS 380 Master'!$B:$XFD,MATCH($A81,'MTS 380 Master'!$B:$B,0),MATCH($B$5,'MTS 380 Master'!$B$1:$XFD$1,0))+H$6*INDEX('MTS 380 Master'!$B:$XFD,MATCH($A81,'MTS 380 Master'!$B:$B,0),MATCH($B$6,'MTS 380 Master'!$B$1:$XFD$1,0))+H$7*INDEX('MTS 380 Master'!$B:$XFD,MATCH($A81,'MTS 380 Master'!$B:$B,0),MATCH($B$7,'MTS 380 Master'!$B$1:$XFD$1,0))+H$8*INDEX('MTS 380 Master'!$B:$XFD,MATCH($A81,'MTS 380 Master'!$B:$B,0),MATCH($B$8,'MTS 380 Master'!$B$1:$XFD$1,0))+H$9*INDEX('MTS 380 Master'!$B:$XFD,MATCH($A81,'MTS 380 Master'!$B:$B,0),MATCH($B$9,'MTS 380 Master'!$B$1:$XFD$1,0))+H$10*INDEX('MTS 380 Master'!$B:$XFD,MATCH($A81,'MTS 380 Master'!$B:$B,0),MATCH($B$10,'MTS 380 Master'!$B$1:$XFD$1,0))+H$11*INDEX('MTS 380 Master'!$B:$XFD,MATCH($A81,'MTS 380 Master'!$B:$B,0),MATCH($B$11,'MTS 380 Master'!$B$1:$XFD$1,0))+H$12*INDEX('MTS 380 Master'!$B:$XFD,MATCH($A81,'MTS 380 Master'!$B:$B,0),MATCH($B$12,'MTS 380 Master'!$B$1:$XFD$1,0))</f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/>
      <c r="AO81" s="1"/>
      <c r="AP81" s="1"/>
      <c r="AQ81" s="1"/>
      <c r="AR81" s="1"/>
      <c r="AS81" s="1"/>
      <c r="AT81" s="1"/>
    </row>
    <row r="82" spans="1:46" x14ac:dyDescent="0.25">
      <c r="A82" t="s">
        <v>297</v>
      </c>
      <c r="B82">
        <v>8072</v>
      </c>
      <c r="C82" t="s">
        <v>298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5">
        <f>H$5*INDEX('MTS 380 Master'!$B:$XFD,MATCH($A82,'MTS 380 Master'!$B:$B,0),MATCH($B$5,'MTS 380 Master'!$B$1:$XFD$1,0))+H$6*INDEX('MTS 380 Master'!$B:$XFD,MATCH($A82,'MTS 380 Master'!$B:$B,0),MATCH($B$6,'MTS 380 Master'!$B$1:$XFD$1,0))+H$7*INDEX('MTS 380 Master'!$B:$XFD,MATCH($A82,'MTS 380 Master'!$B:$B,0),MATCH($B$7,'MTS 380 Master'!$B$1:$XFD$1,0))+H$8*INDEX('MTS 380 Master'!$B:$XFD,MATCH($A82,'MTS 380 Master'!$B:$B,0),MATCH($B$8,'MTS 380 Master'!$B$1:$XFD$1,0))+H$9*INDEX('MTS 380 Master'!$B:$XFD,MATCH($A82,'MTS 380 Master'!$B:$B,0),MATCH($B$9,'MTS 380 Master'!$B$1:$XFD$1,0))+H$10*INDEX('MTS 380 Master'!$B:$XFD,MATCH($A82,'MTS 380 Master'!$B:$B,0),MATCH($B$10,'MTS 380 Master'!$B$1:$XFD$1,0))+H$11*INDEX('MTS 380 Master'!$B:$XFD,MATCH($A82,'MTS 380 Master'!$B:$B,0),MATCH($B$11,'MTS 380 Master'!$B$1:$XFD$1,0))+H$12*INDEX('MTS 380 Master'!$B:$XFD,MATCH($A82,'MTS 380 Master'!$B:$B,0),MATCH($B$12,'MTS 380 Master'!$B$1:$XFD$1,0))</f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/>
      <c r="AO82" s="1"/>
      <c r="AP82" s="1"/>
      <c r="AQ82" s="1"/>
      <c r="AR82" s="1"/>
      <c r="AS82" s="1"/>
      <c r="AT82" s="1"/>
    </row>
    <row r="83" spans="1:46" x14ac:dyDescent="0.25">
      <c r="A83" t="s">
        <v>299</v>
      </c>
      <c r="B83">
        <v>8071</v>
      </c>
      <c r="C83" t="s">
        <v>300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5">
        <f>H$5*INDEX('MTS 380 Master'!$B:$XFD,MATCH($A83,'MTS 380 Master'!$B:$B,0),MATCH($B$5,'MTS 380 Master'!$B$1:$XFD$1,0))+H$6*INDEX('MTS 380 Master'!$B:$XFD,MATCH($A83,'MTS 380 Master'!$B:$B,0),MATCH($B$6,'MTS 380 Master'!$B$1:$XFD$1,0))+H$7*INDEX('MTS 380 Master'!$B:$XFD,MATCH($A83,'MTS 380 Master'!$B:$B,0),MATCH($B$7,'MTS 380 Master'!$B$1:$XFD$1,0))+H$8*INDEX('MTS 380 Master'!$B:$XFD,MATCH($A83,'MTS 380 Master'!$B:$B,0),MATCH($B$8,'MTS 380 Master'!$B$1:$XFD$1,0))+H$9*INDEX('MTS 380 Master'!$B:$XFD,MATCH($A83,'MTS 380 Master'!$B:$B,0),MATCH($B$9,'MTS 380 Master'!$B$1:$XFD$1,0))+H$10*INDEX('MTS 380 Master'!$B:$XFD,MATCH($A83,'MTS 380 Master'!$B:$B,0),MATCH($B$10,'MTS 380 Master'!$B$1:$XFD$1,0))+H$11*INDEX('MTS 380 Master'!$B:$XFD,MATCH($A83,'MTS 380 Master'!$B:$B,0),MATCH($B$11,'MTS 380 Master'!$B$1:$XFD$1,0))+H$12*INDEX('MTS 380 Master'!$B:$XFD,MATCH($A83,'MTS 380 Master'!$B:$B,0),MATCH($B$12,'MTS 380 Master'!$B$1:$XFD$1,0))</f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/>
      <c r="AO83" s="1"/>
      <c r="AP83" s="1"/>
      <c r="AQ83" s="1"/>
      <c r="AR83" s="1"/>
      <c r="AS83" s="1"/>
      <c r="AT83" s="1"/>
    </row>
    <row r="84" spans="1:46" x14ac:dyDescent="0.25">
      <c r="A84" t="s">
        <v>301</v>
      </c>
      <c r="B84">
        <v>8073</v>
      </c>
      <c r="C84" t="s">
        <v>302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5">
        <f>H$5*INDEX('MTS 380 Master'!$B:$XFD,MATCH($A84,'MTS 380 Master'!$B:$B,0),MATCH($B$5,'MTS 380 Master'!$B$1:$XFD$1,0))+H$6*INDEX('MTS 380 Master'!$B:$XFD,MATCH($A84,'MTS 380 Master'!$B:$B,0),MATCH($B$6,'MTS 380 Master'!$B$1:$XFD$1,0))+H$7*INDEX('MTS 380 Master'!$B:$XFD,MATCH($A84,'MTS 380 Master'!$B:$B,0),MATCH($B$7,'MTS 380 Master'!$B$1:$XFD$1,0))+H$8*INDEX('MTS 380 Master'!$B:$XFD,MATCH($A84,'MTS 380 Master'!$B:$B,0),MATCH($B$8,'MTS 380 Master'!$B$1:$XFD$1,0))+H$9*INDEX('MTS 380 Master'!$B:$XFD,MATCH($A84,'MTS 380 Master'!$B:$B,0),MATCH($B$9,'MTS 380 Master'!$B$1:$XFD$1,0))+H$10*INDEX('MTS 380 Master'!$B:$XFD,MATCH($A84,'MTS 380 Master'!$B:$B,0),MATCH($B$10,'MTS 380 Master'!$B$1:$XFD$1,0))+H$11*INDEX('MTS 380 Master'!$B:$XFD,MATCH($A84,'MTS 380 Master'!$B:$B,0),MATCH($B$11,'MTS 380 Master'!$B$1:$XFD$1,0))+H$12*INDEX('MTS 380 Master'!$B:$XFD,MATCH($A84,'MTS 380 Master'!$B:$B,0),MATCH($B$12,'MTS 380 Master'!$B$1:$XFD$1,0))</f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/>
      <c r="AO84" s="1"/>
      <c r="AP84" s="1"/>
      <c r="AQ84" s="1"/>
      <c r="AR84" s="1"/>
      <c r="AS84" s="1"/>
      <c r="AT84" s="1"/>
    </row>
    <row r="85" spans="1:46" x14ac:dyDescent="0.25">
      <c r="A85" t="s">
        <v>303</v>
      </c>
      <c r="B85">
        <v>8074</v>
      </c>
      <c r="C85" t="s">
        <v>304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5">
        <f>H$5*INDEX('MTS 380 Master'!$B:$XFD,MATCH($A85,'MTS 380 Master'!$B:$B,0),MATCH($B$5,'MTS 380 Master'!$B$1:$XFD$1,0))+H$6*INDEX('MTS 380 Master'!$B:$XFD,MATCH($A85,'MTS 380 Master'!$B:$B,0),MATCH($B$6,'MTS 380 Master'!$B$1:$XFD$1,0))+H$7*INDEX('MTS 380 Master'!$B:$XFD,MATCH($A85,'MTS 380 Master'!$B:$B,0),MATCH($B$7,'MTS 380 Master'!$B$1:$XFD$1,0))+H$8*INDEX('MTS 380 Master'!$B:$XFD,MATCH($A85,'MTS 380 Master'!$B:$B,0),MATCH($B$8,'MTS 380 Master'!$B$1:$XFD$1,0))+H$9*INDEX('MTS 380 Master'!$B:$XFD,MATCH($A85,'MTS 380 Master'!$B:$B,0),MATCH($B$9,'MTS 380 Master'!$B$1:$XFD$1,0))+H$10*INDEX('MTS 380 Master'!$B:$XFD,MATCH($A85,'MTS 380 Master'!$B:$B,0),MATCH($B$10,'MTS 380 Master'!$B$1:$XFD$1,0))+H$11*INDEX('MTS 380 Master'!$B:$XFD,MATCH($A85,'MTS 380 Master'!$B:$B,0),MATCH($B$11,'MTS 380 Master'!$B$1:$XFD$1,0))+H$12*INDEX('MTS 380 Master'!$B:$XFD,MATCH($A85,'MTS 380 Master'!$B:$B,0),MATCH($B$12,'MTS 380 Master'!$B$1:$XFD$1,0))</f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/>
      <c r="AO85" s="1"/>
      <c r="AP85" s="1"/>
      <c r="AQ85" s="1"/>
      <c r="AR85" s="1"/>
      <c r="AS85" s="1"/>
      <c r="AT85" s="1"/>
    </row>
    <row r="86" spans="1:46" x14ac:dyDescent="0.25">
      <c r="A86" t="s">
        <v>305</v>
      </c>
      <c r="B86">
        <v>8075</v>
      </c>
      <c r="C86" t="s">
        <v>306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5">
        <f>H$5*INDEX('MTS 380 Master'!$B:$XFD,MATCH($A86,'MTS 380 Master'!$B:$B,0),MATCH($B$5,'MTS 380 Master'!$B$1:$XFD$1,0))+H$6*INDEX('MTS 380 Master'!$B:$XFD,MATCH($A86,'MTS 380 Master'!$B:$B,0),MATCH($B$6,'MTS 380 Master'!$B$1:$XFD$1,0))+H$7*INDEX('MTS 380 Master'!$B:$XFD,MATCH($A86,'MTS 380 Master'!$B:$B,0),MATCH($B$7,'MTS 380 Master'!$B$1:$XFD$1,0))+H$8*INDEX('MTS 380 Master'!$B:$XFD,MATCH($A86,'MTS 380 Master'!$B:$B,0),MATCH($B$8,'MTS 380 Master'!$B$1:$XFD$1,0))+H$9*INDEX('MTS 380 Master'!$B:$XFD,MATCH($A86,'MTS 380 Master'!$B:$B,0),MATCH($B$9,'MTS 380 Master'!$B$1:$XFD$1,0))+H$10*INDEX('MTS 380 Master'!$B:$XFD,MATCH($A86,'MTS 380 Master'!$B:$B,0),MATCH($B$10,'MTS 380 Master'!$B$1:$XFD$1,0))+H$11*INDEX('MTS 380 Master'!$B:$XFD,MATCH($A86,'MTS 380 Master'!$B:$B,0),MATCH($B$11,'MTS 380 Master'!$B$1:$XFD$1,0))+H$12*INDEX('MTS 380 Master'!$B:$XFD,MATCH($A86,'MTS 380 Master'!$B:$B,0),MATCH($B$12,'MTS 380 Master'!$B$1:$XFD$1,0))</f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/>
      <c r="AO86" s="1"/>
      <c r="AP86" s="1"/>
      <c r="AQ86" s="1"/>
      <c r="AR86" s="1"/>
      <c r="AS86" s="1"/>
      <c r="AT86" s="1"/>
    </row>
    <row r="87" spans="1:46" x14ac:dyDescent="0.25">
      <c r="A87" t="s">
        <v>323</v>
      </c>
      <c r="B87">
        <v>8679</v>
      </c>
      <c r="C87" t="s">
        <v>324</v>
      </c>
      <c r="D87" s="1"/>
      <c r="E87" s="1"/>
      <c r="F87" s="1"/>
      <c r="G87" s="1"/>
      <c r="H87" s="1"/>
      <c r="I87" s="5">
        <f>H$5*INDEX('MTS 380 Master'!$B:$XFD,MATCH($A87,'MTS 380 Master'!$B:$B,0),MATCH($B$5,'MTS 380 Master'!$B$1:$XFD$1,0))+H$6*INDEX('MTS 380 Master'!$B:$XFD,MATCH($A87,'MTS 380 Master'!$B:$B,0),MATCH($B$6,'MTS 380 Master'!$B$1:$XFD$1,0))+H$7*INDEX('MTS 380 Master'!$B:$XFD,MATCH($A87,'MTS 380 Master'!$B:$B,0),MATCH($B$7,'MTS 380 Master'!$B$1:$XFD$1,0))+H$8*INDEX('MTS 380 Master'!$B:$XFD,MATCH($A87,'MTS 380 Master'!$B:$B,0),MATCH($B$8,'MTS 380 Master'!$B$1:$XFD$1,0))+H$9*INDEX('MTS 380 Master'!$B:$XFD,MATCH($A87,'MTS 380 Master'!$B:$B,0),MATCH($B$9,'MTS 380 Master'!$B$1:$XFD$1,0))+H$10*INDEX('MTS 380 Master'!$B:$XFD,MATCH($A87,'MTS 380 Master'!$B:$B,0),MATCH($B$10,'MTS 380 Master'!$B$1:$XFD$1,0))+H$11*INDEX('MTS 380 Master'!$B:$XFD,MATCH($A87,'MTS 380 Master'!$B:$B,0),MATCH($B$11,'MTS 380 Master'!$B$1:$XFD$1,0))+H$12*INDEX('MTS 380 Master'!$B:$XFD,MATCH($A87,'MTS 380 Master'!$B:$B,0),MATCH($B$12,'MTS 380 Master'!$B$1:$XFD$1,0))</f>
        <v>6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t="s">
        <v>325</v>
      </c>
      <c r="B88">
        <v>8676</v>
      </c>
      <c r="C88" t="s">
        <v>326</v>
      </c>
      <c r="D88" s="1"/>
      <c r="E88" s="1"/>
      <c r="F88" s="1"/>
      <c r="G88" s="1"/>
      <c r="H88" s="1"/>
      <c r="I88" s="5">
        <f>H$5*INDEX('MTS 380 Master'!$B:$XFD,MATCH($A88,'MTS 380 Master'!$B:$B,0),MATCH($B$5,'MTS 380 Master'!$B$1:$XFD$1,0))+H$6*INDEX('MTS 380 Master'!$B:$XFD,MATCH($A88,'MTS 380 Master'!$B:$B,0),MATCH($B$6,'MTS 380 Master'!$B$1:$XFD$1,0))+H$7*INDEX('MTS 380 Master'!$B:$XFD,MATCH($A88,'MTS 380 Master'!$B:$B,0),MATCH($B$7,'MTS 380 Master'!$B$1:$XFD$1,0))+H$8*INDEX('MTS 380 Master'!$B:$XFD,MATCH($A88,'MTS 380 Master'!$B:$B,0),MATCH($B$8,'MTS 380 Master'!$B$1:$XFD$1,0))+H$9*INDEX('MTS 380 Master'!$B:$XFD,MATCH($A88,'MTS 380 Master'!$B:$B,0),MATCH($B$9,'MTS 380 Master'!$B$1:$XFD$1,0))+H$10*INDEX('MTS 380 Master'!$B:$XFD,MATCH($A88,'MTS 380 Master'!$B:$B,0),MATCH($B$10,'MTS 380 Master'!$B$1:$XFD$1,0))+H$11*INDEX('MTS 380 Master'!$B:$XFD,MATCH($A88,'MTS 380 Master'!$B:$B,0),MATCH($B$11,'MTS 380 Master'!$B$1:$XFD$1,0))+H$12*INDEX('MTS 380 Master'!$B:$XFD,MATCH($A88,'MTS 380 Master'!$B:$B,0),MATCH($B$12,'MTS 380 Master'!$B$1:$XFD$1,0))</f>
        <v>2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t="s">
        <v>327</v>
      </c>
      <c r="B89">
        <v>10862</v>
      </c>
      <c r="C89" t="s">
        <v>429</v>
      </c>
      <c r="D89" s="1"/>
      <c r="E89" s="1"/>
      <c r="F89" s="1"/>
      <c r="G89" s="1"/>
      <c r="H89" s="1"/>
      <c r="I89" s="5">
        <f>H$5*INDEX('MTS 380 Master'!$B:$XFD,MATCH($A89,'MTS 380 Master'!$B:$B,0),MATCH($B$5,'MTS 380 Master'!$B$1:$XFD$1,0))+H$6*INDEX('MTS 380 Master'!$B:$XFD,MATCH($A89,'MTS 380 Master'!$B:$B,0),MATCH($B$6,'MTS 380 Master'!$B$1:$XFD$1,0))+H$7*INDEX('MTS 380 Master'!$B:$XFD,MATCH($A89,'MTS 380 Master'!$B:$B,0),MATCH($B$7,'MTS 380 Master'!$B$1:$XFD$1,0))+H$8*INDEX('MTS 380 Master'!$B:$XFD,MATCH($A89,'MTS 380 Master'!$B:$B,0),MATCH($B$8,'MTS 380 Master'!$B$1:$XFD$1,0))+H$9*INDEX('MTS 380 Master'!$B:$XFD,MATCH($A89,'MTS 380 Master'!$B:$B,0),MATCH($B$9,'MTS 380 Master'!$B$1:$XFD$1,0))+H$10*INDEX('MTS 380 Master'!$B:$XFD,MATCH($A89,'MTS 380 Master'!$B:$B,0),MATCH($B$10,'MTS 380 Master'!$B$1:$XFD$1,0))+H$11*INDEX('MTS 380 Master'!$B:$XFD,MATCH($A89,'MTS 380 Master'!$B:$B,0),MATCH($B$11,'MTS 380 Master'!$B$1:$XFD$1,0))+H$12*INDEX('MTS 380 Master'!$B:$XFD,MATCH($A89,'MTS 380 Master'!$B:$B,0),MATCH($B$12,'MTS 380 Master'!$B$1:$XFD$1,0))</f>
        <v>230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2" spans="1:46" x14ac:dyDescent="0.25">
      <c r="A92" t="s">
        <v>99</v>
      </c>
    </row>
    <row r="93" spans="1:46" x14ac:dyDescent="0.25">
      <c r="A93" t="s">
        <v>323</v>
      </c>
      <c r="B93">
        <v>8679</v>
      </c>
      <c r="C93" t="s">
        <v>324</v>
      </c>
      <c r="D93">
        <v>2</v>
      </c>
      <c r="E93">
        <v>3</v>
      </c>
      <c r="F93">
        <v>4</v>
      </c>
      <c r="G93">
        <v>5</v>
      </c>
      <c r="H93">
        <v>6</v>
      </c>
      <c r="J93">
        <v>7</v>
      </c>
      <c r="K93">
        <v>8</v>
      </c>
      <c r="L93">
        <v>9</v>
      </c>
      <c r="M93">
        <v>10</v>
      </c>
      <c r="N93">
        <v>11</v>
      </c>
      <c r="O93">
        <v>12</v>
      </c>
      <c r="P93">
        <v>13</v>
      </c>
      <c r="Q93">
        <v>14</v>
      </c>
      <c r="R93">
        <v>15</v>
      </c>
      <c r="S93">
        <v>16</v>
      </c>
      <c r="T93">
        <v>17</v>
      </c>
      <c r="U93">
        <v>18</v>
      </c>
      <c r="V93">
        <v>19</v>
      </c>
      <c r="W93">
        <v>20</v>
      </c>
      <c r="X93">
        <v>21</v>
      </c>
      <c r="Y93">
        <v>22</v>
      </c>
      <c r="Z93">
        <v>23</v>
      </c>
      <c r="AA93">
        <v>24</v>
      </c>
      <c r="AB93">
        <v>25</v>
      </c>
      <c r="AC93">
        <v>26</v>
      </c>
      <c r="AD93">
        <v>27</v>
      </c>
      <c r="AE93">
        <v>28</v>
      </c>
      <c r="AF93">
        <v>29</v>
      </c>
      <c r="AG93">
        <v>30</v>
      </c>
      <c r="AH93">
        <v>31</v>
      </c>
      <c r="AI93">
        <v>32</v>
      </c>
      <c r="AJ93">
        <v>33</v>
      </c>
      <c r="AK93">
        <v>34</v>
      </c>
      <c r="AL93">
        <v>35</v>
      </c>
      <c r="AM93">
        <v>36</v>
      </c>
    </row>
    <row r="94" spans="1:46" x14ac:dyDescent="0.25">
      <c r="A94" t="s">
        <v>325</v>
      </c>
      <c r="B94">
        <v>8676</v>
      </c>
      <c r="C94" t="s">
        <v>326</v>
      </c>
      <c r="D94">
        <v>2</v>
      </c>
      <c r="E94">
        <v>2</v>
      </c>
      <c r="F94">
        <v>2</v>
      </c>
      <c r="G94">
        <v>2</v>
      </c>
      <c r="H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2</v>
      </c>
      <c r="S94">
        <v>2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</row>
    <row r="95" spans="1:46" x14ac:dyDescent="0.25">
      <c r="A95" t="s">
        <v>327</v>
      </c>
      <c r="B95">
        <v>10862</v>
      </c>
      <c r="C95" t="s">
        <v>429</v>
      </c>
      <c r="D95">
        <v>150</v>
      </c>
      <c r="E95">
        <v>170</v>
      </c>
      <c r="F95">
        <v>190</v>
      </c>
      <c r="G95">
        <v>210</v>
      </c>
      <c r="H95">
        <v>230</v>
      </c>
      <c r="J95">
        <v>250</v>
      </c>
      <c r="K95">
        <v>270</v>
      </c>
      <c r="L95">
        <v>290</v>
      </c>
      <c r="M95">
        <v>310</v>
      </c>
      <c r="N95">
        <v>330</v>
      </c>
      <c r="O95">
        <v>350</v>
      </c>
      <c r="P95">
        <v>370</v>
      </c>
      <c r="Q95">
        <v>390</v>
      </c>
      <c r="R95">
        <v>410</v>
      </c>
      <c r="S95">
        <v>430</v>
      </c>
      <c r="T95">
        <v>450</v>
      </c>
      <c r="U95">
        <v>470</v>
      </c>
      <c r="V95">
        <v>490</v>
      </c>
      <c r="W95">
        <v>510</v>
      </c>
      <c r="X95">
        <v>530</v>
      </c>
      <c r="Y95">
        <v>550</v>
      </c>
      <c r="Z95">
        <v>570</v>
      </c>
      <c r="AA95">
        <v>590</v>
      </c>
      <c r="AB95">
        <v>610</v>
      </c>
      <c r="AC95">
        <v>630</v>
      </c>
      <c r="AD95">
        <v>650</v>
      </c>
      <c r="AE95">
        <v>670</v>
      </c>
      <c r="AF95">
        <v>690</v>
      </c>
      <c r="AG95">
        <v>710</v>
      </c>
      <c r="AH95">
        <v>730</v>
      </c>
      <c r="AI95">
        <v>750</v>
      </c>
      <c r="AJ95">
        <v>770</v>
      </c>
      <c r="AK95">
        <v>790</v>
      </c>
      <c r="AL95">
        <v>810</v>
      </c>
      <c r="AM95">
        <v>830</v>
      </c>
    </row>
    <row r="96" spans="1:46" x14ac:dyDescent="0.25">
      <c r="A96" t="s">
        <v>430</v>
      </c>
      <c r="B96">
        <v>5301</v>
      </c>
      <c r="C96" t="s">
        <v>431</v>
      </c>
      <c r="D96">
        <v>150</v>
      </c>
      <c r="E96">
        <v>170</v>
      </c>
      <c r="F96">
        <v>190</v>
      </c>
      <c r="G96">
        <v>210</v>
      </c>
      <c r="H96">
        <v>230</v>
      </c>
      <c r="J96">
        <v>250</v>
      </c>
      <c r="K96">
        <v>270</v>
      </c>
      <c r="L96">
        <v>290</v>
      </c>
      <c r="M96">
        <v>310</v>
      </c>
      <c r="N96">
        <v>330</v>
      </c>
      <c r="O96">
        <v>350</v>
      </c>
      <c r="P96">
        <v>370</v>
      </c>
      <c r="Q96">
        <v>390</v>
      </c>
      <c r="R96">
        <v>410</v>
      </c>
      <c r="S96">
        <v>430</v>
      </c>
      <c r="T96">
        <v>450</v>
      </c>
      <c r="U96">
        <v>470</v>
      </c>
      <c r="V96">
        <v>490</v>
      </c>
      <c r="W96">
        <v>510</v>
      </c>
      <c r="X96">
        <v>530</v>
      </c>
      <c r="Y96">
        <v>550</v>
      </c>
      <c r="Z96">
        <v>570</v>
      </c>
      <c r="AA96">
        <v>590</v>
      </c>
      <c r="AB96">
        <v>610</v>
      </c>
      <c r="AC96">
        <v>630</v>
      </c>
      <c r="AD96">
        <v>650</v>
      </c>
      <c r="AE96">
        <v>670</v>
      </c>
      <c r="AF96">
        <v>690</v>
      </c>
      <c r="AG96">
        <v>710</v>
      </c>
      <c r="AH96">
        <v>730</v>
      </c>
      <c r="AI96">
        <v>750</v>
      </c>
      <c r="AJ96">
        <v>770</v>
      </c>
      <c r="AK96">
        <v>790</v>
      </c>
      <c r="AL96">
        <v>810</v>
      </c>
      <c r="AM96">
        <v>830</v>
      </c>
    </row>
    <row r="97" spans="1:39" x14ac:dyDescent="0.25">
      <c r="A97" t="s">
        <v>432</v>
      </c>
      <c r="B97">
        <v>8339</v>
      </c>
      <c r="C97" t="s">
        <v>433</v>
      </c>
      <c r="D97">
        <v>150</v>
      </c>
      <c r="E97">
        <v>170</v>
      </c>
      <c r="F97">
        <v>190</v>
      </c>
      <c r="G97">
        <v>210</v>
      </c>
      <c r="H97">
        <v>230</v>
      </c>
      <c r="J97">
        <v>250</v>
      </c>
      <c r="K97">
        <v>270</v>
      </c>
      <c r="L97">
        <v>290</v>
      </c>
      <c r="M97">
        <v>310</v>
      </c>
      <c r="N97">
        <v>330</v>
      </c>
      <c r="O97">
        <v>350</v>
      </c>
      <c r="P97">
        <v>370</v>
      </c>
      <c r="Q97">
        <v>390</v>
      </c>
      <c r="R97">
        <v>410</v>
      </c>
      <c r="S97">
        <v>430</v>
      </c>
      <c r="T97">
        <v>450</v>
      </c>
      <c r="U97">
        <v>470</v>
      </c>
      <c r="V97">
        <v>490</v>
      </c>
      <c r="W97">
        <v>510</v>
      </c>
      <c r="X97">
        <v>530</v>
      </c>
      <c r="Y97">
        <v>550</v>
      </c>
      <c r="Z97">
        <v>570</v>
      </c>
      <c r="AA97">
        <v>590</v>
      </c>
      <c r="AB97">
        <v>610</v>
      </c>
      <c r="AC97">
        <v>630</v>
      </c>
      <c r="AD97">
        <v>650</v>
      </c>
      <c r="AE97">
        <v>670</v>
      </c>
      <c r="AF97">
        <v>690</v>
      </c>
      <c r="AG97">
        <v>710</v>
      </c>
      <c r="AH97">
        <v>730</v>
      </c>
      <c r="AI97">
        <v>750</v>
      </c>
      <c r="AJ97">
        <v>770</v>
      </c>
      <c r="AK97">
        <v>790</v>
      </c>
      <c r="AL97">
        <v>810</v>
      </c>
      <c r="AM97">
        <v>830</v>
      </c>
    </row>
    <row r="98" spans="1:39" x14ac:dyDescent="0.25">
      <c r="A98" t="s">
        <v>434</v>
      </c>
      <c r="B98">
        <v>5280</v>
      </c>
      <c r="C98" t="s">
        <v>435</v>
      </c>
      <c r="D98">
        <v>150</v>
      </c>
      <c r="E98">
        <v>170</v>
      </c>
      <c r="F98">
        <v>190</v>
      </c>
      <c r="G98">
        <v>210</v>
      </c>
      <c r="H98">
        <v>230</v>
      </c>
      <c r="J98">
        <v>250</v>
      </c>
      <c r="K98">
        <v>270</v>
      </c>
      <c r="L98">
        <v>290</v>
      </c>
      <c r="M98">
        <v>310</v>
      </c>
      <c r="N98">
        <v>330</v>
      </c>
      <c r="O98">
        <v>350</v>
      </c>
      <c r="P98">
        <v>370</v>
      </c>
      <c r="Q98">
        <v>390</v>
      </c>
      <c r="R98">
        <v>410</v>
      </c>
      <c r="S98">
        <v>430</v>
      </c>
      <c r="T98">
        <v>450</v>
      </c>
      <c r="U98">
        <v>470</v>
      </c>
      <c r="V98">
        <v>490</v>
      </c>
      <c r="W98">
        <v>510</v>
      </c>
      <c r="X98">
        <v>530</v>
      </c>
      <c r="Y98">
        <v>550</v>
      </c>
      <c r="Z98">
        <v>570</v>
      </c>
      <c r="AA98">
        <v>590</v>
      </c>
      <c r="AB98">
        <v>610</v>
      </c>
      <c r="AC98">
        <v>630</v>
      </c>
      <c r="AD98">
        <v>650</v>
      </c>
      <c r="AE98">
        <v>670</v>
      </c>
      <c r="AF98">
        <v>690</v>
      </c>
      <c r="AG98">
        <v>710</v>
      </c>
      <c r="AH98">
        <v>730</v>
      </c>
      <c r="AI98">
        <v>750</v>
      </c>
      <c r="AJ98">
        <v>770</v>
      </c>
      <c r="AK98">
        <v>790</v>
      </c>
      <c r="AL98">
        <v>810</v>
      </c>
      <c r="AM98">
        <v>830</v>
      </c>
    </row>
    <row r="99" spans="1:39" x14ac:dyDescent="0.25">
      <c r="A99" t="s">
        <v>436</v>
      </c>
      <c r="B99">
        <v>5277</v>
      </c>
      <c r="C99" t="s">
        <v>437</v>
      </c>
      <c r="D99">
        <v>150</v>
      </c>
      <c r="E99">
        <v>170</v>
      </c>
      <c r="F99">
        <v>190</v>
      </c>
      <c r="G99">
        <v>210</v>
      </c>
      <c r="H99">
        <v>230</v>
      </c>
      <c r="J99">
        <v>250</v>
      </c>
      <c r="K99">
        <v>270</v>
      </c>
      <c r="L99">
        <v>290</v>
      </c>
      <c r="M99">
        <v>310</v>
      </c>
      <c r="N99">
        <v>330</v>
      </c>
      <c r="O99">
        <v>350</v>
      </c>
      <c r="P99">
        <v>370</v>
      </c>
      <c r="Q99">
        <v>390</v>
      </c>
      <c r="R99">
        <v>410</v>
      </c>
      <c r="S99">
        <v>430</v>
      </c>
      <c r="T99">
        <v>450</v>
      </c>
      <c r="U99">
        <v>470</v>
      </c>
      <c r="V99">
        <v>490</v>
      </c>
      <c r="W99">
        <v>510</v>
      </c>
      <c r="X99">
        <v>530</v>
      </c>
      <c r="Y99">
        <v>550</v>
      </c>
      <c r="Z99">
        <v>570</v>
      </c>
      <c r="AA99">
        <v>590</v>
      </c>
      <c r="AB99">
        <v>610</v>
      </c>
      <c r="AC99">
        <v>630</v>
      </c>
      <c r="AD99">
        <v>650</v>
      </c>
      <c r="AE99">
        <v>670</v>
      </c>
      <c r="AF99">
        <v>690</v>
      </c>
      <c r="AG99">
        <v>710</v>
      </c>
      <c r="AH99">
        <v>730</v>
      </c>
      <c r="AI99">
        <v>750</v>
      </c>
      <c r="AJ99">
        <v>770</v>
      </c>
      <c r="AK99">
        <v>790</v>
      </c>
      <c r="AL99">
        <v>810</v>
      </c>
      <c r="AM99">
        <v>830</v>
      </c>
    </row>
    <row r="102" spans="1:39" x14ac:dyDescent="0.25">
      <c r="E102">
        <v>8681</v>
      </c>
      <c r="F102" t="s">
        <v>782</v>
      </c>
      <c r="G102" t="s">
        <v>807</v>
      </c>
    </row>
    <row r="103" spans="1:39" x14ac:dyDescent="0.25">
      <c r="E103">
        <v>8682</v>
      </c>
      <c r="F103" t="s">
        <v>783</v>
      </c>
      <c r="G103" t="s">
        <v>808</v>
      </c>
    </row>
    <row r="104" spans="1:39" x14ac:dyDescent="0.25">
      <c r="E104">
        <v>8738</v>
      </c>
      <c r="F104" t="s">
        <v>784</v>
      </c>
      <c r="G104" t="s">
        <v>809</v>
      </c>
    </row>
    <row r="105" spans="1:39" x14ac:dyDescent="0.25">
      <c r="E105">
        <v>8933</v>
      </c>
      <c r="F105" t="s">
        <v>785</v>
      </c>
      <c r="G105" t="s">
        <v>810</v>
      </c>
    </row>
    <row r="106" spans="1:39" x14ac:dyDescent="0.25">
      <c r="E106">
        <v>9213</v>
      </c>
      <c r="F106" t="s">
        <v>786</v>
      </c>
      <c r="G106" t="s">
        <v>811</v>
      </c>
    </row>
    <row r="107" spans="1:39" x14ac:dyDescent="0.25">
      <c r="E107">
        <v>9214</v>
      </c>
      <c r="F107" t="s">
        <v>787</v>
      </c>
      <c r="G107" t="s">
        <v>812</v>
      </c>
    </row>
    <row r="108" spans="1:39" x14ac:dyDescent="0.25">
      <c r="E108">
        <v>9215</v>
      </c>
      <c r="F108" t="s">
        <v>788</v>
      </c>
      <c r="G108" t="s">
        <v>813</v>
      </c>
    </row>
    <row r="109" spans="1:39" x14ac:dyDescent="0.25">
      <c r="E109">
        <v>9216</v>
      </c>
      <c r="F109" t="s">
        <v>789</v>
      </c>
      <c r="G109" t="s">
        <v>814</v>
      </c>
    </row>
    <row r="110" spans="1:39" x14ac:dyDescent="0.25">
      <c r="E110">
        <v>9217</v>
      </c>
      <c r="F110" t="s">
        <v>790</v>
      </c>
      <c r="G110" t="s">
        <v>815</v>
      </c>
    </row>
    <row r="111" spans="1:39" x14ac:dyDescent="0.25">
      <c r="E111">
        <v>9218</v>
      </c>
      <c r="F111" t="s">
        <v>791</v>
      </c>
      <c r="G111" t="s">
        <v>816</v>
      </c>
    </row>
    <row r="112" spans="1:39" x14ac:dyDescent="0.25">
      <c r="E112">
        <v>9219</v>
      </c>
      <c r="F112" t="s">
        <v>792</v>
      </c>
      <c r="G112" t="s">
        <v>817</v>
      </c>
    </row>
    <row r="113" spans="5:7" x14ac:dyDescent="0.25">
      <c r="E113">
        <v>9220</v>
      </c>
      <c r="F113" t="s">
        <v>793</v>
      </c>
      <c r="G113" t="s">
        <v>818</v>
      </c>
    </row>
    <row r="114" spans="5:7" x14ac:dyDescent="0.25">
      <c r="E114">
        <v>9221</v>
      </c>
      <c r="F114" t="s">
        <v>794</v>
      </c>
      <c r="G114" t="s">
        <v>819</v>
      </c>
    </row>
    <row r="115" spans="5:7" x14ac:dyDescent="0.25">
      <c r="E115">
        <v>9222</v>
      </c>
      <c r="F115" t="s">
        <v>795</v>
      </c>
      <c r="G115" t="s">
        <v>820</v>
      </c>
    </row>
    <row r="116" spans="5:7" x14ac:dyDescent="0.25">
      <c r="E116">
        <v>9223</v>
      </c>
      <c r="F116" t="s">
        <v>796</v>
      </c>
      <c r="G116" t="s">
        <v>821</v>
      </c>
    </row>
    <row r="117" spans="5:7" x14ac:dyDescent="0.25">
      <c r="E117">
        <v>8685</v>
      </c>
      <c r="F117" t="s">
        <v>797</v>
      </c>
      <c r="G117" t="s">
        <v>822</v>
      </c>
    </row>
    <row r="118" spans="5:7" x14ac:dyDescent="0.25">
      <c r="E118">
        <v>9224</v>
      </c>
      <c r="F118" t="s">
        <v>798</v>
      </c>
      <c r="G118" t="s">
        <v>823</v>
      </c>
    </row>
    <row r="119" spans="5:7" x14ac:dyDescent="0.25">
      <c r="E119">
        <v>9225</v>
      </c>
      <c r="F119" t="s">
        <v>799</v>
      </c>
      <c r="G119" t="s">
        <v>824</v>
      </c>
    </row>
    <row r="120" spans="5:7" x14ac:dyDescent="0.25">
      <c r="E120">
        <v>9226</v>
      </c>
      <c r="F120" t="s">
        <v>800</v>
      </c>
      <c r="G120" t="s">
        <v>825</v>
      </c>
    </row>
    <row r="121" spans="5:7" x14ac:dyDescent="0.25">
      <c r="E121">
        <v>8737</v>
      </c>
      <c r="F121" t="s">
        <v>801</v>
      </c>
      <c r="G121" t="s">
        <v>826</v>
      </c>
    </row>
    <row r="122" spans="5:7" x14ac:dyDescent="0.25">
      <c r="E122">
        <v>8736</v>
      </c>
      <c r="F122" t="s">
        <v>802</v>
      </c>
      <c r="G122" t="s">
        <v>827</v>
      </c>
    </row>
    <row r="123" spans="5:7" x14ac:dyDescent="0.25">
      <c r="E123">
        <v>9227</v>
      </c>
      <c r="F123" t="s">
        <v>803</v>
      </c>
      <c r="G123" t="s">
        <v>828</v>
      </c>
    </row>
    <row r="124" spans="5:7" x14ac:dyDescent="0.25">
      <c r="G124" t="s">
        <v>829</v>
      </c>
    </row>
    <row r="125" spans="5:7" x14ac:dyDescent="0.25">
      <c r="G125" t="s">
        <v>830</v>
      </c>
    </row>
    <row r="126" spans="5:7" x14ac:dyDescent="0.25">
      <c r="G126" t="s">
        <v>831</v>
      </c>
    </row>
    <row r="127" spans="5:7" x14ac:dyDescent="0.25">
      <c r="E127">
        <v>9409</v>
      </c>
      <c r="F127" t="s">
        <v>804</v>
      </c>
      <c r="G127" t="s">
        <v>832</v>
      </c>
    </row>
    <row r="128" spans="5:7" x14ac:dyDescent="0.25">
      <c r="E128">
        <v>9319</v>
      </c>
      <c r="F128" t="s">
        <v>805</v>
      </c>
      <c r="G128" t="s">
        <v>833</v>
      </c>
    </row>
    <row r="129" spans="4:7" x14ac:dyDescent="0.25">
      <c r="G129" t="s">
        <v>834</v>
      </c>
    </row>
    <row r="130" spans="4:7" x14ac:dyDescent="0.25">
      <c r="G130" t="s">
        <v>835</v>
      </c>
    </row>
    <row r="131" spans="4:7" x14ac:dyDescent="0.25">
      <c r="G131" t="s">
        <v>836</v>
      </c>
    </row>
    <row r="132" spans="4:7" x14ac:dyDescent="0.25">
      <c r="G132" t="s">
        <v>837</v>
      </c>
    </row>
    <row r="133" spans="4:7" x14ac:dyDescent="0.25">
      <c r="G133" t="s">
        <v>838</v>
      </c>
    </row>
    <row r="134" spans="4:7" x14ac:dyDescent="0.25">
      <c r="G134" t="s">
        <v>839</v>
      </c>
    </row>
    <row r="135" spans="4:7" x14ac:dyDescent="0.25">
      <c r="G135" t="s">
        <v>840</v>
      </c>
    </row>
    <row r="136" spans="4:7" x14ac:dyDescent="0.25">
      <c r="E136">
        <v>9302</v>
      </c>
      <c r="F136" t="s">
        <v>806</v>
      </c>
      <c r="G136" t="s">
        <v>841</v>
      </c>
    </row>
    <row r="140" spans="4:7" x14ac:dyDescent="0.25">
      <c r="D140" t="s">
        <v>773</v>
      </c>
      <c r="E140">
        <v>5182</v>
      </c>
      <c r="F140" t="s">
        <v>774</v>
      </c>
    </row>
    <row r="141" spans="4:7" x14ac:dyDescent="0.25">
      <c r="D141" t="s">
        <v>775</v>
      </c>
      <c r="E141">
        <v>5180</v>
      </c>
      <c r="F141" t="s">
        <v>776</v>
      </c>
    </row>
    <row r="142" spans="4:7" x14ac:dyDescent="0.25">
      <c r="D142" t="s">
        <v>777</v>
      </c>
      <c r="E142">
        <v>5181</v>
      </c>
      <c r="F142" t="s">
        <v>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MTS 380 Master</vt:lpstr>
      <vt:lpstr>22M Tension Structure</vt:lpstr>
      <vt:lpstr>29M Tension Structure</vt:lpstr>
      <vt:lpstr>29M Tension Single Ext Door</vt:lpstr>
      <vt:lpstr>36M Tension Structure (5m)</vt:lpstr>
      <vt:lpstr>36M Tension Structure (2.5m)</vt:lpstr>
      <vt:lpstr>40M Tension Structure</vt:lpstr>
      <vt:lpstr>47M Tension Structure</vt:lpstr>
      <vt:lpstr>'MTS 380 Master'!Print_Area</vt:lpstr>
      <vt:lpstr>'MTS 380 Master'!Print_Titles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Young</dc:creator>
  <cp:lastModifiedBy>Nicholas Curl</cp:lastModifiedBy>
  <dcterms:created xsi:type="dcterms:W3CDTF">2021-04-30T18:11:00Z</dcterms:created>
  <dcterms:modified xsi:type="dcterms:W3CDTF">2021-08-05T14:46:14Z</dcterms:modified>
</cp:coreProperties>
</file>