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informatic\Lab5\"/>
    </mc:Choice>
  </mc:AlternateContent>
  <xr:revisionPtr revIDLastSave="0" documentId="13_ncr:1_{50A3B146-7A7B-47EB-ABD1-9E17BEB3D5A4}" xr6:coauthVersionLast="47" xr6:coauthVersionMax="47" xr10:uidLastSave="{00000000-0000-0000-0000-000000000000}"/>
  <bookViews>
    <workbookView xWindow="-108" yWindow="-108" windowWidth="23256" windowHeight="12456" xr2:uid="{93A80911-5E23-4AC9-85C8-9B2DF074B5EB}"/>
  </bookViews>
  <sheets>
    <sheet name="Лист1" sheetId="1" r:id="rId1"/>
  </sheets>
  <calcPr calcId="191029"/>
  <customWorkbookViews>
    <customWorkbookView name="Колонтитулы" guid="{40245D1E-04E4-4A12-867D-1ABA22CD6F1B}" maximized="1" xWindow="-9" yWindow="-9" windowWidth="1938" windowHeight="103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68" i="1" l="1"/>
  <c r="AD67" i="1"/>
  <c r="AD60" i="1"/>
  <c r="AD59" i="1"/>
  <c r="AD52" i="1"/>
  <c r="AD51" i="1"/>
  <c r="AD44" i="1"/>
  <c r="AD43" i="1"/>
  <c r="AD36" i="1"/>
  <c r="AD35" i="1"/>
  <c r="AD28" i="1"/>
  <c r="AD27" i="1"/>
  <c r="AD19" i="1" l="1"/>
  <c r="AD20" i="1"/>
  <c r="L6" i="1" l="1"/>
  <c r="Q6" i="1"/>
  <c r="V6" i="1"/>
  <c r="L7" i="1"/>
  <c r="Q7" i="1"/>
  <c r="V7" i="1"/>
  <c r="L8" i="1"/>
  <c r="Q8" i="1"/>
  <c r="V8" i="1"/>
  <c r="L9" i="1"/>
  <c r="Q9" i="1"/>
  <c r="V9" i="1"/>
  <c r="L10" i="1"/>
  <c r="Q10" i="1"/>
  <c r="V10" i="1"/>
  <c r="L11" i="1"/>
  <c r="Q11" i="1"/>
  <c r="V11" i="1"/>
  <c r="L12" i="1"/>
  <c r="Q12" i="1"/>
  <c r="V12" i="1"/>
  <c r="L13" i="1"/>
  <c r="L52" i="1" s="1"/>
  <c r="Q13" i="1"/>
  <c r="Q52" i="1" s="1"/>
  <c r="V13" i="1"/>
  <c r="V52" i="1" s="1"/>
  <c r="L14" i="1"/>
  <c r="Q14" i="1"/>
  <c r="V14" i="1"/>
  <c r="L15" i="1"/>
  <c r="L67" i="1" s="1"/>
  <c r="Q15" i="1"/>
  <c r="Q67" i="1" s="1"/>
  <c r="V15" i="1"/>
  <c r="V67" i="1" s="1"/>
  <c r="L16" i="1"/>
  <c r="Q16" i="1"/>
  <c r="V16" i="1"/>
  <c r="L5" i="1"/>
  <c r="Q5" i="1"/>
  <c r="V5" i="1"/>
  <c r="V68" i="1" l="1"/>
  <c r="V28" i="1"/>
  <c r="Q68" i="1"/>
  <c r="Q28" i="1"/>
  <c r="L36" i="1"/>
  <c r="L43" i="1"/>
  <c r="Q51" i="1"/>
  <c r="Q44" i="1"/>
  <c r="Q60" i="1"/>
  <c r="L68" i="1"/>
  <c r="L28" i="1"/>
  <c r="Q69" i="1"/>
  <c r="Q70" i="1" s="1"/>
  <c r="Q66" i="1"/>
  <c r="Q19" i="1"/>
  <c r="Q21" i="1" s="1"/>
  <c r="Q22" i="1" s="1"/>
  <c r="Q59" i="1"/>
  <c r="L44" i="1"/>
  <c r="L60" i="1"/>
  <c r="L51" i="1"/>
  <c r="V20" i="1"/>
  <c r="V35" i="1"/>
  <c r="V27" i="1"/>
  <c r="V69" i="1"/>
  <c r="V70" i="1" s="1"/>
  <c r="V66" i="1"/>
  <c r="V44" i="1"/>
  <c r="V60" i="1"/>
  <c r="V51" i="1"/>
  <c r="V19" i="1"/>
  <c r="V59" i="1"/>
  <c r="V36" i="1"/>
  <c r="V43" i="1"/>
  <c r="Q20" i="1"/>
  <c r="Q27" i="1"/>
  <c r="Q35" i="1"/>
  <c r="L69" i="1"/>
  <c r="L70" i="1" s="1"/>
  <c r="L66" i="1"/>
  <c r="L19" i="1"/>
  <c r="L21" i="1" s="1"/>
  <c r="L22" i="1" s="1"/>
  <c r="L59" i="1"/>
  <c r="Q36" i="1"/>
  <c r="Q43" i="1"/>
  <c r="L20" i="1"/>
  <c r="L35" i="1"/>
  <c r="L27" i="1"/>
  <c r="V21" i="1"/>
  <c r="V22" i="1" s="1"/>
  <c r="V18" i="1"/>
  <c r="Q18" i="1"/>
  <c r="L18" i="1"/>
  <c r="C7" i="1"/>
  <c r="C6" i="1"/>
  <c r="C5" i="1"/>
  <c r="C11" i="1"/>
  <c r="C8" i="1"/>
  <c r="F8" i="1" s="1"/>
  <c r="N8" i="1" s="1"/>
  <c r="C9" i="1"/>
  <c r="F9" i="1" s="1"/>
  <c r="F6" i="1" l="1"/>
  <c r="AE35" i="1"/>
  <c r="AE27" i="1"/>
  <c r="AE20" i="1"/>
  <c r="Q45" i="1"/>
  <c r="Q46" i="1" s="1"/>
  <c r="Q42" i="1"/>
  <c r="Q61" i="1"/>
  <c r="Q62" i="1" s="1"/>
  <c r="Q58" i="1"/>
  <c r="Q53" i="1"/>
  <c r="Q54" i="1" s="1"/>
  <c r="Q50" i="1"/>
  <c r="Q26" i="1"/>
  <c r="Q29" i="1"/>
  <c r="Q30" i="1" s="1"/>
  <c r="V45" i="1"/>
  <c r="V46" i="1" s="1"/>
  <c r="V42" i="1"/>
  <c r="L45" i="1"/>
  <c r="L46" i="1" s="1"/>
  <c r="L42" i="1"/>
  <c r="F7" i="1"/>
  <c r="AE68" i="1"/>
  <c r="AE28" i="1"/>
  <c r="V26" i="1"/>
  <c r="V29" i="1"/>
  <c r="V30" i="1" s="1"/>
  <c r="V61" i="1"/>
  <c r="V62" i="1" s="1"/>
  <c r="V58" i="1"/>
  <c r="V37" i="1"/>
  <c r="V38" i="1" s="1"/>
  <c r="V34" i="1"/>
  <c r="L61" i="1"/>
  <c r="L62" i="1" s="1"/>
  <c r="L58" i="1"/>
  <c r="L26" i="1"/>
  <c r="L29" i="1"/>
  <c r="L30" i="1" s="1"/>
  <c r="V53" i="1"/>
  <c r="V54" i="1" s="1"/>
  <c r="V50" i="1"/>
  <c r="L53" i="1"/>
  <c r="L54" i="1" s="1"/>
  <c r="L50" i="1"/>
  <c r="F11" i="1"/>
  <c r="Y11" i="1" s="1"/>
  <c r="AE36" i="1"/>
  <c r="AE43" i="1"/>
  <c r="F5" i="1"/>
  <c r="H5" i="1" s="1"/>
  <c r="AE59" i="1"/>
  <c r="AE19" i="1"/>
  <c r="AE21" i="1" s="1"/>
  <c r="L37" i="1"/>
  <c r="L38" i="1" s="1"/>
  <c r="L34" i="1"/>
  <c r="Q37" i="1"/>
  <c r="Q38" i="1" s="1"/>
  <c r="Q34" i="1"/>
  <c r="C13" i="1"/>
  <c r="C12" i="1"/>
  <c r="C14" i="1"/>
  <c r="F14" i="1" s="1"/>
  <c r="I14" i="1" s="1"/>
  <c r="C10" i="1"/>
  <c r="F10" i="1" s="1"/>
  <c r="I11" i="1"/>
  <c r="P11" i="1"/>
  <c r="Z11" i="1"/>
  <c r="T11" i="1"/>
  <c r="X11" i="1"/>
  <c r="S11" i="1"/>
  <c r="U11" i="1"/>
  <c r="N11" i="1"/>
  <c r="O11" i="1"/>
  <c r="H11" i="1"/>
  <c r="O9" i="1"/>
  <c r="W9" i="1"/>
  <c r="Z9" i="1"/>
  <c r="U9" i="1"/>
  <c r="H9" i="1"/>
  <c r="P9" i="1"/>
  <c r="X9" i="1"/>
  <c r="R9" i="1"/>
  <c r="I9" i="1"/>
  <c r="Y9" i="1"/>
  <c r="J9" i="1"/>
  <c r="K9" i="1"/>
  <c r="S9" i="1"/>
  <c r="T9" i="1"/>
  <c r="M9" i="1"/>
  <c r="N9" i="1"/>
  <c r="P5" i="1"/>
  <c r="X5" i="1"/>
  <c r="S5" i="1"/>
  <c r="M5" i="1"/>
  <c r="I5" i="1"/>
  <c r="Y5" i="1"/>
  <c r="N5" i="1"/>
  <c r="J5" i="1"/>
  <c r="R5" i="1"/>
  <c r="Z5" i="1"/>
  <c r="K5" i="1"/>
  <c r="U5" i="1"/>
  <c r="W5" i="1"/>
  <c r="J8" i="1"/>
  <c r="R8" i="1"/>
  <c r="Z8" i="1"/>
  <c r="U8" i="1"/>
  <c r="H8" i="1"/>
  <c r="X8" i="1"/>
  <c r="Y8" i="1"/>
  <c r="K8" i="1"/>
  <c r="S8" i="1"/>
  <c r="T8" i="1"/>
  <c r="M8" i="1"/>
  <c r="I8" i="1"/>
  <c r="O8" i="1"/>
  <c r="W8" i="1"/>
  <c r="P8" i="1"/>
  <c r="O6" i="1"/>
  <c r="H6" i="1"/>
  <c r="P6" i="1"/>
  <c r="X6" i="1"/>
  <c r="W6" i="1"/>
  <c r="I6" i="1"/>
  <c r="Y6" i="1"/>
  <c r="J6" i="1"/>
  <c r="R6" i="1"/>
  <c r="Z6" i="1"/>
  <c r="S6" i="1"/>
  <c r="N6" i="1"/>
  <c r="K6" i="1"/>
  <c r="T6" i="1"/>
  <c r="M6" i="1"/>
  <c r="U6" i="1"/>
  <c r="C15" i="1"/>
  <c r="M7" i="1"/>
  <c r="U7" i="1"/>
  <c r="H7" i="1"/>
  <c r="S7" i="1"/>
  <c r="N7" i="1"/>
  <c r="P7" i="1"/>
  <c r="T7" i="1"/>
  <c r="O7" i="1"/>
  <c r="W7" i="1"/>
  <c r="X7" i="1"/>
  <c r="I7" i="1"/>
  <c r="Y7" i="1"/>
  <c r="J7" i="1"/>
  <c r="R7" i="1"/>
  <c r="Z7" i="1"/>
  <c r="K7" i="1"/>
  <c r="R11" i="1" l="1"/>
  <c r="J11" i="1"/>
  <c r="M11" i="1"/>
  <c r="W11" i="1"/>
  <c r="Y36" i="1"/>
  <c r="Y43" i="1"/>
  <c r="T20" i="1"/>
  <c r="T35" i="1"/>
  <c r="T27" i="1"/>
  <c r="I20" i="1"/>
  <c r="I27" i="1"/>
  <c r="I35" i="1"/>
  <c r="K19" i="1"/>
  <c r="K59" i="1"/>
  <c r="M19" i="1"/>
  <c r="M59" i="1"/>
  <c r="X36" i="1"/>
  <c r="X43" i="1"/>
  <c r="I36" i="1"/>
  <c r="I43" i="1"/>
  <c r="Y68" i="1"/>
  <c r="Y28" i="1"/>
  <c r="Z19" i="1"/>
  <c r="Z59" i="1"/>
  <c r="S19" i="1"/>
  <c r="S59" i="1"/>
  <c r="H36" i="1"/>
  <c r="H43" i="1"/>
  <c r="T36" i="1"/>
  <c r="T43" i="1"/>
  <c r="X20" i="1"/>
  <c r="X27" i="1"/>
  <c r="X35" i="1"/>
  <c r="O36" i="1"/>
  <c r="O43" i="1"/>
  <c r="Z43" i="1"/>
  <c r="Z36" i="1"/>
  <c r="N68" i="1"/>
  <c r="N28" i="1"/>
  <c r="H68" i="1"/>
  <c r="H28" i="1"/>
  <c r="U28" i="1"/>
  <c r="U68" i="1"/>
  <c r="J19" i="1"/>
  <c r="J59" i="1"/>
  <c r="P19" i="1"/>
  <c r="P59" i="1"/>
  <c r="N36" i="1"/>
  <c r="N43" i="1"/>
  <c r="R43" i="1"/>
  <c r="R36" i="1"/>
  <c r="F12" i="1"/>
  <c r="AE44" i="1"/>
  <c r="AE45" i="1" s="1"/>
  <c r="AE60" i="1"/>
  <c r="AE61" i="1" s="1"/>
  <c r="AE51" i="1"/>
  <c r="H59" i="1"/>
  <c r="H19" i="1"/>
  <c r="S68" i="1"/>
  <c r="S28" i="1"/>
  <c r="X19" i="1"/>
  <c r="X59" i="1"/>
  <c r="P20" i="1"/>
  <c r="P27" i="1"/>
  <c r="P35" i="1"/>
  <c r="W68" i="1"/>
  <c r="W28" i="1"/>
  <c r="M28" i="1"/>
  <c r="M68" i="1"/>
  <c r="Z20" i="1"/>
  <c r="Z27" i="1"/>
  <c r="Z35" i="1"/>
  <c r="H20" i="1"/>
  <c r="H27" i="1"/>
  <c r="H35" i="1"/>
  <c r="N19" i="1"/>
  <c r="N59" i="1"/>
  <c r="U36" i="1"/>
  <c r="U43" i="1"/>
  <c r="J43" i="1"/>
  <c r="J36" i="1"/>
  <c r="F13" i="1"/>
  <c r="AE52" i="1"/>
  <c r="K20" i="1"/>
  <c r="K35" i="1"/>
  <c r="K27" i="1"/>
  <c r="R19" i="1"/>
  <c r="R59" i="1"/>
  <c r="S20" i="1"/>
  <c r="S35" i="1"/>
  <c r="S27" i="1"/>
  <c r="K68" i="1"/>
  <c r="K28" i="1"/>
  <c r="F15" i="1"/>
  <c r="AE67" i="1"/>
  <c r="AE69" i="1" s="1"/>
  <c r="R20" i="1"/>
  <c r="R27" i="1"/>
  <c r="R35" i="1"/>
  <c r="O20" i="1"/>
  <c r="O27" i="1"/>
  <c r="O35" i="1"/>
  <c r="W19" i="1"/>
  <c r="W59" i="1"/>
  <c r="Y19" i="1"/>
  <c r="Y59" i="1"/>
  <c r="M36" i="1"/>
  <c r="M43" i="1"/>
  <c r="P36" i="1"/>
  <c r="P43" i="1"/>
  <c r="AE29" i="1"/>
  <c r="W20" i="1"/>
  <c r="W27" i="1"/>
  <c r="W35" i="1"/>
  <c r="N20" i="1"/>
  <c r="N35" i="1"/>
  <c r="N27" i="1"/>
  <c r="X68" i="1"/>
  <c r="X28" i="1"/>
  <c r="O68" i="1"/>
  <c r="O28" i="1"/>
  <c r="T68" i="1"/>
  <c r="T28" i="1"/>
  <c r="J20" i="1"/>
  <c r="J27" i="1"/>
  <c r="J35" i="1"/>
  <c r="I19" i="1"/>
  <c r="I59" i="1"/>
  <c r="S43" i="1"/>
  <c r="S36" i="1"/>
  <c r="W36" i="1"/>
  <c r="W43" i="1"/>
  <c r="AE37" i="1"/>
  <c r="J68" i="1"/>
  <c r="J28" i="1"/>
  <c r="I68" i="1"/>
  <c r="I28" i="1"/>
  <c r="Z68" i="1"/>
  <c r="Z28" i="1"/>
  <c r="U20" i="1"/>
  <c r="U35" i="1"/>
  <c r="U27" i="1"/>
  <c r="U19" i="1"/>
  <c r="U59" i="1"/>
  <c r="R68" i="1"/>
  <c r="R28" i="1"/>
  <c r="P68" i="1"/>
  <c r="P28" i="1"/>
  <c r="M20" i="1"/>
  <c r="M35" i="1"/>
  <c r="M27" i="1"/>
  <c r="Y20" i="1"/>
  <c r="Y27" i="1"/>
  <c r="Y35" i="1"/>
  <c r="T5" i="1"/>
  <c r="O5" i="1"/>
  <c r="K11" i="1"/>
  <c r="P14" i="1"/>
  <c r="Z21" i="1"/>
  <c r="Z18" i="1"/>
  <c r="Y18" i="1" s="1"/>
  <c r="O14" i="1"/>
  <c r="T13" i="1"/>
  <c r="T52" i="1" s="1"/>
  <c r="S12" i="1"/>
  <c r="H12" i="1"/>
  <c r="M14" i="1"/>
  <c r="P13" i="1"/>
  <c r="P52" i="1" s="1"/>
  <c r="Z13" i="1"/>
  <c r="Z52" i="1" s="1"/>
  <c r="K12" i="1"/>
  <c r="T12" i="1"/>
  <c r="J14" i="1"/>
  <c r="H13" i="1"/>
  <c r="H52" i="1" s="1"/>
  <c r="Z12" i="1"/>
  <c r="X14" i="1"/>
  <c r="N14" i="1"/>
  <c r="U14" i="1"/>
  <c r="H14" i="1"/>
  <c r="T14" i="1"/>
  <c r="R14" i="1"/>
  <c r="Z14" i="1"/>
  <c r="O10" i="1"/>
  <c r="J10" i="1"/>
  <c r="R10" i="1"/>
  <c r="T10" i="1"/>
  <c r="Z10" i="1"/>
  <c r="S10" i="1"/>
  <c r="K10" i="1"/>
  <c r="H10" i="1"/>
  <c r="M10" i="1"/>
  <c r="P10" i="1"/>
  <c r="U10" i="1"/>
  <c r="X10" i="1"/>
  <c r="W10" i="1"/>
  <c r="I10" i="1"/>
  <c r="N10" i="1"/>
  <c r="Y10" i="1"/>
  <c r="C16" i="1"/>
  <c r="F16" i="1" s="1"/>
  <c r="Z16" i="1" s="1"/>
  <c r="Y14" i="1"/>
  <c r="K14" i="1"/>
  <c r="W14" i="1"/>
  <c r="S14" i="1"/>
  <c r="M15" i="1"/>
  <c r="M67" i="1" s="1"/>
  <c r="U15" i="1"/>
  <c r="U67" i="1" s="1"/>
  <c r="H15" i="1"/>
  <c r="H67" i="1" s="1"/>
  <c r="S15" i="1"/>
  <c r="S67" i="1" s="1"/>
  <c r="N15" i="1"/>
  <c r="N67" i="1" s="1"/>
  <c r="X15" i="1"/>
  <c r="X67" i="1" s="1"/>
  <c r="T15" i="1"/>
  <c r="T67" i="1" s="1"/>
  <c r="O15" i="1"/>
  <c r="O67" i="1" s="1"/>
  <c r="W15" i="1"/>
  <c r="W67" i="1" s="1"/>
  <c r="P15" i="1"/>
  <c r="P67" i="1" s="1"/>
  <c r="I15" i="1"/>
  <c r="I67" i="1" s="1"/>
  <c r="Y15" i="1"/>
  <c r="Y67" i="1" s="1"/>
  <c r="J15" i="1"/>
  <c r="J67" i="1" s="1"/>
  <c r="R15" i="1"/>
  <c r="R67" i="1" s="1"/>
  <c r="Z15" i="1"/>
  <c r="Z67" i="1" s="1"/>
  <c r="K15" i="1"/>
  <c r="K67" i="1" s="1"/>
  <c r="Z44" i="1" l="1"/>
  <c r="Z60" i="1"/>
  <c r="Z51" i="1"/>
  <c r="H51" i="1"/>
  <c r="H44" i="1"/>
  <c r="H60" i="1"/>
  <c r="O19" i="1"/>
  <c r="O59" i="1"/>
  <c r="Z42" i="1"/>
  <c r="Z45" i="1"/>
  <c r="S44" i="1"/>
  <c r="S60" i="1"/>
  <c r="S51" i="1"/>
  <c r="T19" i="1"/>
  <c r="T59" i="1"/>
  <c r="X39" i="1"/>
  <c r="Y13" i="1"/>
  <c r="Y52" i="1" s="1"/>
  <c r="O13" i="1"/>
  <c r="O52" i="1" s="1"/>
  <c r="K13" i="1"/>
  <c r="K52" i="1" s="1"/>
  <c r="W13" i="1"/>
  <c r="W52" i="1" s="1"/>
  <c r="S13" i="1"/>
  <c r="S52" i="1" s="1"/>
  <c r="X13" i="1"/>
  <c r="X52" i="1" s="1"/>
  <c r="N13" i="1"/>
  <c r="N52" i="1" s="1"/>
  <c r="J13" i="1"/>
  <c r="J52" i="1" s="1"/>
  <c r="I13" i="1"/>
  <c r="I52" i="1" s="1"/>
  <c r="M13" i="1"/>
  <c r="M52" i="1" s="1"/>
  <c r="U13" i="1"/>
  <c r="U52" i="1" s="1"/>
  <c r="R13" i="1"/>
  <c r="R52" i="1" s="1"/>
  <c r="T44" i="1"/>
  <c r="T60" i="1"/>
  <c r="T51" i="1"/>
  <c r="X63" i="1"/>
  <c r="K44" i="1"/>
  <c r="K60" i="1"/>
  <c r="K51" i="1"/>
  <c r="Z34" i="1"/>
  <c r="Y34" i="1" s="1"/>
  <c r="Z37" i="1"/>
  <c r="AE53" i="1"/>
  <c r="Z58" i="1"/>
  <c r="Z61" i="1"/>
  <c r="X71" i="1"/>
  <c r="Z66" i="1"/>
  <c r="Y69" i="1" s="1"/>
  <c r="Z69" i="1"/>
  <c r="Z29" i="1"/>
  <c r="Z26" i="1"/>
  <c r="Y26" i="1" s="1"/>
  <c r="K43" i="1"/>
  <c r="K36" i="1"/>
  <c r="Y12" i="1"/>
  <c r="U12" i="1"/>
  <c r="M12" i="1"/>
  <c r="O12" i="1"/>
  <c r="W12" i="1"/>
  <c r="P12" i="1"/>
  <c r="X12" i="1"/>
  <c r="I12" i="1"/>
  <c r="J12" i="1"/>
  <c r="N12" i="1"/>
  <c r="R12" i="1"/>
  <c r="X18" i="1"/>
  <c r="X21" i="1"/>
  <c r="Y21" i="1"/>
  <c r="K16" i="1"/>
  <c r="X16" i="1"/>
  <c r="P16" i="1"/>
  <c r="Y16" i="1"/>
  <c r="I16" i="1"/>
  <c r="M16" i="1"/>
  <c r="R16" i="1"/>
  <c r="U16" i="1"/>
  <c r="W16" i="1"/>
  <c r="J16" i="1"/>
  <c r="H16" i="1"/>
  <c r="O16" i="1"/>
  <c r="T16" i="1"/>
  <c r="S16" i="1"/>
  <c r="N16" i="1"/>
  <c r="Y66" i="1" l="1"/>
  <c r="X29" i="1"/>
  <c r="X26" i="1"/>
  <c r="X34" i="1"/>
  <c r="X37" i="1"/>
  <c r="W60" i="1"/>
  <c r="W51" i="1"/>
  <c r="W44" i="1"/>
  <c r="Y37" i="1"/>
  <c r="N44" i="1"/>
  <c r="N60" i="1"/>
  <c r="N51" i="1"/>
  <c r="U44" i="1"/>
  <c r="U60" i="1"/>
  <c r="U51" i="1"/>
  <c r="Z53" i="1"/>
  <c r="Z50" i="1"/>
  <c r="R44" i="1"/>
  <c r="R60" i="1"/>
  <c r="R51" i="1"/>
  <c r="Y51" i="1"/>
  <c r="Y44" i="1"/>
  <c r="Y45" i="1" s="1"/>
  <c r="Y60" i="1"/>
  <c r="Y58" i="1" s="1"/>
  <c r="Y29" i="1"/>
  <c r="M44" i="1"/>
  <c r="M60" i="1"/>
  <c r="M51" i="1"/>
  <c r="J44" i="1"/>
  <c r="J60" i="1"/>
  <c r="J51" i="1"/>
  <c r="I51" i="1"/>
  <c r="I44" i="1"/>
  <c r="I60" i="1"/>
  <c r="X51" i="1"/>
  <c r="X44" i="1"/>
  <c r="X60" i="1"/>
  <c r="O60" i="1"/>
  <c r="O51" i="1"/>
  <c r="O44" i="1"/>
  <c r="P51" i="1"/>
  <c r="P44" i="1"/>
  <c r="P60" i="1"/>
  <c r="W18" i="1"/>
  <c r="R23" i="1" s="1"/>
  <c r="W21" i="1"/>
  <c r="X61" i="1" l="1"/>
  <c r="X69" i="1"/>
  <c r="X66" i="1"/>
  <c r="W26" i="1"/>
  <c r="W29" i="1"/>
  <c r="Y50" i="1"/>
  <c r="X53" i="1" s="1"/>
  <c r="Y53" i="1"/>
  <c r="X58" i="1"/>
  <c r="Y42" i="1"/>
  <c r="X45" i="1" s="1"/>
  <c r="W34" i="1"/>
  <c r="W37" i="1"/>
  <c r="Y61" i="1"/>
  <c r="U21" i="1"/>
  <c r="U18" i="1"/>
  <c r="X50" i="1" l="1"/>
  <c r="W53" i="1" s="1"/>
  <c r="W66" i="1"/>
  <c r="W69" i="1"/>
  <c r="R39" i="1"/>
  <c r="U37" i="1"/>
  <c r="U34" i="1"/>
  <c r="R31" i="1"/>
  <c r="U29" i="1"/>
  <c r="U26" i="1"/>
  <c r="W58" i="1"/>
  <c r="W61" i="1"/>
  <c r="W50" i="1"/>
  <c r="X42" i="1"/>
  <c r="T18" i="1"/>
  <c r="T21" i="1"/>
  <c r="R71" i="1" l="1"/>
  <c r="U66" i="1"/>
  <c r="U69" i="1"/>
  <c r="W42" i="1"/>
  <c r="W45" i="1"/>
  <c r="R55" i="1"/>
  <c r="U53" i="1"/>
  <c r="U50" i="1"/>
  <c r="T34" i="1"/>
  <c r="T37" i="1"/>
  <c r="R63" i="1"/>
  <c r="U61" i="1"/>
  <c r="U58" i="1"/>
  <c r="T29" i="1"/>
  <c r="T26" i="1"/>
  <c r="S18" i="1"/>
  <c r="S21" i="1"/>
  <c r="T69" i="1" l="1"/>
  <c r="T66" i="1"/>
  <c r="T58" i="1"/>
  <c r="T61" i="1"/>
  <c r="S29" i="1"/>
  <c r="S26" i="1"/>
  <c r="S34" i="1"/>
  <c r="S37" i="1"/>
  <c r="T50" i="1"/>
  <c r="T53" i="1"/>
  <c r="R47" i="1"/>
  <c r="U42" i="1"/>
  <c r="U45" i="1"/>
  <c r="R21" i="1"/>
  <c r="R18" i="1"/>
  <c r="P21" i="1" s="1"/>
  <c r="S66" i="1" l="1"/>
  <c r="S69" i="1"/>
  <c r="R37" i="1"/>
  <c r="R34" i="1"/>
  <c r="S50" i="1"/>
  <c r="S53" i="1"/>
  <c r="T45" i="1"/>
  <c r="T42" i="1"/>
  <c r="R26" i="1"/>
  <c r="R29" i="1"/>
  <c r="S61" i="1"/>
  <c r="S58" i="1"/>
  <c r="P18" i="1"/>
  <c r="R69" i="1" l="1"/>
  <c r="R66" i="1"/>
  <c r="P26" i="1"/>
  <c r="P29" i="1"/>
  <c r="S42" i="1"/>
  <c r="S45" i="1"/>
  <c r="P37" i="1"/>
  <c r="P34" i="1"/>
  <c r="R61" i="1"/>
  <c r="R58" i="1"/>
  <c r="R53" i="1"/>
  <c r="R50" i="1"/>
  <c r="O21" i="1"/>
  <c r="O18" i="1"/>
  <c r="P69" i="1" l="1"/>
  <c r="P66" i="1"/>
  <c r="P61" i="1"/>
  <c r="P58" i="1"/>
  <c r="P50" i="1"/>
  <c r="P53" i="1"/>
  <c r="O37" i="1"/>
  <c r="O34" i="1"/>
  <c r="R45" i="1"/>
  <c r="R42" i="1"/>
  <c r="O26" i="1"/>
  <c r="O29" i="1"/>
  <c r="N18" i="1"/>
  <c r="N21" i="1"/>
  <c r="O66" i="1" l="1"/>
  <c r="O69" i="1"/>
  <c r="O50" i="1"/>
  <c r="O53" i="1"/>
  <c r="N34" i="1"/>
  <c r="N37" i="1"/>
  <c r="O61" i="1"/>
  <c r="O58" i="1"/>
  <c r="P42" i="1"/>
  <c r="P45" i="1"/>
  <c r="N29" i="1"/>
  <c r="N26" i="1"/>
  <c r="M21" i="1"/>
  <c r="M18" i="1"/>
  <c r="N69" i="1" l="1"/>
  <c r="N66" i="1"/>
  <c r="N61" i="1"/>
  <c r="N58" i="1"/>
  <c r="O45" i="1"/>
  <c r="O42" i="1"/>
  <c r="M34" i="1"/>
  <c r="M37" i="1"/>
  <c r="M26" i="1"/>
  <c r="M29" i="1"/>
  <c r="N53" i="1"/>
  <c r="N50" i="1"/>
  <c r="K21" i="1"/>
  <c r="K18" i="1"/>
  <c r="M69" i="1" l="1"/>
  <c r="M66" i="1"/>
  <c r="K26" i="1"/>
  <c r="K29" i="1"/>
  <c r="N45" i="1"/>
  <c r="N42" i="1"/>
  <c r="M61" i="1"/>
  <c r="M58" i="1"/>
  <c r="M50" i="1"/>
  <c r="M53" i="1"/>
  <c r="K34" i="1"/>
  <c r="K37" i="1"/>
  <c r="J21" i="1"/>
  <c r="J18" i="1"/>
  <c r="K69" i="1" l="1"/>
  <c r="K66" i="1"/>
  <c r="M45" i="1"/>
  <c r="M42" i="1"/>
  <c r="J26" i="1"/>
  <c r="J29" i="1"/>
  <c r="K50" i="1"/>
  <c r="K53" i="1"/>
  <c r="J34" i="1"/>
  <c r="J37" i="1"/>
  <c r="K61" i="1"/>
  <c r="K58" i="1"/>
  <c r="I18" i="1"/>
  <c r="I21" i="1"/>
  <c r="J69" i="1" l="1"/>
  <c r="J66" i="1"/>
  <c r="I34" i="1"/>
  <c r="I37" i="1"/>
  <c r="J61" i="1"/>
  <c r="J58" i="1"/>
  <c r="K42" i="1"/>
  <c r="K45" i="1"/>
  <c r="I29" i="1"/>
  <c r="I26" i="1"/>
  <c r="J50" i="1"/>
  <c r="J53" i="1"/>
  <c r="H21" i="1"/>
  <c r="H22" i="1" s="1"/>
  <c r="Z22" i="1" s="1"/>
  <c r="I23" i="1"/>
  <c r="H18" i="1"/>
  <c r="I66" i="1" l="1"/>
  <c r="I69" i="1"/>
  <c r="H29" i="1"/>
  <c r="H26" i="1"/>
  <c r="I31" i="1"/>
  <c r="I50" i="1"/>
  <c r="I53" i="1"/>
  <c r="I61" i="1"/>
  <c r="I58" i="1"/>
  <c r="I39" i="1"/>
  <c r="H37" i="1"/>
  <c r="H34" i="1"/>
  <c r="J45" i="1"/>
  <c r="J42" i="1"/>
  <c r="R22" i="1"/>
  <c r="M22" i="1"/>
  <c r="S22" i="1"/>
  <c r="O22" i="1"/>
  <c r="K22" i="1"/>
  <c r="U22" i="1"/>
  <c r="W22" i="1"/>
  <c r="N22" i="1"/>
  <c r="X22" i="1"/>
  <c r="Y22" i="1"/>
  <c r="P22" i="1"/>
  <c r="J22" i="1"/>
  <c r="T22" i="1"/>
  <c r="I22" i="1"/>
  <c r="U23" i="1"/>
  <c r="L23" i="1"/>
  <c r="X23" i="1"/>
  <c r="H66" i="1" l="1"/>
  <c r="H69" i="1"/>
  <c r="I71" i="1"/>
  <c r="I45" i="1"/>
  <c r="I42" i="1"/>
  <c r="H53" i="1"/>
  <c r="H50" i="1"/>
  <c r="I55" i="1"/>
  <c r="U39" i="1"/>
  <c r="H38" i="1"/>
  <c r="L39" i="1"/>
  <c r="H58" i="1"/>
  <c r="H61" i="1"/>
  <c r="I63" i="1"/>
  <c r="U31" i="1"/>
  <c r="H30" i="1"/>
  <c r="L31" i="1"/>
  <c r="X31" i="1"/>
  <c r="O23" i="1"/>
  <c r="AB22" i="1"/>
  <c r="AF18" i="1" s="1"/>
  <c r="U71" i="1" l="1"/>
  <c r="H70" i="1"/>
  <c r="L71" i="1"/>
  <c r="H45" i="1"/>
  <c r="I47" i="1"/>
  <c r="H42" i="1"/>
  <c r="U55" i="1"/>
  <c r="H54" i="1"/>
  <c r="L55" i="1"/>
  <c r="X55" i="1"/>
  <c r="H62" i="1"/>
  <c r="U63" i="1"/>
  <c r="L63" i="1"/>
  <c r="Z38" i="1"/>
  <c r="X38" i="1"/>
  <c r="Y38" i="1"/>
  <c r="W38" i="1"/>
  <c r="U38" i="1"/>
  <c r="T38" i="1"/>
  <c r="S38" i="1"/>
  <c r="R38" i="1"/>
  <c r="P38" i="1"/>
  <c r="O38" i="1"/>
  <c r="N38" i="1"/>
  <c r="M38" i="1"/>
  <c r="K38" i="1"/>
  <c r="J38" i="1"/>
  <c r="I38" i="1"/>
  <c r="Z30" i="1"/>
  <c r="Y30" i="1"/>
  <c r="X30" i="1"/>
  <c r="W30" i="1"/>
  <c r="U30" i="1"/>
  <c r="T30" i="1"/>
  <c r="S30" i="1"/>
  <c r="R30" i="1"/>
  <c r="P30" i="1"/>
  <c r="O30" i="1"/>
  <c r="N30" i="1"/>
  <c r="M30" i="1"/>
  <c r="K30" i="1"/>
  <c r="J30" i="1"/>
  <c r="I30" i="1"/>
  <c r="AB38" i="1" l="1"/>
  <c r="AF34" i="1" s="1"/>
  <c r="AB30" i="1"/>
  <c r="AF26" i="1" s="1"/>
  <c r="W70" i="1"/>
  <c r="M70" i="1"/>
  <c r="P70" i="1"/>
  <c r="U70" i="1"/>
  <c r="K70" i="1"/>
  <c r="I70" i="1"/>
  <c r="O70" i="1"/>
  <c r="T70" i="1"/>
  <c r="J70" i="1"/>
  <c r="Z70" i="1"/>
  <c r="S70" i="1"/>
  <c r="N70" i="1"/>
  <c r="R70" i="1"/>
  <c r="O71" i="1" s="1"/>
  <c r="Y70" i="1"/>
  <c r="X70" i="1"/>
  <c r="Z54" i="1"/>
  <c r="W54" i="1"/>
  <c r="Y54" i="1"/>
  <c r="X54" i="1"/>
  <c r="U54" i="1"/>
  <c r="T54" i="1"/>
  <c r="S54" i="1"/>
  <c r="R54" i="1"/>
  <c r="P54" i="1"/>
  <c r="O54" i="1"/>
  <c r="N54" i="1"/>
  <c r="M54" i="1"/>
  <c r="K54" i="1"/>
  <c r="J54" i="1"/>
  <c r="I54" i="1"/>
  <c r="O31" i="1"/>
  <c r="O39" i="1"/>
  <c r="Z62" i="1"/>
  <c r="X62" i="1"/>
  <c r="Y62" i="1"/>
  <c r="W62" i="1"/>
  <c r="U62" i="1"/>
  <c r="T62" i="1"/>
  <c r="S62" i="1"/>
  <c r="R62" i="1"/>
  <c r="P62" i="1"/>
  <c r="O62" i="1"/>
  <c r="N62" i="1"/>
  <c r="M62" i="1"/>
  <c r="K62" i="1"/>
  <c r="J62" i="1"/>
  <c r="I62" i="1"/>
  <c r="U47" i="1"/>
  <c r="H46" i="1"/>
  <c r="L47" i="1"/>
  <c r="X47" i="1"/>
  <c r="AB54" i="1" l="1"/>
  <c r="AF50" i="1" s="1"/>
  <c r="AB70" i="1"/>
  <c r="AF66" i="1" s="1"/>
  <c r="AB62" i="1"/>
  <c r="AF58" i="1" s="1"/>
  <c r="O63" i="1"/>
  <c r="Z46" i="1"/>
  <c r="Y46" i="1"/>
  <c r="X46" i="1"/>
  <c r="W46" i="1"/>
  <c r="U46" i="1"/>
  <c r="T46" i="1"/>
  <c r="S46" i="1"/>
  <c r="R46" i="1"/>
  <c r="P46" i="1"/>
  <c r="O46" i="1"/>
  <c r="N46" i="1"/>
  <c r="M46" i="1"/>
  <c r="K46" i="1"/>
  <c r="J46" i="1"/>
  <c r="I46" i="1"/>
  <c r="O55" i="1"/>
  <c r="AB46" i="1" l="1"/>
  <c r="AF42" i="1" s="1"/>
  <c r="O47" i="1"/>
</calcChain>
</file>

<file path=xl/sharedStrings.xml><?xml version="1.0" encoding="utf-8"?>
<sst xmlns="http://schemas.openxmlformats.org/spreadsheetml/2006/main" count="150" uniqueCount="70">
  <si>
    <t xml:space="preserve">A = </t>
  </si>
  <si>
    <t>C =</t>
  </si>
  <si>
    <t xml:space="preserve">X1 = </t>
  </si>
  <si>
    <t>X2 =</t>
  </si>
  <si>
    <t>X3 =</t>
  </si>
  <si>
    <t>X4 =</t>
  </si>
  <si>
    <t xml:space="preserve">X5 = </t>
  </si>
  <si>
    <t>X6 =</t>
  </si>
  <si>
    <t xml:space="preserve">X7 = </t>
  </si>
  <si>
    <t>X8 =</t>
  </si>
  <si>
    <t xml:space="preserve">X9 = </t>
  </si>
  <si>
    <t>X10 =</t>
  </si>
  <si>
    <t xml:space="preserve">X11 = </t>
  </si>
  <si>
    <t xml:space="preserve">X12 = </t>
  </si>
  <si>
    <t>A =</t>
  </si>
  <si>
    <t>A + C = </t>
  </si>
  <si>
    <t>C- A =</t>
  </si>
  <si>
    <t>A+C+C=</t>
  </si>
  <si>
    <t>65536 - X4 =</t>
  </si>
  <si>
    <t>-X1 =</t>
  </si>
  <si>
    <t>-X2 =</t>
  </si>
  <si>
    <t>-X3 =</t>
  </si>
  <si>
    <t>-X5 =</t>
  </si>
  <si>
    <t>-X4 =</t>
  </si>
  <si>
    <t>-X6 =</t>
  </si>
  <si>
    <t>B1</t>
  </si>
  <si>
    <t>B2</t>
  </si>
  <si>
    <t>B1 =</t>
  </si>
  <si>
    <t>B2 =</t>
  </si>
  <si>
    <t>B3 =</t>
  </si>
  <si>
    <t>B4 =</t>
  </si>
  <si>
    <t>B6 =</t>
  </si>
  <si>
    <t>B8 =</t>
  </si>
  <si>
    <t>B10 =</t>
  </si>
  <si>
    <t>-B1 =</t>
  </si>
  <si>
    <t>-B2 =</t>
  </si>
  <si>
    <t>-B3 =</t>
  </si>
  <si>
    <t>-B4 =</t>
  </si>
  <si>
    <t>-B5 =</t>
  </si>
  <si>
    <t>-B6 =</t>
  </si>
  <si>
    <t>ОДЗ: -[2^15; 2^15-1]</t>
  </si>
  <si>
    <t>Получение значений</t>
  </si>
  <si>
    <t>Получение двоичных значений чисел</t>
  </si>
  <si>
    <t>Получение побитовых двоичных значений чисел</t>
  </si>
  <si>
    <t>Перенос</t>
  </si>
  <si>
    <t>Результат</t>
  </si>
  <si>
    <t>Флаги</t>
  </si>
  <si>
    <t>СF=</t>
  </si>
  <si>
    <t>ZF=</t>
  </si>
  <si>
    <t>PF=</t>
  </si>
  <si>
    <t>AF=</t>
  </si>
  <si>
    <t>SF=</t>
  </si>
  <si>
    <t>OF=</t>
  </si>
  <si>
    <t>B3</t>
  </si>
  <si>
    <t>₍₂₎=</t>
  </si>
  <si>
    <t>Прям Код</t>
  </si>
  <si>
    <t>₍₁₀₎</t>
  </si>
  <si>
    <t>B7</t>
  </si>
  <si>
    <t>B5 =</t>
  </si>
  <si>
    <t>B7 =</t>
  </si>
  <si>
    <t>B9 =</t>
  </si>
  <si>
    <t>B11 =</t>
  </si>
  <si>
    <t>B12 =</t>
  </si>
  <si>
    <t>B8</t>
  </si>
  <si>
    <t>B9</t>
  </si>
  <si>
    <t>B11</t>
  </si>
  <si>
    <t>Результат корректный</t>
  </si>
  <si>
    <t>Результат корректный. Перенос из старшего разряда не учитывается</t>
  </si>
  <si>
    <t>При сложении положительных чисел получен отрицательный результат ПЕРЕПОЛНЕНИЕ!</t>
  </si>
  <si>
    <t>При сложении отрицательных чисел получен положительный результат ПЕРЕПОЛНЕНИЕ!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</si>
</sst>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</font>
    <font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13" xfId="0" applyBorder="1"/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3" fillId="0" borderId="11" xfId="0" applyNumberFormat="1" applyFont="1" applyBorder="1" applyAlignment="1">
      <alignment vertical="center" wrapText="1"/>
    </xf>
    <xf numFmtId="0" fontId="0" fillId="0" borderId="11" xfId="0" applyBorder="1"/>
    <xf numFmtId="49" fontId="3" fillId="0" borderId="12" xfId="0" applyNumberFormat="1" applyFont="1" applyBorder="1" applyAlignment="1">
      <alignment vertical="center" wrapText="1"/>
    </xf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2" xfId="0" applyFill="1" applyBorder="1"/>
    <xf numFmtId="0" fontId="0" fillId="3" borderId="15" xfId="0" applyFill="1" applyBorder="1"/>
    <xf numFmtId="0" fontId="0" fillId="3" borderId="3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0" fontId="5" fillId="0" borderId="0" xfId="0" applyFont="1" applyBorder="1"/>
    <xf numFmtId="0" fontId="0" fillId="0" borderId="0" xfId="0" applyBorder="1"/>
    <xf numFmtId="0" fontId="0" fillId="0" borderId="14" xfId="0" applyBorder="1"/>
    <xf numFmtId="0" fontId="0" fillId="0" borderId="7" xfId="0" applyBorder="1"/>
    <xf numFmtId="0" fontId="0" fillId="3" borderId="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/>
    <xf numFmtId="0" fontId="0" fillId="3" borderId="14" xfId="0" applyFill="1" applyBorder="1" applyAlignment="1">
      <alignment horizontal="center" vertical="center"/>
    </xf>
    <xf numFmtId="0" fontId="5" fillId="3" borderId="0" xfId="0" applyFont="1" applyFill="1" applyBorder="1"/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4" fillId="0" borderId="0" xfId="0" applyFont="1"/>
  </cellXfs>
  <cellStyles count="1">
    <cellStyle name="Обычный" xfId="0" builtinId="0"/>
  </cellStyles>
  <dxfs count="30">
    <dxf>
      <fill>
        <patternFill>
          <bgColor theme="4" tint="0.39994506668294322"/>
        </patternFill>
      </fill>
    </dxf>
    <dxf>
      <fill>
        <patternFill>
          <bgColor theme="8" tint="0.59996337778862885"/>
        </patternFill>
      </fill>
    </dxf>
    <dxf>
      <font>
        <strike val="0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</font>
      <fill>
        <patternFill>
          <bgColor rgb="FFFF9999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C88A-F1E9-4D4F-92A3-3ECC227A07F7}">
  <dimension ref="A1:AH71"/>
  <sheetViews>
    <sheetView tabSelected="1" view="pageLayout" zoomScale="55" zoomScaleNormal="55" zoomScalePageLayoutView="55" workbookViewId="0">
      <selection activeCell="G3" sqref="G3"/>
    </sheetView>
  </sheetViews>
  <sheetFormatPr defaultRowHeight="14.4" x14ac:dyDescent="0.3"/>
  <cols>
    <col min="1" max="1" width="12.6640625" customWidth="1"/>
    <col min="2" max="2" width="13.21875" customWidth="1"/>
    <col min="3" max="3" width="10.88671875" customWidth="1"/>
    <col min="4" max="4" width="5.44140625" customWidth="1"/>
    <col min="6" max="6" width="26.33203125" customWidth="1"/>
    <col min="7" max="7" width="12.44140625" customWidth="1"/>
    <col min="8" max="8" width="3.109375" customWidth="1"/>
    <col min="9" max="15" width="3.21875" customWidth="1"/>
    <col min="16" max="16" width="3.77734375" customWidth="1"/>
    <col min="17" max="26" width="3.21875" customWidth="1"/>
    <col min="27" max="27" width="3.5546875" customWidth="1"/>
    <col min="28" max="28" width="8.44140625" customWidth="1"/>
    <col min="29" max="29" width="2" customWidth="1"/>
    <col min="30" max="30" width="5.109375" customWidth="1"/>
    <col min="34" max="34" width="70.21875" customWidth="1"/>
  </cols>
  <sheetData>
    <row r="1" spans="1:32" ht="15" thickBot="1" x14ac:dyDescent="0.35">
      <c r="B1" s="4" t="s">
        <v>0</v>
      </c>
      <c r="C1" s="16">
        <v>658</v>
      </c>
      <c r="E1" s="36" t="s">
        <v>40</v>
      </c>
      <c r="F1" s="29"/>
    </row>
    <row r="2" spans="1:32" ht="15" thickBot="1" x14ac:dyDescent="0.35">
      <c r="B2" s="1" t="s">
        <v>1</v>
      </c>
      <c r="C2" s="17">
        <v>28434</v>
      </c>
      <c r="AF2" s="60" t="s">
        <v>66</v>
      </c>
    </row>
    <row r="3" spans="1:32" ht="15" thickBot="1" x14ac:dyDescent="0.35">
      <c r="A3" s="30" t="s">
        <v>41</v>
      </c>
      <c r="B3" s="31"/>
      <c r="C3" s="32"/>
      <c r="D3" s="30" t="s">
        <v>42</v>
      </c>
      <c r="E3" s="31"/>
      <c r="F3" s="32"/>
      <c r="H3" s="27" t="s">
        <v>43</v>
      </c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9"/>
      <c r="AF3" s="61" t="s">
        <v>68</v>
      </c>
    </row>
    <row r="4" spans="1:32" ht="15" thickBot="1" x14ac:dyDescent="0.35">
      <c r="A4" s="33"/>
      <c r="B4" s="34"/>
      <c r="C4" s="35"/>
      <c r="D4" s="52"/>
      <c r="E4" s="53"/>
      <c r="F4" s="56"/>
      <c r="H4" s="21">
        <v>1</v>
      </c>
      <c r="I4" s="19">
        <v>2</v>
      </c>
      <c r="J4" s="19">
        <v>3</v>
      </c>
      <c r="K4" s="19">
        <v>4</v>
      </c>
      <c r="L4" s="19"/>
      <c r="M4" s="19">
        <v>5</v>
      </c>
      <c r="N4" s="19">
        <v>6</v>
      </c>
      <c r="O4" s="19">
        <v>7</v>
      </c>
      <c r="P4" s="19">
        <v>8</v>
      </c>
      <c r="Q4" s="19"/>
      <c r="R4" s="19">
        <v>9</v>
      </c>
      <c r="S4" s="19">
        <v>10</v>
      </c>
      <c r="T4" s="19">
        <v>11</v>
      </c>
      <c r="U4" s="19">
        <v>12</v>
      </c>
      <c r="V4" s="19"/>
      <c r="W4" s="19">
        <v>13</v>
      </c>
      <c r="X4" s="19">
        <v>14</v>
      </c>
      <c r="Y4" s="19">
        <v>15</v>
      </c>
      <c r="Z4" s="20">
        <v>16</v>
      </c>
      <c r="AF4" s="61" t="s">
        <v>67</v>
      </c>
    </row>
    <row r="5" spans="1:32" x14ac:dyDescent="0.3">
      <c r="A5" s="2" t="s">
        <v>2</v>
      </c>
      <c r="B5" s="11" t="s">
        <v>14</v>
      </c>
      <c r="C5" s="43">
        <f>$C$1</f>
        <v>658</v>
      </c>
      <c r="D5" s="2" t="s">
        <v>27</v>
      </c>
      <c r="E5" s="12"/>
      <c r="F5" s="13" t="str">
        <f t="shared" ref="F5:F16" si="0">IF($C5&gt;0,_xlfn.BASE($C5, 2, 16),_xlfn.BASE($C5+2^16, 2, 16))</f>
        <v>0000001010010010</v>
      </c>
      <c r="H5" s="22" t="str">
        <f t="shared" ref="H5:Q16" si="1">IF(H$4&gt;0,MID($F5,H$4,1),".")</f>
        <v>0</v>
      </c>
      <c r="I5" s="5" t="str">
        <f t="shared" si="1"/>
        <v>0</v>
      </c>
      <c r="J5" s="5" t="str">
        <f t="shared" si="1"/>
        <v>0</v>
      </c>
      <c r="K5" s="5" t="str">
        <f t="shared" si="1"/>
        <v>0</v>
      </c>
      <c r="L5" s="5" t="str">
        <f t="shared" si="1"/>
        <v>.</v>
      </c>
      <c r="M5" s="5" t="str">
        <f t="shared" si="1"/>
        <v>0</v>
      </c>
      <c r="N5" s="5" t="str">
        <f t="shared" si="1"/>
        <v>0</v>
      </c>
      <c r="O5" s="5" t="str">
        <f t="shared" si="1"/>
        <v>1</v>
      </c>
      <c r="P5" s="5" t="str">
        <f t="shared" si="1"/>
        <v>0</v>
      </c>
      <c r="Q5" s="5" t="str">
        <f t="shared" si="1"/>
        <v>.</v>
      </c>
      <c r="R5" s="5" t="str">
        <f t="shared" ref="R5:Z16" si="2">IF(R$4&gt;0,MID($F5,R$4,1),".")</f>
        <v>1</v>
      </c>
      <c r="S5" s="5" t="str">
        <f t="shared" si="2"/>
        <v>0</v>
      </c>
      <c r="T5" s="5" t="str">
        <f t="shared" si="2"/>
        <v>0</v>
      </c>
      <c r="U5" s="5" t="str">
        <f t="shared" si="2"/>
        <v>1</v>
      </c>
      <c r="V5" s="5" t="str">
        <f t="shared" si="2"/>
        <v>.</v>
      </c>
      <c r="W5" s="5" t="str">
        <f t="shared" si="2"/>
        <v>0</v>
      </c>
      <c r="X5" s="5" t="str">
        <f t="shared" si="2"/>
        <v>0</v>
      </c>
      <c r="Y5" s="5" t="str">
        <f t="shared" si="2"/>
        <v>1</v>
      </c>
      <c r="Z5" s="14" t="str">
        <f t="shared" si="2"/>
        <v>0</v>
      </c>
      <c r="AF5" s="61" t="s">
        <v>69</v>
      </c>
    </row>
    <row r="6" spans="1:32" x14ac:dyDescent="0.3">
      <c r="A6" s="6" t="s">
        <v>3</v>
      </c>
      <c r="B6" s="8" t="s">
        <v>1</v>
      </c>
      <c r="C6" s="45">
        <f>$C$2</f>
        <v>28434</v>
      </c>
      <c r="D6" s="6" t="s">
        <v>28</v>
      </c>
      <c r="E6" s="47"/>
      <c r="F6" s="14" t="str">
        <f t="shared" si="0"/>
        <v>0110111100010010</v>
      </c>
      <c r="H6" s="22" t="str">
        <f t="shared" si="1"/>
        <v>0</v>
      </c>
      <c r="I6" s="5" t="str">
        <f t="shared" si="1"/>
        <v>1</v>
      </c>
      <c r="J6" s="5" t="str">
        <f t="shared" si="1"/>
        <v>1</v>
      </c>
      <c r="K6" s="5" t="str">
        <f t="shared" si="1"/>
        <v>0</v>
      </c>
      <c r="L6" s="5" t="str">
        <f t="shared" si="1"/>
        <v>.</v>
      </c>
      <c r="M6" s="5" t="str">
        <f t="shared" si="1"/>
        <v>1</v>
      </c>
      <c r="N6" s="5" t="str">
        <f t="shared" si="1"/>
        <v>1</v>
      </c>
      <c r="O6" s="5" t="str">
        <f t="shared" si="1"/>
        <v>1</v>
      </c>
      <c r="P6" s="5" t="str">
        <f t="shared" si="1"/>
        <v>1</v>
      </c>
      <c r="Q6" s="5" t="str">
        <f t="shared" si="1"/>
        <v>.</v>
      </c>
      <c r="R6" s="5" t="str">
        <f t="shared" si="2"/>
        <v>0</v>
      </c>
      <c r="S6" s="5" t="str">
        <f t="shared" si="2"/>
        <v>0</v>
      </c>
      <c r="T6" s="5" t="str">
        <f t="shared" si="2"/>
        <v>0</v>
      </c>
      <c r="U6" s="5" t="str">
        <f t="shared" si="2"/>
        <v>1</v>
      </c>
      <c r="V6" s="5" t="str">
        <f t="shared" si="2"/>
        <v>.</v>
      </c>
      <c r="W6" s="5" t="str">
        <f t="shared" si="2"/>
        <v>0</v>
      </c>
      <c r="X6" s="5" t="str">
        <f t="shared" si="2"/>
        <v>0</v>
      </c>
      <c r="Y6" s="5" t="str">
        <f t="shared" si="2"/>
        <v>1</v>
      </c>
      <c r="Z6" s="14" t="str">
        <f t="shared" si="2"/>
        <v>0</v>
      </c>
    </row>
    <row r="7" spans="1:32" x14ac:dyDescent="0.3">
      <c r="A7" s="6" t="s">
        <v>4</v>
      </c>
      <c r="B7" s="8" t="s">
        <v>15</v>
      </c>
      <c r="C7" s="45">
        <f>$C$1+$C$2</f>
        <v>29092</v>
      </c>
      <c r="D7" s="6" t="s">
        <v>29</v>
      </c>
      <c r="E7" s="47"/>
      <c r="F7" s="14" t="str">
        <f t="shared" si="0"/>
        <v>0111000110100100</v>
      </c>
      <c r="H7" s="22" t="str">
        <f t="shared" si="1"/>
        <v>0</v>
      </c>
      <c r="I7" s="5" t="str">
        <f t="shared" si="1"/>
        <v>1</v>
      </c>
      <c r="J7" s="5" t="str">
        <f t="shared" si="1"/>
        <v>1</v>
      </c>
      <c r="K7" s="5" t="str">
        <f t="shared" si="1"/>
        <v>1</v>
      </c>
      <c r="L7" s="5" t="str">
        <f t="shared" si="1"/>
        <v>.</v>
      </c>
      <c r="M7" s="5" t="str">
        <f t="shared" si="1"/>
        <v>0</v>
      </c>
      <c r="N7" s="5" t="str">
        <f t="shared" si="1"/>
        <v>0</v>
      </c>
      <c r="O7" s="5" t="str">
        <f t="shared" si="1"/>
        <v>0</v>
      </c>
      <c r="P7" s="5" t="str">
        <f t="shared" si="1"/>
        <v>1</v>
      </c>
      <c r="Q7" s="5" t="str">
        <f t="shared" si="1"/>
        <v>.</v>
      </c>
      <c r="R7" s="5" t="str">
        <f t="shared" si="2"/>
        <v>1</v>
      </c>
      <c r="S7" s="5" t="str">
        <f t="shared" si="2"/>
        <v>0</v>
      </c>
      <c r="T7" s="5" t="str">
        <f t="shared" si="2"/>
        <v>1</v>
      </c>
      <c r="U7" s="5" t="str">
        <f t="shared" si="2"/>
        <v>0</v>
      </c>
      <c r="V7" s="5" t="str">
        <f t="shared" si="2"/>
        <v>.</v>
      </c>
      <c r="W7" s="5" t="str">
        <f t="shared" si="2"/>
        <v>0</v>
      </c>
      <c r="X7" s="5" t="str">
        <f t="shared" si="2"/>
        <v>1</v>
      </c>
      <c r="Y7" s="5" t="str">
        <f t="shared" si="2"/>
        <v>0</v>
      </c>
      <c r="Z7" s="14" t="str">
        <f t="shared" si="2"/>
        <v>0</v>
      </c>
    </row>
    <row r="8" spans="1:32" x14ac:dyDescent="0.3">
      <c r="A8" s="6" t="s">
        <v>5</v>
      </c>
      <c r="B8" s="8" t="s">
        <v>17</v>
      </c>
      <c r="C8" s="45">
        <f>$C$1+$C$2+$C$2</f>
        <v>57526</v>
      </c>
      <c r="D8" s="6" t="s">
        <v>30</v>
      </c>
      <c r="E8" s="47"/>
      <c r="F8" s="14" t="str">
        <f t="shared" si="0"/>
        <v>1110000010110110</v>
      </c>
      <c r="H8" s="22" t="str">
        <f t="shared" si="1"/>
        <v>1</v>
      </c>
      <c r="I8" s="5" t="str">
        <f t="shared" si="1"/>
        <v>1</v>
      </c>
      <c r="J8" s="5" t="str">
        <f t="shared" si="1"/>
        <v>1</v>
      </c>
      <c r="K8" s="5" t="str">
        <f t="shared" si="1"/>
        <v>0</v>
      </c>
      <c r="L8" s="5" t="str">
        <f t="shared" si="1"/>
        <v>.</v>
      </c>
      <c r="M8" s="5" t="str">
        <f t="shared" si="1"/>
        <v>0</v>
      </c>
      <c r="N8" s="5" t="str">
        <f>IF(N$4&gt;0,MID($F8,N$4,1),".")</f>
        <v>0</v>
      </c>
      <c r="O8" s="5" t="str">
        <f t="shared" si="1"/>
        <v>0</v>
      </c>
      <c r="P8" s="5" t="str">
        <f t="shared" si="1"/>
        <v>0</v>
      </c>
      <c r="Q8" s="5" t="str">
        <f t="shared" si="1"/>
        <v>.</v>
      </c>
      <c r="R8" s="5" t="str">
        <f t="shared" si="2"/>
        <v>1</v>
      </c>
      <c r="S8" s="5" t="str">
        <f t="shared" si="2"/>
        <v>0</v>
      </c>
      <c r="T8" s="5" t="str">
        <f t="shared" si="2"/>
        <v>1</v>
      </c>
      <c r="U8" s="5" t="str">
        <f t="shared" si="2"/>
        <v>1</v>
      </c>
      <c r="V8" s="5" t="str">
        <f t="shared" si="2"/>
        <v>.</v>
      </c>
      <c r="W8" s="5" t="str">
        <f t="shared" si="2"/>
        <v>0</v>
      </c>
      <c r="X8" s="5" t="str">
        <f t="shared" si="2"/>
        <v>1</v>
      </c>
      <c r="Y8" s="5" t="str">
        <f t="shared" si="2"/>
        <v>1</v>
      </c>
      <c r="Z8" s="14" t="str">
        <f t="shared" si="2"/>
        <v>0</v>
      </c>
    </row>
    <row r="9" spans="1:32" x14ac:dyDescent="0.3">
      <c r="A9" s="6" t="s">
        <v>6</v>
      </c>
      <c r="B9" s="8" t="s">
        <v>16</v>
      </c>
      <c r="C9" s="45">
        <f>$C$2-$C$1</f>
        <v>27776</v>
      </c>
      <c r="D9" s="6" t="s">
        <v>58</v>
      </c>
      <c r="E9" s="47"/>
      <c r="F9" s="14" t="str">
        <f t="shared" si="0"/>
        <v>0110110010000000</v>
      </c>
      <c r="H9" s="22" t="str">
        <f t="shared" si="1"/>
        <v>0</v>
      </c>
      <c r="I9" s="5" t="str">
        <f t="shared" si="1"/>
        <v>1</v>
      </c>
      <c r="J9" s="5" t="str">
        <f t="shared" si="1"/>
        <v>1</v>
      </c>
      <c r="K9" s="5" t="str">
        <f t="shared" si="1"/>
        <v>0</v>
      </c>
      <c r="L9" s="5" t="str">
        <f t="shared" si="1"/>
        <v>.</v>
      </c>
      <c r="M9" s="5" t="str">
        <f t="shared" si="1"/>
        <v>1</v>
      </c>
      <c r="N9" s="5" t="str">
        <f t="shared" si="1"/>
        <v>1</v>
      </c>
      <c r="O9" s="5" t="str">
        <f t="shared" si="1"/>
        <v>0</v>
      </c>
      <c r="P9" s="5" t="str">
        <f t="shared" si="1"/>
        <v>0</v>
      </c>
      <c r="Q9" s="5" t="str">
        <f t="shared" si="1"/>
        <v>.</v>
      </c>
      <c r="R9" s="5" t="str">
        <f t="shared" si="2"/>
        <v>1</v>
      </c>
      <c r="S9" s="5" t="str">
        <f t="shared" si="2"/>
        <v>0</v>
      </c>
      <c r="T9" s="5" t="str">
        <f t="shared" si="2"/>
        <v>0</v>
      </c>
      <c r="U9" s="5" t="str">
        <f t="shared" si="2"/>
        <v>0</v>
      </c>
      <c r="V9" s="5" t="str">
        <f t="shared" si="2"/>
        <v>.</v>
      </c>
      <c r="W9" s="5" t="str">
        <f t="shared" si="2"/>
        <v>0</v>
      </c>
      <c r="X9" s="5" t="str">
        <f t="shared" si="2"/>
        <v>0</v>
      </c>
      <c r="Y9" s="5" t="str">
        <f t="shared" si="2"/>
        <v>0</v>
      </c>
      <c r="Z9" s="14" t="str">
        <f t="shared" si="2"/>
        <v>0</v>
      </c>
    </row>
    <row r="10" spans="1:32" x14ac:dyDescent="0.3">
      <c r="A10" s="6" t="s">
        <v>7</v>
      </c>
      <c r="B10" s="8" t="s">
        <v>18</v>
      </c>
      <c r="C10" s="45">
        <f>65536-$C$8</f>
        <v>8010</v>
      </c>
      <c r="D10" s="6" t="s">
        <v>31</v>
      </c>
      <c r="E10" s="47"/>
      <c r="F10" s="14" t="str">
        <f t="shared" si="0"/>
        <v>0001111101001010</v>
      </c>
      <c r="H10" s="22" t="str">
        <f t="shared" si="1"/>
        <v>0</v>
      </c>
      <c r="I10" s="5" t="str">
        <f t="shared" si="1"/>
        <v>0</v>
      </c>
      <c r="J10" s="5" t="str">
        <f t="shared" si="1"/>
        <v>0</v>
      </c>
      <c r="K10" s="5" t="str">
        <f t="shared" si="1"/>
        <v>1</v>
      </c>
      <c r="L10" s="5" t="str">
        <f t="shared" si="1"/>
        <v>.</v>
      </c>
      <c r="M10" s="5" t="str">
        <f t="shared" si="1"/>
        <v>1</v>
      </c>
      <c r="N10" s="5" t="str">
        <f t="shared" si="1"/>
        <v>1</v>
      </c>
      <c r="O10" s="5" t="str">
        <f t="shared" si="1"/>
        <v>1</v>
      </c>
      <c r="P10" s="5" t="str">
        <f t="shared" si="1"/>
        <v>1</v>
      </c>
      <c r="Q10" s="5" t="str">
        <f t="shared" si="1"/>
        <v>.</v>
      </c>
      <c r="R10" s="5" t="str">
        <f t="shared" si="2"/>
        <v>0</v>
      </c>
      <c r="S10" s="5" t="str">
        <f t="shared" si="2"/>
        <v>1</v>
      </c>
      <c r="T10" s="5" t="str">
        <f t="shared" si="2"/>
        <v>0</v>
      </c>
      <c r="U10" s="5" t="str">
        <f t="shared" si="2"/>
        <v>0</v>
      </c>
      <c r="V10" s="5" t="str">
        <f t="shared" si="2"/>
        <v>.</v>
      </c>
      <c r="W10" s="5" t="str">
        <f t="shared" si="2"/>
        <v>1</v>
      </c>
      <c r="X10" s="5" t="str">
        <f t="shared" si="2"/>
        <v>0</v>
      </c>
      <c r="Y10" s="5" t="str">
        <f t="shared" si="2"/>
        <v>1</v>
      </c>
      <c r="Z10" s="14" t="str">
        <f t="shared" si="2"/>
        <v>0</v>
      </c>
    </row>
    <row r="11" spans="1:32" x14ac:dyDescent="0.3">
      <c r="A11" s="6" t="s">
        <v>8</v>
      </c>
      <c r="B11" s="7" t="s">
        <v>19</v>
      </c>
      <c r="C11" s="45">
        <f>-$C$5</f>
        <v>-658</v>
      </c>
      <c r="D11" s="6" t="s">
        <v>59</v>
      </c>
      <c r="E11" s="54" t="s">
        <v>34</v>
      </c>
      <c r="F11" s="14" t="str">
        <f>IF($C11&gt;0,_xlfn.BASE($C11, 2, 16),_xlfn.BASE($C11+2^16, 2, 16))</f>
        <v>1111110101101110</v>
      </c>
      <c r="H11" s="22" t="str">
        <f t="shared" si="1"/>
        <v>1</v>
      </c>
      <c r="I11" s="5" t="str">
        <f t="shared" si="1"/>
        <v>1</v>
      </c>
      <c r="J11" s="5" t="str">
        <f t="shared" si="1"/>
        <v>1</v>
      </c>
      <c r="K11" s="5" t="str">
        <f t="shared" si="1"/>
        <v>1</v>
      </c>
      <c r="L11" s="5" t="str">
        <f t="shared" si="1"/>
        <v>.</v>
      </c>
      <c r="M11" s="5" t="str">
        <f t="shared" si="1"/>
        <v>1</v>
      </c>
      <c r="N11" s="5" t="str">
        <f t="shared" si="1"/>
        <v>1</v>
      </c>
      <c r="O11" s="5" t="str">
        <f t="shared" si="1"/>
        <v>0</v>
      </c>
      <c r="P11" s="5" t="str">
        <f t="shared" si="1"/>
        <v>1</v>
      </c>
      <c r="Q11" s="5" t="str">
        <f t="shared" si="1"/>
        <v>.</v>
      </c>
      <c r="R11" s="5" t="str">
        <f t="shared" si="2"/>
        <v>0</v>
      </c>
      <c r="S11" s="5" t="str">
        <f t="shared" si="2"/>
        <v>1</v>
      </c>
      <c r="T11" s="5" t="str">
        <f t="shared" si="2"/>
        <v>1</v>
      </c>
      <c r="U11" s="5" t="str">
        <f t="shared" si="2"/>
        <v>0</v>
      </c>
      <c r="V11" s="5" t="str">
        <f t="shared" si="2"/>
        <v>.</v>
      </c>
      <c r="W11" s="5" t="str">
        <f t="shared" si="2"/>
        <v>1</v>
      </c>
      <c r="X11" s="5" t="str">
        <f t="shared" si="2"/>
        <v>1</v>
      </c>
      <c r="Y11" s="5" t="str">
        <f t="shared" si="2"/>
        <v>1</v>
      </c>
      <c r="Z11" s="14" t="str">
        <f t="shared" si="2"/>
        <v>0</v>
      </c>
    </row>
    <row r="12" spans="1:32" x14ac:dyDescent="0.3">
      <c r="A12" s="6" t="s">
        <v>9</v>
      </c>
      <c r="B12" s="8" t="s">
        <v>20</v>
      </c>
      <c r="C12" s="45">
        <f>-$C$6</f>
        <v>-28434</v>
      </c>
      <c r="D12" s="6" t="s">
        <v>32</v>
      </c>
      <c r="E12" s="55" t="s">
        <v>35</v>
      </c>
      <c r="F12" s="14" t="str">
        <f t="shared" si="0"/>
        <v>1001000011101110</v>
      </c>
      <c r="H12" s="22" t="str">
        <f t="shared" si="1"/>
        <v>1</v>
      </c>
      <c r="I12" s="5" t="str">
        <f t="shared" si="1"/>
        <v>0</v>
      </c>
      <c r="J12" s="5" t="str">
        <f t="shared" si="1"/>
        <v>0</v>
      </c>
      <c r="K12" s="5" t="str">
        <f t="shared" si="1"/>
        <v>1</v>
      </c>
      <c r="L12" s="5" t="str">
        <f t="shared" si="1"/>
        <v>.</v>
      </c>
      <c r="M12" s="5" t="str">
        <f t="shared" si="1"/>
        <v>0</v>
      </c>
      <c r="N12" s="5" t="str">
        <f t="shared" si="1"/>
        <v>0</v>
      </c>
      <c r="O12" s="5" t="str">
        <f t="shared" si="1"/>
        <v>0</v>
      </c>
      <c r="P12" s="5" t="str">
        <f t="shared" si="1"/>
        <v>0</v>
      </c>
      <c r="Q12" s="5" t="str">
        <f t="shared" si="1"/>
        <v>.</v>
      </c>
      <c r="R12" s="5" t="str">
        <f t="shared" si="2"/>
        <v>1</v>
      </c>
      <c r="S12" s="5" t="str">
        <f t="shared" si="2"/>
        <v>1</v>
      </c>
      <c r="T12" s="5" t="str">
        <f t="shared" si="2"/>
        <v>1</v>
      </c>
      <c r="U12" s="5" t="str">
        <f t="shared" si="2"/>
        <v>0</v>
      </c>
      <c r="V12" s="5" t="str">
        <f t="shared" si="2"/>
        <v>.</v>
      </c>
      <c r="W12" s="5" t="str">
        <f t="shared" si="2"/>
        <v>1</v>
      </c>
      <c r="X12" s="5" t="str">
        <f t="shared" si="2"/>
        <v>1</v>
      </c>
      <c r="Y12" s="5" t="str">
        <f t="shared" si="2"/>
        <v>1</v>
      </c>
      <c r="Z12" s="14" t="str">
        <f t="shared" si="2"/>
        <v>0</v>
      </c>
    </row>
    <row r="13" spans="1:32" x14ac:dyDescent="0.3">
      <c r="A13" s="6" t="s">
        <v>10</v>
      </c>
      <c r="B13" s="7" t="s">
        <v>21</v>
      </c>
      <c r="C13" s="45">
        <f>-$C$7</f>
        <v>-29092</v>
      </c>
      <c r="D13" s="6" t="s">
        <v>60</v>
      </c>
      <c r="E13" s="54" t="s">
        <v>36</v>
      </c>
      <c r="F13" s="14" t="str">
        <f t="shared" si="0"/>
        <v>1000111001011100</v>
      </c>
      <c r="H13" s="22" t="str">
        <f t="shared" si="1"/>
        <v>1</v>
      </c>
      <c r="I13" s="5" t="str">
        <f t="shared" si="1"/>
        <v>0</v>
      </c>
      <c r="J13" s="5" t="str">
        <f t="shared" si="1"/>
        <v>0</v>
      </c>
      <c r="K13" s="5" t="str">
        <f t="shared" si="1"/>
        <v>0</v>
      </c>
      <c r="L13" s="5" t="str">
        <f t="shared" si="1"/>
        <v>.</v>
      </c>
      <c r="M13" s="5" t="str">
        <f t="shared" si="1"/>
        <v>1</v>
      </c>
      <c r="N13" s="5" t="str">
        <f t="shared" si="1"/>
        <v>1</v>
      </c>
      <c r="O13" s="5" t="str">
        <f t="shared" si="1"/>
        <v>1</v>
      </c>
      <c r="P13" s="5" t="str">
        <f t="shared" si="1"/>
        <v>0</v>
      </c>
      <c r="Q13" s="5" t="str">
        <f t="shared" si="1"/>
        <v>.</v>
      </c>
      <c r="R13" s="5" t="str">
        <f t="shared" si="2"/>
        <v>0</v>
      </c>
      <c r="S13" s="5" t="str">
        <f t="shared" si="2"/>
        <v>1</v>
      </c>
      <c r="T13" s="5" t="str">
        <f t="shared" si="2"/>
        <v>0</v>
      </c>
      <c r="U13" s="5" t="str">
        <f t="shared" si="2"/>
        <v>1</v>
      </c>
      <c r="V13" s="5" t="str">
        <f t="shared" si="2"/>
        <v>.</v>
      </c>
      <c r="W13" s="5" t="str">
        <f t="shared" si="2"/>
        <v>1</v>
      </c>
      <c r="X13" s="5" t="str">
        <f t="shared" si="2"/>
        <v>1</v>
      </c>
      <c r="Y13" s="5" t="str">
        <f t="shared" si="2"/>
        <v>0</v>
      </c>
      <c r="Z13" s="14" t="str">
        <f t="shared" si="2"/>
        <v>0</v>
      </c>
    </row>
    <row r="14" spans="1:32" x14ac:dyDescent="0.3">
      <c r="A14" s="6" t="s">
        <v>11</v>
      </c>
      <c r="B14" s="7" t="s">
        <v>23</v>
      </c>
      <c r="C14" s="45">
        <f>-$C$8</f>
        <v>-57526</v>
      </c>
      <c r="D14" s="6" t="s">
        <v>33</v>
      </c>
      <c r="E14" s="54" t="s">
        <v>37</v>
      </c>
      <c r="F14" s="14" t="str">
        <f t="shared" si="0"/>
        <v>0001111101001010</v>
      </c>
      <c r="H14" s="22" t="str">
        <f t="shared" si="1"/>
        <v>0</v>
      </c>
      <c r="I14" s="5" t="str">
        <f t="shared" si="1"/>
        <v>0</v>
      </c>
      <c r="J14" s="5" t="str">
        <f t="shared" si="1"/>
        <v>0</v>
      </c>
      <c r="K14" s="5" t="str">
        <f t="shared" si="1"/>
        <v>1</v>
      </c>
      <c r="L14" s="5" t="str">
        <f t="shared" si="1"/>
        <v>.</v>
      </c>
      <c r="M14" s="5" t="str">
        <f t="shared" si="1"/>
        <v>1</v>
      </c>
      <c r="N14" s="5" t="str">
        <f t="shared" si="1"/>
        <v>1</v>
      </c>
      <c r="O14" s="5" t="str">
        <f t="shared" si="1"/>
        <v>1</v>
      </c>
      <c r="P14" s="5" t="str">
        <f t="shared" si="1"/>
        <v>1</v>
      </c>
      <c r="Q14" s="5" t="str">
        <f t="shared" si="1"/>
        <v>.</v>
      </c>
      <c r="R14" s="5" t="str">
        <f t="shared" si="2"/>
        <v>0</v>
      </c>
      <c r="S14" s="5" t="str">
        <f t="shared" si="2"/>
        <v>1</v>
      </c>
      <c r="T14" s="5" t="str">
        <f t="shared" si="2"/>
        <v>0</v>
      </c>
      <c r="U14" s="5" t="str">
        <f t="shared" si="2"/>
        <v>0</v>
      </c>
      <c r="V14" s="5" t="str">
        <f t="shared" si="2"/>
        <v>.</v>
      </c>
      <c r="W14" s="5" t="str">
        <f t="shared" si="2"/>
        <v>1</v>
      </c>
      <c r="X14" s="5" t="str">
        <f t="shared" si="2"/>
        <v>0</v>
      </c>
      <c r="Y14" s="5" t="str">
        <f t="shared" si="2"/>
        <v>1</v>
      </c>
      <c r="Z14" s="14" t="str">
        <f t="shared" si="2"/>
        <v>0</v>
      </c>
    </row>
    <row r="15" spans="1:32" x14ac:dyDescent="0.3">
      <c r="A15" s="6" t="s">
        <v>12</v>
      </c>
      <c r="B15" s="7" t="s">
        <v>22</v>
      </c>
      <c r="C15" s="45">
        <f>-$C$9</f>
        <v>-27776</v>
      </c>
      <c r="D15" s="6" t="s">
        <v>61</v>
      </c>
      <c r="E15" s="54" t="s">
        <v>38</v>
      </c>
      <c r="F15" s="14" t="str">
        <f t="shared" si="0"/>
        <v>1001001110000000</v>
      </c>
      <c r="H15" s="22" t="str">
        <f t="shared" si="1"/>
        <v>1</v>
      </c>
      <c r="I15" s="5" t="str">
        <f t="shared" si="1"/>
        <v>0</v>
      </c>
      <c r="J15" s="5" t="str">
        <f t="shared" si="1"/>
        <v>0</v>
      </c>
      <c r="K15" s="5" t="str">
        <f t="shared" si="1"/>
        <v>1</v>
      </c>
      <c r="L15" s="5" t="str">
        <f t="shared" si="1"/>
        <v>.</v>
      </c>
      <c r="M15" s="5" t="str">
        <f t="shared" si="1"/>
        <v>0</v>
      </c>
      <c r="N15" s="5" t="str">
        <f t="shared" si="1"/>
        <v>0</v>
      </c>
      <c r="O15" s="5" t="str">
        <f t="shared" si="1"/>
        <v>1</v>
      </c>
      <c r="P15" s="5" t="str">
        <f t="shared" si="1"/>
        <v>1</v>
      </c>
      <c r="Q15" s="5" t="str">
        <f t="shared" si="1"/>
        <v>.</v>
      </c>
      <c r="R15" s="5" t="str">
        <f t="shared" si="2"/>
        <v>1</v>
      </c>
      <c r="S15" s="5" t="str">
        <f t="shared" si="2"/>
        <v>0</v>
      </c>
      <c r="T15" s="5" t="str">
        <f t="shared" si="2"/>
        <v>0</v>
      </c>
      <c r="U15" s="5" t="str">
        <f t="shared" si="2"/>
        <v>0</v>
      </c>
      <c r="V15" s="5" t="str">
        <f t="shared" si="2"/>
        <v>.</v>
      </c>
      <c r="W15" s="5" t="str">
        <f t="shared" si="2"/>
        <v>0</v>
      </c>
      <c r="X15" s="5" t="str">
        <f t="shared" si="2"/>
        <v>0</v>
      </c>
      <c r="Y15" s="5" t="str">
        <f t="shared" si="2"/>
        <v>0</v>
      </c>
      <c r="Z15" s="14" t="str">
        <f t="shared" si="2"/>
        <v>0</v>
      </c>
    </row>
    <row r="16" spans="1:32" ht="15" thickBot="1" x14ac:dyDescent="0.35">
      <c r="A16" s="3" t="s">
        <v>13</v>
      </c>
      <c r="B16" s="9" t="s">
        <v>24</v>
      </c>
      <c r="C16" s="18">
        <f>-$C$10</f>
        <v>-8010</v>
      </c>
      <c r="D16" s="3" t="s">
        <v>62</v>
      </c>
      <c r="E16" s="9" t="s">
        <v>39</v>
      </c>
      <c r="F16" s="15" t="str">
        <f t="shared" si="0"/>
        <v>1110000010110110</v>
      </c>
      <c r="H16" s="23" t="str">
        <f t="shared" si="1"/>
        <v>1</v>
      </c>
      <c r="I16" s="18" t="str">
        <f t="shared" si="1"/>
        <v>1</v>
      </c>
      <c r="J16" s="18" t="str">
        <f t="shared" si="1"/>
        <v>1</v>
      </c>
      <c r="K16" s="18" t="str">
        <f t="shared" si="1"/>
        <v>0</v>
      </c>
      <c r="L16" s="18" t="str">
        <f t="shared" si="1"/>
        <v>.</v>
      </c>
      <c r="M16" s="18" t="str">
        <f t="shared" si="1"/>
        <v>0</v>
      </c>
      <c r="N16" s="18" t="str">
        <f t="shared" si="1"/>
        <v>0</v>
      </c>
      <c r="O16" s="18" t="str">
        <f t="shared" si="1"/>
        <v>0</v>
      </c>
      <c r="P16" s="18" t="str">
        <f t="shared" si="1"/>
        <v>0</v>
      </c>
      <c r="Q16" s="18" t="str">
        <f t="shared" si="1"/>
        <v>.</v>
      </c>
      <c r="R16" s="18" t="str">
        <f t="shared" si="2"/>
        <v>1</v>
      </c>
      <c r="S16" s="18" t="str">
        <f t="shared" si="2"/>
        <v>0</v>
      </c>
      <c r="T16" s="18" t="str">
        <f t="shared" si="2"/>
        <v>1</v>
      </c>
      <c r="U16" s="18" t="str">
        <f t="shared" si="2"/>
        <v>1</v>
      </c>
      <c r="V16" s="18" t="str">
        <f t="shared" si="2"/>
        <v>.</v>
      </c>
      <c r="W16" s="18" t="str">
        <f t="shared" si="2"/>
        <v>0</v>
      </c>
      <c r="X16" s="18" t="str">
        <f t="shared" si="2"/>
        <v>1</v>
      </c>
      <c r="Y16" s="18" t="str">
        <f t="shared" si="2"/>
        <v>1</v>
      </c>
      <c r="Z16" s="15" t="str">
        <f t="shared" si="2"/>
        <v>0</v>
      </c>
    </row>
    <row r="17" spans="7:34" ht="15" thickBot="1" x14ac:dyDescent="0.35"/>
    <row r="18" spans="7:34" x14ac:dyDescent="0.3">
      <c r="G18" s="24" t="s">
        <v>44</v>
      </c>
      <c r="H18" s="42">
        <f t="shared" ref="H18:X18" si="3">IF(H19&lt;&gt;".",IF(H19+H20+IF(I18&lt;&gt;"",I18,J18)&gt;=2,1,0),"")</f>
        <v>0</v>
      </c>
      <c r="I18" s="43">
        <f t="shared" si="3"/>
        <v>0</v>
      </c>
      <c r="J18" s="43">
        <f t="shared" si="3"/>
        <v>0</v>
      </c>
      <c r="K18" s="43">
        <f t="shared" si="3"/>
        <v>0</v>
      </c>
      <c r="L18" s="43" t="str">
        <f t="shared" si="3"/>
        <v/>
      </c>
      <c r="M18" s="43">
        <f t="shared" si="3"/>
        <v>1</v>
      </c>
      <c r="N18" s="43">
        <f t="shared" si="3"/>
        <v>1</v>
      </c>
      <c r="O18" s="43">
        <f>IF(O19&lt;&gt;".",IF(O19+O20+IF(P18&lt;&gt;"",P18,Q18)&gt;=2,1,0),"")</f>
        <v>1</v>
      </c>
      <c r="P18" s="43">
        <f t="shared" si="3"/>
        <v>0</v>
      </c>
      <c r="Q18" s="43" t="str">
        <f t="shared" si="3"/>
        <v/>
      </c>
      <c r="R18" s="43">
        <f t="shared" si="3"/>
        <v>0</v>
      </c>
      <c r="S18" s="43">
        <f t="shared" si="3"/>
        <v>0</v>
      </c>
      <c r="T18" s="43">
        <f t="shared" si="3"/>
        <v>0</v>
      </c>
      <c r="U18" s="43">
        <f t="shared" si="3"/>
        <v>1</v>
      </c>
      <c r="V18" s="43" t="str">
        <f t="shared" si="3"/>
        <v/>
      </c>
      <c r="W18" s="43">
        <f t="shared" si="3"/>
        <v>0</v>
      </c>
      <c r="X18" s="43">
        <f t="shared" si="3"/>
        <v>0</v>
      </c>
      <c r="Y18" s="43">
        <f>IF(Y19&lt;&gt;".",IF(Y19+Y20+IF(Z18&lt;&gt;"",Z18,AA18)&gt;=2,1,0),"")</f>
        <v>1</v>
      </c>
      <c r="Z18" s="43">
        <f>IF(Z19&lt;&gt;".",IF(Z19+Z20=2,1,0),"")</f>
        <v>0</v>
      </c>
      <c r="AA18" s="12"/>
      <c r="AB18" s="12"/>
      <c r="AC18" s="12"/>
      <c r="AD18" s="12"/>
      <c r="AE18" s="44"/>
      <c r="AF18" s="58" t="str">
        <f>IF(X23=0,IF(AND(AB22=AE21,I23=0),$AF$2,$AF$4),IF(H22=0,$AF$5,$AF$3))</f>
        <v>Результат корректный</v>
      </c>
      <c r="AG18" s="59"/>
      <c r="AH18" s="59"/>
    </row>
    <row r="19" spans="7:34" x14ac:dyDescent="0.3">
      <c r="G19" s="25" t="s">
        <v>25</v>
      </c>
      <c r="H19" s="39">
        <f>--INDEX(H$5:H$16, MATCH($G19&amp;" =", $D$5:$D$16, 0))</f>
        <v>0</v>
      </c>
      <c r="I19" s="45">
        <f t="shared" ref="I19:K20" si="4">--INDEX(I$5:I$16, MATCH($G19&amp;" =", $D$5:$D$16, 0))</f>
        <v>0</v>
      </c>
      <c r="J19" s="45">
        <f t="shared" si="4"/>
        <v>0</v>
      </c>
      <c r="K19" s="45">
        <f t="shared" si="4"/>
        <v>0</v>
      </c>
      <c r="L19" s="45" t="str">
        <f t="shared" ref="L19:V20" si="5">INDEX(L$5:L$16, MATCH($G19&amp;" =", $D$5:$D$16, 0))</f>
        <v>.</v>
      </c>
      <c r="M19" s="45">
        <f>--INDEX(M$5:M$16, MATCH($G19&amp;" =", $D$5:$D$16, 0))</f>
        <v>0</v>
      </c>
      <c r="N19" s="45">
        <f t="shared" ref="N19:O20" si="6">--INDEX(N$5:N$16, MATCH($G19&amp;" =", $D$5:$D$16, 0))</f>
        <v>0</v>
      </c>
      <c r="O19" s="45">
        <f t="shared" si="6"/>
        <v>1</v>
      </c>
      <c r="P19" s="45">
        <f>--INDEX(P$5:P$16, MATCH($G19&amp;" =", $D$5:$D$16, 0))</f>
        <v>0</v>
      </c>
      <c r="Q19" s="45" t="str">
        <f t="shared" si="5"/>
        <v>.</v>
      </c>
      <c r="R19" s="45">
        <f>--INDEX(R$5:R$16, MATCH($G19&amp;" =", $D$5:$D$16, 0))</f>
        <v>1</v>
      </c>
      <c r="S19" s="45">
        <f t="shared" ref="S19:U20" si="7">--INDEX(S$5:S$16, MATCH($G19&amp;" =", $D$5:$D$16, 0))</f>
        <v>0</v>
      </c>
      <c r="T19" s="45">
        <f t="shared" si="7"/>
        <v>0</v>
      </c>
      <c r="U19" s="45">
        <f t="shared" si="7"/>
        <v>1</v>
      </c>
      <c r="V19" s="45" t="str">
        <f t="shared" si="5"/>
        <v>.</v>
      </c>
      <c r="W19" s="45">
        <f>--INDEX(W$5:W$16, MATCH($G19&amp;" =", $D$5:$D$16, 0))</f>
        <v>0</v>
      </c>
      <c r="X19" s="45">
        <f t="shared" ref="X19:Z20" si="8">--INDEX(X$5:X$16, MATCH($G19&amp;" =", $D$5:$D$16, 0))</f>
        <v>0</v>
      </c>
      <c r="Y19" s="45">
        <f t="shared" si="8"/>
        <v>1</v>
      </c>
      <c r="Z19" s="45">
        <f t="shared" si="8"/>
        <v>0</v>
      </c>
      <c r="AA19" s="47"/>
      <c r="AB19" s="47"/>
      <c r="AC19" s="47"/>
      <c r="AD19" s="57" t="str">
        <f>INDEX(A$5:A$16, MATCH($G19&amp;" =", $D$5:$D$16, 0))</f>
        <v xml:space="preserve">X1 = </v>
      </c>
      <c r="AE19" s="48">
        <f>INDEX(C$5:C$16, MATCH($G19&amp;" =", $D$5:$D$16, 0))</f>
        <v>658</v>
      </c>
      <c r="AF19" s="58"/>
      <c r="AG19" s="59"/>
      <c r="AH19" s="59"/>
    </row>
    <row r="20" spans="7:34" x14ac:dyDescent="0.3">
      <c r="G20" s="25" t="s">
        <v>26</v>
      </c>
      <c r="H20" s="40">
        <f>--INDEX(H$5:H$16, MATCH($G20&amp;" =", $D$5:$D$16, 0))</f>
        <v>0</v>
      </c>
      <c r="I20" s="37">
        <f t="shared" si="4"/>
        <v>1</v>
      </c>
      <c r="J20" s="37">
        <f t="shared" si="4"/>
        <v>1</v>
      </c>
      <c r="K20" s="37">
        <f t="shared" si="4"/>
        <v>0</v>
      </c>
      <c r="L20" s="37" t="str">
        <f t="shared" si="5"/>
        <v>.</v>
      </c>
      <c r="M20" s="37">
        <f>--INDEX(M$5:M$16, MATCH($G20&amp;" =", $D$5:$D$16, 0))</f>
        <v>1</v>
      </c>
      <c r="N20" s="37">
        <f t="shared" si="6"/>
        <v>1</v>
      </c>
      <c r="O20" s="37">
        <f t="shared" si="6"/>
        <v>1</v>
      </c>
      <c r="P20" s="37">
        <f>--INDEX(P$5:P$16, MATCH($G20&amp;" =", $D$5:$D$16, 0))</f>
        <v>1</v>
      </c>
      <c r="Q20" s="37" t="str">
        <f t="shared" si="5"/>
        <v>.</v>
      </c>
      <c r="R20" s="37">
        <f>--INDEX(R$5:R$16, MATCH($G20&amp;" =", $D$5:$D$16, 0))</f>
        <v>0</v>
      </c>
      <c r="S20" s="37">
        <f t="shared" si="7"/>
        <v>0</v>
      </c>
      <c r="T20" s="37">
        <f t="shared" si="7"/>
        <v>0</v>
      </c>
      <c r="U20" s="37">
        <f t="shared" si="7"/>
        <v>1</v>
      </c>
      <c r="V20" s="37" t="str">
        <f t="shared" si="5"/>
        <v>.</v>
      </c>
      <c r="W20" s="37">
        <f>--INDEX(W$5:W$16, MATCH($G20&amp;" =", $D$5:$D$16, 0))</f>
        <v>0</v>
      </c>
      <c r="X20" s="37">
        <f t="shared" si="8"/>
        <v>0</v>
      </c>
      <c r="Y20" s="37">
        <f t="shared" si="8"/>
        <v>1</v>
      </c>
      <c r="Z20" s="37">
        <f t="shared" si="8"/>
        <v>0</v>
      </c>
      <c r="AA20" s="47"/>
      <c r="AB20" s="47"/>
      <c r="AC20" s="47"/>
      <c r="AD20" s="57" t="str">
        <f>"+"&amp;INDEX(A$5:A$16, MATCH($G20&amp;" =", $D$5:$D$16, 0))</f>
        <v>+X2 =</v>
      </c>
      <c r="AE20" s="48">
        <f>INDEX(C$5:C$16, MATCH($G20&amp;" =", $D$5:$D$16, 0))</f>
        <v>28434</v>
      </c>
      <c r="AF20" s="58"/>
      <c r="AG20" s="59"/>
      <c r="AH20" s="59"/>
    </row>
    <row r="21" spans="7:34" x14ac:dyDescent="0.3">
      <c r="G21" s="25" t="s">
        <v>45</v>
      </c>
      <c r="H21" s="38">
        <f>IF(H19&lt;&gt;".",IF(I18&lt;&gt;"",--(MOD(H20+H19+I18,2)),--(MOD(H20+H19+J18,2))),".")</f>
        <v>0</v>
      </c>
      <c r="I21" s="45">
        <f t="shared" ref="I21:Z21" si="9">IF(I19&lt;&gt;".",IF(J18&lt;&gt;"",VALUE(MOD(I20+I19+J18,2)),VALUE(MOD(I20+I19+K18,2))),".")</f>
        <v>1</v>
      </c>
      <c r="J21" s="45">
        <f t="shared" si="9"/>
        <v>1</v>
      </c>
      <c r="K21" s="45">
        <f t="shared" si="9"/>
        <v>1</v>
      </c>
      <c r="L21" s="45" t="str">
        <f t="shared" si="9"/>
        <v>.</v>
      </c>
      <c r="M21" s="45">
        <f t="shared" si="9"/>
        <v>0</v>
      </c>
      <c r="N21" s="45">
        <f t="shared" si="9"/>
        <v>0</v>
      </c>
      <c r="O21" s="45">
        <f t="shared" si="9"/>
        <v>0</v>
      </c>
      <c r="P21" s="45">
        <f>IF(P19&lt;&gt;".",IF(Q18&lt;&gt;"",VALUE(MOD(P20+P19+Q18,2)),VALUE(MOD(P20+P19+R18,2))),".")</f>
        <v>1</v>
      </c>
      <c r="Q21" s="45" t="str">
        <f t="shared" si="9"/>
        <v>.</v>
      </c>
      <c r="R21" s="45">
        <f t="shared" si="9"/>
        <v>1</v>
      </c>
      <c r="S21" s="45">
        <f t="shared" si="9"/>
        <v>0</v>
      </c>
      <c r="T21" s="45">
        <f t="shared" si="9"/>
        <v>1</v>
      </c>
      <c r="U21" s="45">
        <f t="shared" si="9"/>
        <v>0</v>
      </c>
      <c r="V21" s="45" t="str">
        <f t="shared" si="9"/>
        <v>.</v>
      </c>
      <c r="W21" s="45">
        <f t="shared" si="9"/>
        <v>0</v>
      </c>
      <c r="X21" s="45">
        <f t="shared" si="9"/>
        <v>1</v>
      </c>
      <c r="Y21" s="45">
        <f t="shared" si="9"/>
        <v>0</v>
      </c>
      <c r="Z21" s="45">
        <f t="shared" si="9"/>
        <v>0</v>
      </c>
      <c r="AD21" s="47"/>
      <c r="AE21" s="48">
        <f>AE19+AE20</f>
        <v>29092</v>
      </c>
      <c r="AF21" s="58"/>
      <c r="AG21" s="59"/>
      <c r="AH21" s="59"/>
    </row>
    <row r="22" spans="7:34" ht="15" thickBot="1" x14ac:dyDescent="0.35">
      <c r="G22" s="25" t="s">
        <v>55</v>
      </c>
      <c r="H22" s="41">
        <f>IF(H21=0,0,1)</f>
        <v>0</v>
      </c>
      <c r="I22" s="18">
        <f>IF(I21=".",".",IF(I21=".",".",IF($H22 = 0,I21,MID(_xlfn.BASE(2^16-_xlfn.DECIMAL(_xlfn.CONCAT($I21,$J21,$K21,$M21,$N21,$O21,$P21,$R21,$S21,$T21,$U21,$W21,$X21,$Y21,$Z21),2),2,16),I$4,1))))</f>
        <v>1</v>
      </c>
      <c r="J22" s="18">
        <f t="shared" ref="J22:Z22" si="10">IF(J21=".",".",IF(J21=".",".",IF($H22 = 0,J21,MID(_xlfn.BASE(2^16-_xlfn.DECIMAL(_xlfn.CONCAT($I21,$J21,$K21,$M21,$N21,$O21,$P21,$R21,$S21,$T21,$U21,$W21,$X21,$Y21,$Z21),2),2,16),J$4,1))))</f>
        <v>1</v>
      </c>
      <c r="K22" s="18">
        <f t="shared" si="10"/>
        <v>1</v>
      </c>
      <c r="L22" s="18" t="str">
        <f t="shared" si="10"/>
        <v>.</v>
      </c>
      <c r="M22" s="18">
        <f t="shared" si="10"/>
        <v>0</v>
      </c>
      <c r="N22" s="18">
        <f t="shared" si="10"/>
        <v>0</v>
      </c>
      <c r="O22" s="18">
        <f t="shared" si="10"/>
        <v>0</v>
      </c>
      <c r="P22" s="18">
        <f t="shared" si="10"/>
        <v>1</v>
      </c>
      <c r="Q22" s="18" t="str">
        <f t="shared" si="10"/>
        <v>.</v>
      </c>
      <c r="R22" s="18">
        <f t="shared" si="10"/>
        <v>1</v>
      </c>
      <c r="S22" s="18">
        <f t="shared" si="10"/>
        <v>0</v>
      </c>
      <c r="T22" s="18">
        <f t="shared" si="10"/>
        <v>1</v>
      </c>
      <c r="U22" s="18">
        <f t="shared" si="10"/>
        <v>0</v>
      </c>
      <c r="V22" s="18" t="str">
        <f t="shared" si="10"/>
        <v>.</v>
      </c>
      <c r="W22" s="18">
        <f t="shared" si="10"/>
        <v>0</v>
      </c>
      <c r="X22" s="18">
        <f t="shared" si="10"/>
        <v>1</v>
      </c>
      <c r="Y22" s="18">
        <f t="shared" si="10"/>
        <v>0</v>
      </c>
      <c r="Z22" s="18">
        <f t="shared" si="10"/>
        <v>0</v>
      </c>
      <c r="AA22" s="46" t="s">
        <v>54</v>
      </c>
      <c r="AB22" s="47">
        <f>IF($H22=0,_xlfn.DECIMAL(--CONCATENATE(I22,J22,K22,M22,N22,O22,P22,R22,S22,T22,U22,W22,X22,Y22,Z22),2),-_xlfn.DECIMAL(--CONCATENATE(I22,J22,K22,M22,N22,O22,P22,R22,S22,T22,U22,W22,X22,Y22,Z22),2))</f>
        <v>29092</v>
      </c>
      <c r="AC22" s="47" t="s">
        <v>56</v>
      </c>
      <c r="AD22" s="47"/>
      <c r="AE22" s="48"/>
      <c r="AF22" s="58"/>
      <c r="AG22" s="59"/>
      <c r="AH22" s="59"/>
    </row>
    <row r="23" spans="7:34" ht="15" thickBot="1" x14ac:dyDescent="0.35">
      <c r="G23" s="26" t="s">
        <v>46</v>
      </c>
      <c r="H23" s="50" t="s">
        <v>47</v>
      </c>
      <c r="I23" s="18">
        <f>IF(H20+H19+I18&gt;=2,1,0)</f>
        <v>0</v>
      </c>
      <c r="J23" s="18"/>
      <c r="K23" s="51" t="s">
        <v>48</v>
      </c>
      <c r="L23" s="18">
        <f>IF(_xlfn.DECIMAL(_xlfn.CONCAT(H21,I21,J21,K21,M21,N21,O21,P21,R21,S21,T21,U21,W21,X21,Y21,Z21),2)=0,1,0)</f>
        <v>0</v>
      </c>
      <c r="M23" s="18"/>
      <c r="N23" s="51" t="s">
        <v>49</v>
      </c>
      <c r="O23" s="18">
        <f>IF(MOD(SUM(R22:Z22),2)=1,0,1)</f>
        <v>0</v>
      </c>
      <c r="P23" s="18"/>
      <c r="Q23" s="51" t="s">
        <v>50</v>
      </c>
      <c r="R23" s="18">
        <f>W18</f>
        <v>0</v>
      </c>
      <c r="S23" s="18"/>
      <c r="T23" s="51" t="s">
        <v>51</v>
      </c>
      <c r="U23" s="18">
        <f>H21</f>
        <v>0</v>
      </c>
      <c r="V23" s="18"/>
      <c r="W23" s="51" t="s">
        <v>52</v>
      </c>
      <c r="X23" s="10">
        <f>IF(H19=H20,IF(H20=H21,0,1),0)</f>
        <v>0</v>
      </c>
      <c r="Y23" s="10"/>
      <c r="Z23" s="10"/>
      <c r="AA23" s="10"/>
      <c r="AB23" s="10"/>
      <c r="AC23" s="10"/>
      <c r="AD23" s="10"/>
      <c r="AE23" s="49"/>
      <c r="AF23" s="58"/>
      <c r="AG23" s="59"/>
      <c r="AH23" s="59"/>
    </row>
    <row r="25" spans="7:34" ht="15" thickBot="1" x14ac:dyDescent="0.35"/>
    <row r="26" spans="7:34" x14ac:dyDescent="0.3">
      <c r="G26" s="24" t="s">
        <v>44</v>
      </c>
      <c r="H26" s="42">
        <f t="shared" ref="H26" si="11">IF(H27&lt;&gt;".",IF(H27+H28+IF(I26&lt;&gt;"",I26,J26)&gt;=2,1,0),"")</f>
        <v>0</v>
      </c>
      <c r="I26" s="43">
        <f t="shared" ref="I26" si="12">IF(I27&lt;&gt;".",IF(I27+I28+IF(J26&lt;&gt;"",J26,K26)&gt;=2,1,0),"")</f>
        <v>1</v>
      </c>
      <c r="J26" s="43">
        <f t="shared" ref="J26" si="13">IF(J27&lt;&gt;".",IF(J27+J28+IF(K26&lt;&gt;"",K26,L26)&gt;=2,1,0),"")</f>
        <v>1</v>
      </c>
      <c r="K26" s="43">
        <f t="shared" ref="K26" si="14">IF(K27&lt;&gt;".",IF(K27+K28+IF(L26&lt;&gt;"",L26,M26)&gt;=2,1,0),"")</f>
        <v>1</v>
      </c>
      <c r="L26" s="43" t="str">
        <f t="shared" ref="L26" si="15">IF(L27&lt;&gt;".",IF(L27+L28+IF(M26&lt;&gt;"",M26,N26)&gt;=2,1,0),"")</f>
        <v/>
      </c>
      <c r="M26" s="43">
        <f t="shared" ref="M26" si="16">IF(M27&lt;&gt;".",IF(M27+M28+IF(N26&lt;&gt;"",N26,O26)&gt;=2,1,0),"")</f>
        <v>1</v>
      </c>
      <c r="N26" s="43">
        <f t="shared" ref="N26" si="17">IF(N27&lt;&gt;".",IF(N27+N28+IF(O26&lt;&gt;"",O26,P26)&gt;=2,1,0),"")</f>
        <v>1</v>
      </c>
      <c r="O26" s="43">
        <f>IF(O27&lt;&gt;".",IF(O27+O28+IF(P26&lt;&gt;"",P26,Q26)&gt;=2,1,0),"")</f>
        <v>1</v>
      </c>
      <c r="P26" s="43">
        <f t="shared" ref="P26" si="18">IF(P27&lt;&gt;".",IF(P27+P28+IF(Q26&lt;&gt;"",Q26,R26)&gt;=2,1,0),"")</f>
        <v>1</v>
      </c>
      <c r="Q26" s="43" t="str">
        <f t="shared" ref="Q26" si="19">IF(Q27&lt;&gt;".",IF(Q27+Q28+IF(R26&lt;&gt;"",R26,S26)&gt;=2,1,0),"")</f>
        <v/>
      </c>
      <c r="R26" s="43">
        <f t="shared" ref="R26" si="20">IF(R27&lt;&gt;".",IF(R27+R28+IF(S26&lt;&gt;"",S26,T26)&gt;=2,1,0),"")</f>
        <v>0</v>
      </c>
      <c r="S26" s="43">
        <f t="shared" ref="S26" si="21">IF(S27&lt;&gt;".",IF(S27+S28+IF(T26&lt;&gt;"",T26,U26)&gt;=2,1,0),"")</f>
        <v>0</v>
      </c>
      <c r="T26" s="43">
        <f t="shared" ref="T26" si="22">IF(T27&lt;&gt;".",IF(T27+T28+IF(U26&lt;&gt;"",U26,V26)&gt;=2,1,0),"")</f>
        <v>0</v>
      </c>
      <c r="U26" s="43">
        <f t="shared" ref="U26" si="23">IF(U27&lt;&gt;".",IF(U27+U28+IF(V26&lt;&gt;"",V26,W26)&gt;=2,1,0),"")</f>
        <v>0</v>
      </c>
      <c r="V26" s="43" t="str">
        <f t="shared" ref="V26" si="24">IF(V27&lt;&gt;".",IF(V27+V28+IF(W26&lt;&gt;"",W26,X26)&gt;=2,1,0),"")</f>
        <v/>
      </c>
      <c r="W26" s="43">
        <f t="shared" ref="W26" si="25">IF(W27&lt;&gt;".",IF(W27+W28+IF(X26&lt;&gt;"",X26,Y26)&gt;=2,1,0),"")</f>
        <v>0</v>
      </c>
      <c r="X26" s="43">
        <f t="shared" ref="X26" si="26">IF(X27&lt;&gt;".",IF(X27+X28+IF(Y26&lt;&gt;"",Y26,Z26)&gt;=2,1,0),"")</f>
        <v>0</v>
      </c>
      <c r="Y26" s="43">
        <f>IF(Y27&lt;&gt;".",IF(Y27+Y28+IF(Z26&lt;&gt;"",Z26,AA26)&gt;=2,1,0),"")</f>
        <v>0</v>
      </c>
      <c r="Z26" s="43">
        <f>IF(Z27&lt;&gt;".",IF(Z27+Z28=2,1,0),"")</f>
        <v>0</v>
      </c>
      <c r="AA26" s="12"/>
      <c r="AB26" s="12"/>
      <c r="AC26" s="12"/>
      <c r="AD26" s="12"/>
      <c r="AE26" s="44"/>
      <c r="AF26" s="58" t="str">
        <f>IF(X31=0,IF(AND(AB30=AE29,I31=0),$AF$2,$AF$4),IF(H30=0,$AF$5,$AF$3))</f>
        <v>При сложении положительных чисел получен отрицательный результат ПЕРЕПОЛНЕНИЕ!</v>
      </c>
      <c r="AG26" s="59"/>
      <c r="AH26" s="59"/>
    </row>
    <row r="27" spans="7:34" x14ac:dyDescent="0.3">
      <c r="G27" s="25" t="s">
        <v>26</v>
      </c>
      <c r="H27" s="39">
        <f>--INDEX(H$5:H$16, MATCH($G27&amp;" =", $D$5:$D$16, 0))</f>
        <v>0</v>
      </c>
      <c r="I27" s="45">
        <f t="shared" ref="I27:K28" si="27">--INDEX(I$5:I$16, MATCH($G27&amp;" =", $D$5:$D$16, 0))</f>
        <v>1</v>
      </c>
      <c r="J27" s="45">
        <f t="shared" si="27"/>
        <v>1</v>
      </c>
      <c r="K27" s="45">
        <f t="shared" si="27"/>
        <v>0</v>
      </c>
      <c r="L27" s="45" t="str">
        <f t="shared" ref="L27:V28" si="28">INDEX(L$5:L$16, MATCH($G27&amp;" =", $D$5:$D$16, 0))</f>
        <v>.</v>
      </c>
      <c r="M27" s="45">
        <f>--INDEX(M$5:M$16, MATCH($G27&amp;" =", $D$5:$D$16, 0))</f>
        <v>1</v>
      </c>
      <c r="N27" s="45">
        <f t="shared" ref="N27:O28" si="29">--INDEX(N$5:N$16, MATCH($G27&amp;" =", $D$5:$D$16, 0))</f>
        <v>1</v>
      </c>
      <c r="O27" s="45">
        <f t="shared" si="29"/>
        <v>1</v>
      </c>
      <c r="P27" s="45">
        <f>--INDEX(P$5:P$16, MATCH($G27&amp;" =", $D$5:$D$16, 0))</f>
        <v>1</v>
      </c>
      <c r="Q27" s="45" t="str">
        <f t="shared" si="28"/>
        <v>.</v>
      </c>
      <c r="R27" s="45">
        <f>--INDEX(R$5:R$16, MATCH($G27&amp;" =", $D$5:$D$16, 0))</f>
        <v>0</v>
      </c>
      <c r="S27" s="45">
        <f t="shared" ref="S27:U28" si="30">--INDEX(S$5:S$16, MATCH($G27&amp;" =", $D$5:$D$16, 0))</f>
        <v>0</v>
      </c>
      <c r="T27" s="45">
        <f t="shared" si="30"/>
        <v>0</v>
      </c>
      <c r="U27" s="45">
        <f t="shared" si="30"/>
        <v>1</v>
      </c>
      <c r="V27" s="45" t="str">
        <f t="shared" si="28"/>
        <v>.</v>
      </c>
      <c r="W27" s="45">
        <f>--INDEX(W$5:W$16, MATCH($G27&amp;" =", $D$5:$D$16, 0))</f>
        <v>0</v>
      </c>
      <c r="X27" s="45">
        <f t="shared" ref="X27:Z28" si="31">--INDEX(X$5:X$16, MATCH($G27&amp;" =", $D$5:$D$16, 0))</f>
        <v>0</v>
      </c>
      <c r="Y27" s="45">
        <f t="shared" si="31"/>
        <v>1</v>
      </c>
      <c r="Z27" s="45">
        <f t="shared" si="31"/>
        <v>0</v>
      </c>
      <c r="AA27" s="47"/>
      <c r="AB27" s="47"/>
      <c r="AC27" s="47"/>
      <c r="AD27" s="57" t="str">
        <f>INDEX(A$5:A$16, MATCH($G27&amp;" =", $D$5:$D$16, 0))</f>
        <v>X2 =</v>
      </c>
      <c r="AE27" s="48">
        <f>INDEX(C$5:C$16, MATCH($G27&amp;" =", $D$5:$D$16, 0))</f>
        <v>28434</v>
      </c>
      <c r="AF27" s="58"/>
      <c r="AG27" s="59"/>
      <c r="AH27" s="59"/>
    </row>
    <row r="28" spans="7:34" x14ac:dyDescent="0.3">
      <c r="G28" s="25" t="s">
        <v>53</v>
      </c>
      <c r="H28" s="40">
        <f>--INDEX(H$5:H$16, MATCH($G28&amp;" =", $D$5:$D$16, 0))</f>
        <v>0</v>
      </c>
      <c r="I28" s="37">
        <f t="shared" si="27"/>
        <v>1</v>
      </c>
      <c r="J28" s="37">
        <f t="shared" si="27"/>
        <v>1</v>
      </c>
      <c r="K28" s="37">
        <f t="shared" si="27"/>
        <v>1</v>
      </c>
      <c r="L28" s="37" t="str">
        <f t="shared" si="28"/>
        <v>.</v>
      </c>
      <c r="M28" s="37">
        <f>--INDEX(M$5:M$16, MATCH($G28&amp;" =", $D$5:$D$16, 0))</f>
        <v>0</v>
      </c>
      <c r="N28" s="37">
        <f t="shared" si="29"/>
        <v>0</v>
      </c>
      <c r="O28" s="37">
        <f t="shared" si="29"/>
        <v>0</v>
      </c>
      <c r="P28" s="37">
        <f>--INDEX(P$5:P$16, MATCH($G28&amp;" =", $D$5:$D$16, 0))</f>
        <v>1</v>
      </c>
      <c r="Q28" s="37" t="str">
        <f t="shared" si="28"/>
        <v>.</v>
      </c>
      <c r="R28" s="37">
        <f>--INDEX(R$5:R$16, MATCH($G28&amp;" =", $D$5:$D$16, 0))</f>
        <v>1</v>
      </c>
      <c r="S28" s="37">
        <f t="shared" si="30"/>
        <v>0</v>
      </c>
      <c r="T28" s="37">
        <f t="shared" si="30"/>
        <v>1</v>
      </c>
      <c r="U28" s="37">
        <f t="shared" si="30"/>
        <v>0</v>
      </c>
      <c r="V28" s="37" t="str">
        <f t="shared" si="28"/>
        <v>.</v>
      </c>
      <c r="W28" s="37">
        <f>--INDEX(W$5:W$16, MATCH($G28&amp;" =", $D$5:$D$16, 0))</f>
        <v>0</v>
      </c>
      <c r="X28" s="37">
        <f t="shared" si="31"/>
        <v>1</v>
      </c>
      <c r="Y28" s="37">
        <f t="shared" si="31"/>
        <v>0</v>
      </c>
      <c r="Z28" s="37">
        <f t="shared" si="31"/>
        <v>0</v>
      </c>
      <c r="AA28" s="47"/>
      <c r="AB28" s="47"/>
      <c r="AC28" s="47"/>
      <c r="AD28" s="57" t="str">
        <f>"+"&amp;INDEX(A$5:A$16, MATCH($G28&amp;" =", $D$5:$D$16, 0))</f>
        <v>+X3 =</v>
      </c>
      <c r="AE28" s="48">
        <f>INDEX(C$5:C$16, MATCH($G28&amp;" =", $D$5:$D$16, 0))</f>
        <v>29092</v>
      </c>
      <c r="AF28" s="58"/>
      <c r="AG28" s="59"/>
      <c r="AH28" s="59"/>
    </row>
    <row r="29" spans="7:34" x14ac:dyDescent="0.3">
      <c r="G29" s="25" t="s">
        <v>45</v>
      </c>
      <c r="H29" s="38">
        <f>IF(H27&lt;&gt;".",IF(I26&lt;&gt;"",--(MOD(H28+H27+I26,2)),--(MOD(H28+H27+J26,2))),".")</f>
        <v>1</v>
      </c>
      <c r="I29" s="45">
        <f t="shared" ref="I29" si="32">IF(I27&lt;&gt;".",IF(J26&lt;&gt;"",VALUE(MOD(I28+I27+J26,2)),VALUE(MOD(I28+I27+K26,2))),".")</f>
        <v>1</v>
      </c>
      <c r="J29" s="45">
        <f t="shared" ref="J29" si="33">IF(J27&lt;&gt;".",IF(K26&lt;&gt;"",VALUE(MOD(J28+J27+K26,2)),VALUE(MOD(J28+J27+L26,2))),".")</f>
        <v>1</v>
      </c>
      <c r="K29" s="45">
        <f t="shared" ref="K29" si="34">IF(K27&lt;&gt;".",IF(L26&lt;&gt;"",VALUE(MOD(K28+K27+L26,2)),VALUE(MOD(K28+K27+M26,2))),".")</f>
        <v>0</v>
      </c>
      <c r="L29" s="45" t="str">
        <f t="shared" ref="L29" si="35">IF(L27&lt;&gt;".",IF(M26&lt;&gt;"",VALUE(MOD(L28+L27+M26,2)),VALUE(MOD(L28+L27+N26,2))),".")</f>
        <v>.</v>
      </c>
      <c r="M29" s="45">
        <f t="shared" ref="M29" si="36">IF(M27&lt;&gt;".",IF(N26&lt;&gt;"",VALUE(MOD(M28+M27+N26,2)),VALUE(MOD(M28+M27+O26,2))),".")</f>
        <v>0</v>
      </c>
      <c r="N29" s="45">
        <f t="shared" ref="N29" si="37">IF(N27&lt;&gt;".",IF(O26&lt;&gt;"",VALUE(MOD(N28+N27+O26,2)),VALUE(MOD(N28+N27+P26,2))),".")</f>
        <v>0</v>
      </c>
      <c r="O29" s="45">
        <f t="shared" ref="O29" si="38">IF(O27&lt;&gt;".",IF(P26&lt;&gt;"",VALUE(MOD(O28+O27+P26,2)),VALUE(MOD(O28+O27+Q26,2))),".")</f>
        <v>0</v>
      </c>
      <c r="P29" s="45">
        <f>IF(P27&lt;&gt;".",IF(Q26&lt;&gt;"",VALUE(MOD(P28+P27+Q26,2)),VALUE(MOD(P28+P27+R26,2))),".")</f>
        <v>0</v>
      </c>
      <c r="Q29" s="45" t="str">
        <f t="shared" ref="Q29" si="39">IF(Q27&lt;&gt;".",IF(R26&lt;&gt;"",VALUE(MOD(Q28+Q27+R26,2)),VALUE(MOD(Q28+Q27+S26,2))),".")</f>
        <v>.</v>
      </c>
      <c r="R29" s="45">
        <f t="shared" ref="R29" si="40">IF(R27&lt;&gt;".",IF(S26&lt;&gt;"",VALUE(MOD(R28+R27+S26,2)),VALUE(MOD(R28+R27+T26,2))),".")</f>
        <v>1</v>
      </c>
      <c r="S29" s="45">
        <f t="shared" ref="S29" si="41">IF(S27&lt;&gt;".",IF(T26&lt;&gt;"",VALUE(MOD(S28+S27+T26,2)),VALUE(MOD(S28+S27+U26,2))),".")</f>
        <v>0</v>
      </c>
      <c r="T29" s="45">
        <f t="shared" ref="T29" si="42">IF(T27&lt;&gt;".",IF(U26&lt;&gt;"",VALUE(MOD(T28+T27+U26,2)),VALUE(MOD(T28+T27+V26,2))),".")</f>
        <v>1</v>
      </c>
      <c r="U29" s="45">
        <f t="shared" ref="U29" si="43">IF(U27&lt;&gt;".",IF(V26&lt;&gt;"",VALUE(MOD(U28+U27+V26,2)),VALUE(MOD(U28+U27+W26,2))),".")</f>
        <v>1</v>
      </c>
      <c r="V29" s="45" t="str">
        <f t="shared" ref="V29" si="44">IF(V27&lt;&gt;".",IF(W26&lt;&gt;"",VALUE(MOD(V28+V27+W26,2)),VALUE(MOD(V28+V27+X26,2))),".")</f>
        <v>.</v>
      </c>
      <c r="W29" s="45">
        <f t="shared" ref="W29" si="45">IF(W27&lt;&gt;".",IF(X26&lt;&gt;"",VALUE(MOD(W28+W27+X26,2)),VALUE(MOD(W28+W27+Y26,2))),".")</f>
        <v>0</v>
      </c>
      <c r="X29" s="45">
        <f t="shared" ref="X29" si="46">IF(X27&lt;&gt;".",IF(Y26&lt;&gt;"",VALUE(MOD(X28+X27+Y26,2)),VALUE(MOD(X28+X27+Z26,2))),".")</f>
        <v>1</v>
      </c>
      <c r="Y29" s="45">
        <f t="shared" ref="Y29" si="47">IF(Y27&lt;&gt;".",IF(Z26&lt;&gt;"",VALUE(MOD(Y28+Y27+Z26,2)),VALUE(MOD(Y28+Y27+AA26,2))),".")</f>
        <v>1</v>
      </c>
      <c r="Z29" s="45">
        <f t="shared" ref="Z29" si="48">IF(Z27&lt;&gt;".",IF(AA26&lt;&gt;"",VALUE(MOD(Z28+Z27+AA26,2)),VALUE(MOD(Z28+Z27+AB26,2))),".")</f>
        <v>0</v>
      </c>
      <c r="AD29" s="47"/>
      <c r="AE29" s="48">
        <f>AE27+AE28</f>
        <v>57526</v>
      </c>
      <c r="AF29" s="58"/>
      <c r="AG29" s="59"/>
      <c r="AH29" s="59"/>
    </row>
    <row r="30" spans="7:34" ht="15" thickBot="1" x14ac:dyDescent="0.35">
      <c r="G30" s="25" t="s">
        <v>55</v>
      </c>
      <c r="H30" s="41">
        <f>IF(H29=0,0,1)</f>
        <v>1</v>
      </c>
      <c r="I30" s="18" t="str">
        <f>IF(I29=".",".",IF(I29=".",".",IF($H30 = 0,I29,MID(_xlfn.BASE(2^16-_xlfn.DECIMAL(_xlfn.CONCAT($I29,$J29,$K29,$M29,$N29,$O29,$P29,$R29,$S29,$T29,$U29,$W29,$X29,$Y29,$Z29),2),2,16),I$4,1))))</f>
        <v>0</v>
      </c>
      <c r="J30" s="18" t="str">
        <f t="shared" ref="J30" si="49">IF(J29=".",".",IF(J29=".",".",IF($H30 = 0,J29,MID(_xlfn.BASE(2^16-_xlfn.DECIMAL(_xlfn.CONCAT($I29,$J29,$K29,$M29,$N29,$O29,$P29,$R29,$S29,$T29,$U29,$W29,$X29,$Y29,$Z29),2),2,16),J$4,1))))</f>
        <v>0</v>
      </c>
      <c r="K30" s="18" t="str">
        <f t="shared" ref="K30" si="50">IF(K29=".",".",IF(K29=".",".",IF($H30 = 0,K29,MID(_xlfn.BASE(2^16-_xlfn.DECIMAL(_xlfn.CONCAT($I29,$J29,$K29,$M29,$N29,$O29,$P29,$R29,$S29,$T29,$U29,$W29,$X29,$Y29,$Z29),2),2,16),K$4,1))))</f>
        <v>1</v>
      </c>
      <c r="L30" s="18" t="str">
        <f t="shared" ref="L30" si="51">IF(L29=".",".",IF(L29=".",".",IF($H30 = 0,L29,MID(_xlfn.BASE(2^16-_xlfn.DECIMAL(_xlfn.CONCAT($I29,$J29,$K29,$M29,$N29,$O29,$P29,$R29,$S29,$T29,$U29,$W29,$X29,$Y29,$Z29),2),2,16),L$4,1))))</f>
        <v>.</v>
      </c>
      <c r="M30" s="18" t="str">
        <f t="shared" ref="M30" si="52">IF(M29=".",".",IF(M29=".",".",IF($H30 = 0,M29,MID(_xlfn.BASE(2^16-_xlfn.DECIMAL(_xlfn.CONCAT($I29,$J29,$K29,$M29,$N29,$O29,$P29,$R29,$S29,$T29,$U29,$W29,$X29,$Y29,$Z29),2),2,16),M$4,1))))</f>
        <v>1</v>
      </c>
      <c r="N30" s="18" t="str">
        <f t="shared" ref="N30" si="53">IF(N29=".",".",IF(N29=".",".",IF($H30 = 0,N29,MID(_xlfn.BASE(2^16-_xlfn.DECIMAL(_xlfn.CONCAT($I29,$J29,$K29,$M29,$N29,$O29,$P29,$R29,$S29,$T29,$U29,$W29,$X29,$Y29,$Z29),2),2,16),N$4,1))))</f>
        <v>1</v>
      </c>
      <c r="O30" s="18" t="str">
        <f t="shared" ref="O30" si="54">IF(O29=".",".",IF(O29=".",".",IF($H30 = 0,O29,MID(_xlfn.BASE(2^16-_xlfn.DECIMAL(_xlfn.CONCAT($I29,$J29,$K29,$M29,$N29,$O29,$P29,$R29,$S29,$T29,$U29,$W29,$X29,$Y29,$Z29),2),2,16),O$4,1))))</f>
        <v>1</v>
      </c>
      <c r="P30" s="18" t="str">
        <f t="shared" ref="P30" si="55">IF(P29=".",".",IF(P29=".",".",IF($H30 = 0,P29,MID(_xlfn.BASE(2^16-_xlfn.DECIMAL(_xlfn.CONCAT($I29,$J29,$K29,$M29,$N29,$O29,$P29,$R29,$S29,$T29,$U29,$W29,$X29,$Y29,$Z29),2),2,16),P$4,1))))</f>
        <v>1</v>
      </c>
      <c r="Q30" s="18" t="str">
        <f t="shared" ref="Q30" si="56">IF(Q29=".",".",IF(Q29=".",".",IF($H30 = 0,Q29,MID(_xlfn.BASE(2^16-_xlfn.DECIMAL(_xlfn.CONCAT($I29,$J29,$K29,$M29,$N29,$O29,$P29,$R29,$S29,$T29,$U29,$W29,$X29,$Y29,$Z29),2),2,16),Q$4,1))))</f>
        <v>.</v>
      </c>
      <c r="R30" s="18" t="str">
        <f t="shared" ref="R30" si="57">IF(R29=".",".",IF(R29=".",".",IF($H30 = 0,R29,MID(_xlfn.BASE(2^16-_xlfn.DECIMAL(_xlfn.CONCAT($I29,$J29,$K29,$M29,$N29,$O29,$P29,$R29,$S29,$T29,$U29,$W29,$X29,$Y29,$Z29),2),2,16),R$4,1))))</f>
        <v>0</v>
      </c>
      <c r="S30" s="18" t="str">
        <f t="shared" ref="S30" si="58">IF(S29=".",".",IF(S29=".",".",IF($H30 = 0,S29,MID(_xlfn.BASE(2^16-_xlfn.DECIMAL(_xlfn.CONCAT($I29,$J29,$K29,$M29,$N29,$O29,$P29,$R29,$S29,$T29,$U29,$W29,$X29,$Y29,$Z29),2),2,16),S$4,1))))</f>
        <v>1</v>
      </c>
      <c r="T30" s="18" t="str">
        <f t="shared" ref="T30" si="59">IF(T29=".",".",IF(T29=".",".",IF($H30 = 0,T29,MID(_xlfn.BASE(2^16-_xlfn.DECIMAL(_xlfn.CONCAT($I29,$J29,$K29,$M29,$N29,$O29,$P29,$R29,$S29,$T29,$U29,$W29,$X29,$Y29,$Z29),2),2,16),T$4,1))))</f>
        <v>0</v>
      </c>
      <c r="U30" s="18" t="str">
        <f t="shared" ref="U30" si="60">IF(U29=".",".",IF(U29=".",".",IF($H30 = 0,U29,MID(_xlfn.BASE(2^16-_xlfn.DECIMAL(_xlfn.CONCAT($I29,$J29,$K29,$M29,$N29,$O29,$P29,$R29,$S29,$T29,$U29,$W29,$X29,$Y29,$Z29),2),2,16),U$4,1))))</f>
        <v>0</v>
      </c>
      <c r="V30" s="18" t="str">
        <f t="shared" ref="V30" si="61">IF(V29=".",".",IF(V29=".",".",IF($H30 = 0,V29,MID(_xlfn.BASE(2^16-_xlfn.DECIMAL(_xlfn.CONCAT($I29,$J29,$K29,$M29,$N29,$O29,$P29,$R29,$S29,$T29,$U29,$W29,$X29,$Y29,$Z29),2),2,16),V$4,1))))</f>
        <v>.</v>
      </c>
      <c r="W30" s="18" t="str">
        <f t="shared" ref="W30" si="62">IF(W29=".",".",IF(W29=".",".",IF($H30 = 0,W29,MID(_xlfn.BASE(2^16-_xlfn.DECIMAL(_xlfn.CONCAT($I29,$J29,$K29,$M29,$N29,$O29,$P29,$R29,$S29,$T29,$U29,$W29,$X29,$Y29,$Z29),2),2,16),W$4,1))))</f>
        <v>1</v>
      </c>
      <c r="X30" s="18" t="str">
        <f t="shared" ref="X30" si="63">IF(X29=".",".",IF(X29=".",".",IF($H30 = 0,X29,MID(_xlfn.BASE(2^16-_xlfn.DECIMAL(_xlfn.CONCAT($I29,$J29,$K29,$M29,$N29,$O29,$P29,$R29,$S29,$T29,$U29,$W29,$X29,$Y29,$Z29),2),2,16),X$4,1))))</f>
        <v>0</v>
      </c>
      <c r="Y30" s="18" t="str">
        <f t="shared" ref="Y30" si="64">IF(Y29=".",".",IF(Y29=".",".",IF($H30 = 0,Y29,MID(_xlfn.BASE(2^16-_xlfn.DECIMAL(_xlfn.CONCAT($I29,$J29,$K29,$M29,$N29,$O29,$P29,$R29,$S29,$T29,$U29,$W29,$X29,$Y29,$Z29),2),2,16),Y$4,1))))</f>
        <v>1</v>
      </c>
      <c r="Z30" s="18" t="str">
        <f t="shared" ref="Z30" si="65">IF(Z29=".",".",IF(Z29=".",".",IF($H30 = 0,Z29,MID(_xlfn.BASE(2^16-_xlfn.DECIMAL(_xlfn.CONCAT($I29,$J29,$K29,$M29,$N29,$O29,$P29,$R29,$S29,$T29,$U29,$W29,$X29,$Y29,$Z29),2),2,16),Z$4,1))))</f>
        <v>0</v>
      </c>
      <c r="AA30" s="46" t="s">
        <v>54</v>
      </c>
      <c r="AB30" s="47">
        <f>IF($H30=0,_xlfn.DECIMAL(--CONCATENATE(I30,J30,K30,M30,N30,O30,P30,R30,S30,T30,U30,W30,X30,Y30,Z30),2),-_xlfn.DECIMAL(--CONCATENATE(I30,J30,K30,M30,N30,O30,P30,R30,S30,T30,U30,W30,X30,Y30,Z30),2))</f>
        <v>-8010</v>
      </c>
      <c r="AC30" s="47" t="s">
        <v>56</v>
      </c>
      <c r="AD30" s="47"/>
      <c r="AE30" s="48"/>
      <c r="AF30" s="58"/>
      <c r="AG30" s="59"/>
      <c r="AH30" s="59"/>
    </row>
    <row r="31" spans="7:34" ht="15" thickBot="1" x14ac:dyDescent="0.35">
      <c r="G31" s="26" t="s">
        <v>46</v>
      </c>
      <c r="H31" s="50" t="s">
        <v>47</v>
      </c>
      <c r="I31" s="18">
        <f>IF(H28+H27+I26&gt;=2,1,0)</f>
        <v>0</v>
      </c>
      <c r="J31" s="18"/>
      <c r="K31" s="51" t="s">
        <v>48</v>
      </c>
      <c r="L31" s="18">
        <f>IF(_xlfn.DECIMAL(_xlfn.CONCAT(H29,I29,J29,K29,M29,N29,O29,P29,R29,S29,T29,U29,W29,X29,Y29,Z29),2)=0,1,0)</f>
        <v>0</v>
      </c>
      <c r="M31" s="18"/>
      <c r="N31" s="51" t="s">
        <v>49</v>
      </c>
      <c r="O31" s="18">
        <f>IF(MOD(SUM(R30:Z30),2)=1,0,1)</f>
        <v>1</v>
      </c>
      <c r="P31" s="18"/>
      <c r="Q31" s="51" t="s">
        <v>50</v>
      </c>
      <c r="R31" s="18">
        <f>W26</f>
        <v>0</v>
      </c>
      <c r="S31" s="18"/>
      <c r="T31" s="51" t="s">
        <v>51</v>
      </c>
      <c r="U31" s="18">
        <f>H29</f>
        <v>1</v>
      </c>
      <c r="V31" s="18"/>
      <c r="W31" s="51" t="s">
        <v>52</v>
      </c>
      <c r="X31" s="10">
        <f>IF(H27=H28,IF(H28=H29,0,1),0)</f>
        <v>1</v>
      </c>
      <c r="Y31" s="10"/>
      <c r="Z31" s="10"/>
      <c r="AA31" s="10"/>
      <c r="AB31" s="10"/>
      <c r="AC31" s="10"/>
      <c r="AD31" s="10"/>
      <c r="AE31" s="49"/>
      <c r="AF31" s="58"/>
      <c r="AG31" s="59"/>
      <c r="AH31" s="59"/>
    </row>
    <row r="33" spans="7:34" ht="15" thickBot="1" x14ac:dyDescent="0.35"/>
    <row r="34" spans="7:34" x14ac:dyDescent="0.3">
      <c r="G34" s="24" t="s">
        <v>44</v>
      </c>
      <c r="H34" s="42">
        <f t="shared" ref="H34" si="66">IF(H35&lt;&gt;".",IF(H35+H36+IF(I34&lt;&gt;"",I34,J34)&gt;=2,1,0),"")</f>
        <v>1</v>
      </c>
      <c r="I34" s="43">
        <f t="shared" ref="I34" si="67">IF(I35&lt;&gt;".",IF(I35+I36+IF(J34&lt;&gt;"",J34,K34)&gt;=2,1,0),"")</f>
        <v>1</v>
      </c>
      <c r="J34" s="43">
        <f t="shared" ref="J34" si="68">IF(J35&lt;&gt;".",IF(J35+J36+IF(K34&lt;&gt;"",K34,L34)&gt;=2,1,0),"")</f>
        <v>1</v>
      </c>
      <c r="K34" s="43">
        <f t="shared" ref="K34" si="69">IF(K35&lt;&gt;".",IF(K35+K36+IF(L34&lt;&gt;"",L34,M34)&gt;=2,1,0),"")</f>
        <v>1</v>
      </c>
      <c r="L34" s="43" t="str">
        <f t="shared" ref="L34" si="70">IF(L35&lt;&gt;".",IF(L35+L36+IF(M34&lt;&gt;"",M34,N34)&gt;=2,1,0),"")</f>
        <v/>
      </c>
      <c r="M34" s="43">
        <f t="shared" ref="M34" si="71">IF(M35&lt;&gt;".",IF(M35+M36+IF(N34&lt;&gt;"",N34,O34)&gt;=2,1,0),"")</f>
        <v>1</v>
      </c>
      <c r="N34" s="43">
        <f t="shared" ref="N34" si="72">IF(N35&lt;&gt;".",IF(N35+N36+IF(O34&lt;&gt;"",O34,P34)&gt;=2,1,0),"")</f>
        <v>1</v>
      </c>
      <c r="O34" s="43">
        <f>IF(O35&lt;&gt;".",IF(O35+O36+IF(P34&lt;&gt;"",P34,Q34)&gt;=2,1,0),"")</f>
        <v>1</v>
      </c>
      <c r="P34" s="43">
        <f t="shared" ref="P34" si="73">IF(P35&lt;&gt;".",IF(P35+P36+IF(Q34&lt;&gt;"",Q34,R34)&gt;=2,1,0),"")</f>
        <v>1</v>
      </c>
      <c r="Q34" s="43" t="str">
        <f t="shared" ref="Q34" si="74">IF(Q35&lt;&gt;".",IF(Q35+Q36+IF(R34&lt;&gt;"",R34,S34)&gt;=2,1,0),"")</f>
        <v/>
      </c>
      <c r="R34" s="43">
        <f t="shared" ref="R34" si="75">IF(R35&lt;&gt;".",IF(R35+R36+IF(S34&lt;&gt;"",S34,T34)&gt;=2,1,0),"")</f>
        <v>0</v>
      </c>
      <c r="S34" s="43">
        <f t="shared" ref="S34" si="76">IF(S35&lt;&gt;".",IF(S35+S36+IF(T34&lt;&gt;"",T34,U34)&gt;=2,1,0),"")</f>
        <v>1</v>
      </c>
      <c r="T34" s="43">
        <f t="shared" ref="T34" si="77">IF(T35&lt;&gt;".",IF(T35+T36+IF(U34&lt;&gt;"",U34,V34)&gt;=2,1,0),"")</f>
        <v>1</v>
      </c>
      <c r="U34" s="43">
        <f t="shared" ref="U34" si="78">IF(U35&lt;&gt;".",IF(U35+U36+IF(V34&lt;&gt;"",V34,W34)&gt;=2,1,0),"")</f>
        <v>1</v>
      </c>
      <c r="V34" s="43" t="str">
        <f t="shared" ref="V34" si="79">IF(V35&lt;&gt;".",IF(V35+V36+IF(W34&lt;&gt;"",W34,X34)&gt;=2,1,0),"")</f>
        <v/>
      </c>
      <c r="W34" s="43">
        <f t="shared" ref="W34" si="80">IF(W35&lt;&gt;".",IF(W35+W36+IF(X34&lt;&gt;"",X34,Y34)&gt;=2,1,0),"")</f>
        <v>1</v>
      </c>
      <c r="X34" s="43">
        <f t="shared" ref="X34" si="81">IF(X35&lt;&gt;".",IF(X35+X36+IF(Y34&lt;&gt;"",Y34,Z34)&gt;=2,1,0),"")</f>
        <v>1</v>
      </c>
      <c r="Y34" s="43">
        <f>IF(Y35&lt;&gt;".",IF(Y35+Y36+IF(Z34&lt;&gt;"",Z34,AA34)&gt;=2,1,0),"")</f>
        <v>1</v>
      </c>
      <c r="Z34" s="43">
        <f>IF(Z35&lt;&gt;".",IF(Z35+Z36=2,1,0),"")</f>
        <v>0</v>
      </c>
      <c r="AA34" s="12"/>
      <c r="AB34" s="12"/>
      <c r="AC34" s="12"/>
      <c r="AD34" s="12"/>
      <c r="AE34" s="44"/>
      <c r="AF34" s="58" t="str">
        <f>IF(X39=0,IF(AND(AB38=AE37,I39=0),$AF$2,$AF$4),IF(H38=0,$AF$5,$AF$3))</f>
        <v>Результат корректный. Перенос из старшего разряда не учитывается</v>
      </c>
      <c r="AG34" s="59"/>
      <c r="AH34" s="59"/>
    </row>
    <row r="35" spans="7:34" x14ac:dyDescent="0.3">
      <c r="G35" s="25" t="s">
        <v>26</v>
      </c>
      <c r="H35" s="39">
        <f>--INDEX(H$5:H$16, MATCH($G35&amp;" =", $D$5:$D$16, 0))</f>
        <v>0</v>
      </c>
      <c r="I35" s="45">
        <f t="shared" ref="I35:K36" si="82">--INDEX(I$5:I$16, MATCH($G35&amp;" =", $D$5:$D$16, 0))</f>
        <v>1</v>
      </c>
      <c r="J35" s="45">
        <f t="shared" si="82"/>
        <v>1</v>
      </c>
      <c r="K35" s="45">
        <f t="shared" si="82"/>
        <v>0</v>
      </c>
      <c r="L35" s="45" t="str">
        <f t="shared" ref="L35:V36" si="83">INDEX(L$5:L$16, MATCH($G35&amp;" =", $D$5:$D$16, 0))</f>
        <v>.</v>
      </c>
      <c r="M35" s="45">
        <f>--INDEX(M$5:M$16, MATCH($G35&amp;" =", $D$5:$D$16, 0))</f>
        <v>1</v>
      </c>
      <c r="N35" s="45">
        <f t="shared" ref="N35:O36" si="84">--INDEX(N$5:N$16, MATCH($G35&amp;" =", $D$5:$D$16, 0))</f>
        <v>1</v>
      </c>
      <c r="O35" s="45">
        <f t="shared" si="84"/>
        <v>1</v>
      </c>
      <c r="P35" s="45">
        <f>--INDEX(P$5:P$16, MATCH($G35&amp;" =", $D$5:$D$16, 0))</f>
        <v>1</v>
      </c>
      <c r="Q35" s="45" t="str">
        <f t="shared" si="83"/>
        <v>.</v>
      </c>
      <c r="R35" s="45">
        <f>--INDEX(R$5:R$16, MATCH($G35&amp;" =", $D$5:$D$16, 0))</f>
        <v>0</v>
      </c>
      <c r="S35" s="45">
        <f t="shared" ref="S35:U36" si="85">--INDEX(S$5:S$16, MATCH($G35&amp;" =", $D$5:$D$16, 0))</f>
        <v>0</v>
      </c>
      <c r="T35" s="45">
        <f t="shared" si="85"/>
        <v>0</v>
      </c>
      <c r="U35" s="45">
        <f t="shared" si="85"/>
        <v>1</v>
      </c>
      <c r="V35" s="45" t="str">
        <f t="shared" si="83"/>
        <v>.</v>
      </c>
      <c r="W35" s="45">
        <f>--INDEX(W$5:W$16, MATCH($G35&amp;" =", $D$5:$D$16, 0))</f>
        <v>0</v>
      </c>
      <c r="X35" s="45">
        <f t="shared" ref="X35:Z36" si="86">--INDEX(X$5:X$16, MATCH($G35&amp;" =", $D$5:$D$16, 0))</f>
        <v>0</v>
      </c>
      <c r="Y35" s="45">
        <f t="shared" si="86"/>
        <v>1</v>
      </c>
      <c r="Z35" s="45">
        <f t="shared" si="86"/>
        <v>0</v>
      </c>
      <c r="AA35" s="47"/>
      <c r="AB35" s="47"/>
      <c r="AC35" s="47"/>
      <c r="AD35" s="57" t="str">
        <f>INDEX(A$5:A$16, MATCH($G35&amp;" =", $D$5:$D$16, 0))</f>
        <v>X2 =</v>
      </c>
      <c r="AE35" s="48">
        <f>INDEX(C$5:C$16, MATCH($G35&amp;" =", $D$5:$D$16, 0))</f>
        <v>28434</v>
      </c>
      <c r="AF35" s="58"/>
      <c r="AG35" s="59"/>
      <c r="AH35" s="59"/>
    </row>
    <row r="36" spans="7:34" x14ac:dyDescent="0.3">
      <c r="G36" s="25" t="s">
        <v>57</v>
      </c>
      <c r="H36" s="40">
        <f>--INDEX(H$5:H$16, MATCH($G36&amp;" =", $D$5:$D$16, 0))</f>
        <v>1</v>
      </c>
      <c r="I36" s="37">
        <f t="shared" si="82"/>
        <v>1</v>
      </c>
      <c r="J36" s="37">
        <f t="shared" si="82"/>
        <v>1</v>
      </c>
      <c r="K36" s="37">
        <f t="shared" si="82"/>
        <v>1</v>
      </c>
      <c r="L36" s="37" t="str">
        <f t="shared" si="83"/>
        <v>.</v>
      </c>
      <c r="M36" s="37">
        <f>--INDEX(M$5:M$16, MATCH($G36&amp;" =", $D$5:$D$16, 0))</f>
        <v>1</v>
      </c>
      <c r="N36" s="37">
        <f t="shared" si="84"/>
        <v>1</v>
      </c>
      <c r="O36" s="37">
        <f t="shared" si="84"/>
        <v>0</v>
      </c>
      <c r="P36" s="37">
        <f>--INDEX(P$5:P$16, MATCH($G36&amp;" =", $D$5:$D$16, 0))</f>
        <v>1</v>
      </c>
      <c r="Q36" s="37" t="str">
        <f t="shared" si="83"/>
        <v>.</v>
      </c>
      <c r="R36" s="37">
        <f>--INDEX(R$5:R$16, MATCH($G36&amp;" =", $D$5:$D$16, 0))</f>
        <v>0</v>
      </c>
      <c r="S36" s="37">
        <f t="shared" si="85"/>
        <v>1</v>
      </c>
      <c r="T36" s="37">
        <f t="shared" si="85"/>
        <v>1</v>
      </c>
      <c r="U36" s="37">
        <f t="shared" si="85"/>
        <v>0</v>
      </c>
      <c r="V36" s="37" t="str">
        <f t="shared" si="83"/>
        <v>.</v>
      </c>
      <c r="W36" s="37">
        <f>--INDEX(W$5:W$16, MATCH($G36&amp;" =", $D$5:$D$16, 0))</f>
        <v>1</v>
      </c>
      <c r="X36" s="37">
        <f t="shared" si="86"/>
        <v>1</v>
      </c>
      <c r="Y36" s="37">
        <f t="shared" si="86"/>
        <v>1</v>
      </c>
      <c r="Z36" s="37">
        <f t="shared" si="86"/>
        <v>0</v>
      </c>
      <c r="AA36" s="47"/>
      <c r="AB36" s="47"/>
      <c r="AC36" s="47"/>
      <c r="AD36" s="57" t="str">
        <f>"+"&amp;INDEX(A$5:A$16, MATCH($G36&amp;" =", $D$5:$D$16, 0))</f>
        <v xml:space="preserve">+X7 = </v>
      </c>
      <c r="AE36" s="48">
        <f>INDEX(C$5:C$16, MATCH($G36&amp;" =", $D$5:$D$16, 0))</f>
        <v>-658</v>
      </c>
      <c r="AF36" s="58"/>
      <c r="AG36" s="59"/>
      <c r="AH36" s="59"/>
    </row>
    <row r="37" spans="7:34" x14ac:dyDescent="0.3">
      <c r="G37" s="25" t="s">
        <v>45</v>
      </c>
      <c r="H37" s="38">
        <f>IF(H35&lt;&gt;".",IF(I34&lt;&gt;"",--(MOD(H36+H35+I34,2)),--(MOD(H36+H35+J34,2))),".")</f>
        <v>0</v>
      </c>
      <c r="I37" s="45">
        <f t="shared" ref="I37" si="87">IF(I35&lt;&gt;".",IF(J34&lt;&gt;"",VALUE(MOD(I36+I35+J34,2)),VALUE(MOD(I36+I35+K34,2))),".")</f>
        <v>1</v>
      </c>
      <c r="J37" s="45">
        <f t="shared" ref="J37" si="88">IF(J35&lt;&gt;".",IF(K34&lt;&gt;"",VALUE(MOD(J36+J35+K34,2)),VALUE(MOD(J36+J35+L34,2))),".")</f>
        <v>1</v>
      </c>
      <c r="K37" s="45">
        <f t="shared" ref="K37" si="89">IF(K35&lt;&gt;".",IF(L34&lt;&gt;"",VALUE(MOD(K36+K35+L34,2)),VALUE(MOD(K36+K35+M34,2))),".")</f>
        <v>0</v>
      </c>
      <c r="L37" s="45" t="str">
        <f t="shared" ref="L37" si="90">IF(L35&lt;&gt;".",IF(M34&lt;&gt;"",VALUE(MOD(L36+L35+M34,2)),VALUE(MOD(L36+L35+N34,2))),".")</f>
        <v>.</v>
      </c>
      <c r="M37" s="45">
        <f t="shared" ref="M37" si="91">IF(M35&lt;&gt;".",IF(N34&lt;&gt;"",VALUE(MOD(M36+M35+N34,2)),VALUE(MOD(M36+M35+O34,2))),".")</f>
        <v>1</v>
      </c>
      <c r="N37" s="45">
        <f t="shared" ref="N37" si="92">IF(N35&lt;&gt;".",IF(O34&lt;&gt;"",VALUE(MOD(N36+N35+O34,2)),VALUE(MOD(N36+N35+P34,2))),".")</f>
        <v>1</v>
      </c>
      <c r="O37" s="45">
        <f t="shared" ref="O37" si="93">IF(O35&lt;&gt;".",IF(P34&lt;&gt;"",VALUE(MOD(O36+O35+P34,2)),VALUE(MOD(O36+O35+Q34,2))),".")</f>
        <v>0</v>
      </c>
      <c r="P37" s="45">
        <f>IF(P35&lt;&gt;".",IF(Q34&lt;&gt;"",VALUE(MOD(P36+P35+Q34,2)),VALUE(MOD(P36+P35+R34,2))),".")</f>
        <v>0</v>
      </c>
      <c r="Q37" s="45" t="str">
        <f t="shared" ref="Q37" si="94">IF(Q35&lt;&gt;".",IF(R34&lt;&gt;"",VALUE(MOD(Q36+Q35+R34,2)),VALUE(MOD(Q36+Q35+S34,2))),".")</f>
        <v>.</v>
      </c>
      <c r="R37" s="45">
        <f t="shared" ref="R37" si="95">IF(R35&lt;&gt;".",IF(S34&lt;&gt;"",VALUE(MOD(R36+R35+S34,2)),VALUE(MOD(R36+R35+T34,2))),".")</f>
        <v>1</v>
      </c>
      <c r="S37" s="45">
        <f t="shared" ref="S37" si="96">IF(S35&lt;&gt;".",IF(T34&lt;&gt;"",VALUE(MOD(S36+S35+T34,2)),VALUE(MOD(S36+S35+U34,2))),".")</f>
        <v>0</v>
      </c>
      <c r="T37" s="45">
        <f t="shared" ref="T37" si="97">IF(T35&lt;&gt;".",IF(U34&lt;&gt;"",VALUE(MOD(T36+T35+U34,2)),VALUE(MOD(T36+T35+V34,2))),".")</f>
        <v>0</v>
      </c>
      <c r="U37" s="45">
        <f t="shared" ref="U37" si="98">IF(U35&lt;&gt;".",IF(V34&lt;&gt;"",VALUE(MOD(U36+U35+V34,2)),VALUE(MOD(U36+U35+W34,2))),".")</f>
        <v>0</v>
      </c>
      <c r="V37" s="45" t="str">
        <f t="shared" ref="V37" si="99">IF(V35&lt;&gt;".",IF(W34&lt;&gt;"",VALUE(MOD(V36+V35+W34,2)),VALUE(MOD(V36+V35+X34,2))),".")</f>
        <v>.</v>
      </c>
      <c r="W37" s="45">
        <f t="shared" ref="W37" si="100">IF(W35&lt;&gt;".",IF(X34&lt;&gt;"",VALUE(MOD(W36+W35+X34,2)),VALUE(MOD(W36+W35+Y34,2))),".")</f>
        <v>0</v>
      </c>
      <c r="X37" s="45">
        <f t="shared" ref="X37" si="101">IF(X35&lt;&gt;".",IF(Y34&lt;&gt;"",VALUE(MOD(X36+X35+Y34,2)),VALUE(MOD(X36+X35+Z34,2))),".")</f>
        <v>0</v>
      </c>
      <c r="Y37" s="45">
        <f t="shared" ref="Y37" si="102">IF(Y35&lt;&gt;".",IF(Z34&lt;&gt;"",VALUE(MOD(Y36+Y35+Z34,2)),VALUE(MOD(Y36+Y35+AA34,2))),".")</f>
        <v>0</v>
      </c>
      <c r="Z37" s="45">
        <f t="shared" ref="Z37" si="103">IF(Z35&lt;&gt;".",IF(AA34&lt;&gt;"",VALUE(MOD(Z36+Z35+AA34,2)),VALUE(MOD(Z36+Z35+AB34,2))),".")</f>
        <v>0</v>
      </c>
      <c r="AD37" s="47"/>
      <c r="AE37" s="48">
        <f>AE35+AE36</f>
        <v>27776</v>
      </c>
      <c r="AF37" s="58"/>
      <c r="AG37" s="59"/>
      <c r="AH37" s="59"/>
    </row>
    <row r="38" spans="7:34" ht="15" thickBot="1" x14ac:dyDescent="0.35">
      <c r="G38" s="25" t="s">
        <v>55</v>
      </c>
      <c r="H38" s="41">
        <f>IF(H37=0,0,1)</f>
        <v>0</v>
      </c>
      <c r="I38" s="18">
        <f>IF(I37=".",".",IF(I37=".",".",IF($H38 = 0,I37,MID(_xlfn.BASE(2^16-_xlfn.DECIMAL(_xlfn.CONCAT($I37,$J37,$K37,$M37,$N37,$O37,$P37,$R37,$S37,$T37,$U37,$W37,$X37,$Y37,$Z37),2),2,16),I$4,1))))</f>
        <v>1</v>
      </c>
      <c r="J38" s="18">
        <f t="shared" ref="J38" si="104">IF(J37=".",".",IF(J37=".",".",IF($H38 = 0,J37,MID(_xlfn.BASE(2^16-_xlfn.DECIMAL(_xlfn.CONCAT($I37,$J37,$K37,$M37,$N37,$O37,$P37,$R37,$S37,$T37,$U37,$W37,$X37,$Y37,$Z37),2),2,16),J$4,1))))</f>
        <v>1</v>
      </c>
      <c r="K38" s="18">
        <f t="shared" ref="K38" si="105">IF(K37=".",".",IF(K37=".",".",IF($H38 = 0,K37,MID(_xlfn.BASE(2^16-_xlfn.DECIMAL(_xlfn.CONCAT($I37,$J37,$K37,$M37,$N37,$O37,$P37,$R37,$S37,$T37,$U37,$W37,$X37,$Y37,$Z37),2),2,16),K$4,1))))</f>
        <v>0</v>
      </c>
      <c r="L38" s="18" t="str">
        <f t="shared" ref="L38" si="106">IF(L37=".",".",IF(L37=".",".",IF($H38 = 0,L37,MID(_xlfn.BASE(2^16-_xlfn.DECIMAL(_xlfn.CONCAT($I37,$J37,$K37,$M37,$N37,$O37,$P37,$R37,$S37,$T37,$U37,$W37,$X37,$Y37,$Z37),2),2,16),L$4,1))))</f>
        <v>.</v>
      </c>
      <c r="M38" s="18">
        <f t="shared" ref="M38" si="107">IF(M37=".",".",IF(M37=".",".",IF($H38 = 0,M37,MID(_xlfn.BASE(2^16-_xlfn.DECIMAL(_xlfn.CONCAT($I37,$J37,$K37,$M37,$N37,$O37,$P37,$R37,$S37,$T37,$U37,$W37,$X37,$Y37,$Z37),2),2,16),M$4,1))))</f>
        <v>1</v>
      </c>
      <c r="N38" s="18">
        <f t="shared" ref="N38" si="108">IF(N37=".",".",IF(N37=".",".",IF($H38 = 0,N37,MID(_xlfn.BASE(2^16-_xlfn.DECIMAL(_xlfn.CONCAT($I37,$J37,$K37,$M37,$N37,$O37,$P37,$R37,$S37,$T37,$U37,$W37,$X37,$Y37,$Z37),2),2,16),N$4,1))))</f>
        <v>1</v>
      </c>
      <c r="O38" s="18">
        <f t="shared" ref="O38" si="109">IF(O37=".",".",IF(O37=".",".",IF($H38 = 0,O37,MID(_xlfn.BASE(2^16-_xlfn.DECIMAL(_xlfn.CONCAT($I37,$J37,$K37,$M37,$N37,$O37,$P37,$R37,$S37,$T37,$U37,$W37,$X37,$Y37,$Z37),2),2,16),O$4,1))))</f>
        <v>0</v>
      </c>
      <c r="P38" s="18">
        <f t="shared" ref="P38" si="110">IF(P37=".",".",IF(P37=".",".",IF($H38 = 0,P37,MID(_xlfn.BASE(2^16-_xlfn.DECIMAL(_xlfn.CONCAT($I37,$J37,$K37,$M37,$N37,$O37,$P37,$R37,$S37,$T37,$U37,$W37,$X37,$Y37,$Z37),2),2,16),P$4,1))))</f>
        <v>0</v>
      </c>
      <c r="Q38" s="18" t="str">
        <f t="shared" ref="Q38" si="111">IF(Q37=".",".",IF(Q37=".",".",IF($H38 = 0,Q37,MID(_xlfn.BASE(2^16-_xlfn.DECIMAL(_xlfn.CONCAT($I37,$J37,$K37,$M37,$N37,$O37,$P37,$R37,$S37,$T37,$U37,$W37,$X37,$Y37,$Z37),2),2,16),Q$4,1))))</f>
        <v>.</v>
      </c>
      <c r="R38" s="18">
        <f t="shared" ref="R38" si="112">IF(R37=".",".",IF(R37=".",".",IF($H38 = 0,R37,MID(_xlfn.BASE(2^16-_xlfn.DECIMAL(_xlfn.CONCAT($I37,$J37,$K37,$M37,$N37,$O37,$P37,$R37,$S37,$T37,$U37,$W37,$X37,$Y37,$Z37),2),2,16),R$4,1))))</f>
        <v>1</v>
      </c>
      <c r="S38" s="18">
        <f t="shared" ref="S38" si="113">IF(S37=".",".",IF(S37=".",".",IF($H38 = 0,S37,MID(_xlfn.BASE(2^16-_xlfn.DECIMAL(_xlfn.CONCAT($I37,$J37,$K37,$M37,$N37,$O37,$P37,$R37,$S37,$T37,$U37,$W37,$X37,$Y37,$Z37),2),2,16),S$4,1))))</f>
        <v>0</v>
      </c>
      <c r="T38" s="18">
        <f t="shared" ref="T38" si="114">IF(T37=".",".",IF(T37=".",".",IF($H38 = 0,T37,MID(_xlfn.BASE(2^16-_xlfn.DECIMAL(_xlfn.CONCAT($I37,$J37,$K37,$M37,$N37,$O37,$P37,$R37,$S37,$T37,$U37,$W37,$X37,$Y37,$Z37),2),2,16),T$4,1))))</f>
        <v>0</v>
      </c>
      <c r="U38" s="18">
        <f t="shared" ref="U38" si="115">IF(U37=".",".",IF(U37=".",".",IF($H38 = 0,U37,MID(_xlfn.BASE(2^16-_xlfn.DECIMAL(_xlfn.CONCAT($I37,$J37,$K37,$M37,$N37,$O37,$P37,$R37,$S37,$T37,$U37,$W37,$X37,$Y37,$Z37),2),2,16),U$4,1))))</f>
        <v>0</v>
      </c>
      <c r="V38" s="18" t="str">
        <f t="shared" ref="V38" si="116">IF(V37=".",".",IF(V37=".",".",IF($H38 = 0,V37,MID(_xlfn.BASE(2^16-_xlfn.DECIMAL(_xlfn.CONCAT($I37,$J37,$K37,$M37,$N37,$O37,$P37,$R37,$S37,$T37,$U37,$W37,$X37,$Y37,$Z37),2),2,16),V$4,1))))</f>
        <v>.</v>
      </c>
      <c r="W38" s="18">
        <f t="shared" ref="W38" si="117">IF(W37=".",".",IF(W37=".",".",IF($H38 = 0,W37,MID(_xlfn.BASE(2^16-_xlfn.DECIMAL(_xlfn.CONCAT($I37,$J37,$K37,$M37,$N37,$O37,$P37,$R37,$S37,$T37,$U37,$W37,$X37,$Y37,$Z37),2),2,16),W$4,1))))</f>
        <v>0</v>
      </c>
      <c r="X38" s="18">
        <f t="shared" ref="X38" si="118">IF(X37=".",".",IF(X37=".",".",IF($H38 = 0,X37,MID(_xlfn.BASE(2^16-_xlfn.DECIMAL(_xlfn.CONCAT($I37,$J37,$K37,$M37,$N37,$O37,$P37,$R37,$S37,$T37,$U37,$W37,$X37,$Y37,$Z37),2),2,16),X$4,1))))</f>
        <v>0</v>
      </c>
      <c r="Y38" s="18">
        <f t="shared" ref="Y38" si="119">IF(Y37=".",".",IF(Y37=".",".",IF($H38 = 0,Y37,MID(_xlfn.BASE(2^16-_xlfn.DECIMAL(_xlfn.CONCAT($I37,$J37,$K37,$M37,$N37,$O37,$P37,$R37,$S37,$T37,$U37,$W37,$X37,$Y37,$Z37),2),2,16),Y$4,1))))</f>
        <v>0</v>
      </c>
      <c r="Z38" s="18">
        <f t="shared" ref="Z38" si="120">IF(Z37=".",".",IF(Z37=".",".",IF($H38 = 0,Z37,MID(_xlfn.BASE(2^16-_xlfn.DECIMAL(_xlfn.CONCAT($I37,$J37,$K37,$M37,$N37,$O37,$P37,$R37,$S37,$T37,$U37,$W37,$X37,$Y37,$Z37),2),2,16),Z$4,1))))</f>
        <v>0</v>
      </c>
      <c r="AA38" s="46" t="s">
        <v>54</v>
      </c>
      <c r="AB38" s="47">
        <f>IF($H38=0,_xlfn.DECIMAL(--CONCATENATE(I38,J38,K38,M38,N38,O38,P38,R38,S38,T38,U38,W38,X38,Y38,Z38),2),-_xlfn.DECIMAL(--CONCATENATE(I38,J38,K38,M38,N38,O38,P38,R38,S38,T38,U38,W38,X38,Y38,Z38),2))</f>
        <v>27776</v>
      </c>
      <c r="AC38" s="47" t="s">
        <v>56</v>
      </c>
      <c r="AD38" s="47"/>
      <c r="AE38" s="48"/>
      <c r="AF38" s="58"/>
      <c r="AG38" s="59"/>
      <c r="AH38" s="59"/>
    </row>
    <row r="39" spans="7:34" ht="15" thickBot="1" x14ac:dyDescent="0.35">
      <c r="G39" s="26" t="s">
        <v>46</v>
      </c>
      <c r="H39" s="50" t="s">
        <v>47</v>
      </c>
      <c r="I39" s="18">
        <f>IF(H36+H35+I34&gt;=2,1,0)</f>
        <v>1</v>
      </c>
      <c r="J39" s="18"/>
      <c r="K39" s="51" t="s">
        <v>48</v>
      </c>
      <c r="L39" s="18">
        <f>IF(_xlfn.DECIMAL(_xlfn.CONCAT(H37,I37,J37,K37,M37,N37,O37,P37,R37,S37,T37,U37,W37,X37,Y37,Z37),2)=0,1,0)</f>
        <v>0</v>
      </c>
      <c r="M39" s="18"/>
      <c r="N39" s="51" t="s">
        <v>49</v>
      </c>
      <c r="O39" s="18">
        <f>IF(MOD(SUM(R38:Z38),2)=1,0,1)</f>
        <v>0</v>
      </c>
      <c r="P39" s="18"/>
      <c r="Q39" s="51" t="s">
        <v>50</v>
      </c>
      <c r="R39" s="18">
        <f>W34</f>
        <v>1</v>
      </c>
      <c r="S39" s="18"/>
      <c r="T39" s="51" t="s">
        <v>51</v>
      </c>
      <c r="U39" s="18">
        <f>H37</f>
        <v>0</v>
      </c>
      <c r="V39" s="18"/>
      <c r="W39" s="51" t="s">
        <v>52</v>
      </c>
      <c r="X39" s="10">
        <f>IF(H35=H36,IF(H36=H37,0,1),0)</f>
        <v>0</v>
      </c>
      <c r="Y39" s="10"/>
      <c r="Z39" s="10"/>
      <c r="AA39" s="10"/>
      <c r="AB39" s="10"/>
      <c r="AC39" s="10"/>
      <c r="AD39" s="10"/>
      <c r="AE39" s="49"/>
      <c r="AF39" s="58"/>
      <c r="AG39" s="59"/>
      <c r="AH39" s="59"/>
    </row>
    <row r="41" spans="7:34" ht="15" thickBot="1" x14ac:dyDescent="0.35"/>
    <row r="42" spans="7:34" x14ac:dyDescent="0.3">
      <c r="G42" s="24" t="s">
        <v>44</v>
      </c>
      <c r="H42" s="42">
        <f t="shared" ref="H42" si="121">IF(H43&lt;&gt;".",IF(H43+H44+IF(I42&lt;&gt;"",I42,J42)&gt;=2,1,0),"")</f>
        <v>1</v>
      </c>
      <c r="I42" s="43">
        <f t="shared" ref="I42" si="122">IF(I43&lt;&gt;".",IF(I43+I44+IF(J42&lt;&gt;"",J42,K42)&gt;=2,1,0),"")</f>
        <v>1</v>
      </c>
      <c r="J42" s="43">
        <f t="shared" ref="J42" si="123">IF(J43&lt;&gt;".",IF(J43+J44+IF(K42&lt;&gt;"",K42,L42)&gt;=2,1,0),"")</f>
        <v>1</v>
      </c>
      <c r="K42" s="43">
        <f t="shared" ref="K42" si="124">IF(K43&lt;&gt;".",IF(K43+K44+IF(L42&lt;&gt;"",L42,M42)&gt;=2,1,0),"")</f>
        <v>1</v>
      </c>
      <c r="L42" s="43" t="str">
        <f t="shared" ref="L42" si="125">IF(L43&lt;&gt;".",IF(L43+L44+IF(M42&lt;&gt;"",M42,N42)&gt;=2,1,0),"")</f>
        <v/>
      </c>
      <c r="M42" s="43">
        <f t="shared" ref="M42" si="126">IF(M43&lt;&gt;".",IF(M43+M44+IF(N42&lt;&gt;"",N42,O42)&gt;=2,1,0),"")</f>
        <v>0</v>
      </c>
      <c r="N42" s="43">
        <f t="shared" ref="N42" si="127">IF(N43&lt;&gt;".",IF(N43+N44+IF(O42&lt;&gt;"",O42,P42)&gt;=2,1,0),"")</f>
        <v>0</v>
      </c>
      <c r="O42" s="43">
        <f>IF(O43&lt;&gt;".",IF(O43+O44+IF(P42&lt;&gt;"",P42,Q42)&gt;=2,1,0),"")</f>
        <v>0</v>
      </c>
      <c r="P42" s="43">
        <f t="shared" ref="P42" si="128">IF(P43&lt;&gt;".",IF(P43+P44+IF(Q42&lt;&gt;"",Q42,R42)&gt;=2,1,0),"")</f>
        <v>1</v>
      </c>
      <c r="Q42" s="43" t="str">
        <f t="shared" ref="Q42" si="129">IF(Q43&lt;&gt;".",IF(Q43+Q44+IF(R42&lt;&gt;"",R42,S42)&gt;=2,1,0),"")</f>
        <v/>
      </c>
      <c r="R42" s="43">
        <f t="shared" ref="R42" si="130">IF(R43&lt;&gt;".",IF(R43+R44+IF(S42&lt;&gt;"",S42,T42)&gt;=2,1,0),"")</f>
        <v>1</v>
      </c>
      <c r="S42" s="43">
        <f t="shared" ref="S42" si="131">IF(S43&lt;&gt;".",IF(S43+S44+IF(T42&lt;&gt;"",T42,U42)&gt;=2,1,0),"")</f>
        <v>1</v>
      </c>
      <c r="T42" s="43">
        <f t="shared" ref="T42" si="132">IF(T43&lt;&gt;".",IF(T43+T44+IF(U42&lt;&gt;"",U42,V42)&gt;=2,1,0),"")</f>
        <v>1</v>
      </c>
      <c r="U42" s="43">
        <f t="shared" ref="U42" si="133">IF(U43&lt;&gt;".",IF(U43+U44+IF(V42&lt;&gt;"",V42,W42)&gt;=2,1,0),"")</f>
        <v>0</v>
      </c>
      <c r="V42" s="43" t="str">
        <f t="shared" ref="V42" si="134">IF(V43&lt;&gt;".",IF(V43+V44+IF(W42&lt;&gt;"",W42,X42)&gt;=2,1,0),"")</f>
        <v/>
      </c>
      <c r="W42" s="43">
        <f t="shared" ref="W42" si="135">IF(W43&lt;&gt;".",IF(W43+W44+IF(X42&lt;&gt;"",X42,Y42)&gt;=2,1,0),"")</f>
        <v>1</v>
      </c>
      <c r="X42" s="43">
        <f t="shared" ref="X42" si="136">IF(X43&lt;&gt;".",IF(X43+X44+IF(Y42&lt;&gt;"",Y42,Z42)&gt;=2,1,0),"")</f>
        <v>1</v>
      </c>
      <c r="Y42" s="43">
        <f>IF(Y43&lt;&gt;".",IF(Y43+Y44+IF(Z42&lt;&gt;"",Z42,AA42)&gt;=2,1,0),"")</f>
        <v>1</v>
      </c>
      <c r="Z42" s="43">
        <f>IF(Z43&lt;&gt;".",IF(Z43+Z44=2,1,0),"")</f>
        <v>0</v>
      </c>
      <c r="AA42" s="12"/>
      <c r="AB42" s="12"/>
      <c r="AC42" s="12"/>
      <c r="AD42" s="12"/>
      <c r="AE42" s="44"/>
      <c r="AF42" s="58" t="str">
        <f>IF(X47=0,IF(AND(AB46=AE45,I47=0),$AF$2,$AF$4),IF(H46=0,$AF$5,$AF$3))</f>
        <v>Результат корректный. Перенос из старшего разряда не учитывается</v>
      </c>
      <c r="AG42" s="59"/>
      <c r="AH42" s="59"/>
    </row>
    <row r="43" spans="7:34" x14ac:dyDescent="0.3">
      <c r="G43" s="25" t="s">
        <v>57</v>
      </c>
      <c r="H43" s="39">
        <f>--INDEX(H$5:H$16, MATCH($G43&amp;" =", $D$5:$D$16, 0))</f>
        <v>1</v>
      </c>
      <c r="I43" s="45">
        <f t="shared" ref="I43:K44" si="137">--INDEX(I$5:I$16, MATCH($G43&amp;" =", $D$5:$D$16, 0))</f>
        <v>1</v>
      </c>
      <c r="J43" s="45">
        <f t="shared" si="137"/>
        <v>1</v>
      </c>
      <c r="K43" s="45">
        <f t="shared" si="137"/>
        <v>1</v>
      </c>
      <c r="L43" s="45" t="str">
        <f t="shared" ref="L43:V44" si="138">INDEX(L$5:L$16, MATCH($G43&amp;" =", $D$5:$D$16, 0))</f>
        <v>.</v>
      </c>
      <c r="M43" s="45">
        <f>--INDEX(M$5:M$16, MATCH($G43&amp;" =", $D$5:$D$16, 0))</f>
        <v>1</v>
      </c>
      <c r="N43" s="45">
        <f t="shared" ref="N43:O44" si="139">--INDEX(N$5:N$16, MATCH($G43&amp;" =", $D$5:$D$16, 0))</f>
        <v>1</v>
      </c>
      <c r="O43" s="45">
        <f t="shared" si="139"/>
        <v>0</v>
      </c>
      <c r="P43" s="45">
        <f>--INDEX(P$5:P$16, MATCH($G43&amp;" =", $D$5:$D$16, 0))</f>
        <v>1</v>
      </c>
      <c r="Q43" s="45" t="str">
        <f t="shared" si="138"/>
        <v>.</v>
      </c>
      <c r="R43" s="45">
        <f>--INDEX(R$5:R$16, MATCH($G43&amp;" =", $D$5:$D$16, 0))</f>
        <v>0</v>
      </c>
      <c r="S43" s="45">
        <f t="shared" ref="S43:U44" si="140">--INDEX(S$5:S$16, MATCH($G43&amp;" =", $D$5:$D$16, 0))</f>
        <v>1</v>
      </c>
      <c r="T43" s="45">
        <f t="shared" si="140"/>
        <v>1</v>
      </c>
      <c r="U43" s="45">
        <f t="shared" si="140"/>
        <v>0</v>
      </c>
      <c r="V43" s="45" t="str">
        <f t="shared" si="138"/>
        <v>.</v>
      </c>
      <c r="W43" s="45">
        <f>--INDEX(W$5:W$16, MATCH($G43&amp;" =", $D$5:$D$16, 0))</f>
        <v>1</v>
      </c>
      <c r="X43" s="45">
        <f t="shared" ref="X43:Z44" si="141">--INDEX(X$5:X$16, MATCH($G43&amp;" =", $D$5:$D$16, 0))</f>
        <v>1</v>
      </c>
      <c r="Y43" s="45">
        <f t="shared" si="141"/>
        <v>1</v>
      </c>
      <c r="Z43" s="45">
        <f t="shared" si="141"/>
        <v>0</v>
      </c>
      <c r="AA43" s="47"/>
      <c r="AB43" s="47"/>
      <c r="AC43" s="47"/>
      <c r="AD43" s="57" t="str">
        <f>INDEX(A$5:A$16, MATCH($G43&amp;" =", $D$5:$D$16, 0))</f>
        <v xml:space="preserve">X7 = </v>
      </c>
      <c r="AE43" s="48">
        <f>INDEX(C$5:C$16, MATCH($G43&amp;" =", $D$5:$D$16, 0))</f>
        <v>-658</v>
      </c>
      <c r="AF43" s="58"/>
      <c r="AG43" s="59"/>
      <c r="AH43" s="59"/>
    </row>
    <row r="44" spans="7:34" x14ac:dyDescent="0.3">
      <c r="G44" s="25" t="s">
        <v>63</v>
      </c>
      <c r="H44" s="40">
        <f>--INDEX(H$5:H$16, MATCH($G44&amp;" =", $D$5:$D$16, 0))</f>
        <v>1</v>
      </c>
      <c r="I44" s="37">
        <f t="shared" si="137"/>
        <v>0</v>
      </c>
      <c r="J44" s="37">
        <f t="shared" si="137"/>
        <v>0</v>
      </c>
      <c r="K44" s="37">
        <f t="shared" si="137"/>
        <v>1</v>
      </c>
      <c r="L44" s="37" t="str">
        <f t="shared" si="138"/>
        <v>.</v>
      </c>
      <c r="M44" s="37">
        <f>--INDEX(M$5:M$16, MATCH($G44&amp;" =", $D$5:$D$16, 0))</f>
        <v>0</v>
      </c>
      <c r="N44" s="37">
        <f t="shared" si="139"/>
        <v>0</v>
      </c>
      <c r="O44" s="37">
        <f t="shared" si="139"/>
        <v>0</v>
      </c>
      <c r="P44" s="37">
        <f>--INDEX(P$5:P$16, MATCH($G44&amp;" =", $D$5:$D$16, 0))</f>
        <v>0</v>
      </c>
      <c r="Q44" s="37" t="str">
        <f t="shared" si="138"/>
        <v>.</v>
      </c>
      <c r="R44" s="37">
        <f>--INDEX(R$5:R$16, MATCH($G44&amp;" =", $D$5:$D$16, 0))</f>
        <v>1</v>
      </c>
      <c r="S44" s="37">
        <f t="shared" si="140"/>
        <v>1</v>
      </c>
      <c r="T44" s="37">
        <f t="shared" si="140"/>
        <v>1</v>
      </c>
      <c r="U44" s="37">
        <f t="shared" si="140"/>
        <v>0</v>
      </c>
      <c r="V44" s="37" t="str">
        <f t="shared" si="138"/>
        <v>.</v>
      </c>
      <c r="W44" s="37">
        <f>--INDEX(W$5:W$16, MATCH($G44&amp;" =", $D$5:$D$16, 0))</f>
        <v>1</v>
      </c>
      <c r="X44" s="37">
        <f t="shared" si="141"/>
        <v>1</v>
      </c>
      <c r="Y44" s="37">
        <f t="shared" si="141"/>
        <v>1</v>
      </c>
      <c r="Z44" s="37">
        <f t="shared" si="141"/>
        <v>0</v>
      </c>
      <c r="AA44" s="47"/>
      <c r="AB44" s="47"/>
      <c r="AC44" s="47"/>
      <c r="AD44" s="57" t="str">
        <f>"+"&amp;INDEX(A$5:A$16, MATCH($G44&amp;" =", $D$5:$D$16, 0))</f>
        <v>+X8 =</v>
      </c>
      <c r="AE44" s="48">
        <f>INDEX(C$5:C$16, MATCH($G44&amp;" =", $D$5:$D$16, 0))</f>
        <v>-28434</v>
      </c>
      <c r="AF44" s="58"/>
      <c r="AG44" s="59"/>
      <c r="AH44" s="59"/>
    </row>
    <row r="45" spans="7:34" x14ac:dyDescent="0.3">
      <c r="G45" s="25" t="s">
        <v>45</v>
      </c>
      <c r="H45" s="38">
        <f>IF(H43&lt;&gt;".",IF(I42&lt;&gt;"",--(MOD(H44+H43+I42,2)),--(MOD(H44+H43+J42,2))),".")</f>
        <v>1</v>
      </c>
      <c r="I45" s="45">
        <f t="shared" ref="I45" si="142">IF(I43&lt;&gt;".",IF(J42&lt;&gt;"",VALUE(MOD(I44+I43+J42,2)),VALUE(MOD(I44+I43+K42,2))),".")</f>
        <v>0</v>
      </c>
      <c r="J45" s="45">
        <f t="shared" ref="J45" si="143">IF(J43&lt;&gt;".",IF(K42&lt;&gt;"",VALUE(MOD(J44+J43+K42,2)),VALUE(MOD(J44+J43+L42,2))),".")</f>
        <v>0</v>
      </c>
      <c r="K45" s="45">
        <f t="shared" ref="K45" si="144">IF(K43&lt;&gt;".",IF(L42&lt;&gt;"",VALUE(MOD(K44+K43+L42,2)),VALUE(MOD(K44+K43+M42,2))),".")</f>
        <v>0</v>
      </c>
      <c r="L45" s="45" t="str">
        <f t="shared" ref="L45" si="145">IF(L43&lt;&gt;".",IF(M42&lt;&gt;"",VALUE(MOD(L44+L43+M42,2)),VALUE(MOD(L44+L43+N42,2))),".")</f>
        <v>.</v>
      </c>
      <c r="M45" s="45">
        <f t="shared" ref="M45" si="146">IF(M43&lt;&gt;".",IF(N42&lt;&gt;"",VALUE(MOD(M44+M43+N42,2)),VALUE(MOD(M44+M43+O42,2))),".")</f>
        <v>1</v>
      </c>
      <c r="N45" s="45">
        <f t="shared" ref="N45" si="147">IF(N43&lt;&gt;".",IF(O42&lt;&gt;"",VALUE(MOD(N44+N43+O42,2)),VALUE(MOD(N44+N43+P42,2))),".")</f>
        <v>1</v>
      </c>
      <c r="O45" s="45">
        <f t="shared" ref="O45" si="148">IF(O43&lt;&gt;".",IF(P42&lt;&gt;"",VALUE(MOD(O44+O43+P42,2)),VALUE(MOD(O44+O43+Q42,2))),".")</f>
        <v>1</v>
      </c>
      <c r="P45" s="45">
        <f>IF(P43&lt;&gt;".",IF(Q42&lt;&gt;"",VALUE(MOD(P44+P43+Q42,2)),VALUE(MOD(P44+P43+R42,2))),".")</f>
        <v>0</v>
      </c>
      <c r="Q45" s="45" t="str">
        <f t="shared" ref="Q45" si="149">IF(Q43&lt;&gt;".",IF(R42&lt;&gt;"",VALUE(MOD(Q44+Q43+R42,2)),VALUE(MOD(Q44+Q43+S42,2))),".")</f>
        <v>.</v>
      </c>
      <c r="R45" s="45">
        <f t="shared" ref="R45" si="150">IF(R43&lt;&gt;".",IF(S42&lt;&gt;"",VALUE(MOD(R44+R43+S42,2)),VALUE(MOD(R44+R43+T42,2))),".")</f>
        <v>0</v>
      </c>
      <c r="S45" s="45">
        <f t="shared" ref="S45" si="151">IF(S43&lt;&gt;".",IF(T42&lt;&gt;"",VALUE(MOD(S44+S43+T42,2)),VALUE(MOD(S44+S43+U42,2))),".")</f>
        <v>1</v>
      </c>
      <c r="T45" s="45">
        <f t="shared" ref="T45" si="152">IF(T43&lt;&gt;".",IF(U42&lt;&gt;"",VALUE(MOD(T44+T43+U42,2)),VALUE(MOD(T44+T43+V42,2))),".")</f>
        <v>0</v>
      </c>
      <c r="U45" s="45">
        <f t="shared" ref="U45" si="153">IF(U43&lt;&gt;".",IF(V42&lt;&gt;"",VALUE(MOD(U44+U43+V42,2)),VALUE(MOD(U44+U43+W42,2))),".")</f>
        <v>1</v>
      </c>
      <c r="V45" s="45" t="str">
        <f t="shared" ref="V45" si="154">IF(V43&lt;&gt;".",IF(W42&lt;&gt;"",VALUE(MOD(V44+V43+W42,2)),VALUE(MOD(V44+V43+X42,2))),".")</f>
        <v>.</v>
      </c>
      <c r="W45" s="45">
        <f t="shared" ref="W45" si="155">IF(W43&lt;&gt;".",IF(X42&lt;&gt;"",VALUE(MOD(W44+W43+X42,2)),VALUE(MOD(W44+W43+Y42,2))),".")</f>
        <v>1</v>
      </c>
      <c r="X45" s="45">
        <f t="shared" ref="X45" si="156">IF(X43&lt;&gt;".",IF(Y42&lt;&gt;"",VALUE(MOD(X44+X43+Y42,2)),VALUE(MOD(X44+X43+Z42,2))),".")</f>
        <v>1</v>
      </c>
      <c r="Y45" s="45">
        <f t="shared" ref="Y45" si="157">IF(Y43&lt;&gt;".",IF(Z42&lt;&gt;"",VALUE(MOD(Y44+Y43+Z42,2)),VALUE(MOD(Y44+Y43+AA42,2))),".")</f>
        <v>0</v>
      </c>
      <c r="Z45" s="45">
        <f t="shared" ref="Z45" si="158">IF(Z43&lt;&gt;".",IF(AA42&lt;&gt;"",VALUE(MOD(Z44+Z43+AA42,2)),VALUE(MOD(Z44+Z43+AB42,2))),".")</f>
        <v>0</v>
      </c>
      <c r="AD45" s="47"/>
      <c r="AE45" s="48">
        <f>AE43+AE44</f>
        <v>-29092</v>
      </c>
      <c r="AF45" s="58"/>
      <c r="AG45" s="59"/>
      <c r="AH45" s="59"/>
    </row>
    <row r="46" spans="7:34" ht="15" thickBot="1" x14ac:dyDescent="0.35">
      <c r="G46" s="25" t="s">
        <v>55</v>
      </c>
      <c r="H46" s="41">
        <f>IF(H45=0,0,1)</f>
        <v>1</v>
      </c>
      <c r="I46" s="18" t="str">
        <f>IF(I45=".",".",IF(I45=".",".",IF($H46 = 0,I45,MID(_xlfn.BASE(2^16-_xlfn.DECIMAL(_xlfn.CONCAT($I45,$J45,$K45,$M45,$N45,$O45,$P45,$R45,$S45,$T45,$U45,$W45,$X45,$Y45,$Z45),2),2,16),I$4,1))))</f>
        <v>1</v>
      </c>
      <c r="J46" s="18" t="str">
        <f t="shared" ref="J46" si="159">IF(J45=".",".",IF(J45=".",".",IF($H46 = 0,J45,MID(_xlfn.BASE(2^16-_xlfn.DECIMAL(_xlfn.CONCAT($I45,$J45,$K45,$M45,$N45,$O45,$P45,$R45,$S45,$T45,$U45,$W45,$X45,$Y45,$Z45),2),2,16),J$4,1))))</f>
        <v>1</v>
      </c>
      <c r="K46" s="18" t="str">
        <f t="shared" ref="K46" si="160">IF(K45=".",".",IF(K45=".",".",IF($H46 = 0,K45,MID(_xlfn.BASE(2^16-_xlfn.DECIMAL(_xlfn.CONCAT($I45,$J45,$K45,$M45,$N45,$O45,$P45,$R45,$S45,$T45,$U45,$W45,$X45,$Y45,$Z45),2),2,16),K$4,1))))</f>
        <v>1</v>
      </c>
      <c r="L46" s="18" t="str">
        <f t="shared" ref="L46" si="161">IF(L45=".",".",IF(L45=".",".",IF($H46 = 0,L45,MID(_xlfn.BASE(2^16-_xlfn.DECIMAL(_xlfn.CONCAT($I45,$J45,$K45,$M45,$N45,$O45,$P45,$R45,$S45,$T45,$U45,$W45,$X45,$Y45,$Z45),2),2,16),L$4,1))))</f>
        <v>.</v>
      </c>
      <c r="M46" s="18" t="str">
        <f t="shared" ref="M46" si="162">IF(M45=".",".",IF(M45=".",".",IF($H46 = 0,M45,MID(_xlfn.BASE(2^16-_xlfn.DECIMAL(_xlfn.CONCAT($I45,$J45,$K45,$M45,$N45,$O45,$P45,$R45,$S45,$T45,$U45,$W45,$X45,$Y45,$Z45),2),2,16),M$4,1))))</f>
        <v>0</v>
      </c>
      <c r="N46" s="18" t="str">
        <f t="shared" ref="N46" si="163">IF(N45=".",".",IF(N45=".",".",IF($H46 = 0,N45,MID(_xlfn.BASE(2^16-_xlfn.DECIMAL(_xlfn.CONCAT($I45,$J45,$K45,$M45,$N45,$O45,$P45,$R45,$S45,$T45,$U45,$W45,$X45,$Y45,$Z45),2),2,16),N$4,1))))</f>
        <v>0</v>
      </c>
      <c r="O46" s="18" t="str">
        <f t="shared" ref="O46" si="164">IF(O45=".",".",IF(O45=".",".",IF($H46 = 0,O45,MID(_xlfn.BASE(2^16-_xlfn.DECIMAL(_xlfn.CONCAT($I45,$J45,$K45,$M45,$N45,$O45,$P45,$R45,$S45,$T45,$U45,$W45,$X45,$Y45,$Z45),2),2,16),O$4,1))))</f>
        <v>0</v>
      </c>
      <c r="P46" s="18" t="str">
        <f t="shared" ref="P46" si="165">IF(P45=".",".",IF(P45=".",".",IF($H46 = 0,P45,MID(_xlfn.BASE(2^16-_xlfn.DECIMAL(_xlfn.CONCAT($I45,$J45,$K45,$M45,$N45,$O45,$P45,$R45,$S45,$T45,$U45,$W45,$X45,$Y45,$Z45),2),2,16),P$4,1))))</f>
        <v>1</v>
      </c>
      <c r="Q46" s="18" t="str">
        <f t="shared" ref="Q46" si="166">IF(Q45=".",".",IF(Q45=".",".",IF($H46 = 0,Q45,MID(_xlfn.BASE(2^16-_xlfn.DECIMAL(_xlfn.CONCAT($I45,$J45,$K45,$M45,$N45,$O45,$P45,$R45,$S45,$T45,$U45,$W45,$X45,$Y45,$Z45),2),2,16),Q$4,1))))</f>
        <v>.</v>
      </c>
      <c r="R46" s="18" t="str">
        <f t="shared" ref="R46" si="167">IF(R45=".",".",IF(R45=".",".",IF($H46 = 0,R45,MID(_xlfn.BASE(2^16-_xlfn.DECIMAL(_xlfn.CONCAT($I45,$J45,$K45,$M45,$N45,$O45,$P45,$R45,$S45,$T45,$U45,$W45,$X45,$Y45,$Z45),2),2,16),R$4,1))))</f>
        <v>1</v>
      </c>
      <c r="S46" s="18" t="str">
        <f t="shared" ref="S46" si="168">IF(S45=".",".",IF(S45=".",".",IF($H46 = 0,S45,MID(_xlfn.BASE(2^16-_xlfn.DECIMAL(_xlfn.CONCAT($I45,$J45,$K45,$M45,$N45,$O45,$P45,$R45,$S45,$T45,$U45,$W45,$X45,$Y45,$Z45),2),2,16),S$4,1))))</f>
        <v>0</v>
      </c>
      <c r="T46" s="18" t="str">
        <f t="shared" ref="T46" si="169">IF(T45=".",".",IF(T45=".",".",IF($H46 = 0,T45,MID(_xlfn.BASE(2^16-_xlfn.DECIMAL(_xlfn.CONCAT($I45,$J45,$K45,$M45,$N45,$O45,$P45,$R45,$S45,$T45,$U45,$W45,$X45,$Y45,$Z45),2),2,16),T$4,1))))</f>
        <v>1</v>
      </c>
      <c r="U46" s="18" t="str">
        <f t="shared" ref="U46" si="170">IF(U45=".",".",IF(U45=".",".",IF($H46 = 0,U45,MID(_xlfn.BASE(2^16-_xlfn.DECIMAL(_xlfn.CONCAT($I45,$J45,$K45,$M45,$N45,$O45,$P45,$R45,$S45,$T45,$U45,$W45,$X45,$Y45,$Z45),2),2,16),U$4,1))))</f>
        <v>0</v>
      </c>
      <c r="V46" s="18" t="str">
        <f t="shared" ref="V46" si="171">IF(V45=".",".",IF(V45=".",".",IF($H46 = 0,V45,MID(_xlfn.BASE(2^16-_xlfn.DECIMAL(_xlfn.CONCAT($I45,$J45,$K45,$M45,$N45,$O45,$P45,$R45,$S45,$T45,$U45,$W45,$X45,$Y45,$Z45),2),2,16),V$4,1))))</f>
        <v>.</v>
      </c>
      <c r="W46" s="18" t="str">
        <f t="shared" ref="W46" si="172">IF(W45=".",".",IF(W45=".",".",IF($H46 = 0,W45,MID(_xlfn.BASE(2^16-_xlfn.DECIMAL(_xlfn.CONCAT($I45,$J45,$K45,$M45,$N45,$O45,$P45,$R45,$S45,$T45,$U45,$W45,$X45,$Y45,$Z45),2),2,16),W$4,1))))</f>
        <v>0</v>
      </c>
      <c r="X46" s="18" t="str">
        <f t="shared" ref="X46" si="173">IF(X45=".",".",IF(X45=".",".",IF($H46 = 0,X45,MID(_xlfn.BASE(2^16-_xlfn.DECIMAL(_xlfn.CONCAT($I45,$J45,$K45,$M45,$N45,$O45,$P45,$R45,$S45,$T45,$U45,$W45,$X45,$Y45,$Z45),2),2,16),X$4,1))))</f>
        <v>1</v>
      </c>
      <c r="Y46" s="18" t="str">
        <f t="shared" ref="Y46" si="174">IF(Y45=".",".",IF(Y45=".",".",IF($H46 = 0,Y45,MID(_xlfn.BASE(2^16-_xlfn.DECIMAL(_xlfn.CONCAT($I45,$J45,$K45,$M45,$N45,$O45,$P45,$R45,$S45,$T45,$U45,$W45,$X45,$Y45,$Z45),2),2,16),Y$4,1))))</f>
        <v>0</v>
      </c>
      <c r="Z46" s="18" t="str">
        <f t="shared" ref="Z46" si="175">IF(Z45=".",".",IF(Z45=".",".",IF($H46 = 0,Z45,MID(_xlfn.BASE(2^16-_xlfn.DECIMAL(_xlfn.CONCAT($I45,$J45,$K45,$M45,$N45,$O45,$P45,$R45,$S45,$T45,$U45,$W45,$X45,$Y45,$Z45),2),2,16),Z$4,1))))</f>
        <v>0</v>
      </c>
      <c r="AA46" s="46" t="s">
        <v>54</v>
      </c>
      <c r="AB46" s="47">
        <f>IF($H46=0,_xlfn.DECIMAL(--CONCATENATE(I46,J46,K46,M46,N46,O46,P46,R46,S46,T46,U46,W46,X46,Y46,Z46),2),-_xlfn.DECIMAL(--CONCATENATE(I46,J46,K46,M46,N46,O46,P46,R46,S46,T46,U46,W46,X46,Y46,Z46),2))</f>
        <v>-29092</v>
      </c>
      <c r="AC46" s="47" t="s">
        <v>56</v>
      </c>
      <c r="AD46" s="47"/>
      <c r="AE46" s="48"/>
      <c r="AF46" s="58"/>
      <c r="AG46" s="59"/>
      <c r="AH46" s="59"/>
    </row>
    <row r="47" spans="7:34" ht="15" thickBot="1" x14ac:dyDescent="0.35">
      <c r="G47" s="26" t="s">
        <v>46</v>
      </c>
      <c r="H47" s="50" t="s">
        <v>47</v>
      </c>
      <c r="I47" s="18">
        <f>IF(H44+H43+I42&gt;=2,1,0)</f>
        <v>1</v>
      </c>
      <c r="J47" s="18"/>
      <c r="K47" s="51" t="s">
        <v>48</v>
      </c>
      <c r="L47" s="18">
        <f>IF(_xlfn.DECIMAL(_xlfn.CONCAT(H45,I45,J45,K45,M45,N45,O45,P45,R45,S45,T45,U45,W45,X45,Y45,Z45),2)=0,1,0)</f>
        <v>0</v>
      </c>
      <c r="M47" s="18"/>
      <c r="N47" s="51" t="s">
        <v>49</v>
      </c>
      <c r="O47" s="18">
        <f>IF(MOD(SUM(R46:Z46),2)=1,0,1)</f>
        <v>1</v>
      </c>
      <c r="P47" s="18"/>
      <c r="Q47" s="51" t="s">
        <v>50</v>
      </c>
      <c r="R47" s="18">
        <f>W42</f>
        <v>1</v>
      </c>
      <c r="S47" s="18"/>
      <c r="T47" s="51" t="s">
        <v>51</v>
      </c>
      <c r="U47" s="18">
        <f>H45</f>
        <v>1</v>
      </c>
      <c r="V47" s="18"/>
      <c r="W47" s="51" t="s">
        <v>52</v>
      </c>
      <c r="X47" s="10">
        <f>IF(H43=H44,IF(H44=H45,0,1),0)</f>
        <v>0</v>
      </c>
      <c r="Y47" s="10"/>
      <c r="Z47" s="10"/>
      <c r="AA47" s="10"/>
      <c r="AB47" s="10"/>
      <c r="AC47" s="10"/>
      <c r="AD47" s="10"/>
      <c r="AE47" s="49"/>
      <c r="AF47" s="58"/>
      <c r="AG47" s="59"/>
      <c r="AH47" s="59"/>
    </row>
    <row r="49" spans="7:34" ht="15" thickBot="1" x14ac:dyDescent="0.35"/>
    <row r="50" spans="7:34" x14ac:dyDescent="0.3">
      <c r="G50" s="24" t="s">
        <v>44</v>
      </c>
      <c r="H50" s="42">
        <f t="shared" ref="H50" si="176">IF(H51&lt;&gt;".",IF(H51+H52+IF(I50&lt;&gt;"",I50,J50)&gt;=2,1,0),"")</f>
        <v>1</v>
      </c>
      <c r="I50" s="43">
        <f t="shared" ref="I50" si="177">IF(I51&lt;&gt;".",IF(I51+I52+IF(J50&lt;&gt;"",J50,K50)&gt;=2,1,0),"")</f>
        <v>0</v>
      </c>
      <c r="J50" s="43">
        <f t="shared" ref="J50" si="178">IF(J51&lt;&gt;".",IF(J51+J52+IF(K50&lt;&gt;"",K50,L50)&gt;=2,1,0),"")</f>
        <v>0</v>
      </c>
      <c r="K50" s="43">
        <f t="shared" ref="K50" si="179">IF(K51&lt;&gt;".",IF(K51+K52+IF(L50&lt;&gt;"",L50,M50)&gt;=2,1,0),"")</f>
        <v>0</v>
      </c>
      <c r="L50" s="43" t="str">
        <f t="shared" ref="L50" si="180">IF(L51&lt;&gt;".",IF(L51+L52+IF(M50&lt;&gt;"",M50,N50)&gt;=2,1,0),"")</f>
        <v/>
      </c>
      <c r="M50" s="43">
        <f t="shared" ref="M50" si="181">IF(M51&lt;&gt;".",IF(M51+M52+IF(N50&lt;&gt;"",N50,O50)&gt;=2,1,0),"")</f>
        <v>0</v>
      </c>
      <c r="N50" s="43">
        <f t="shared" ref="N50" si="182">IF(N51&lt;&gt;".",IF(N51+N52+IF(O50&lt;&gt;"",O50,P50)&gt;=2,1,0),"")</f>
        <v>0</v>
      </c>
      <c r="O50" s="43">
        <f>IF(O51&lt;&gt;".",IF(O51+O52+IF(P50&lt;&gt;"",P50,Q50)&gt;=2,1,0),"")</f>
        <v>0</v>
      </c>
      <c r="P50" s="43">
        <f t="shared" ref="P50" si="183">IF(P51&lt;&gt;".",IF(P51+P52+IF(Q50&lt;&gt;"",Q50,R50)&gt;=2,1,0),"")</f>
        <v>0</v>
      </c>
      <c r="Q50" s="43" t="str">
        <f t="shared" ref="Q50" si="184">IF(Q51&lt;&gt;".",IF(Q51+Q52+IF(R50&lt;&gt;"",R50,S50)&gt;=2,1,0),"")</f>
        <v/>
      </c>
      <c r="R50" s="43">
        <f t="shared" ref="R50" si="185">IF(R51&lt;&gt;".",IF(R51+R52+IF(S50&lt;&gt;"",S50,T50)&gt;=2,1,0),"")</f>
        <v>1</v>
      </c>
      <c r="S50" s="43">
        <f t="shared" ref="S50" si="186">IF(S51&lt;&gt;".",IF(S51+S52+IF(T50&lt;&gt;"",T50,U50)&gt;=2,1,0),"")</f>
        <v>1</v>
      </c>
      <c r="T50" s="43">
        <f t="shared" ref="T50" si="187">IF(T51&lt;&gt;".",IF(T51+T52+IF(U50&lt;&gt;"",U50,V50)&gt;=2,1,0),"")</f>
        <v>1</v>
      </c>
      <c r="U50" s="43">
        <f t="shared" ref="U50" si="188">IF(U51&lt;&gt;".",IF(U51+U52+IF(V50&lt;&gt;"",V50,W50)&gt;=2,1,0),"")</f>
        <v>1</v>
      </c>
      <c r="V50" s="43" t="str">
        <f t="shared" ref="V50" si="189">IF(V51&lt;&gt;".",IF(V51+V52+IF(W50&lt;&gt;"",W50,X50)&gt;=2,1,0),"")</f>
        <v/>
      </c>
      <c r="W50" s="43">
        <f t="shared" ref="W50" si="190">IF(W51&lt;&gt;".",IF(W51+W52+IF(X50&lt;&gt;"",X50,Y50)&gt;=2,1,0),"")</f>
        <v>1</v>
      </c>
      <c r="X50" s="43">
        <f t="shared" ref="X50" si="191">IF(X51&lt;&gt;".",IF(X51+X52+IF(Y50&lt;&gt;"",Y50,Z50)&gt;=2,1,0),"")</f>
        <v>1</v>
      </c>
      <c r="Y50" s="43">
        <f>IF(Y51&lt;&gt;".",IF(Y51+Y52+IF(Z50&lt;&gt;"",Z50,AA50)&gt;=2,1,0),"")</f>
        <v>0</v>
      </c>
      <c r="Z50" s="43">
        <f>IF(Z51&lt;&gt;".",IF(Z51+Z52=2,1,0),"")</f>
        <v>0</v>
      </c>
      <c r="AA50" s="12"/>
      <c r="AB50" s="12"/>
      <c r="AC50" s="12"/>
      <c r="AD50" s="12"/>
      <c r="AE50" s="44"/>
      <c r="AF50" s="58" t="str">
        <f>IF(X55=0,IF(AND(AB54=AE53,I55=0),$AF$2,$AF$4),IF(H54=0,$AF$5,$AF$3))</f>
        <v>При сложении отрицательных чисел получен положительный результат ПЕРЕПОЛНЕНИЕ!</v>
      </c>
      <c r="AG50" s="59"/>
      <c r="AH50" s="59"/>
    </row>
    <row r="51" spans="7:34" x14ac:dyDescent="0.3">
      <c r="G51" s="25" t="s">
        <v>63</v>
      </c>
      <c r="H51" s="39">
        <f>--INDEX(H$5:H$16, MATCH($G51&amp;" =", $D$5:$D$16, 0))</f>
        <v>1</v>
      </c>
      <c r="I51" s="45">
        <f t="shared" ref="I51:K52" si="192">--INDEX(I$5:I$16, MATCH($G51&amp;" =", $D$5:$D$16, 0))</f>
        <v>0</v>
      </c>
      <c r="J51" s="45">
        <f t="shared" si="192"/>
        <v>0</v>
      </c>
      <c r="K51" s="45">
        <f t="shared" si="192"/>
        <v>1</v>
      </c>
      <c r="L51" s="45" t="str">
        <f t="shared" ref="L51:V52" si="193">INDEX(L$5:L$16, MATCH($G51&amp;" =", $D$5:$D$16, 0))</f>
        <v>.</v>
      </c>
      <c r="M51" s="45">
        <f>--INDEX(M$5:M$16, MATCH($G51&amp;" =", $D$5:$D$16, 0))</f>
        <v>0</v>
      </c>
      <c r="N51" s="45">
        <f t="shared" ref="N51:O52" si="194">--INDEX(N$5:N$16, MATCH($G51&amp;" =", $D$5:$D$16, 0))</f>
        <v>0</v>
      </c>
      <c r="O51" s="45">
        <f t="shared" si="194"/>
        <v>0</v>
      </c>
      <c r="P51" s="45">
        <f>--INDEX(P$5:P$16, MATCH($G51&amp;" =", $D$5:$D$16, 0))</f>
        <v>0</v>
      </c>
      <c r="Q51" s="45" t="str">
        <f t="shared" si="193"/>
        <v>.</v>
      </c>
      <c r="R51" s="45">
        <f>--INDEX(R$5:R$16, MATCH($G51&amp;" =", $D$5:$D$16, 0))</f>
        <v>1</v>
      </c>
      <c r="S51" s="45">
        <f t="shared" ref="S51:U52" si="195">--INDEX(S$5:S$16, MATCH($G51&amp;" =", $D$5:$D$16, 0))</f>
        <v>1</v>
      </c>
      <c r="T51" s="45">
        <f t="shared" si="195"/>
        <v>1</v>
      </c>
      <c r="U51" s="45">
        <f t="shared" si="195"/>
        <v>0</v>
      </c>
      <c r="V51" s="45" t="str">
        <f t="shared" si="193"/>
        <v>.</v>
      </c>
      <c r="W51" s="45">
        <f>--INDEX(W$5:W$16, MATCH($G51&amp;" =", $D$5:$D$16, 0))</f>
        <v>1</v>
      </c>
      <c r="X51" s="45">
        <f t="shared" ref="X51:Z52" si="196">--INDEX(X$5:X$16, MATCH($G51&amp;" =", $D$5:$D$16, 0))</f>
        <v>1</v>
      </c>
      <c r="Y51" s="45">
        <f t="shared" si="196"/>
        <v>1</v>
      </c>
      <c r="Z51" s="45">
        <f t="shared" si="196"/>
        <v>0</v>
      </c>
      <c r="AA51" s="47"/>
      <c r="AB51" s="47"/>
      <c r="AC51" s="47"/>
      <c r="AD51" s="57" t="str">
        <f>INDEX(A$5:A$16, MATCH($G51&amp;" =", $D$5:$D$16, 0))</f>
        <v>X8 =</v>
      </c>
      <c r="AE51" s="48">
        <f>INDEX(C$5:C$16, MATCH($G51&amp;" =", $D$5:$D$16, 0))</f>
        <v>-28434</v>
      </c>
      <c r="AF51" s="58"/>
      <c r="AG51" s="59"/>
      <c r="AH51" s="59"/>
    </row>
    <row r="52" spans="7:34" x14ac:dyDescent="0.3">
      <c r="G52" s="25" t="s">
        <v>64</v>
      </c>
      <c r="H52" s="40">
        <f>--INDEX(H$5:H$16, MATCH($G52&amp;" =", $D$5:$D$16, 0))</f>
        <v>1</v>
      </c>
      <c r="I52" s="37">
        <f t="shared" si="192"/>
        <v>0</v>
      </c>
      <c r="J52" s="37">
        <f t="shared" si="192"/>
        <v>0</v>
      </c>
      <c r="K52" s="37">
        <f t="shared" si="192"/>
        <v>0</v>
      </c>
      <c r="L52" s="37" t="str">
        <f t="shared" si="193"/>
        <v>.</v>
      </c>
      <c r="M52" s="37">
        <f>--INDEX(M$5:M$16, MATCH($G52&amp;" =", $D$5:$D$16, 0))</f>
        <v>1</v>
      </c>
      <c r="N52" s="37">
        <f t="shared" si="194"/>
        <v>1</v>
      </c>
      <c r="O52" s="37">
        <f t="shared" si="194"/>
        <v>1</v>
      </c>
      <c r="P52" s="37">
        <f>--INDEX(P$5:P$16, MATCH($G52&amp;" =", $D$5:$D$16, 0))</f>
        <v>0</v>
      </c>
      <c r="Q52" s="37" t="str">
        <f t="shared" si="193"/>
        <v>.</v>
      </c>
      <c r="R52" s="37">
        <f>--INDEX(R$5:R$16, MATCH($G52&amp;" =", $D$5:$D$16, 0))</f>
        <v>0</v>
      </c>
      <c r="S52" s="37">
        <f t="shared" si="195"/>
        <v>1</v>
      </c>
      <c r="T52" s="37">
        <f t="shared" si="195"/>
        <v>0</v>
      </c>
      <c r="U52" s="37">
        <f t="shared" si="195"/>
        <v>1</v>
      </c>
      <c r="V52" s="37" t="str">
        <f t="shared" si="193"/>
        <v>.</v>
      </c>
      <c r="W52" s="37">
        <f>--INDEX(W$5:W$16, MATCH($G52&amp;" =", $D$5:$D$16, 0))</f>
        <v>1</v>
      </c>
      <c r="X52" s="37">
        <f t="shared" si="196"/>
        <v>1</v>
      </c>
      <c r="Y52" s="37">
        <f t="shared" si="196"/>
        <v>0</v>
      </c>
      <c r="Z52" s="37">
        <f t="shared" si="196"/>
        <v>0</v>
      </c>
      <c r="AA52" s="47"/>
      <c r="AB52" s="47"/>
      <c r="AC52" s="47"/>
      <c r="AD52" s="57" t="str">
        <f>"+"&amp;INDEX(A$5:A$16, MATCH($G52&amp;" =", $D$5:$D$16, 0))</f>
        <v xml:space="preserve">+X9 = </v>
      </c>
      <c r="AE52" s="48">
        <f>INDEX(C$5:C$16, MATCH($G52&amp;" =", $D$5:$D$16, 0))</f>
        <v>-29092</v>
      </c>
      <c r="AF52" s="58"/>
      <c r="AG52" s="59"/>
      <c r="AH52" s="59"/>
    </row>
    <row r="53" spans="7:34" x14ac:dyDescent="0.3">
      <c r="G53" s="25" t="s">
        <v>45</v>
      </c>
      <c r="H53" s="38">
        <f>IF(H51&lt;&gt;".",IF(I50&lt;&gt;"",--(MOD(H52+H51+I50,2)),--(MOD(H52+H51+J50,2))),".")</f>
        <v>0</v>
      </c>
      <c r="I53" s="45">
        <f t="shared" ref="I53" si="197">IF(I51&lt;&gt;".",IF(J50&lt;&gt;"",VALUE(MOD(I52+I51+J50,2)),VALUE(MOD(I52+I51+K50,2))),".")</f>
        <v>0</v>
      </c>
      <c r="J53" s="45">
        <f t="shared" ref="J53" si="198">IF(J51&lt;&gt;".",IF(K50&lt;&gt;"",VALUE(MOD(J52+J51+K50,2)),VALUE(MOD(J52+J51+L50,2))),".")</f>
        <v>0</v>
      </c>
      <c r="K53" s="45">
        <f t="shared" ref="K53" si="199">IF(K51&lt;&gt;".",IF(L50&lt;&gt;"",VALUE(MOD(K52+K51+L50,2)),VALUE(MOD(K52+K51+M50,2))),".")</f>
        <v>1</v>
      </c>
      <c r="L53" s="45" t="str">
        <f t="shared" ref="L53" si="200">IF(L51&lt;&gt;".",IF(M50&lt;&gt;"",VALUE(MOD(L52+L51+M50,2)),VALUE(MOD(L52+L51+N50,2))),".")</f>
        <v>.</v>
      </c>
      <c r="M53" s="45">
        <f t="shared" ref="M53" si="201">IF(M51&lt;&gt;".",IF(N50&lt;&gt;"",VALUE(MOD(M52+M51+N50,2)),VALUE(MOD(M52+M51+O50,2))),".")</f>
        <v>1</v>
      </c>
      <c r="N53" s="45">
        <f t="shared" ref="N53" si="202">IF(N51&lt;&gt;".",IF(O50&lt;&gt;"",VALUE(MOD(N52+N51+O50,2)),VALUE(MOD(N52+N51+P50,2))),".")</f>
        <v>1</v>
      </c>
      <c r="O53" s="45">
        <f t="shared" ref="O53" si="203">IF(O51&lt;&gt;".",IF(P50&lt;&gt;"",VALUE(MOD(O52+O51+P50,2)),VALUE(MOD(O52+O51+Q50,2))),".")</f>
        <v>1</v>
      </c>
      <c r="P53" s="45">
        <f>IF(P51&lt;&gt;".",IF(Q50&lt;&gt;"",VALUE(MOD(P52+P51+Q50,2)),VALUE(MOD(P52+P51+R50,2))),".")</f>
        <v>1</v>
      </c>
      <c r="Q53" s="45" t="str">
        <f t="shared" ref="Q53" si="204">IF(Q51&lt;&gt;".",IF(R50&lt;&gt;"",VALUE(MOD(Q52+Q51+R50,2)),VALUE(MOD(Q52+Q51+S50,2))),".")</f>
        <v>.</v>
      </c>
      <c r="R53" s="45">
        <f t="shared" ref="R53" si="205">IF(R51&lt;&gt;".",IF(S50&lt;&gt;"",VALUE(MOD(R52+R51+S50,2)),VALUE(MOD(R52+R51+T50,2))),".")</f>
        <v>0</v>
      </c>
      <c r="S53" s="45">
        <f t="shared" ref="S53" si="206">IF(S51&lt;&gt;".",IF(T50&lt;&gt;"",VALUE(MOD(S52+S51+T50,2)),VALUE(MOD(S52+S51+U50,2))),".")</f>
        <v>1</v>
      </c>
      <c r="T53" s="45">
        <f t="shared" ref="T53" si="207">IF(T51&lt;&gt;".",IF(U50&lt;&gt;"",VALUE(MOD(T52+T51+U50,2)),VALUE(MOD(T52+T51+V50,2))),".")</f>
        <v>0</v>
      </c>
      <c r="U53" s="45">
        <f t="shared" ref="U53" si="208">IF(U51&lt;&gt;".",IF(V50&lt;&gt;"",VALUE(MOD(U52+U51+V50,2)),VALUE(MOD(U52+U51+W50,2))),".")</f>
        <v>0</v>
      </c>
      <c r="V53" s="45" t="str">
        <f t="shared" ref="V53" si="209">IF(V51&lt;&gt;".",IF(W50&lt;&gt;"",VALUE(MOD(V52+V51+W50,2)),VALUE(MOD(V52+V51+X50,2))),".")</f>
        <v>.</v>
      </c>
      <c r="W53" s="45">
        <f t="shared" ref="W53" si="210">IF(W51&lt;&gt;".",IF(X50&lt;&gt;"",VALUE(MOD(W52+W51+X50,2)),VALUE(MOD(W52+W51+Y50,2))),".")</f>
        <v>1</v>
      </c>
      <c r="X53" s="45">
        <f t="shared" ref="X53" si="211">IF(X51&lt;&gt;".",IF(Y50&lt;&gt;"",VALUE(MOD(X52+X51+Y50,2)),VALUE(MOD(X52+X51+Z50,2))),".")</f>
        <v>0</v>
      </c>
      <c r="Y53" s="45">
        <f t="shared" ref="Y53" si="212">IF(Y51&lt;&gt;".",IF(Z50&lt;&gt;"",VALUE(MOD(Y52+Y51+Z50,2)),VALUE(MOD(Y52+Y51+AA50,2))),".")</f>
        <v>1</v>
      </c>
      <c r="Z53" s="45">
        <f t="shared" ref="Z53" si="213">IF(Z51&lt;&gt;".",IF(AA50&lt;&gt;"",VALUE(MOD(Z52+Z51+AA50,2)),VALUE(MOD(Z52+Z51+AB50,2))),".")</f>
        <v>0</v>
      </c>
      <c r="AD53" s="47"/>
      <c r="AE53" s="48">
        <f>AE51+AE52</f>
        <v>-57526</v>
      </c>
      <c r="AF53" s="58"/>
      <c r="AG53" s="59"/>
      <c r="AH53" s="59"/>
    </row>
    <row r="54" spans="7:34" ht="15" thickBot="1" x14ac:dyDescent="0.35">
      <c r="G54" s="25" t="s">
        <v>55</v>
      </c>
      <c r="H54" s="41">
        <f>IF(H53=0,0,1)</f>
        <v>0</v>
      </c>
      <c r="I54" s="18">
        <f>IF(I53=".",".",IF(I53=".",".",IF($H54 = 0,I53,MID(_xlfn.BASE(2^16-_xlfn.DECIMAL(_xlfn.CONCAT($I53,$J53,$K53,$M53,$N53,$O53,$P53,$R53,$S53,$T53,$U53,$W53,$X53,$Y53,$Z53),2),2,16),I$4,1))))</f>
        <v>0</v>
      </c>
      <c r="J54" s="18">
        <f t="shared" ref="J54" si="214">IF(J53=".",".",IF(J53=".",".",IF($H54 = 0,J53,MID(_xlfn.BASE(2^16-_xlfn.DECIMAL(_xlfn.CONCAT($I53,$J53,$K53,$M53,$N53,$O53,$P53,$R53,$S53,$T53,$U53,$W53,$X53,$Y53,$Z53),2),2,16),J$4,1))))</f>
        <v>0</v>
      </c>
      <c r="K54" s="18">
        <f t="shared" ref="K54" si="215">IF(K53=".",".",IF(K53=".",".",IF($H54 = 0,K53,MID(_xlfn.BASE(2^16-_xlfn.DECIMAL(_xlfn.CONCAT($I53,$J53,$K53,$M53,$N53,$O53,$P53,$R53,$S53,$T53,$U53,$W53,$X53,$Y53,$Z53),2),2,16),K$4,1))))</f>
        <v>1</v>
      </c>
      <c r="L54" s="18" t="str">
        <f t="shared" ref="L54" si="216">IF(L53=".",".",IF(L53=".",".",IF($H54 = 0,L53,MID(_xlfn.BASE(2^16-_xlfn.DECIMAL(_xlfn.CONCAT($I53,$J53,$K53,$M53,$N53,$O53,$P53,$R53,$S53,$T53,$U53,$W53,$X53,$Y53,$Z53),2),2,16),L$4,1))))</f>
        <v>.</v>
      </c>
      <c r="M54" s="18">
        <f t="shared" ref="M54" si="217">IF(M53=".",".",IF(M53=".",".",IF($H54 = 0,M53,MID(_xlfn.BASE(2^16-_xlfn.DECIMAL(_xlfn.CONCAT($I53,$J53,$K53,$M53,$N53,$O53,$P53,$R53,$S53,$T53,$U53,$W53,$X53,$Y53,$Z53),2),2,16),M$4,1))))</f>
        <v>1</v>
      </c>
      <c r="N54" s="18">
        <f t="shared" ref="N54" si="218">IF(N53=".",".",IF(N53=".",".",IF($H54 = 0,N53,MID(_xlfn.BASE(2^16-_xlfn.DECIMAL(_xlfn.CONCAT($I53,$J53,$K53,$M53,$N53,$O53,$P53,$R53,$S53,$T53,$U53,$W53,$X53,$Y53,$Z53),2),2,16),N$4,1))))</f>
        <v>1</v>
      </c>
      <c r="O54" s="18">
        <f t="shared" ref="O54" si="219">IF(O53=".",".",IF(O53=".",".",IF($H54 = 0,O53,MID(_xlfn.BASE(2^16-_xlfn.DECIMAL(_xlfn.CONCAT($I53,$J53,$K53,$M53,$N53,$O53,$P53,$R53,$S53,$T53,$U53,$W53,$X53,$Y53,$Z53),2),2,16),O$4,1))))</f>
        <v>1</v>
      </c>
      <c r="P54" s="18">
        <f t="shared" ref="P54" si="220">IF(P53=".",".",IF(P53=".",".",IF($H54 = 0,P53,MID(_xlfn.BASE(2^16-_xlfn.DECIMAL(_xlfn.CONCAT($I53,$J53,$K53,$M53,$N53,$O53,$P53,$R53,$S53,$T53,$U53,$W53,$X53,$Y53,$Z53),2),2,16),P$4,1))))</f>
        <v>1</v>
      </c>
      <c r="Q54" s="18" t="str">
        <f t="shared" ref="Q54" si="221">IF(Q53=".",".",IF(Q53=".",".",IF($H54 = 0,Q53,MID(_xlfn.BASE(2^16-_xlfn.DECIMAL(_xlfn.CONCAT($I53,$J53,$K53,$M53,$N53,$O53,$P53,$R53,$S53,$T53,$U53,$W53,$X53,$Y53,$Z53),2),2,16),Q$4,1))))</f>
        <v>.</v>
      </c>
      <c r="R54" s="18">
        <f t="shared" ref="R54" si="222">IF(R53=".",".",IF(R53=".",".",IF($H54 = 0,R53,MID(_xlfn.BASE(2^16-_xlfn.DECIMAL(_xlfn.CONCAT($I53,$J53,$K53,$M53,$N53,$O53,$P53,$R53,$S53,$T53,$U53,$W53,$X53,$Y53,$Z53),2),2,16),R$4,1))))</f>
        <v>0</v>
      </c>
      <c r="S54" s="18">
        <f t="shared" ref="S54" si="223">IF(S53=".",".",IF(S53=".",".",IF($H54 = 0,S53,MID(_xlfn.BASE(2^16-_xlfn.DECIMAL(_xlfn.CONCAT($I53,$J53,$K53,$M53,$N53,$O53,$P53,$R53,$S53,$T53,$U53,$W53,$X53,$Y53,$Z53),2),2,16),S$4,1))))</f>
        <v>1</v>
      </c>
      <c r="T54" s="18">
        <f t="shared" ref="T54" si="224">IF(T53=".",".",IF(T53=".",".",IF($H54 = 0,T53,MID(_xlfn.BASE(2^16-_xlfn.DECIMAL(_xlfn.CONCAT($I53,$J53,$K53,$M53,$N53,$O53,$P53,$R53,$S53,$T53,$U53,$W53,$X53,$Y53,$Z53),2),2,16),T$4,1))))</f>
        <v>0</v>
      </c>
      <c r="U54" s="18">
        <f t="shared" ref="U54" si="225">IF(U53=".",".",IF(U53=".",".",IF($H54 = 0,U53,MID(_xlfn.BASE(2^16-_xlfn.DECIMAL(_xlfn.CONCAT($I53,$J53,$K53,$M53,$N53,$O53,$P53,$R53,$S53,$T53,$U53,$W53,$X53,$Y53,$Z53),2),2,16),U$4,1))))</f>
        <v>0</v>
      </c>
      <c r="V54" s="18" t="str">
        <f t="shared" ref="V54" si="226">IF(V53=".",".",IF(V53=".",".",IF($H54 = 0,V53,MID(_xlfn.BASE(2^16-_xlfn.DECIMAL(_xlfn.CONCAT($I53,$J53,$K53,$M53,$N53,$O53,$P53,$R53,$S53,$T53,$U53,$W53,$X53,$Y53,$Z53),2),2,16),V$4,1))))</f>
        <v>.</v>
      </c>
      <c r="W54" s="18">
        <f t="shared" ref="W54" si="227">IF(W53=".",".",IF(W53=".",".",IF($H54 = 0,W53,MID(_xlfn.BASE(2^16-_xlfn.DECIMAL(_xlfn.CONCAT($I53,$J53,$K53,$M53,$N53,$O53,$P53,$R53,$S53,$T53,$U53,$W53,$X53,$Y53,$Z53),2),2,16),W$4,1))))</f>
        <v>1</v>
      </c>
      <c r="X54" s="18">
        <f t="shared" ref="X54" si="228">IF(X53=".",".",IF(X53=".",".",IF($H54 = 0,X53,MID(_xlfn.BASE(2^16-_xlfn.DECIMAL(_xlfn.CONCAT($I53,$J53,$K53,$M53,$N53,$O53,$P53,$R53,$S53,$T53,$U53,$W53,$X53,$Y53,$Z53),2),2,16),X$4,1))))</f>
        <v>0</v>
      </c>
      <c r="Y54" s="18">
        <f t="shared" ref="Y54" si="229">IF(Y53=".",".",IF(Y53=".",".",IF($H54 = 0,Y53,MID(_xlfn.BASE(2^16-_xlfn.DECIMAL(_xlfn.CONCAT($I53,$J53,$K53,$M53,$N53,$O53,$P53,$R53,$S53,$T53,$U53,$W53,$X53,$Y53,$Z53),2),2,16),Y$4,1))))</f>
        <v>1</v>
      </c>
      <c r="Z54" s="18">
        <f t="shared" ref="Z54" si="230">IF(Z53=".",".",IF(Z53=".",".",IF($H54 = 0,Z53,MID(_xlfn.BASE(2^16-_xlfn.DECIMAL(_xlfn.CONCAT($I53,$J53,$K53,$M53,$N53,$O53,$P53,$R53,$S53,$T53,$U53,$W53,$X53,$Y53,$Z53),2),2,16),Z$4,1))))</f>
        <v>0</v>
      </c>
      <c r="AA54" s="46" t="s">
        <v>54</v>
      </c>
      <c r="AB54" s="47">
        <f>IF($H54=0,_xlfn.DECIMAL(--CONCATENATE(I54,J54,K54,M54,N54,O54,P54,R54,S54,T54,U54,W54,X54,Y54,Z54),2),-_xlfn.DECIMAL(--CONCATENATE(I54,J54,K54,M54,N54,O54,P54,R54,S54,T54,U54,W54,X54,Y54,Z54),2))</f>
        <v>8010</v>
      </c>
      <c r="AC54" s="47" t="s">
        <v>56</v>
      </c>
      <c r="AD54" s="47"/>
      <c r="AE54" s="48"/>
      <c r="AF54" s="58"/>
      <c r="AG54" s="59"/>
      <c r="AH54" s="59"/>
    </row>
    <row r="55" spans="7:34" ht="15" thickBot="1" x14ac:dyDescent="0.35">
      <c r="G55" s="26" t="s">
        <v>46</v>
      </c>
      <c r="H55" s="50" t="s">
        <v>47</v>
      </c>
      <c r="I55" s="18">
        <f>IF(H52+H51+I50&gt;=2,1,0)</f>
        <v>1</v>
      </c>
      <c r="J55" s="18"/>
      <c r="K55" s="51" t="s">
        <v>48</v>
      </c>
      <c r="L55" s="18">
        <f>IF(_xlfn.DECIMAL(_xlfn.CONCAT(H53,I53,J53,K53,M53,N53,O53,P53,R53,S53,T53,U53,W53,X53,Y53,Z53),2)=0,1,0)</f>
        <v>0</v>
      </c>
      <c r="M55" s="18"/>
      <c r="N55" s="51" t="s">
        <v>49</v>
      </c>
      <c r="O55" s="18">
        <f>IF(MOD(SUM(R54:Z54),2)=1,0,1)</f>
        <v>0</v>
      </c>
      <c r="P55" s="18"/>
      <c r="Q55" s="51" t="s">
        <v>50</v>
      </c>
      <c r="R55" s="18">
        <f>W50</f>
        <v>1</v>
      </c>
      <c r="S55" s="18"/>
      <c r="T55" s="51" t="s">
        <v>51</v>
      </c>
      <c r="U55" s="18">
        <f>H53</f>
        <v>0</v>
      </c>
      <c r="V55" s="18"/>
      <c r="W55" s="51" t="s">
        <v>52</v>
      </c>
      <c r="X55" s="10">
        <f>IF(H51=H52,IF(H52=H53,0,1),0)</f>
        <v>1</v>
      </c>
      <c r="Y55" s="10"/>
      <c r="Z55" s="10"/>
      <c r="AA55" s="10"/>
      <c r="AB55" s="10"/>
      <c r="AC55" s="10"/>
      <c r="AD55" s="10"/>
      <c r="AE55" s="49"/>
      <c r="AF55" s="58"/>
      <c r="AG55" s="59"/>
      <c r="AH55" s="59"/>
    </row>
    <row r="57" spans="7:34" ht="15" thickBot="1" x14ac:dyDescent="0.35"/>
    <row r="58" spans="7:34" x14ac:dyDescent="0.3">
      <c r="G58" s="24" t="s">
        <v>44</v>
      </c>
      <c r="H58" s="42">
        <f t="shared" ref="H58" si="231">IF(H59&lt;&gt;".",IF(H59+H60+IF(I58&lt;&gt;"",I58,J58)&gt;=2,1,0),"")</f>
        <v>0</v>
      </c>
      <c r="I58" s="43">
        <f t="shared" ref="I58" si="232">IF(I59&lt;&gt;".",IF(I59+I60+IF(J58&lt;&gt;"",J58,K58)&gt;=2,1,0),"")</f>
        <v>0</v>
      </c>
      <c r="J58" s="43">
        <f t="shared" ref="J58" si="233">IF(J59&lt;&gt;".",IF(J59+J60+IF(K58&lt;&gt;"",K58,L58)&gt;=2,1,0),"")</f>
        <v>0</v>
      </c>
      <c r="K58" s="43">
        <f t="shared" ref="K58" si="234">IF(K59&lt;&gt;".",IF(K59+K60+IF(L58&lt;&gt;"",L58,M58)&gt;=2,1,0),"")</f>
        <v>0</v>
      </c>
      <c r="L58" s="43" t="str">
        <f t="shared" ref="L58" si="235">IF(L59&lt;&gt;".",IF(L59+L60+IF(M58&lt;&gt;"",M58,N58)&gt;=2,1,0),"")</f>
        <v/>
      </c>
      <c r="M58" s="43">
        <f t="shared" ref="M58" si="236">IF(M59&lt;&gt;".",IF(M59+M60+IF(N58&lt;&gt;"",N58,O58)&gt;=2,1,0),"")</f>
        <v>0</v>
      </c>
      <c r="N58" s="43">
        <f t="shared" ref="N58" si="237">IF(N59&lt;&gt;".",IF(N59+N60+IF(O58&lt;&gt;"",O58,P58)&gt;=2,1,0),"")</f>
        <v>0</v>
      </c>
      <c r="O58" s="43">
        <f>IF(O59&lt;&gt;".",IF(O59+O60+IF(P58&lt;&gt;"",P58,Q58)&gt;=2,1,0),"")</f>
        <v>0</v>
      </c>
      <c r="P58" s="43">
        <f t="shared" ref="P58" si="238">IF(P59&lt;&gt;".",IF(P59+P60+IF(Q58&lt;&gt;"",Q58,R58)&gt;=2,1,0),"")</f>
        <v>0</v>
      </c>
      <c r="Q58" s="43" t="str">
        <f t="shared" ref="Q58" si="239">IF(Q59&lt;&gt;".",IF(Q59+Q60+IF(R58&lt;&gt;"",R58,S58)&gt;=2,1,0),"")</f>
        <v/>
      </c>
      <c r="R58" s="43">
        <f t="shared" ref="R58" si="240">IF(R59&lt;&gt;".",IF(R59+R60+IF(S58&lt;&gt;"",S58,T58)&gt;=2,1,0),"")</f>
        <v>1</v>
      </c>
      <c r="S58" s="43">
        <f t="shared" ref="S58" si="241">IF(S59&lt;&gt;".",IF(S59+S60+IF(T58&lt;&gt;"",T58,U58)&gt;=2,1,0),"")</f>
        <v>1</v>
      </c>
      <c r="T58" s="43">
        <f t="shared" ref="T58" si="242">IF(T59&lt;&gt;".",IF(T59+T60+IF(U58&lt;&gt;"",U58,V58)&gt;=2,1,0),"")</f>
        <v>1</v>
      </c>
      <c r="U58" s="43">
        <f t="shared" ref="U58" si="243">IF(U59&lt;&gt;".",IF(U59+U60+IF(V58&lt;&gt;"",V58,W58)&gt;=2,1,0),"")</f>
        <v>1</v>
      </c>
      <c r="V58" s="43" t="str">
        <f t="shared" ref="V58" si="244">IF(V59&lt;&gt;".",IF(V59+V60+IF(W58&lt;&gt;"",W58,X58)&gt;=2,1,0),"")</f>
        <v/>
      </c>
      <c r="W58" s="43">
        <f t="shared" ref="W58" si="245">IF(W59&lt;&gt;".",IF(W59+W60+IF(X58&lt;&gt;"",X58,Y58)&gt;=2,1,0),"")</f>
        <v>1</v>
      </c>
      <c r="X58" s="43">
        <f t="shared" ref="X58" si="246">IF(X59&lt;&gt;".",IF(X59+X60+IF(Y58&lt;&gt;"",Y58,Z58)&gt;=2,1,0),"")</f>
        <v>1</v>
      </c>
      <c r="Y58" s="43">
        <f>IF(Y59&lt;&gt;".",IF(Y59+Y60+IF(Z58&lt;&gt;"",Z58,AA58)&gt;=2,1,0),"")</f>
        <v>1</v>
      </c>
      <c r="Z58" s="43">
        <f>IF(Z59&lt;&gt;".",IF(Z59+Z60=2,1,0),"")</f>
        <v>0</v>
      </c>
      <c r="AA58" s="12"/>
      <c r="AB58" s="12"/>
      <c r="AC58" s="12"/>
      <c r="AD58" s="12"/>
      <c r="AE58" s="44"/>
      <c r="AF58" s="58" t="str">
        <f>IF(X63=0,IF(AND(AB62=AE61,I63=0),$AF$2,$AF$4),IF(H62=0,$AF$5,$AF$3))</f>
        <v>Результат корректный</v>
      </c>
      <c r="AG58" s="59"/>
      <c r="AH58" s="59"/>
    </row>
    <row r="59" spans="7:34" x14ac:dyDescent="0.3">
      <c r="G59" s="25" t="s">
        <v>25</v>
      </c>
      <c r="H59" s="39">
        <f>--INDEX(H$5:H$16, MATCH($G59&amp;" =", $D$5:$D$16, 0))</f>
        <v>0</v>
      </c>
      <c r="I59" s="45">
        <f t="shared" ref="I59:K60" si="247">--INDEX(I$5:I$16, MATCH($G59&amp;" =", $D$5:$D$16, 0))</f>
        <v>0</v>
      </c>
      <c r="J59" s="45">
        <f t="shared" si="247"/>
        <v>0</v>
      </c>
      <c r="K59" s="45">
        <f t="shared" si="247"/>
        <v>0</v>
      </c>
      <c r="L59" s="45" t="str">
        <f t="shared" ref="L59:V60" si="248">INDEX(L$5:L$16, MATCH($G59&amp;" =", $D$5:$D$16, 0))</f>
        <v>.</v>
      </c>
      <c r="M59" s="45">
        <f>--INDEX(M$5:M$16, MATCH($G59&amp;" =", $D$5:$D$16, 0))</f>
        <v>0</v>
      </c>
      <c r="N59" s="45">
        <f t="shared" ref="N59:O60" si="249">--INDEX(N$5:N$16, MATCH($G59&amp;" =", $D$5:$D$16, 0))</f>
        <v>0</v>
      </c>
      <c r="O59" s="45">
        <f t="shared" si="249"/>
        <v>1</v>
      </c>
      <c r="P59" s="45">
        <f>--INDEX(P$5:P$16, MATCH($G59&amp;" =", $D$5:$D$16, 0))</f>
        <v>0</v>
      </c>
      <c r="Q59" s="45" t="str">
        <f t="shared" si="248"/>
        <v>.</v>
      </c>
      <c r="R59" s="45">
        <f>--INDEX(R$5:R$16, MATCH($G59&amp;" =", $D$5:$D$16, 0))</f>
        <v>1</v>
      </c>
      <c r="S59" s="45">
        <f t="shared" ref="S59:U60" si="250">--INDEX(S$5:S$16, MATCH($G59&amp;" =", $D$5:$D$16, 0))</f>
        <v>0</v>
      </c>
      <c r="T59" s="45">
        <f t="shared" si="250"/>
        <v>0</v>
      </c>
      <c r="U59" s="45">
        <f t="shared" si="250"/>
        <v>1</v>
      </c>
      <c r="V59" s="45" t="str">
        <f t="shared" si="248"/>
        <v>.</v>
      </c>
      <c r="W59" s="45">
        <f>--INDEX(W$5:W$16, MATCH($G59&amp;" =", $D$5:$D$16, 0))</f>
        <v>0</v>
      </c>
      <c r="X59" s="45">
        <f t="shared" ref="X59:Z60" si="251">--INDEX(X$5:X$16, MATCH($G59&amp;" =", $D$5:$D$16, 0))</f>
        <v>0</v>
      </c>
      <c r="Y59" s="45">
        <f t="shared" si="251"/>
        <v>1</v>
      </c>
      <c r="Z59" s="45">
        <f t="shared" si="251"/>
        <v>0</v>
      </c>
      <c r="AA59" s="47"/>
      <c r="AB59" s="47"/>
      <c r="AC59" s="47"/>
      <c r="AD59" s="57" t="str">
        <f>INDEX(A$5:A$16, MATCH($G59&amp;" =", $D$5:$D$16, 0))</f>
        <v xml:space="preserve">X1 = </v>
      </c>
      <c r="AE59" s="48">
        <f>INDEX(C$5:C$16, MATCH($G59&amp;" =", $D$5:$D$16, 0))</f>
        <v>658</v>
      </c>
      <c r="AF59" s="58"/>
      <c r="AG59" s="59"/>
      <c r="AH59" s="59"/>
    </row>
    <row r="60" spans="7:34" x14ac:dyDescent="0.3">
      <c r="G60" s="25" t="s">
        <v>63</v>
      </c>
      <c r="H60" s="40">
        <f>--INDEX(H$5:H$16, MATCH($G60&amp;" =", $D$5:$D$16, 0))</f>
        <v>1</v>
      </c>
      <c r="I60" s="37">
        <f t="shared" si="247"/>
        <v>0</v>
      </c>
      <c r="J60" s="37">
        <f t="shared" si="247"/>
        <v>0</v>
      </c>
      <c r="K60" s="37">
        <f t="shared" si="247"/>
        <v>1</v>
      </c>
      <c r="L60" s="37" t="str">
        <f t="shared" si="248"/>
        <v>.</v>
      </c>
      <c r="M60" s="37">
        <f>--INDEX(M$5:M$16, MATCH($G60&amp;" =", $D$5:$D$16, 0))</f>
        <v>0</v>
      </c>
      <c r="N60" s="37">
        <f t="shared" si="249"/>
        <v>0</v>
      </c>
      <c r="O60" s="37">
        <f t="shared" si="249"/>
        <v>0</v>
      </c>
      <c r="P60" s="37">
        <f>--INDEX(P$5:P$16, MATCH($G60&amp;" =", $D$5:$D$16, 0))</f>
        <v>0</v>
      </c>
      <c r="Q60" s="37" t="str">
        <f t="shared" si="248"/>
        <v>.</v>
      </c>
      <c r="R60" s="37">
        <f>--INDEX(R$5:R$16, MATCH($G60&amp;" =", $D$5:$D$16, 0))</f>
        <v>1</v>
      </c>
      <c r="S60" s="37">
        <f t="shared" si="250"/>
        <v>1</v>
      </c>
      <c r="T60" s="37">
        <f t="shared" si="250"/>
        <v>1</v>
      </c>
      <c r="U60" s="37">
        <f t="shared" si="250"/>
        <v>0</v>
      </c>
      <c r="V60" s="37" t="str">
        <f t="shared" si="248"/>
        <v>.</v>
      </c>
      <c r="W60" s="37">
        <f>--INDEX(W$5:W$16, MATCH($G60&amp;" =", $D$5:$D$16, 0))</f>
        <v>1</v>
      </c>
      <c r="X60" s="37">
        <f t="shared" si="251"/>
        <v>1</v>
      </c>
      <c r="Y60" s="37">
        <f t="shared" si="251"/>
        <v>1</v>
      </c>
      <c r="Z60" s="37">
        <f t="shared" si="251"/>
        <v>0</v>
      </c>
      <c r="AA60" s="47"/>
      <c r="AB60" s="47"/>
      <c r="AC60" s="47"/>
      <c r="AD60" s="57" t="str">
        <f>"+"&amp;INDEX(A$5:A$16, MATCH($G60&amp;" =", $D$5:$D$16, 0))</f>
        <v>+X8 =</v>
      </c>
      <c r="AE60" s="48">
        <f>INDEX(C$5:C$16, MATCH($G60&amp;" =", $D$5:$D$16, 0))</f>
        <v>-28434</v>
      </c>
      <c r="AF60" s="58"/>
      <c r="AG60" s="59"/>
      <c r="AH60" s="59"/>
    </row>
    <row r="61" spans="7:34" x14ac:dyDescent="0.3">
      <c r="G61" s="25" t="s">
        <v>45</v>
      </c>
      <c r="H61" s="38">
        <f>IF(H59&lt;&gt;".",IF(I58&lt;&gt;"",--(MOD(H60+H59+I58,2)),--(MOD(H60+H59+J58,2))),".")</f>
        <v>1</v>
      </c>
      <c r="I61" s="45">
        <f t="shared" ref="I61" si="252">IF(I59&lt;&gt;".",IF(J58&lt;&gt;"",VALUE(MOD(I60+I59+J58,2)),VALUE(MOD(I60+I59+K58,2))),".")</f>
        <v>0</v>
      </c>
      <c r="J61" s="45">
        <f t="shared" ref="J61" si="253">IF(J59&lt;&gt;".",IF(K58&lt;&gt;"",VALUE(MOD(J60+J59+K58,2)),VALUE(MOD(J60+J59+L58,2))),".")</f>
        <v>0</v>
      </c>
      <c r="K61" s="45">
        <f t="shared" ref="K61" si="254">IF(K59&lt;&gt;".",IF(L58&lt;&gt;"",VALUE(MOD(K60+K59+L58,2)),VALUE(MOD(K60+K59+M58,2))),".")</f>
        <v>1</v>
      </c>
      <c r="L61" s="45" t="str">
        <f t="shared" ref="L61" si="255">IF(L59&lt;&gt;".",IF(M58&lt;&gt;"",VALUE(MOD(L60+L59+M58,2)),VALUE(MOD(L60+L59+N58,2))),".")</f>
        <v>.</v>
      </c>
      <c r="M61" s="45">
        <f t="shared" ref="M61" si="256">IF(M59&lt;&gt;".",IF(N58&lt;&gt;"",VALUE(MOD(M60+M59+N58,2)),VALUE(MOD(M60+M59+O58,2))),".")</f>
        <v>0</v>
      </c>
      <c r="N61" s="45">
        <f t="shared" ref="N61" si="257">IF(N59&lt;&gt;".",IF(O58&lt;&gt;"",VALUE(MOD(N60+N59+O58,2)),VALUE(MOD(N60+N59+P58,2))),".")</f>
        <v>0</v>
      </c>
      <c r="O61" s="45">
        <f t="shared" ref="O61" si="258">IF(O59&lt;&gt;".",IF(P58&lt;&gt;"",VALUE(MOD(O60+O59+P58,2)),VALUE(MOD(O60+O59+Q58,2))),".")</f>
        <v>1</v>
      </c>
      <c r="P61" s="45">
        <f>IF(P59&lt;&gt;".",IF(Q58&lt;&gt;"",VALUE(MOD(P60+P59+Q58,2)),VALUE(MOD(P60+P59+R58,2))),".")</f>
        <v>1</v>
      </c>
      <c r="Q61" s="45" t="str">
        <f t="shared" ref="Q61" si="259">IF(Q59&lt;&gt;".",IF(R58&lt;&gt;"",VALUE(MOD(Q60+Q59+R58,2)),VALUE(MOD(Q60+Q59+S58,2))),".")</f>
        <v>.</v>
      </c>
      <c r="R61" s="45">
        <f t="shared" ref="R61" si="260">IF(R59&lt;&gt;".",IF(S58&lt;&gt;"",VALUE(MOD(R60+R59+S58,2)),VALUE(MOD(R60+R59+T58,2))),".")</f>
        <v>1</v>
      </c>
      <c r="S61" s="45">
        <f t="shared" ref="S61" si="261">IF(S59&lt;&gt;".",IF(T58&lt;&gt;"",VALUE(MOD(S60+S59+T58,2)),VALUE(MOD(S60+S59+U58,2))),".")</f>
        <v>0</v>
      </c>
      <c r="T61" s="45">
        <f t="shared" ref="T61" si="262">IF(T59&lt;&gt;".",IF(U58&lt;&gt;"",VALUE(MOD(T60+T59+U58,2)),VALUE(MOD(T60+T59+V58,2))),".")</f>
        <v>0</v>
      </c>
      <c r="U61" s="45">
        <f t="shared" ref="U61" si="263">IF(U59&lt;&gt;".",IF(V58&lt;&gt;"",VALUE(MOD(U60+U59+V58,2)),VALUE(MOD(U60+U59+W58,2))),".")</f>
        <v>0</v>
      </c>
      <c r="V61" s="45" t="str">
        <f t="shared" ref="V61" si="264">IF(V59&lt;&gt;".",IF(W58&lt;&gt;"",VALUE(MOD(V60+V59+W58,2)),VALUE(MOD(V60+V59+X58,2))),".")</f>
        <v>.</v>
      </c>
      <c r="W61" s="45">
        <f t="shared" ref="W61" si="265">IF(W59&lt;&gt;".",IF(X58&lt;&gt;"",VALUE(MOD(W60+W59+X58,2)),VALUE(MOD(W60+W59+Y58,2))),".")</f>
        <v>0</v>
      </c>
      <c r="X61" s="45">
        <f t="shared" ref="X61" si="266">IF(X59&lt;&gt;".",IF(Y58&lt;&gt;"",VALUE(MOD(X60+X59+Y58,2)),VALUE(MOD(X60+X59+Z58,2))),".")</f>
        <v>0</v>
      </c>
      <c r="Y61" s="45">
        <f t="shared" ref="Y61" si="267">IF(Y59&lt;&gt;".",IF(Z58&lt;&gt;"",VALUE(MOD(Y60+Y59+Z58,2)),VALUE(MOD(Y60+Y59+AA58,2))),".")</f>
        <v>0</v>
      </c>
      <c r="Z61" s="45">
        <f t="shared" ref="Z61" si="268">IF(Z59&lt;&gt;".",IF(AA58&lt;&gt;"",VALUE(MOD(Z60+Z59+AA58,2)),VALUE(MOD(Z60+Z59+AB58,2))),".")</f>
        <v>0</v>
      </c>
      <c r="AD61" s="47"/>
      <c r="AE61" s="48">
        <f>AE59+AE60</f>
        <v>-27776</v>
      </c>
      <c r="AF61" s="58"/>
      <c r="AG61" s="59"/>
      <c r="AH61" s="59"/>
    </row>
    <row r="62" spans="7:34" ht="15" thickBot="1" x14ac:dyDescent="0.35">
      <c r="G62" s="25" t="s">
        <v>55</v>
      </c>
      <c r="H62" s="41">
        <f>IF(H61=0,0,1)</f>
        <v>1</v>
      </c>
      <c r="I62" s="18" t="str">
        <f>IF(I61=".",".",IF(I61=".",".",IF($H62 = 0,I61,MID(_xlfn.BASE(2^16-_xlfn.DECIMAL(_xlfn.CONCAT($I61,$J61,$K61,$M61,$N61,$O61,$P61,$R61,$S61,$T61,$U61,$W61,$X61,$Y61,$Z61),2),2,16),I$4,1))))</f>
        <v>1</v>
      </c>
      <c r="J62" s="18" t="str">
        <f t="shared" ref="J62" si="269">IF(J61=".",".",IF(J61=".",".",IF($H62 = 0,J61,MID(_xlfn.BASE(2^16-_xlfn.DECIMAL(_xlfn.CONCAT($I61,$J61,$K61,$M61,$N61,$O61,$P61,$R61,$S61,$T61,$U61,$W61,$X61,$Y61,$Z61),2),2,16),J$4,1))))</f>
        <v>1</v>
      </c>
      <c r="K62" s="18" t="str">
        <f t="shared" ref="K62" si="270">IF(K61=".",".",IF(K61=".",".",IF($H62 = 0,K61,MID(_xlfn.BASE(2^16-_xlfn.DECIMAL(_xlfn.CONCAT($I61,$J61,$K61,$M61,$N61,$O61,$P61,$R61,$S61,$T61,$U61,$W61,$X61,$Y61,$Z61),2),2,16),K$4,1))))</f>
        <v>0</v>
      </c>
      <c r="L62" s="18" t="str">
        <f t="shared" ref="L62" si="271">IF(L61=".",".",IF(L61=".",".",IF($H62 = 0,L61,MID(_xlfn.BASE(2^16-_xlfn.DECIMAL(_xlfn.CONCAT($I61,$J61,$K61,$M61,$N61,$O61,$P61,$R61,$S61,$T61,$U61,$W61,$X61,$Y61,$Z61),2),2,16),L$4,1))))</f>
        <v>.</v>
      </c>
      <c r="M62" s="18" t="str">
        <f t="shared" ref="M62" si="272">IF(M61=".",".",IF(M61=".",".",IF($H62 = 0,M61,MID(_xlfn.BASE(2^16-_xlfn.DECIMAL(_xlfn.CONCAT($I61,$J61,$K61,$M61,$N61,$O61,$P61,$R61,$S61,$T61,$U61,$W61,$X61,$Y61,$Z61),2),2,16),M$4,1))))</f>
        <v>1</v>
      </c>
      <c r="N62" s="18" t="str">
        <f t="shared" ref="N62" si="273">IF(N61=".",".",IF(N61=".",".",IF($H62 = 0,N61,MID(_xlfn.BASE(2^16-_xlfn.DECIMAL(_xlfn.CONCAT($I61,$J61,$K61,$M61,$N61,$O61,$P61,$R61,$S61,$T61,$U61,$W61,$X61,$Y61,$Z61),2),2,16),N$4,1))))</f>
        <v>1</v>
      </c>
      <c r="O62" s="18" t="str">
        <f t="shared" ref="O62" si="274">IF(O61=".",".",IF(O61=".",".",IF($H62 = 0,O61,MID(_xlfn.BASE(2^16-_xlfn.DECIMAL(_xlfn.CONCAT($I61,$J61,$K61,$M61,$N61,$O61,$P61,$R61,$S61,$T61,$U61,$W61,$X61,$Y61,$Z61),2),2,16),O$4,1))))</f>
        <v>0</v>
      </c>
      <c r="P62" s="18" t="str">
        <f t="shared" ref="P62" si="275">IF(P61=".",".",IF(P61=".",".",IF($H62 = 0,P61,MID(_xlfn.BASE(2^16-_xlfn.DECIMAL(_xlfn.CONCAT($I61,$J61,$K61,$M61,$N61,$O61,$P61,$R61,$S61,$T61,$U61,$W61,$X61,$Y61,$Z61),2),2,16),P$4,1))))</f>
        <v>0</v>
      </c>
      <c r="Q62" s="18" t="str">
        <f t="shared" ref="Q62" si="276">IF(Q61=".",".",IF(Q61=".",".",IF($H62 = 0,Q61,MID(_xlfn.BASE(2^16-_xlfn.DECIMAL(_xlfn.CONCAT($I61,$J61,$K61,$M61,$N61,$O61,$P61,$R61,$S61,$T61,$U61,$W61,$X61,$Y61,$Z61),2),2,16),Q$4,1))))</f>
        <v>.</v>
      </c>
      <c r="R62" s="18" t="str">
        <f t="shared" ref="R62" si="277">IF(R61=".",".",IF(R61=".",".",IF($H62 = 0,R61,MID(_xlfn.BASE(2^16-_xlfn.DECIMAL(_xlfn.CONCAT($I61,$J61,$K61,$M61,$N61,$O61,$P61,$R61,$S61,$T61,$U61,$W61,$X61,$Y61,$Z61),2),2,16),R$4,1))))</f>
        <v>1</v>
      </c>
      <c r="S62" s="18" t="str">
        <f t="shared" ref="S62" si="278">IF(S61=".",".",IF(S61=".",".",IF($H62 = 0,S61,MID(_xlfn.BASE(2^16-_xlfn.DECIMAL(_xlfn.CONCAT($I61,$J61,$K61,$M61,$N61,$O61,$P61,$R61,$S61,$T61,$U61,$W61,$X61,$Y61,$Z61),2),2,16),S$4,1))))</f>
        <v>0</v>
      </c>
      <c r="T62" s="18" t="str">
        <f t="shared" ref="T62" si="279">IF(T61=".",".",IF(T61=".",".",IF($H62 = 0,T61,MID(_xlfn.BASE(2^16-_xlfn.DECIMAL(_xlfn.CONCAT($I61,$J61,$K61,$M61,$N61,$O61,$P61,$R61,$S61,$T61,$U61,$W61,$X61,$Y61,$Z61),2),2,16),T$4,1))))</f>
        <v>0</v>
      </c>
      <c r="U62" s="18" t="str">
        <f t="shared" ref="U62" si="280">IF(U61=".",".",IF(U61=".",".",IF($H62 = 0,U61,MID(_xlfn.BASE(2^16-_xlfn.DECIMAL(_xlfn.CONCAT($I61,$J61,$K61,$M61,$N61,$O61,$P61,$R61,$S61,$T61,$U61,$W61,$X61,$Y61,$Z61),2),2,16),U$4,1))))</f>
        <v>0</v>
      </c>
      <c r="V62" s="18" t="str">
        <f t="shared" ref="V62" si="281">IF(V61=".",".",IF(V61=".",".",IF($H62 = 0,V61,MID(_xlfn.BASE(2^16-_xlfn.DECIMAL(_xlfn.CONCAT($I61,$J61,$K61,$M61,$N61,$O61,$P61,$R61,$S61,$T61,$U61,$W61,$X61,$Y61,$Z61),2),2,16),V$4,1))))</f>
        <v>.</v>
      </c>
      <c r="W62" s="18" t="str">
        <f t="shared" ref="W62" si="282">IF(W61=".",".",IF(W61=".",".",IF($H62 = 0,W61,MID(_xlfn.BASE(2^16-_xlfn.DECIMAL(_xlfn.CONCAT($I61,$J61,$K61,$M61,$N61,$O61,$P61,$R61,$S61,$T61,$U61,$W61,$X61,$Y61,$Z61),2),2,16),W$4,1))))</f>
        <v>0</v>
      </c>
      <c r="X62" s="18" t="str">
        <f t="shared" ref="X62" si="283">IF(X61=".",".",IF(X61=".",".",IF($H62 = 0,X61,MID(_xlfn.BASE(2^16-_xlfn.DECIMAL(_xlfn.CONCAT($I61,$J61,$K61,$M61,$N61,$O61,$P61,$R61,$S61,$T61,$U61,$W61,$X61,$Y61,$Z61),2),2,16),X$4,1))))</f>
        <v>0</v>
      </c>
      <c r="Y62" s="18" t="str">
        <f t="shared" ref="Y62" si="284">IF(Y61=".",".",IF(Y61=".",".",IF($H62 = 0,Y61,MID(_xlfn.BASE(2^16-_xlfn.DECIMAL(_xlfn.CONCAT($I61,$J61,$K61,$M61,$N61,$O61,$P61,$R61,$S61,$T61,$U61,$W61,$X61,$Y61,$Z61),2),2,16),Y$4,1))))</f>
        <v>0</v>
      </c>
      <c r="Z62" s="18" t="str">
        <f t="shared" ref="Z62" si="285">IF(Z61=".",".",IF(Z61=".",".",IF($H62 = 0,Z61,MID(_xlfn.BASE(2^16-_xlfn.DECIMAL(_xlfn.CONCAT($I61,$J61,$K61,$M61,$N61,$O61,$P61,$R61,$S61,$T61,$U61,$W61,$X61,$Y61,$Z61),2),2,16),Z$4,1))))</f>
        <v>0</v>
      </c>
      <c r="AA62" s="46" t="s">
        <v>54</v>
      </c>
      <c r="AB62" s="47">
        <f>IF($H62=0,_xlfn.DECIMAL(--CONCATENATE(I62,J62,K62,M62,N62,O62,P62,R62,S62,T62,U62,W62,X62,Y62,Z62),2),-_xlfn.DECIMAL(--CONCATENATE(I62,J62,K62,M62,N62,O62,P62,R62,S62,T62,U62,W62,X62,Y62,Z62),2))</f>
        <v>-27776</v>
      </c>
      <c r="AC62" s="47" t="s">
        <v>56</v>
      </c>
      <c r="AD62" s="47"/>
      <c r="AE62" s="48"/>
      <c r="AF62" s="58"/>
      <c r="AG62" s="59"/>
      <c r="AH62" s="59"/>
    </row>
    <row r="63" spans="7:34" ht="15" thickBot="1" x14ac:dyDescent="0.35">
      <c r="G63" s="26" t="s">
        <v>46</v>
      </c>
      <c r="H63" s="50" t="s">
        <v>47</v>
      </c>
      <c r="I63" s="18">
        <f>IF(H60+H59+I58&gt;=2,1,0)</f>
        <v>0</v>
      </c>
      <c r="J63" s="18"/>
      <c r="K63" s="51" t="s">
        <v>48</v>
      </c>
      <c r="L63" s="18">
        <f>IF(_xlfn.DECIMAL(_xlfn.CONCAT(H61,I61,J61,K61,M61,N61,O61,P61,R61,S61,T61,U61,W61,X61,Y61,Z61),2)=0,1,0)</f>
        <v>0</v>
      </c>
      <c r="M63" s="18"/>
      <c r="N63" s="51" t="s">
        <v>49</v>
      </c>
      <c r="O63" s="18">
        <f>IF(MOD(SUM(R62:Z62),2)=1,0,1)</f>
        <v>1</v>
      </c>
      <c r="P63" s="18"/>
      <c r="Q63" s="51" t="s">
        <v>50</v>
      </c>
      <c r="R63" s="18">
        <f>W58</f>
        <v>1</v>
      </c>
      <c r="S63" s="18"/>
      <c r="T63" s="51" t="s">
        <v>51</v>
      </c>
      <c r="U63" s="18">
        <f>H61</f>
        <v>1</v>
      </c>
      <c r="V63" s="18"/>
      <c r="W63" s="51" t="s">
        <v>52</v>
      </c>
      <c r="X63" s="10">
        <f>IF(H59=H60,IF(H60=H61,0,1),0)</f>
        <v>0</v>
      </c>
      <c r="Y63" s="10"/>
      <c r="Z63" s="10"/>
      <c r="AA63" s="10"/>
      <c r="AB63" s="10"/>
      <c r="AC63" s="10"/>
      <c r="AD63" s="10"/>
      <c r="AE63" s="49"/>
      <c r="AF63" s="58"/>
      <c r="AG63" s="59"/>
      <c r="AH63" s="59"/>
    </row>
    <row r="65" spans="7:34" ht="15" thickBot="1" x14ac:dyDescent="0.35"/>
    <row r="66" spans="7:34" x14ac:dyDescent="0.3">
      <c r="G66" s="24" t="s">
        <v>44</v>
      </c>
      <c r="H66" s="42">
        <f t="shared" ref="H66" si="286">IF(H67&lt;&gt;".",IF(H67+H68+IF(I66&lt;&gt;"",I66,J66)&gt;=2,1,0),"")</f>
        <v>1</v>
      </c>
      <c r="I66" s="43">
        <f t="shared" ref="I66" si="287">IF(I67&lt;&gt;".",IF(I67+I68+IF(J66&lt;&gt;"",J66,K66)&gt;=2,1,0),"")</f>
        <v>1</v>
      </c>
      <c r="J66" s="43">
        <f t="shared" ref="J66" si="288">IF(J67&lt;&gt;".",IF(J67+J68+IF(K66&lt;&gt;"",K66,L66)&gt;=2,1,0),"")</f>
        <v>1</v>
      </c>
      <c r="K66" s="43">
        <f t="shared" ref="K66" si="289">IF(K67&lt;&gt;".",IF(K67+K68+IF(L66&lt;&gt;"",L66,M66)&gt;=2,1,0),"")</f>
        <v>1</v>
      </c>
      <c r="L66" s="43" t="str">
        <f t="shared" ref="L66" si="290">IF(L67&lt;&gt;".",IF(L67+L68+IF(M66&lt;&gt;"",M66,N66)&gt;=2,1,0),"")</f>
        <v/>
      </c>
      <c r="M66" s="43">
        <f t="shared" ref="M66" si="291">IF(M67&lt;&gt;".",IF(M67+M68+IF(N66&lt;&gt;"",N66,O66)&gt;=2,1,0),"")</f>
        <v>0</v>
      </c>
      <c r="N66" s="43">
        <f t="shared" ref="N66" si="292">IF(N67&lt;&gt;".",IF(N67+N68+IF(O66&lt;&gt;"",O66,P66)&gt;=2,1,0),"")</f>
        <v>0</v>
      </c>
      <c r="O66" s="43">
        <f>IF(O67&lt;&gt;".",IF(O67+O68+IF(P66&lt;&gt;"",P66,Q66)&gt;=2,1,0),"")</f>
        <v>1</v>
      </c>
      <c r="P66" s="43">
        <f t="shared" ref="P66" si="293">IF(P67&lt;&gt;".",IF(P67+P68+IF(Q66&lt;&gt;"",Q66,R66)&gt;=2,1,0),"")</f>
        <v>1</v>
      </c>
      <c r="Q66" s="43" t="str">
        <f t="shared" ref="Q66" si="294">IF(Q67&lt;&gt;".",IF(Q67+Q68+IF(R66&lt;&gt;"",R66,S66)&gt;=2,1,0),"")</f>
        <v/>
      </c>
      <c r="R66" s="43">
        <f t="shared" ref="R66" si="295">IF(R67&lt;&gt;".",IF(R67+R68+IF(S66&lt;&gt;"",S66,T66)&gt;=2,1,0),"")</f>
        <v>1</v>
      </c>
      <c r="S66" s="43">
        <f t="shared" ref="S66" si="296">IF(S67&lt;&gt;".",IF(S67+S68+IF(T66&lt;&gt;"",T66,U66)&gt;=2,1,0),"")</f>
        <v>0</v>
      </c>
      <c r="T66" s="43">
        <f t="shared" ref="T66" si="297">IF(T67&lt;&gt;".",IF(T67+T68+IF(U66&lt;&gt;"",U66,V66)&gt;=2,1,0),"")</f>
        <v>0</v>
      </c>
      <c r="U66" s="43">
        <f t="shared" ref="U66" si="298">IF(U67&lt;&gt;".",IF(U67+U68+IF(V66&lt;&gt;"",V66,W66)&gt;=2,1,0),"")</f>
        <v>0</v>
      </c>
      <c r="V66" s="43" t="str">
        <f t="shared" ref="V66" si="299">IF(V67&lt;&gt;".",IF(V67+V68+IF(W66&lt;&gt;"",W66,X66)&gt;=2,1,0),"")</f>
        <v/>
      </c>
      <c r="W66" s="43">
        <f t="shared" ref="W66" si="300">IF(W67&lt;&gt;".",IF(W67+W68+IF(X66&lt;&gt;"",X66,Y66)&gt;=2,1,0),"")</f>
        <v>0</v>
      </c>
      <c r="X66" s="43">
        <f t="shared" ref="X66" si="301">IF(X67&lt;&gt;".",IF(X67+X68+IF(Y66&lt;&gt;"",Y66,Z66)&gt;=2,1,0),"")</f>
        <v>0</v>
      </c>
      <c r="Y66" s="43">
        <f>IF(Y67&lt;&gt;".",IF(Y67+Y68+IF(Z66&lt;&gt;"",Z66,AA66)&gt;=2,1,0),"")</f>
        <v>0</v>
      </c>
      <c r="Z66" s="43">
        <f>IF(Z67&lt;&gt;".",IF(Z67+Z68=2,1,0),"")</f>
        <v>0</v>
      </c>
      <c r="AA66" s="12"/>
      <c r="AB66" s="12"/>
      <c r="AC66" s="12"/>
      <c r="AD66" s="12"/>
      <c r="AE66" s="44"/>
      <c r="AF66" s="58" t="str">
        <f>IF(X71=0,IF(AND(AB70=AE69,I71=0),$AF$2,$AF$4),IF(H70=0,$AF$5,$AF$3))</f>
        <v>Результат корректный. Перенос из старшего разряда не учитывается</v>
      </c>
      <c r="AG66" s="59"/>
      <c r="AH66" s="59"/>
    </row>
    <row r="67" spans="7:34" x14ac:dyDescent="0.3">
      <c r="G67" s="25" t="s">
        <v>65</v>
      </c>
      <c r="H67" s="39">
        <f>--INDEX(H$5:H$16, MATCH($G67&amp;" =", $D$5:$D$16, 0))</f>
        <v>1</v>
      </c>
      <c r="I67" s="45">
        <f t="shared" ref="I67:K68" si="302">--INDEX(I$5:I$16, MATCH($G67&amp;" =", $D$5:$D$16, 0))</f>
        <v>0</v>
      </c>
      <c r="J67" s="45">
        <f t="shared" si="302"/>
        <v>0</v>
      </c>
      <c r="K67" s="45">
        <f t="shared" si="302"/>
        <v>1</v>
      </c>
      <c r="L67" s="45" t="str">
        <f t="shared" ref="L67:V68" si="303">INDEX(L$5:L$16, MATCH($G67&amp;" =", $D$5:$D$16, 0))</f>
        <v>.</v>
      </c>
      <c r="M67" s="45">
        <f>--INDEX(M$5:M$16, MATCH($G67&amp;" =", $D$5:$D$16, 0))</f>
        <v>0</v>
      </c>
      <c r="N67" s="45">
        <f t="shared" ref="N67:O68" si="304">--INDEX(N$5:N$16, MATCH($G67&amp;" =", $D$5:$D$16, 0))</f>
        <v>0</v>
      </c>
      <c r="O67" s="45">
        <f t="shared" si="304"/>
        <v>1</v>
      </c>
      <c r="P67" s="45">
        <f>--INDEX(P$5:P$16, MATCH($G67&amp;" =", $D$5:$D$16, 0))</f>
        <v>1</v>
      </c>
      <c r="Q67" s="45" t="str">
        <f t="shared" si="303"/>
        <v>.</v>
      </c>
      <c r="R67" s="45">
        <f>--INDEX(R$5:R$16, MATCH($G67&amp;" =", $D$5:$D$16, 0))</f>
        <v>1</v>
      </c>
      <c r="S67" s="45">
        <f t="shared" ref="S67:U68" si="305">--INDEX(S$5:S$16, MATCH($G67&amp;" =", $D$5:$D$16, 0))</f>
        <v>0</v>
      </c>
      <c r="T67" s="45">
        <f t="shared" si="305"/>
        <v>0</v>
      </c>
      <c r="U67" s="45">
        <f t="shared" si="305"/>
        <v>0</v>
      </c>
      <c r="V67" s="45" t="str">
        <f t="shared" si="303"/>
        <v>.</v>
      </c>
      <c r="W67" s="45">
        <f>--INDEX(W$5:W$16, MATCH($G67&amp;" =", $D$5:$D$16, 0))</f>
        <v>0</v>
      </c>
      <c r="X67" s="45">
        <f t="shared" ref="X67:Z68" si="306">--INDEX(X$5:X$16, MATCH($G67&amp;" =", $D$5:$D$16, 0))</f>
        <v>0</v>
      </c>
      <c r="Y67" s="45">
        <f t="shared" si="306"/>
        <v>0</v>
      </c>
      <c r="Z67" s="45">
        <f t="shared" si="306"/>
        <v>0</v>
      </c>
      <c r="AA67" s="47"/>
      <c r="AB67" s="47"/>
      <c r="AC67" s="47"/>
      <c r="AD67" s="57" t="str">
        <f>INDEX(A$5:A$16, MATCH($G67&amp;" =", $D$5:$D$16, 0))</f>
        <v xml:space="preserve">X11 = </v>
      </c>
      <c r="AE67" s="48">
        <f>INDEX(C$5:C$16, MATCH($G67&amp;" =", $D$5:$D$16, 0))</f>
        <v>-27776</v>
      </c>
      <c r="AF67" s="58"/>
      <c r="AG67" s="59"/>
      <c r="AH67" s="59"/>
    </row>
    <row r="68" spans="7:34" x14ac:dyDescent="0.3">
      <c r="G68" s="25" t="s">
        <v>53</v>
      </c>
      <c r="H68" s="40">
        <f>--INDEX(H$5:H$16, MATCH($G68&amp;" =", $D$5:$D$16, 0))</f>
        <v>0</v>
      </c>
      <c r="I68" s="37">
        <f t="shared" si="302"/>
        <v>1</v>
      </c>
      <c r="J68" s="37">
        <f t="shared" si="302"/>
        <v>1</v>
      </c>
      <c r="K68" s="37">
        <f t="shared" si="302"/>
        <v>1</v>
      </c>
      <c r="L68" s="37" t="str">
        <f t="shared" si="303"/>
        <v>.</v>
      </c>
      <c r="M68" s="37">
        <f>--INDEX(M$5:M$16, MATCH($G68&amp;" =", $D$5:$D$16, 0))</f>
        <v>0</v>
      </c>
      <c r="N68" s="37">
        <f t="shared" si="304"/>
        <v>0</v>
      </c>
      <c r="O68" s="37">
        <f t="shared" si="304"/>
        <v>0</v>
      </c>
      <c r="P68" s="37">
        <f>--INDEX(P$5:P$16, MATCH($G68&amp;" =", $D$5:$D$16, 0))</f>
        <v>1</v>
      </c>
      <c r="Q68" s="37" t="str">
        <f t="shared" si="303"/>
        <v>.</v>
      </c>
      <c r="R68" s="37">
        <f>--INDEX(R$5:R$16, MATCH($G68&amp;" =", $D$5:$D$16, 0))</f>
        <v>1</v>
      </c>
      <c r="S68" s="37">
        <f t="shared" si="305"/>
        <v>0</v>
      </c>
      <c r="T68" s="37">
        <f t="shared" si="305"/>
        <v>1</v>
      </c>
      <c r="U68" s="37">
        <f t="shared" si="305"/>
        <v>0</v>
      </c>
      <c r="V68" s="37" t="str">
        <f t="shared" si="303"/>
        <v>.</v>
      </c>
      <c r="W68" s="37">
        <f>--INDEX(W$5:W$16, MATCH($G68&amp;" =", $D$5:$D$16, 0))</f>
        <v>0</v>
      </c>
      <c r="X68" s="37">
        <f t="shared" si="306"/>
        <v>1</v>
      </c>
      <c r="Y68" s="37">
        <f t="shared" si="306"/>
        <v>0</v>
      </c>
      <c r="Z68" s="37">
        <f t="shared" si="306"/>
        <v>0</v>
      </c>
      <c r="AA68" s="47"/>
      <c r="AB68" s="47"/>
      <c r="AC68" s="47"/>
      <c r="AD68" s="57" t="str">
        <f>"+"&amp;INDEX(A$5:A$16, MATCH($G68&amp;" =", $D$5:$D$16, 0))</f>
        <v>+X3 =</v>
      </c>
      <c r="AE68" s="48">
        <f>INDEX(C$5:C$16, MATCH($G68&amp;" =", $D$5:$D$16, 0))</f>
        <v>29092</v>
      </c>
      <c r="AF68" s="58"/>
      <c r="AG68" s="59"/>
      <c r="AH68" s="59"/>
    </row>
    <row r="69" spans="7:34" x14ac:dyDescent="0.3">
      <c r="G69" s="25" t="s">
        <v>45</v>
      </c>
      <c r="H69" s="38">
        <f>IF(H67&lt;&gt;".",IF(I66&lt;&gt;"",--(MOD(H68+H67+I66,2)),--(MOD(H68+H67+J66,2))),".")</f>
        <v>0</v>
      </c>
      <c r="I69" s="45">
        <f t="shared" ref="I69" si="307">IF(I67&lt;&gt;".",IF(J66&lt;&gt;"",VALUE(MOD(I68+I67+J66,2)),VALUE(MOD(I68+I67+K66,2))),".")</f>
        <v>0</v>
      </c>
      <c r="J69" s="45">
        <f t="shared" ref="J69" si="308">IF(J67&lt;&gt;".",IF(K66&lt;&gt;"",VALUE(MOD(J68+J67+K66,2)),VALUE(MOD(J68+J67+L66,2))),".")</f>
        <v>0</v>
      </c>
      <c r="K69" s="45">
        <f t="shared" ref="K69" si="309">IF(K67&lt;&gt;".",IF(L66&lt;&gt;"",VALUE(MOD(K68+K67+L66,2)),VALUE(MOD(K68+K67+M66,2))),".")</f>
        <v>0</v>
      </c>
      <c r="L69" s="45" t="str">
        <f t="shared" ref="L69" si="310">IF(L67&lt;&gt;".",IF(M66&lt;&gt;"",VALUE(MOD(L68+L67+M66,2)),VALUE(MOD(L68+L67+N66,2))),".")</f>
        <v>.</v>
      </c>
      <c r="M69" s="45">
        <f t="shared" ref="M69" si="311">IF(M67&lt;&gt;".",IF(N66&lt;&gt;"",VALUE(MOD(M68+M67+N66,2)),VALUE(MOD(M68+M67+O66,2))),".")</f>
        <v>0</v>
      </c>
      <c r="N69" s="45">
        <f t="shared" ref="N69" si="312">IF(N67&lt;&gt;".",IF(O66&lt;&gt;"",VALUE(MOD(N68+N67+O66,2)),VALUE(MOD(N68+N67+P66,2))),".")</f>
        <v>1</v>
      </c>
      <c r="O69" s="45">
        <f t="shared" ref="O69" si="313">IF(O67&lt;&gt;".",IF(P66&lt;&gt;"",VALUE(MOD(O68+O67+P66,2)),VALUE(MOD(O68+O67+Q66,2))),".")</f>
        <v>0</v>
      </c>
      <c r="P69" s="45">
        <f>IF(P67&lt;&gt;".",IF(Q66&lt;&gt;"",VALUE(MOD(P68+P67+Q66,2)),VALUE(MOD(P68+P67+R66,2))),".")</f>
        <v>1</v>
      </c>
      <c r="Q69" s="45" t="str">
        <f t="shared" ref="Q69" si="314">IF(Q67&lt;&gt;".",IF(R66&lt;&gt;"",VALUE(MOD(Q68+Q67+R66,2)),VALUE(MOD(Q68+Q67+S66,2))),".")</f>
        <v>.</v>
      </c>
      <c r="R69" s="45">
        <f t="shared" ref="R69" si="315">IF(R67&lt;&gt;".",IF(S66&lt;&gt;"",VALUE(MOD(R68+R67+S66,2)),VALUE(MOD(R68+R67+T66,2))),".")</f>
        <v>0</v>
      </c>
      <c r="S69" s="45">
        <f t="shared" ref="S69" si="316">IF(S67&lt;&gt;".",IF(T66&lt;&gt;"",VALUE(MOD(S68+S67+T66,2)),VALUE(MOD(S68+S67+U66,2))),".")</f>
        <v>0</v>
      </c>
      <c r="T69" s="45">
        <f t="shared" ref="T69" si="317">IF(T67&lt;&gt;".",IF(U66&lt;&gt;"",VALUE(MOD(T68+T67+U66,2)),VALUE(MOD(T68+T67+V66,2))),".")</f>
        <v>1</v>
      </c>
      <c r="U69" s="45">
        <f t="shared" ref="U69" si="318">IF(U67&lt;&gt;".",IF(V66&lt;&gt;"",VALUE(MOD(U68+U67+V66,2)),VALUE(MOD(U68+U67+W66,2))),".")</f>
        <v>0</v>
      </c>
      <c r="V69" s="45" t="str">
        <f t="shared" ref="V69" si="319">IF(V67&lt;&gt;".",IF(W66&lt;&gt;"",VALUE(MOD(V68+V67+W66,2)),VALUE(MOD(V68+V67+X66,2))),".")</f>
        <v>.</v>
      </c>
      <c r="W69" s="45">
        <f t="shared" ref="W69" si="320">IF(W67&lt;&gt;".",IF(X66&lt;&gt;"",VALUE(MOD(W68+W67+X66,2)),VALUE(MOD(W68+W67+Y66,2))),".")</f>
        <v>0</v>
      </c>
      <c r="X69" s="45">
        <f t="shared" ref="X69" si="321">IF(X67&lt;&gt;".",IF(Y66&lt;&gt;"",VALUE(MOD(X68+X67+Y66,2)),VALUE(MOD(X68+X67+Z66,2))),".")</f>
        <v>1</v>
      </c>
      <c r="Y69" s="45">
        <f t="shared" ref="Y69" si="322">IF(Y67&lt;&gt;".",IF(Z66&lt;&gt;"",VALUE(MOD(Y68+Y67+Z66,2)),VALUE(MOD(Y68+Y67+AA66,2))),".")</f>
        <v>0</v>
      </c>
      <c r="Z69" s="45">
        <f t="shared" ref="Z69" si="323">IF(Z67&lt;&gt;".",IF(AA66&lt;&gt;"",VALUE(MOD(Z68+Z67+AA66,2)),VALUE(MOD(Z68+Z67+AB66,2))),".")</f>
        <v>0</v>
      </c>
      <c r="AD69" s="47"/>
      <c r="AE69" s="48">
        <f>AE67+AE68</f>
        <v>1316</v>
      </c>
      <c r="AF69" s="58"/>
      <c r="AG69" s="59"/>
      <c r="AH69" s="59"/>
    </row>
    <row r="70" spans="7:34" ht="15" thickBot="1" x14ac:dyDescent="0.35">
      <c r="G70" s="25" t="s">
        <v>55</v>
      </c>
      <c r="H70" s="41">
        <f>IF(H69=0,0,1)</f>
        <v>0</v>
      </c>
      <c r="I70" s="18">
        <f>IF(I69=".",".",IF(I69=".",".",IF($H70 = 0,I69,MID(_xlfn.BASE(2^16-_xlfn.DECIMAL(_xlfn.CONCAT($I69,$J69,$K69,$M69,$N69,$O69,$P69,$R69,$S69,$T69,$U69,$W69,$X69,$Y69,$Z69),2),2,16),I$4,1))))</f>
        <v>0</v>
      </c>
      <c r="J70" s="18">
        <f t="shared" ref="J70" si="324">IF(J69=".",".",IF(J69=".",".",IF($H70 = 0,J69,MID(_xlfn.BASE(2^16-_xlfn.DECIMAL(_xlfn.CONCAT($I69,$J69,$K69,$M69,$N69,$O69,$P69,$R69,$S69,$T69,$U69,$W69,$X69,$Y69,$Z69),2),2,16),J$4,1))))</f>
        <v>0</v>
      </c>
      <c r="K70" s="18">
        <f t="shared" ref="K70" si="325">IF(K69=".",".",IF(K69=".",".",IF($H70 = 0,K69,MID(_xlfn.BASE(2^16-_xlfn.DECIMAL(_xlfn.CONCAT($I69,$J69,$K69,$M69,$N69,$O69,$P69,$R69,$S69,$T69,$U69,$W69,$X69,$Y69,$Z69),2),2,16),K$4,1))))</f>
        <v>0</v>
      </c>
      <c r="L70" s="18" t="str">
        <f t="shared" ref="L70" si="326">IF(L69=".",".",IF(L69=".",".",IF($H70 = 0,L69,MID(_xlfn.BASE(2^16-_xlfn.DECIMAL(_xlfn.CONCAT($I69,$J69,$K69,$M69,$N69,$O69,$P69,$R69,$S69,$T69,$U69,$W69,$X69,$Y69,$Z69),2),2,16),L$4,1))))</f>
        <v>.</v>
      </c>
      <c r="M70" s="18">
        <f t="shared" ref="M70" si="327">IF(M69=".",".",IF(M69=".",".",IF($H70 = 0,M69,MID(_xlfn.BASE(2^16-_xlfn.DECIMAL(_xlfn.CONCAT($I69,$J69,$K69,$M69,$N69,$O69,$P69,$R69,$S69,$T69,$U69,$W69,$X69,$Y69,$Z69),2),2,16),M$4,1))))</f>
        <v>0</v>
      </c>
      <c r="N70" s="18">
        <f t="shared" ref="N70" si="328">IF(N69=".",".",IF(N69=".",".",IF($H70 = 0,N69,MID(_xlfn.BASE(2^16-_xlfn.DECIMAL(_xlfn.CONCAT($I69,$J69,$K69,$M69,$N69,$O69,$P69,$R69,$S69,$T69,$U69,$W69,$X69,$Y69,$Z69),2),2,16),N$4,1))))</f>
        <v>1</v>
      </c>
      <c r="O70" s="18">
        <f t="shared" ref="O70" si="329">IF(O69=".",".",IF(O69=".",".",IF($H70 = 0,O69,MID(_xlfn.BASE(2^16-_xlfn.DECIMAL(_xlfn.CONCAT($I69,$J69,$K69,$M69,$N69,$O69,$P69,$R69,$S69,$T69,$U69,$W69,$X69,$Y69,$Z69),2),2,16),O$4,1))))</f>
        <v>0</v>
      </c>
      <c r="P70" s="18">
        <f t="shared" ref="P70" si="330">IF(P69=".",".",IF(P69=".",".",IF($H70 = 0,P69,MID(_xlfn.BASE(2^16-_xlfn.DECIMAL(_xlfn.CONCAT($I69,$J69,$K69,$M69,$N69,$O69,$P69,$R69,$S69,$T69,$U69,$W69,$X69,$Y69,$Z69),2),2,16),P$4,1))))</f>
        <v>1</v>
      </c>
      <c r="Q70" s="18" t="str">
        <f t="shared" ref="Q70" si="331">IF(Q69=".",".",IF(Q69=".",".",IF($H70 = 0,Q69,MID(_xlfn.BASE(2^16-_xlfn.DECIMAL(_xlfn.CONCAT($I69,$J69,$K69,$M69,$N69,$O69,$P69,$R69,$S69,$T69,$U69,$W69,$X69,$Y69,$Z69),2),2,16),Q$4,1))))</f>
        <v>.</v>
      </c>
      <c r="R70" s="18">
        <f t="shared" ref="R70" si="332">IF(R69=".",".",IF(R69=".",".",IF($H70 = 0,R69,MID(_xlfn.BASE(2^16-_xlfn.DECIMAL(_xlfn.CONCAT($I69,$J69,$K69,$M69,$N69,$O69,$P69,$R69,$S69,$T69,$U69,$W69,$X69,$Y69,$Z69),2),2,16),R$4,1))))</f>
        <v>0</v>
      </c>
      <c r="S70" s="18">
        <f t="shared" ref="S70" si="333">IF(S69=".",".",IF(S69=".",".",IF($H70 = 0,S69,MID(_xlfn.BASE(2^16-_xlfn.DECIMAL(_xlfn.CONCAT($I69,$J69,$K69,$M69,$N69,$O69,$P69,$R69,$S69,$T69,$U69,$W69,$X69,$Y69,$Z69),2),2,16),S$4,1))))</f>
        <v>0</v>
      </c>
      <c r="T70" s="18">
        <f t="shared" ref="T70" si="334">IF(T69=".",".",IF(T69=".",".",IF($H70 = 0,T69,MID(_xlfn.BASE(2^16-_xlfn.DECIMAL(_xlfn.CONCAT($I69,$J69,$K69,$M69,$N69,$O69,$P69,$R69,$S69,$T69,$U69,$W69,$X69,$Y69,$Z69),2),2,16),T$4,1))))</f>
        <v>1</v>
      </c>
      <c r="U70" s="18">
        <f t="shared" ref="U70" si="335">IF(U69=".",".",IF(U69=".",".",IF($H70 = 0,U69,MID(_xlfn.BASE(2^16-_xlfn.DECIMAL(_xlfn.CONCAT($I69,$J69,$K69,$M69,$N69,$O69,$P69,$R69,$S69,$T69,$U69,$W69,$X69,$Y69,$Z69),2),2,16),U$4,1))))</f>
        <v>0</v>
      </c>
      <c r="V70" s="18" t="str">
        <f t="shared" ref="V70" si="336">IF(V69=".",".",IF(V69=".",".",IF($H70 = 0,V69,MID(_xlfn.BASE(2^16-_xlfn.DECIMAL(_xlfn.CONCAT($I69,$J69,$K69,$M69,$N69,$O69,$P69,$R69,$S69,$T69,$U69,$W69,$X69,$Y69,$Z69),2),2,16),V$4,1))))</f>
        <v>.</v>
      </c>
      <c r="W70" s="18">
        <f t="shared" ref="W70" si="337">IF(W69=".",".",IF(W69=".",".",IF($H70 = 0,W69,MID(_xlfn.BASE(2^16-_xlfn.DECIMAL(_xlfn.CONCAT($I69,$J69,$K69,$M69,$N69,$O69,$P69,$R69,$S69,$T69,$U69,$W69,$X69,$Y69,$Z69),2),2,16),W$4,1))))</f>
        <v>0</v>
      </c>
      <c r="X70" s="18">
        <f t="shared" ref="X70" si="338">IF(X69=".",".",IF(X69=".",".",IF($H70 = 0,X69,MID(_xlfn.BASE(2^16-_xlfn.DECIMAL(_xlfn.CONCAT($I69,$J69,$K69,$M69,$N69,$O69,$P69,$R69,$S69,$T69,$U69,$W69,$X69,$Y69,$Z69),2),2,16),X$4,1))))</f>
        <v>1</v>
      </c>
      <c r="Y70" s="18">
        <f t="shared" ref="Y70" si="339">IF(Y69=".",".",IF(Y69=".",".",IF($H70 = 0,Y69,MID(_xlfn.BASE(2^16-_xlfn.DECIMAL(_xlfn.CONCAT($I69,$J69,$K69,$M69,$N69,$O69,$P69,$R69,$S69,$T69,$U69,$W69,$X69,$Y69,$Z69),2),2,16),Y$4,1))))</f>
        <v>0</v>
      </c>
      <c r="Z70" s="18">
        <f t="shared" ref="Z70" si="340">IF(Z69=".",".",IF(Z69=".",".",IF($H70 = 0,Z69,MID(_xlfn.BASE(2^16-_xlfn.DECIMAL(_xlfn.CONCAT($I69,$J69,$K69,$M69,$N69,$O69,$P69,$R69,$S69,$T69,$U69,$W69,$X69,$Y69,$Z69),2),2,16),Z$4,1))))</f>
        <v>0</v>
      </c>
      <c r="AA70" s="46" t="s">
        <v>54</v>
      </c>
      <c r="AB70" s="47">
        <f>IF($H70=0,_xlfn.DECIMAL(--CONCATENATE(I70,J70,K70,M70,N70,O70,P70,R70,S70,T70,U70,W70,X70,Y70,Z70),2),-_xlfn.DECIMAL(--CONCATENATE(I70,J70,K70,M70,N70,O70,P70,R70,S70,T70,U70,W70,X70,Y70,Z70),2))</f>
        <v>1316</v>
      </c>
      <c r="AC70" s="47" t="s">
        <v>56</v>
      </c>
      <c r="AD70" s="47"/>
      <c r="AE70" s="48"/>
      <c r="AF70" s="58"/>
      <c r="AG70" s="59"/>
      <c r="AH70" s="59"/>
    </row>
    <row r="71" spans="7:34" ht="15" thickBot="1" x14ac:dyDescent="0.35">
      <c r="G71" s="26" t="s">
        <v>46</v>
      </c>
      <c r="H71" s="50" t="s">
        <v>47</v>
      </c>
      <c r="I71" s="18">
        <f>IF(H68+H67+I66&gt;=2,1,0)</f>
        <v>1</v>
      </c>
      <c r="J71" s="18"/>
      <c r="K71" s="51" t="s">
        <v>48</v>
      </c>
      <c r="L71" s="18">
        <f>IF(_xlfn.DECIMAL(_xlfn.CONCAT(H69,I69,J69,K69,M69,N69,O69,P69,R69,S69,T69,U69,W69,X69,Y69,Z69),2)=0,1,0)</f>
        <v>0</v>
      </c>
      <c r="M71" s="18"/>
      <c r="N71" s="51" t="s">
        <v>49</v>
      </c>
      <c r="O71" s="18">
        <f>IF(MOD(SUM(R70:Z70),2)=1,0,1)</f>
        <v>1</v>
      </c>
      <c r="P71" s="18"/>
      <c r="Q71" s="51" t="s">
        <v>50</v>
      </c>
      <c r="R71" s="18">
        <f>W66</f>
        <v>0</v>
      </c>
      <c r="S71" s="18"/>
      <c r="T71" s="51" t="s">
        <v>51</v>
      </c>
      <c r="U71" s="18">
        <f>H69</f>
        <v>0</v>
      </c>
      <c r="V71" s="18"/>
      <c r="W71" s="51" t="s">
        <v>52</v>
      </c>
      <c r="X71" s="10">
        <f>IF(H67=H68,IF(H68=H69,0,1),0)</f>
        <v>0</v>
      </c>
      <c r="Y71" s="10"/>
      <c r="Z71" s="10"/>
      <c r="AA71" s="10"/>
      <c r="AB71" s="10"/>
      <c r="AC71" s="10"/>
      <c r="AD71" s="10"/>
      <c r="AE71" s="49"/>
      <c r="AF71" s="58"/>
      <c r="AG71" s="59"/>
      <c r="AH71" s="59"/>
    </row>
  </sheetData>
  <customSheetViews>
    <customSheetView guid="{40245D1E-04E4-4A12-867D-1ABA22CD6F1B}" scale="70" showPageBreaks="1" view="pageLayout">
      <selection sqref="A1:XFD1048576"/>
      <pageMargins left="0.70866141732283472" right="0.70866141732283472" top="0.74803149606299213" bottom="0.74803149606299213" header="0.31496062992125984" footer="0.31496062992125984"/>
      <pageSetup paperSize="9" orientation="portrait" r:id="rId1"/>
      <headerFooter>
        <oddHeader xml:space="preserve">&amp;LШубин Егор Вячеславович&amp;CLab5
&amp;RВариант 25 </oddHeader>
        <oddFooter xml:space="preserve">&amp;C&amp;D &amp;T </oddFooter>
      </headerFooter>
    </customSheetView>
  </customSheetViews>
  <mergeCells count="11">
    <mergeCell ref="AF66:AH71"/>
    <mergeCell ref="AF26:AH31"/>
    <mergeCell ref="AF34:AH39"/>
    <mergeCell ref="AF42:AH47"/>
    <mergeCell ref="AF50:AH55"/>
    <mergeCell ref="AF58:AH63"/>
    <mergeCell ref="H3:Z3"/>
    <mergeCell ref="A3:C4"/>
    <mergeCell ref="E1:F1"/>
    <mergeCell ref="D3:F4"/>
    <mergeCell ref="AF18:AH23"/>
  </mergeCells>
  <conditionalFormatting sqref="AE21 AB22">
    <cfRule type="cellIs" dxfId="29" priority="116" operator="equal">
      <formula>29092</formula>
    </cfRule>
    <cfRule type="cellIs" dxfId="28" priority="117" operator="equal">
      <formula>29092</formula>
    </cfRule>
  </conditionalFormatting>
  <conditionalFormatting sqref="AB22 AE21">
    <cfRule type="duplicateValues" dxfId="27" priority="87"/>
    <cfRule type="uniqueValues" dxfId="26" priority="112"/>
  </conditionalFormatting>
  <conditionalFormatting sqref="AE29 AB30">
    <cfRule type="cellIs" dxfId="25" priority="29" operator="equal">
      <formula>29092</formula>
    </cfRule>
    <cfRule type="cellIs" dxfId="24" priority="30" operator="equal">
      <formula>29092</formula>
    </cfRule>
  </conditionalFormatting>
  <conditionalFormatting sqref="AB30 AE29">
    <cfRule type="duplicateValues" dxfId="23" priority="27"/>
    <cfRule type="uniqueValues" dxfId="22" priority="28"/>
  </conditionalFormatting>
  <conditionalFormatting sqref="AE37 AB38">
    <cfRule type="cellIs" dxfId="21" priority="25" operator="equal">
      <formula>29092</formula>
    </cfRule>
    <cfRule type="cellIs" dxfId="20" priority="26" operator="equal">
      <formula>29092</formula>
    </cfRule>
  </conditionalFormatting>
  <conditionalFormatting sqref="AB38 AE37">
    <cfRule type="duplicateValues" dxfId="19" priority="23"/>
    <cfRule type="uniqueValues" dxfId="18" priority="24"/>
  </conditionalFormatting>
  <conditionalFormatting sqref="AE45 AB46">
    <cfRule type="cellIs" dxfId="17" priority="21" operator="equal">
      <formula>29092</formula>
    </cfRule>
    <cfRule type="cellIs" dxfId="16" priority="22" operator="equal">
      <formula>29092</formula>
    </cfRule>
  </conditionalFormatting>
  <conditionalFormatting sqref="AB46 AE45">
    <cfRule type="duplicateValues" dxfId="15" priority="19"/>
    <cfRule type="uniqueValues" dxfId="14" priority="20"/>
  </conditionalFormatting>
  <conditionalFormatting sqref="AE53 AB54">
    <cfRule type="cellIs" dxfId="13" priority="17" operator="equal">
      <formula>29092</formula>
    </cfRule>
    <cfRule type="cellIs" dxfId="12" priority="18" operator="equal">
      <formula>29092</formula>
    </cfRule>
  </conditionalFormatting>
  <conditionalFormatting sqref="AB54 AE53">
    <cfRule type="duplicateValues" dxfId="11" priority="15"/>
    <cfRule type="uniqueValues" dxfId="10" priority="16"/>
  </conditionalFormatting>
  <conditionalFormatting sqref="AE61 AB62">
    <cfRule type="cellIs" dxfId="9" priority="13" operator="equal">
      <formula>29092</formula>
    </cfRule>
    <cfRule type="cellIs" dxfId="8" priority="14" operator="equal">
      <formula>29092</formula>
    </cfRule>
  </conditionalFormatting>
  <conditionalFormatting sqref="AB62 AE61">
    <cfRule type="duplicateValues" dxfId="7" priority="11"/>
    <cfRule type="uniqueValues" dxfId="6" priority="12"/>
  </conditionalFormatting>
  <conditionalFormatting sqref="AE69 AB70">
    <cfRule type="cellIs" dxfId="5" priority="5" operator="equal">
      <formula>29092</formula>
    </cfRule>
    <cfRule type="cellIs" dxfId="4" priority="6" operator="equal">
      <formula>29092</formula>
    </cfRule>
  </conditionalFormatting>
  <conditionalFormatting sqref="AB70 AE69">
    <cfRule type="duplicateValues" dxfId="3" priority="3"/>
    <cfRule type="uniqueValues" dxfId="2" priority="4"/>
  </conditionalFormatting>
  <conditionalFormatting sqref="H5:Z16">
    <cfRule type="containsText" dxfId="1" priority="2" operator="containsText" text="0">
      <formula>NOT(ISERROR(SEARCH("0",H5)))</formula>
    </cfRule>
    <cfRule type="containsText" dxfId="0" priority="1" operator="containsText" text="1">
      <formula>NOT(ISERROR(SEARCH("1",H5)))</formula>
    </cfRule>
  </conditionalFormatting>
  <printOptions headings="1" gridLines="1"/>
  <pageMargins left="0.70866141732283472" right="0.19685039370078741" top="0.74803149606299213" bottom="0.74803149606299213" header="0.31496062992125984" footer="0.31496062992125984"/>
  <pageSetup paperSize="9" orientation="portrait" r:id="rId2"/>
  <headerFooter>
    <oddHeader xml:space="preserve">&amp;LШубин Егор Вячеславович&amp;CLab5
&amp;RВариант 25 </oddHeader>
    <oddFooter xml:space="preserve">&amp;C&amp;D &amp;T </oddFooter>
  </headerFooter>
  <ignoredErrors>
    <ignoredError sqref="L19:L20 Q19:Q20 V19:V2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Шубин</dc:creator>
  <cp:lastModifiedBy>Егор Шубин</cp:lastModifiedBy>
  <cp:lastPrinted>2024-12-03T17:26:09Z</cp:lastPrinted>
  <dcterms:created xsi:type="dcterms:W3CDTF">2024-12-02T19:26:29Z</dcterms:created>
  <dcterms:modified xsi:type="dcterms:W3CDTF">2024-12-03T18:19:27Z</dcterms:modified>
</cp:coreProperties>
</file>