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DFBD14B5-1207-41FC-B93B-6B6D83EADB16}" xr6:coauthVersionLast="47" xr6:coauthVersionMax="47" xr10:uidLastSave="{00000000-0000-0000-0000-000000000000}"/>
  <bookViews>
    <workbookView xWindow="-98" yWindow="-98" windowWidth="21795" windowHeight="12975" xr2:uid="{AF6D7352-8555-4466-BEEE-DDB9075F6F48}"/>
  </bookViews>
  <sheets>
    <sheet name="CS_Receiving_TAT" sheetId="1" r:id="rId1"/>
    <sheet name="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P2" i="1"/>
  <c r="O2" i="1"/>
  <c r="J2" i="1"/>
  <c r="I2" i="1"/>
  <c r="H2" i="1"/>
  <c r="K2" i="1" s="1"/>
  <c r="N2" i="1" s="1"/>
  <c r="Q2" i="1" l="1"/>
  <c r="M2" i="1"/>
  <c r="L2" i="1"/>
</calcChain>
</file>

<file path=xl/sharedStrings.xml><?xml version="1.0" encoding="utf-8"?>
<sst xmlns="http://schemas.openxmlformats.org/spreadsheetml/2006/main" count="198" uniqueCount="95">
  <si>
    <t>CS-DIRKWJ-RC0000001</t>
  </si>
  <si>
    <t>625846033</t>
  </si>
  <si>
    <t>BALANCE-IN</t>
  </si>
  <si>
    <t>02/24/2023 19:11:39</t>
  </si>
  <si>
    <t>02/24/2023 20:12:10</t>
  </si>
  <si>
    <t>Inbound</t>
    <phoneticPr fontId="1" type="noConversion"/>
  </si>
  <si>
    <r>
      <rPr>
        <b/>
        <sz val="10"/>
        <rFont val="SansSerif"/>
        <family val="2"/>
      </rPr>
      <t>ReceiptNo</t>
    </r>
  </si>
  <si>
    <t>PO No</t>
    <phoneticPr fontId="1" type="noConversion"/>
  </si>
  <si>
    <r>
      <rPr>
        <b/>
        <sz val="10"/>
        <rFont val="SansSerif"/>
        <family val="2"/>
      </rPr>
      <t>EDI Order Type</t>
    </r>
  </si>
  <si>
    <r>
      <rPr>
        <b/>
        <sz val="10"/>
        <rFont val="SansSerif"/>
        <family val="2"/>
      </rPr>
      <t>Quantity</t>
    </r>
  </si>
  <si>
    <r>
      <rPr>
        <b/>
        <sz val="10"/>
        <rFont val="SansSerif"/>
        <family val="2"/>
      </rPr>
      <t>ActualPhysicalReceiptDate</t>
    </r>
  </si>
  <si>
    <r>
      <rPr>
        <b/>
        <sz val="10"/>
        <rFont val="SansSerif"/>
        <family val="2"/>
      </rPr>
      <t>PutAwayDate</t>
    </r>
  </si>
  <si>
    <t>Order Type</t>
    <phoneticPr fontId="1" type="noConversion"/>
  </si>
  <si>
    <t>Year</t>
    <phoneticPr fontId="1" type="noConversion"/>
  </si>
  <si>
    <t>M</t>
    <phoneticPr fontId="1" type="noConversion"/>
  </si>
  <si>
    <t>Day</t>
    <phoneticPr fontId="1" type="noConversion"/>
  </si>
  <si>
    <t>Date</t>
    <phoneticPr fontId="1" type="noConversion"/>
  </si>
  <si>
    <t>Quarter</t>
    <phoneticPr fontId="1" type="noConversion"/>
  </si>
  <si>
    <t>Month</t>
    <phoneticPr fontId="1" type="noConversion"/>
  </si>
  <si>
    <t>Dell-Week</t>
    <phoneticPr fontId="1" type="noConversion"/>
  </si>
  <si>
    <t>Count RC</t>
    <phoneticPr fontId="1" type="noConversion"/>
  </si>
  <si>
    <t>Count PO</t>
    <phoneticPr fontId="1" type="noConversion"/>
  </si>
  <si>
    <t>FY</t>
    <phoneticPr fontId="1" type="noConversion"/>
  </si>
  <si>
    <t>Type</t>
    <phoneticPr fontId="1" type="noConversion"/>
  </si>
  <si>
    <t>EDI Order Type</t>
  </si>
  <si>
    <t>DELL WEEK</t>
    <phoneticPr fontId="1" type="noConversion"/>
  </si>
  <si>
    <t>DELL MONTH</t>
    <phoneticPr fontId="1" type="noConversion"/>
  </si>
  <si>
    <t>DELL QUARTER</t>
    <phoneticPr fontId="1" type="noConversion"/>
  </si>
  <si>
    <t>P3 - Normal</t>
    <phoneticPr fontId="1" type="noConversion"/>
  </si>
  <si>
    <t>WK01</t>
    <phoneticPr fontId="1" type="noConversion"/>
  </si>
  <si>
    <t>Q1</t>
  </si>
  <si>
    <t>Normal</t>
    <phoneticPr fontId="1" type="noConversion"/>
  </si>
  <si>
    <t>REPLEN-IN</t>
  </si>
  <si>
    <t>WK02</t>
    <phoneticPr fontId="1" type="noConversion"/>
  </si>
  <si>
    <t>PNAE-IN</t>
  </si>
  <si>
    <t>P1 - PNA</t>
    <phoneticPr fontId="1" type="noConversion"/>
  </si>
  <si>
    <t>WK03</t>
    <phoneticPr fontId="1" type="noConversion"/>
  </si>
  <si>
    <t>PNAC-IN</t>
  </si>
  <si>
    <t>WK04</t>
    <phoneticPr fontId="1" type="noConversion"/>
  </si>
  <si>
    <t>DISPOSE-IN</t>
  </si>
  <si>
    <t>P6 - E&amp;O</t>
    <phoneticPr fontId="1" type="noConversion"/>
  </si>
  <si>
    <t>WK05</t>
    <phoneticPr fontId="1" type="noConversion"/>
  </si>
  <si>
    <t>PURGE-IN</t>
  </si>
  <si>
    <t>Purge</t>
    <phoneticPr fontId="1" type="noConversion"/>
  </si>
  <si>
    <t>WK06</t>
    <phoneticPr fontId="1" type="noConversion"/>
  </si>
  <si>
    <t>WK07</t>
    <phoneticPr fontId="1" type="noConversion"/>
  </si>
  <si>
    <t>WK08</t>
    <phoneticPr fontId="1" type="noConversion"/>
  </si>
  <si>
    <t>WK09</t>
    <phoneticPr fontId="1" type="noConversion"/>
  </si>
  <si>
    <t>WK10</t>
  </si>
  <si>
    <t>WK11</t>
  </si>
  <si>
    <t>WK12</t>
  </si>
  <si>
    <t>WK13</t>
  </si>
  <si>
    <t>WK14</t>
  </si>
  <si>
    <t>Q2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</si>
  <si>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</si>
  <si>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</si>
  <si>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</si>
  <si>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</si>
  <si>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</si>
  <si>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</si>
  <si>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</si>
  <si>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</si>
  <si>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</si>
  <si>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</si>
  <si>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</si>
  <si>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</si>
  <si>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</si>
  <si>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Q3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</si>
  <si>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</si>
  <si>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</si>
  <si>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</si>
  <si>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</si>
  <si>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</si>
  <si>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</si>
  <si>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</si>
  <si>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</si>
  <si>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</si>
  <si>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</si>
  <si>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</si>
  <si>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</si>
  <si>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</si>
  <si>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Q4</t>
  </si>
  <si>
    <t>WK41</t>
  </si>
  <si>
    <t>WK42</t>
  </si>
  <si>
    <t>WK43</t>
  </si>
  <si>
    <t>WK44</t>
  </si>
  <si>
    <t>WK45</t>
  </si>
  <si>
    <t>WK46</t>
  </si>
  <si>
    <t>WK47</t>
  </si>
  <si>
    <t>WK48</t>
  </si>
  <si>
    <t>Minus</t>
    <phoneticPr fontId="1" type="noConversion"/>
  </si>
  <si>
    <t>WK49</t>
  </si>
  <si>
    <t>WK50</t>
  </si>
  <si>
    <t>WK51</t>
  </si>
  <si>
    <t>WK52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</si>
</sst>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SansSerif"/>
      <family val="2"/>
    </font>
    <font>
      <b/>
      <sz val="11"/>
      <color rgb="FFC00000"/>
      <name val="맑은 고딕"/>
      <family val="3"/>
      <charset val="129"/>
      <scheme val="minor"/>
    </font>
    <font>
      <b/>
      <sz val="10"/>
      <color rgb="FF000000"/>
      <name val="SansSerif"/>
    </font>
    <font>
      <b/>
      <sz val="10"/>
      <name val="SansSerif"/>
      <family val="2"/>
    </font>
    <font>
      <b/>
      <sz val="10"/>
      <color rgb="FF000000"/>
      <name val="Sans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CCCCCC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5658-21DB-413E-898E-34AA8379CCC7}">
  <dimension ref="A1:R2"/>
  <sheetViews>
    <sheetView tabSelected="1" topLeftCell="B1" workbookViewId="0">
      <selection activeCell="Q2" sqref="Q2"/>
    </sheetView>
  </sheetViews>
  <sheetFormatPr defaultRowHeight="16.899999999999999"/>
  <sheetData>
    <row r="1" spans="1:18" ht="39.75" thickBot="1">
      <c r="A1" s="7" t="s">
        <v>6</v>
      </c>
      <c r="B1" s="8" t="s">
        <v>7</v>
      </c>
      <c r="C1" s="9" t="s">
        <v>8</v>
      </c>
      <c r="D1" s="9" t="s">
        <v>9</v>
      </c>
      <c r="E1" s="10" t="s">
        <v>10</v>
      </c>
      <c r="F1" s="9" t="s">
        <v>11</v>
      </c>
      <c r="G1" s="11" t="s">
        <v>12</v>
      </c>
      <c r="H1" s="12" t="s">
        <v>13</v>
      </c>
      <c r="I1" s="12" t="s">
        <v>14</v>
      </c>
      <c r="J1" s="12" t="s">
        <v>15</v>
      </c>
      <c r="K1" s="11" t="s">
        <v>16</v>
      </c>
      <c r="L1" s="11" t="s">
        <v>17</v>
      </c>
      <c r="M1" s="11" t="s">
        <v>18</v>
      </c>
      <c r="N1" s="11" t="s">
        <v>19</v>
      </c>
      <c r="O1" s="12" t="s">
        <v>20</v>
      </c>
      <c r="P1" s="12" t="s">
        <v>21</v>
      </c>
      <c r="Q1" s="11" t="s">
        <v>22</v>
      </c>
      <c r="R1" s="12" t="s">
        <v>23</v>
      </c>
    </row>
    <row r="2" spans="1:18" ht="51.4" thickTop="1">
      <c r="A2" s="1" t="s">
        <v>0</v>
      </c>
      <c r="B2" s="2" t="s">
        <v>1</v>
      </c>
      <c r="C2" s="2" t="s">
        <v>2</v>
      </c>
      <c r="D2" s="2">
        <v>2</v>
      </c>
      <c r="E2" s="3" t="s">
        <v>3</v>
      </c>
      <c r="F2" s="2" t="s">
        <v>4</v>
      </c>
      <c r="G2" s="4" t="str">
        <f>IFERROR(VLOOKUP(C2,lookup!$A$1:$B$7,2,0),"")</f>
        <v>P3 - Normal</v>
      </c>
      <c r="H2" s="5" t="str">
        <f>IF(F2="",MID(E2,7,4),MID(F2,7,4))</f>
        <v>2023</v>
      </c>
      <c r="I2" s="5" t="str">
        <f>LEFT(E2,2)</f>
        <v>02</v>
      </c>
      <c r="J2" s="5" t="str">
        <f>MID(E2,4,2)</f>
        <v>24</v>
      </c>
      <c r="K2" s="4" t="str">
        <f>H2&amp;"-"&amp;I2&amp;"-"&amp;J2</f>
        <v>2023-02-24</v>
      </c>
      <c r="L2" s="4" t="str">
        <f>IFERROR(_xlfn.XLOOKUP(N2,lookup!E:E,lookup!G:G),"")</f>
        <v>Q1</v>
      </c>
      <c r="M2" s="4">
        <f>IFERROR(_xlfn.XLOOKUP(N2,lookup!E:E,lookup!F:F),"")</f>
        <v>2</v>
      </c>
      <c r="N2" s="6" t="str">
        <f>IF(WEEKNUM(K2,16)-5=-4,"WK"&amp;48,IF(WEEKNUM(K2,16)-5=-3,"WK"&amp;49,IF(WEEKNUM(K2,16)-5=-2,"WK"&amp;50,IF(WEEKNUM(K2,16)-5=-1,"WK"&amp;51,IF(WEEKNUM(K2,16)-5=0,"WK"&amp;52,IF(LEN(WEEKNUM(K2,16)-5)=1,"WK0"&amp;WEEKNUM(K2,16)-5,"WK"&amp;WEEKNUM(K2,16)-5))))))</f>
        <v>WK03</v>
      </c>
      <c r="O2" s="5">
        <f>COUNTIFS($A$2:A2,A2)</f>
        <v>1</v>
      </c>
      <c r="P2" s="5">
        <f>COUNTIFS($B$2:B2,B2)</f>
        <v>1</v>
      </c>
      <c r="Q2" s="4" t="str">
        <f>IF(_xlfn.XLOOKUP(N2,lookup!E:E,lookup!H:H)="Minus","FY"&amp;RIGHT(CS_Receiving_TAT!H2,2),"FY"&amp;RIGHT(CS_Receiving_TAT!H2,2)+1)</f>
        <v>FY24</v>
      </c>
      <c r="R2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3785-B670-48FF-905F-EEE7460D7344}">
  <dimension ref="A1:H53"/>
  <sheetViews>
    <sheetView topLeftCell="A33" workbookViewId="0">
      <selection sqref="A1:H53"/>
    </sheetView>
  </sheetViews>
  <sheetFormatPr defaultRowHeight="16.899999999999999"/>
  <cols>
    <col min="1" max="1" width="15" bestFit="1" customWidth="1"/>
    <col min="2" max="2" width="11.125" bestFit="1" customWidth="1"/>
    <col min="5" max="5" width="11.25" bestFit="1" customWidth="1"/>
    <col min="6" max="6" width="13.625" style="13" bestFit="1" customWidth="1"/>
    <col min="7" max="7" width="15.125" style="13" bestFit="1" customWidth="1"/>
  </cols>
  <sheetData>
    <row r="1" spans="1:8">
      <c r="A1" t="s">
        <v>24</v>
      </c>
      <c r="B1" t="s">
        <v>12</v>
      </c>
      <c r="E1" t="s">
        <v>25</v>
      </c>
      <c r="F1" s="13" t="s">
        <v>26</v>
      </c>
      <c r="G1" s="13" t="s">
        <v>27</v>
      </c>
      <c r="H1" t="s">
        <v>22</v>
      </c>
    </row>
    <row r="2" spans="1:8">
      <c r="A2" t="s">
        <v>2</v>
      </c>
      <c r="B2" t="s">
        <v>28</v>
      </c>
      <c r="E2" s="14" t="s">
        <v>29</v>
      </c>
      <c r="F2" s="13">
        <v>2</v>
      </c>
      <c r="G2" s="13" t="s">
        <v>30</v>
      </c>
      <c r="H2" t="s">
        <v>31</v>
      </c>
    </row>
    <row r="3" spans="1:8">
      <c r="A3" t="s">
        <v>32</v>
      </c>
      <c r="B3" t="s">
        <v>28</v>
      </c>
      <c r="E3" s="14" t="s">
        <v>33</v>
      </c>
      <c r="F3" s="13">
        <v>2</v>
      </c>
      <c r="G3" s="13" t="s">
        <v>30</v>
      </c>
      <c r="H3" t="s">
        <v>31</v>
      </c>
    </row>
    <row r="4" spans="1:8">
      <c r="A4" t="s">
        <v>34</v>
      </c>
      <c r="B4" t="s">
        <v>35</v>
      </c>
      <c r="E4" s="14" t="s">
        <v>36</v>
      </c>
      <c r="F4" s="13">
        <v>2</v>
      </c>
      <c r="G4" s="13" t="s">
        <v>30</v>
      </c>
      <c r="H4" t="s">
        <v>31</v>
      </c>
    </row>
    <row r="5" spans="1:8">
      <c r="A5" t="s">
        <v>37</v>
      </c>
      <c r="B5" t="s">
        <v>35</v>
      </c>
      <c r="E5" s="14" t="s">
        <v>38</v>
      </c>
      <c r="F5" s="13">
        <v>2</v>
      </c>
      <c r="G5" s="13" t="s">
        <v>30</v>
      </c>
      <c r="H5" t="s">
        <v>31</v>
      </c>
    </row>
    <row r="6" spans="1:8">
      <c r="A6" t="s">
        <v>39</v>
      </c>
      <c r="B6" t="s">
        <v>40</v>
      </c>
      <c r="E6" s="14" t="s">
        <v>41</v>
      </c>
      <c r="F6" s="13">
        <v>3</v>
      </c>
      <c r="G6" s="13" t="s">
        <v>30</v>
      </c>
      <c r="H6" t="s">
        <v>31</v>
      </c>
    </row>
    <row r="7" spans="1:8">
      <c r="A7" t="s">
        <v>42</v>
      </c>
      <c r="B7" t="s">
        <v>43</v>
      </c>
      <c r="E7" s="14" t="s">
        <v>44</v>
      </c>
      <c r="F7" s="13">
        <v>3</v>
      </c>
      <c r="G7" s="13" t="s">
        <v>30</v>
      </c>
      <c r="H7" t="s">
        <v>31</v>
      </c>
    </row>
    <row r="8" spans="1:8">
      <c r="E8" s="14" t="s">
        <v>45</v>
      </c>
      <c r="F8" s="13">
        <v>3</v>
      </c>
      <c r="G8" s="13" t="s">
        <v>30</v>
      </c>
      <c r="H8" t="s">
        <v>31</v>
      </c>
    </row>
    <row r="9" spans="1:8">
      <c r="E9" s="14" t="s">
        <v>46</v>
      </c>
      <c r="F9" s="13">
        <v>3</v>
      </c>
      <c r="G9" s="13" t="s">
        <v>30</v>
      </c>
      <c r="H9" t="s">
        <v>31</v>
      </c>
    </row>
    <row r="10" spans="1:8">
      <c r="E10" s="14" t="s">
        <v>47</v>
      </c>
      <c r="F10" s="13">
        <v>4</v>
      </c>
      <c r="G10" s="13" t="s">
        <v>30</v>
      </c>
      <c r="H10" t="s">
        <v>31</v>
      </c>
    </row>
    <row r="11" spans="1:8">
      <c r="E11" s="14" t="s">
        <v>48</v>
      </c>
      <c r="F11" s="13">
        <v>4</v>
      </c>
      <c r="G11" s="13" t="s">
        <v>30</v>
      </c>
      <c r="H11" t="s">
        <v>31</v>
      </c>
    </row>
    <row r="12" spans="1:8">
      <c r="E12" s="14" t="s">
        <v>49</v>
      </c>
      <c r="F12" s="13">
        <v>4</v>
      </c>
      <c r="G12" s="13" t="s">
        <v>30</v>
      </c>
      <c r="H12" t="s">
        <v>31</v>
      </c>
    </row>
    <row r="13" spans="1:8">
      <c r="E13" s="14" t="s">
        <v>50</v>
      </c>
      <c r="F13" s="13">
        <v>4</v>
      </c>
      <c r="G13" s="13" t="s">
        <v>30</v>
      </c>
      <c r="H13" t="s">
        <v>31</v>
      </c>
    </row>
    <row r="14" spans="1:8">
      <c r="E14" s="14" t="s">
        <v>51</v>
      </c>
      <c r="F14" s="13">
        <v>4</v>
      </c>
      <c r="G14" s="13" t="s">
        <v>30</v>
      </c>
      <c r="H14" t="s">
        <v>31</v>
      </c>
    </row>
    <row r="15" spans="1:8">
      <c r="E15" s="14" t="s">
        <v>52</v>
      </c>
      <c r="F15" s="13">
        <v>5</v>
      </c>
      <c r="G15" s="13" t="s">
        <v>53</v>
      </c>
      <c r="H15" t="s">
        <v>31</v>
      </c>
    </row>
    <row r="16" spans="1:8">
      <c r="E16" s="14" t="s">
        <v>54</v>
      </c>
      <c r="F16" s="13">
        <v>5</v>
      </c>
      <c r="G16" s="13" t="s">
        <v>53</v>
      </c>
      <c r="H16" t="s">
        <v>31</v>
      </c>
    </row>
    <row r="17" spans="5:8">
      <c r="E17" s="14" t="s">
        <v>55</v>
      </c>
      <c r="F17" s="13">
        <v>5</v>
      </c>
      <c r="G17" s="13" t="s">
        <v>53</v>
      </c>
      <c r="H17" t="s">
        <v>31</v>
      </c>
    </row>
    <row r="18" spans="5:8">
      <c r="E18" s="14" t="s">
        <v>56</v>
      </c>
      <c r="F18" s="13">
        <v>5</v>
      </c>
      <c r="G18" s="13" t="s">
        <v>53</v>
      </c>
      <c r="H18" t="s">
        <v>31</v>
      </c>
    </row>
    <row r="19" spans="5:8">
      <c r="E19" s="14" t="s">
        <v>57</v>
      </c>
      <c r="F19" s="13">
        <v>6</v>
      </c>
      <c r="G19" s="13" t="s">
        <v>53</v>
      </c>
      <c r="H19" t="s">
        <v>31</v>
      </c>
    </row>
    <row r="20" spans="5:8">
      <c r="E20" s="14" t="s">
        <v>58</v>
      </c>
      <c r="F20" s="13">
        <v>6</v>
      </c>
      <c r="G20" s="13" t="s">
        <v>53</v>
      </c>
      <c r="H20" t="s">
        <v>31</v>
      </c>
    </row>
    <row r="21" spans="5:8">
      <c r="E21" s="14" t="s">
        <v>59</v>
      </c>
      <c r="F21" s="13">
        <v>6</v>
      </c>
      <c r="G21" s="13" t="s">
        <v>53</v>
      </c>
      <c r="H21" t="s">
        <v>31</v>
      </c>
    </row>
    <row r="22" spans="5:8">
      <c r="E22" s="14" t="s">
        <v>60</v>
      </c>
      <c r="F22" s="13">
        <v>6</v>
      </c>
      <c r="G22" s="13" t="s">
        <v>53</v>
      </c>
      <c r="H22" t="s">
        <v>31</v>
      </c>
    </row>
    <row r="23" spans="5:8">
      <c r="E23" s="14" t="s">
        <v>61</v>
      </c>
      <c r="F23" s="13">
        <v>7</v>
      </c>
      <c r="G23" s="13" t="s">
        <v>53</v>
      </c>
      <c r="H23" t="s">
        <v>31</v>
      </c>
    </row>
    <row r="24" spans="5:8">
      <c r="E24" s="14" t="s">
        <v>62</v>
      </c>
      <c r="F24" s="13">
        <v>7</v>
      </c>
      <c r="G24" s="13" t="s">
        <v>53</v>
      </c>
      <c r="H24" t="s">
        <v>31</v>
      </c>
    </row>
    <row r="25" spans="5:8">
      <c r="E25" s="14" t="s">
        <v>63</v>
      </c>
      <c r="F25" s="13">
        <v>7</v>
      </c>
      <c r="G25" s="13" t="s">
        <v>53</v>
      </c>
      <c r="H25" t="s">
        <v>31</v>
      </c>
    </row>
    <row r="26" spans="5:8">
      <c r="E26" s="14" t="s">
        <v>64</v>
      </c>
      <c r="F26" s="13">
        <v>7</v>
      </c>
      <c r="G26" s="13" t="s">
        <v>53</v>
      </c>
      <c r="H26" t="s">
        <v>31</v>
      </c>
    </row>
    <row r="27" spans="5:8">
      <c r="E27" s="14" t="s">
        <v>65</v>
      </c>
      <c r="F27" s="13">
        <v>7</v>
      </c>
      <c r="G27" s="13" t="s">
        <v>53</v>
      </c>
      <c r="H27" t="s">
        <v>31</v>
      </c>
    </row>
    <row r="28" spans="5:8">
      <c r="E28" s="14" t="s">
        <v>66</v>
      </c>
      <c r="F28" s="13">
        <v>8</v>
      </c>
      <c r="G28" s="13" t="s">
        <v>67</v>
      </c>
      <c r="H28" t="s">
        <v>31</v>
      </c>
    </row>
    <row r="29" spans="5:8">
      <c r="E29" s="14" t="s">
        <v>68</v>
      </c>
      <c r="F29" s="13">
        <v>8</v>
      </c>
      <c r="G29" s="13" t="s">
        <v>67</v>
      </c>
      <c r="H29" t="s">
        <v>31</v>
      </c>
    </row>
    <row r="30" spans="5:8">
      <c r="E30" s="14" t="s">
        <v>69</v>
      </c>
      <c r="F30" s="13">
        <v>8</v>
      </c>
      <c r="G30" s="13" t="s">
        <v>67</v>
      </c>
      <c r="H30" t="s">
        <v>31</v>
      </c>
    </row>
    <row r="31" spans="5:8">
      <c r="E31" s="14" t="s">
        <v>70</v>
      </c>
      <c r="F31" s="13">
        <v>8</v>
      </c>
      <c r="G31" s="13" t="s">
        <v>67</v>
      </c>
      <c r="H31" t="s">
        <v>31</v>
      </c>
    </row>
    <row r="32" spans="5:8">
      <c r="E32" s="14" t="s">
        <v>71</v>
      </c>
      <c r="F32" s="13">
        <v>9</v>
      </c>
      <c r="G32" s="13" t="s">
        <v>67</v>
      </c>
      <c r="H32" t="s">
        <v>31</v>
      </c>
    </row>
    <row r="33" spans="5:8">
      <c r="E33" s="14" t="s">
        <v>72</v>
      </c>
      <c r="F33" s="13">
        <v>9</v>
      </c>
      <c r="G33" s="13" t="s">
        <v>67</v>
      </c>
      <c r="H33" t="s">
        <v>31</v>
      </c>
    </row>
    <row r="34" spans="5:8">
      <c r="E34" s="14" t="s">
        <v>73</v>
      </c>
      <c r="F34" s="13">
        <v>9</v>
      </c>
      <c r="G34" s="13" t="s">
        <v>67</v>
      </c>
      <c r="H34" t="s">
        <v>31</v>
      </c>
    </row>
    <row r="35" spans="5:8">
      <c r="E35" s="14" t="s">
        <v>74</v>
      </c>
      <c r="F35" s="13">
        <v>9</v>
      </c>
      <c r="G35" s="13" t="s">
        <v>67</v>
      </c>
      <c r="H35" t="s">
        <v>31</v>
      </c>
    </row>
    <row r="36" spans="5:8">
      <c r="E36" s="14" t="s">
        <v>75</v>
      </c>
      <c r="F36" s="13">
        <v>10</v>
      </c>
      <c r="G36" s="13" t="s">
        <v>67</v>
      </c>
      <c r="H36" t="s">
        <v>31</v>
      </c>
    </row>
    <row r="37" spans="5:8">
      <c r="E37" s="14" t="s">
        <v>76</v>
      </c>
      <c r="F37" s="13">
        <v>10</v>
      </c>
      <c r="G37" s="13" t="s">
        <v>67</v>
      </c>
      <c r="H37" t="s">
        <v>31</v>
      </c>
    </row>
    <row r="38" spans="5:8">
      <c r="E38" s="14" t="s">
        <v>77</v>
      </c>
      <c r="F38" s="13">
        <v>10</v>
      </c>
      <c r="G38" s="13" t="s">
        <v>67</v>
      </c>
      <c r="H38" t="s">
        <v>31</v>
      </c>
    </row>
    <row r="39" spans="5:8">
      <c r="E39" s="14" t="s">
        <v>78</v>
      </c>
      <c r="F39" s="13">
        <v>10</v>
      </c>
      <c r="G39" s="13" t="s">
        <v>67</v>
      </c>
      <c r="H39" t="s">
        <v>31</v>
      </c>
    </row>
    <row r="40" spans="5:8">
      <c r="E40" s="14" t="s">
        <v>79</v>
      </c>
      <c r="F40" s="13">
        <v>10</v>
      </c>
      <c r="G40" s="13" t="s">
        <v>67</v>
      </c>
      <c r="H40" t="s">
        <v>31</v>
      </c>
    </row>
    <row r="41" spans="5:8">
      <c r="E41" s="14" t="s">
        <v>80</v>
      </c>
      <c r="F41" s="13">
        <v>11</v>
      </c>
      <c r="G41" s="13" t="s">
        <v>81</v>
      </c>
      <c r="H41" t="s">
        <v>31</v>
      </c>
    </row>
    <row r="42" spans="5:8">
      <c r="E42" s="14" t="s">
        <v>82</v>
      </c>
      <c r="F42" s="13">
        <v>11</v>
      </c>
      <c r="G42" s="13" t="s">
        <v>81</v>
      </c>
      <c r="H42" t="s">
        <v>31</v>
      </c>
    </row>
    <row r="43" spans="5:8">
      <c r="E43" s="14" t="s">
        <v>83</v>
      </c>
      <c r="F43" s="13">
        <v>11</v>
      </c>
      <c r="G43" s="13" t="s">
        <v>81</v>
      </c>
      <c r="H43" t="s">
        <v>31</v>
      </c>
    </row>
    <row r="44" spans="5:8">
      <c r="E44" s="14" t="s">
        <v>84</v>
      </c>
      <c r="F44" s="13">
        <v>11</v>
      </c>
      <c r="G44" s="13" t="s">
        <v>81</v>
      </c>
      <c r="H44" t="s">
        <v>31</v>
      </c>
    </row>
    <row r="45" spans="5:8">
      <c r="E45" s="14" t="s">
        <v>85</v>
      </c>
      <c r="F45" s="13">
        <v>12</v>
      </c>
      <c r="G45" s="13" t="s">
        <v>81</v>
      </c>
      <c r="H45" t="s">
        <v>31</v>
      </c>
    </row>
    <row r="46" spans="5:8">
      <c r="E46" s="14" t="s">
        <v>86</v>
      </c>
      <c r="F46" s="13">
        <v>12</v>
      </c>
      <c r="G46" s="13" t="s">
        <v>81</v>
      </c>
      <c r="H46" t="s">
        <v>31</v>
      </c>
    </row>
    <row r="47" spans="5:8">
      <c r="E47" s="14" t="s">
        <v>87</v>
      </c>
      <c r="F47" s="13">
        <v>12</v>
      </c>
      <c r="G47" s="13" t="s">
        <v>81</v>
      </c>
      <c r="H47" t="s">
        <v>31</v>
      </c>
    </row>
    <row r="48" spans="5:8">
      <c r="E48" s="14" t="s">
        <v>88</v>
      </c>
      <c r="F48" s="13">
        <v>12</v>
      </c>
      <c r="G48" s="13" t="s">
        <v>81</v>
      </c>
      <c r="H48" t="s">
        <v>31</v>
      </c>
    </row>
    <row r="49" spans="5:8">
      <c r="E49" s="14" t="s">
        <v>89</v>
      </c>
      <c r="F49" s="13">
        <v>1</v>
      </c>
      <c r="G49" s="13" t="s">
        <v>81</v>
      </c>
      <c r="H49" t="s">
        <v>90</v>
      </c>
    </row>
    <row r="50" spans="5:8">
      <c r="E50" s="14" t="s">
        <v>91</v>
      </c>
      <c r="F50" s="13">
        <v>1</v>
      </c>
      <c r="G50" s="13" t="s">
        <v>81</v>
      </c>
      <c r="H50" t="s">
        <v>90</v>
      </c>
    </row>
    <row r="51" spans="5:8">
      <c r="E51" s="14" t="s">
        <v>92</v>
      </c>
      <c r="F51" s="13">
        <v>1</v>
      </c>
      <c r="G51" s="13" t="s">
        <v>81</v>
      </c>
      <c r="H51" t="s">
        <v>90</v>
      </c>
    </row>
    <row r="52" spans="5:8">
      <c r="E52" s="14" t="s">
        <v>93</v>
      </c>
      <c r="F52" s="13">
        <v>1</v>
      </c>
      <c r="G52" s="13" t="s">
        <v>81</v>
      </c>
      <c r="H52" t="s">
        <v>90</v>
      </c>
    </row>
    <row r="53" spans="5:8">
      <c r="E53" s="14" t="s">
        <v>94</v>
      </c>
      <c r="F53" s="13">
        <v>1</v>
      </c>
      <c r="G53" s="13" t="s">
        <v>81</v>
      </c>
      <c r="H53" t="s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CS_Receiving_TAT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종혁 박</dc:creator>
  <cp:lastModifiedBy>종혁 박</cp:lastModifiedBy>
  <dcterms:created xsi:type="dcterms:W3CDTF">2024-06-26T10:19:39Z</dcterms:created>
  <dcterms:modified xsi:type="dcterms:W3CDTF">2024-06-26T10:47:21Z</dcterms:modified>
</cp:coreProperties>
</file>