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8-25/"/>
    </mc:Choice>
  </mc:AlternateContent>
  <xr:revisionPtr revIDLastSave="0" documentId="13_ncr:1_{ED59CFBF-E89D-6049-A863-58BE8550457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82" i="1" l="1"/>
  <c r="CH82" i="1"/>
  <c r="CF82" i="1"/>
  <c r="BK82" i="1"/>
  <c r="BJ82" i="1"/>
  <c r="BF82" i="1"/>
  <c r="BB82" i="1"/>
  <c r="AV82" i="1"/>
  <c r="AP82" i="1"/>
  <c r="BC82" i="1" s="1"/>
  <c r="AK82" i="1"/>
  <c r="AI82" i="1" s="1"/>
  <c r="AJ82" i="1" s="1"/>
  <c r="AA82" i="1"/>
  <c r="Z82" i="1"/>
  <c r="Y82" i="1" s="1"/>
  <c r="R82" i="1"/>
  <c r="P82" i="1"/>
  <c r="L82" i="1"/>
  <c r="AY82" i="1" s="1"/>
  <c r="CI81" i="1"/>
  <c r="CH81" i="1"/>
  <c r="CF81" i="1"/>
  <c r="CG81" i="1" s="1"/>
  <c r="BK81" i="1"/>
  <c r="BJ81" i="1"/>
  <c r="BH81" i="1"/>
  <c r="BL81" i="1" s="1"/>
  <c r="BM81" i="1" s="1"/>
  <c r="BB81" i="1"/>
  <c r="AX81" i="1"/>
  <c r="AV81" i="1"/>
  <c r="AP81" i="1"/>
  <c r="BC81" i="1" s="1"/>
  <c r="BF81" i="1" s="1"/>
  <c r="BG81" i="1" s="1"/>
  <c r="AK81" i="1"/>
  <c r="AI81" i="1"/>
  <c r="P81" i="1" s="1"/>
  <c r="AA81" i="1"/>
  <c r="Z81" i="1"/>
  <c r="Y81" i="1" s="1"/>
  <c r="R81" i="1"/>
  <c r="CI80" i="1"/>
  <c r="CH80" i="1"/>
  <c r="CF80" i="1"/>
  <c r="CG80" i="1" s="1"/>
  <c r="AX80" i="1" s="1"/>
  <c r="BK80" i="1"/>
  <c r="BJ80" i="1"/>
  <c r="BB80" i="1"/>
  <c r="AV80" i="1"/>
  <c r="AP80" i="1"/>
  <c r="BC80" i="1" s="1"/>
  <c r="BF80" i="1" s="1"/>
  <c r="AK80" i="1"/>
  <c r="AI80" i="1" s="1"/>
  <c r="P80" i="1" s="1"/>
  <c r="AJ80" i="1"/>
  <c r="AA80" i="1"/>
  <c r="Z80" i="1"/>
  <c r="U80" i="1"/>
  <c r="R80" i="1"/>
  <c r="K80" i="1"/>
  <c r="J80" i="1" s="1"/>
  <c r="AC80" i="1" s="1"/>
  <c r="CI79" i="1"/>
  <c r="CH79" i="1"/>
  <c r="CF79" i="1"/>
  <c r="BK79" i="1"/>
  <c r="BJ79" i="1"/>
  <c r="BB79" i="1"/>
  <c r="AV79" i="1"/>
  <c r="AP79" i="1"/>
  <c r="BC79" i="1" s="1"/>
  <c r="BF79" i="1" s="1"/>
  <c r="AK79" i="1"/>
  <c r="AI79" i="1" s="1"/>
  <c r="AA79" i="1"/>
  <c r="Z79" i="1"/>
  <c r="Y79" i="1" s="1"/>
  <c r="R79" i="1"/>
  <c r="CI78" i="1"/>
  <c r="CH78" i="1"/>
  <c r="CF78" i="1"/>
  <c r="CG78" i="1" s="1"/>
  <c r="AX78" i="1" s="1"/>
  <c r="BK78" i="1"/>
  <c r="BJ78" i="1"/>
  <c r="BB78" i="1"/>
  <c r="AV78" i="1"/>
  <c r="AP78" i="1"/>
  <c r="BC78" i="1" s="1"/>
  <c r="BF78" i="1" s="1"/>
  <c r="AK78" i="1"/>
  <c r="AI78" i="1"/>
  <c r="P78" i="1" s="1"/>
  <c r="AA78" i="1"/>
  <c r="Z78" i="1"/>
  <c r="Y78" i="1" s="1"/>
  <c r="R78" i="1"/>
  <c r="CI77" i="1"/>
  <c r="CH77" i="1"/>
  <c r="CF77" i="1"/>
  <c r="U77" i="1" s="1"/>
  <c r="BK77" i="1"/>
  <c r="BJ77" i="1"/>
  <c r="BF77" i="1"/>
  <c r="BG77" i="1" s="1"/>
  <c r="BB77" i="1"/>
  <c r="AV77" i="1"/>
  <c r="AP77" i="1"/>
  <c r="BC77" i="1" s="1"/>
  <c r="AK77" i="1"/>
  <c r="AI77" i="1" s="1"/>
  <c r="AA77" i="1"/>
  <c r="Z77" i="1"/>
  <c r="R77" i="1"/>
  <c r="CI76" i="1"/>
  <c r="CH76" i="1"/>
  <c r="CF76" i="1"/>
  <c r="BK76" i="1"/>
  <c r="BJ76" i="1"/>
  <c r="BG76" i="1"/>
  <c r="BB76" i="1"/>
  <c r="AV76" i="1"/>
  <c r="AP76" i="1"/>
  <c r="BC76" i="1" s="1"/>
  <c r="BF76" i="1" s="1"/>
  <c r="AK76" i="1"/>
  <c r="AI76" i="1" s="1"/>
  <c r="AJ76" i="1" s="1"/>
  <c r="AA76" i="1"/>
  <c r="Z76" i="1"/>
  <c r="R76" i="1"/>
  <c r="K76" i="1"/>
  <c r="J76" i="1" s="1"/>
  <c r="AC76" i="1" s="1"/>
  <c r="CI75" i="1"/>
  <c r="CH75" i="1"/>
  <c r="CF75" i="1"/>
  <c r="BK75" i="1"/>
  <c r="BJ75" i="1"/>
  <c r="BB75" i="1"/>
  <c r="AV75" i="1"/>
  <c r="AP75" i="1"/>
  <c r="BC75" i="1" s="1"/>
  <c r="BF75" i="1" s="1"/>
  <c r="AK75" i="1"/>
  <c r="AI75" i="1" s="1"/>
  <c r="AJ75" i="1" s="1"/>
  <c r="AA75" i="1"/>
  <c r="Z75" i="1"/>
  <c r="Y75" i="1" s="1"/>
  <c r="R75" i="1"/>
  <c r="CI74" i="1"/>
  <c r="CH74" i="1"/>
  <c r="CF74" i="1"/>
  <c r="BK74" i="1"/>
  <c r="BJ74" i="1"/>
  <c r="BH74" i="1"/>
  <c r="BL74" i="1" s="1"/>
  <c r="BM74" i="1" s="1"/>
  <c r="BB74" i="1"/>
  <c r="AV74" i="1"/>
  <c r="AP74" i="1"/>
  <c r="BC74" i="1" s="1"/>
  <c r="BF74" i="1" s="1"/>
  <c r="BG74" i="1" s="1"/>
  <c r="AK74" i="1"/>
  <c r="AI74" i="1" s="1"/>
  <c r="AA74" i="1"/>
  <c r="Z74" i="1"/>
  <c r="Y74" i="1"/>
  <c r="R74" i="1"/>
  <c r="CI73" i="1"/>
  <c r="CH73" i="1"/>
  <c r="CF73" i="1"/>
  <c r="U73" i="1" s="1"/>
  <c r="BK73" i="1"/>
  <c r="BJ73" i="1"/>
  <c r="BB73" i="1"/>
  <c r="AV73" i="1"/>
  <c r="AP73" i="1"/>
  <c r="BC73" i="1" s="1"/>
  <c r="BF73" i="1" s="1"/>
  <c r="BH73" i="1" s="1"/>
  <c r="BL73" i="1" s="1"/>
  <c r="BM73" i="1" s="1"/>
  <c r="AK73" i="1"/>
  <c r="AJ73" i="1"/>
  <c r="AI73" i="1"/>
  <c r="K73" i="1" s="1"/>
  <c r="J73" i="1" s="1"/>
  <c r="AC73" i="1" s="1"/>
  <c r="AA73" i="1"/>
  <c r="Z73" i="1"/>
  <c r="Y73" i="1" s="1"/>
  <c r="R73" i="1"/>
  <c r="L73" i="1"/>
  <c r="AY73" i="1" s="1"/>
  <c r="CI72" i="1"/>
  <c r="CH72" i="1"/>
  <c r="CF72" i="1"/>
  <c r="BK72" i="1"/>
  <c r="BJ72" i="1"/>
  <c r="BC72" i="1"/>
  <c r="BF72" i="1" s="1"/>
  <c r="BG72" i="1" s="1"/>
  <c r="BB72" i="1"/>
  <c r="AV72" i="1"/>
  <c r="AP72" i="1"/>
  <c r="AK72" i="1"/>
  <c r="AI72" i="1" s="1"/>
  <c r="P72" i="1" s="1"/>
  <c r="AA72" i="1"/>
  <c r="Z72" i="1"/>
  <c r="Y72" i="1" s="1"/>
  <c r="R72" i="1"/>
  <c r="K72" i="1"/>
  <c r="J72" i="1" s="1"/>
  <c r="AC72" i="1" s="1"/>
  <c r="CI71" i="1"/>
  <c r="CH71" i="1"/>
  <c r="CF71" i="1"/>
  <c r="BK71" i="1"/>
  <c r="BJ71" i="1"/>
  <c r="BB71" i="1"/>
  <c r="AV71" i="1"/>
  <c r="AP71" i="1"/>
  <c r="BC71" i="1" s="1"/>
  <c r="BF71" i="1" s="1"/>
  <c r="AK71" i="1"/>
  <c r="AI71" i="1" s="1"/>
  <c r="AA71" i="1"/>
  <c r="Z71" i="1"/>
  <c r="Y71" i="1" s="1"/>
  <c r="R71" i="1"/>
  <c r="CI70" i="1"/>
  <c r="CH70" i="1"/>
  <c r="CF70" i="1"/>
  <c r="BK70" i="1"/>
  <c r="BJ70" i="1"/>
  <c r="BB70" i="1"/>
  <c r="AV70" i="1"/>
  <c r="AP70" i="1"/>
  <c r="BC70" i="1" s="1"/>
  <c r="BF70" i="1" s="1"/>
  <c r="AK70" i="1"/>
  <c r="AI70" i="1" s="1"/>
  <c r="AA70" i="1"/>
  <c r="Z70" i="1"/>
  <c r="R70" i="1"/>
  <c r="CI69" i="1"/>
  <c r="CH69" i="1"/>
  <c r="CF69" i="1"/>
  <c r="CG69" i="1" s="1"/>
  <c r="AX69" i="1" s="1"/>
  <c r="AZ69" i="1" s="1"/>
  <c r="BK69" i="1"/>
  <c r="BJ69" i="1"/>
  <c r="BF69" i="1"/>
  <c r="BB69" i="1"/>
  <c r="AV69" i="1"/>
  <c r="AP69" i="1"/>
  <c r="BC69" i="1" s="1"/>
  <c r="AK69" i="1"/>
  <c r="AI69" i="1"/>
  <c r="K69" i="1" s="1"/>
  <c r="J69" i="1" s="1"/>
  <c r="AA69" i="1"/>
  <c r="Z69" i="1"/>
  <c r="R69" i="1"/>
  <c r="P69" i="1"/>
  <c r="CI68" i="1"/>
  <c r="CH68" i="1"/>
  <c r="CF68" i="1"/>
  <c r="U68" i="1" s="1"/>
  <c r="BK68" i="1"/>
  <c r="BJ68" i="1"/>
  <c r="BC68" i="1"/>
  <c r="BF68" i="1" s="1"/>
  <c r="BB68" i="1"/>
  <c r="AV68" i="1"/>
  <c r="AP68" i="1"/>
  <c r="AK68" i="1"/>
  <c r="AI68" i="1" s="1"/>
  <c r="L68" i="1" s="1"/>
  <c r="AY68" i="1" s="1"/>
  <c r="AA68" i="1"/>
  <c r="Z68" i="1"/>
  <c r="Y68" i="1" s="1"/>
  <c r="R68" i="1"/>
  <c r="K68" i="1"/>
  <c r="J68" i="1" s="1"/>
  <c r="CI67" i="1"/>
  <c r="CH67" i="1"/>
  <c r="CF67" i="1"/>
  <c r="BK67" i="1"/>
  <c r="BJ67" i="1"/>
  <c r="BB67" i="1"/>
  <c r="AV67" i="1"/>
  <c r="AP67" i="1"/>
  <c r="BC67" i="1" s="1"/>
  <c r="BF67" i="1" s="1"/>
  <c r="AK67" i="1"/>
  <c r="AI67" i="1" s="1"/>
  <c r="P67" i="1" s="1"/>
  <c r="AA67" i="1"/>
  <c r="Z67" i="1"/>
  <c r="Y67" i="1" s="1"/>
  <c r="R67" i="1"/>
  <c r="CI66" i="1"/>
  <c r="CH66" i="1"/>
  <c r="CF66" i="1"/>
  <c r="BK66" i="1"/>
  <c r="BJ66" i="1"/>
  <c r="BB66" i="1"/>
  <c r="AV66" i="1"/>
  <c r="AP66" i="1"/>
  <c r="BC66" i="1" s="1"/>
  <c r="BF66" i="1" s="1"/>
  <c r="AK66" i="1"/>
  <c r="AI66" i="1" s="1"/>
  <c r="M66" i="1" s="1"/>
  <c r="AA66" i="1"/>
  <c r="Z66" i="1"/>
  <c r="Y66" i="1" s="1"/>
  <c r="R66" i="1"/>
  <c r="K66" i="1"/>
  <c r="J66" i="1" s="1"/>
  <c r="CI65" i="1"/>
  <c r="CH65" i="1"/>
  <c r="CF65" i="1"/>
  <c r="U65" i="1" s="1"/>
  <c r="BK65" i="1"/>
  <c r="BJ65" i="1"/>
  <c r="BB65" i="1"/>
  <c r="AV65" i="1"/>
  <c r="AP65" i="1"/>
  <c r="BC65" i="1" s="1"/>
  <c r="BF65" i="1" s="1"/>
  <c r="AK65" i="1"/>
  <c r="AI65" i="1"/>
  <c r="L65" i="1" s="1"/>
  <c r="AY65" i="1" s="1"/>
  <c r="AA65" i="1"/>
  <c r="Z65" i="1"/>
  <c r="Y65" i="1" s="1"/>
  <c r="R65" i="1"/>
  <c r="CI64" i="1"/>
  <c r="U64" i="1" s="1"/>
  <c r="CH64" i="1"/>
  <c r="CG64" i="1" s="1"/>
  <c r="AX64" i="1" s="1"/>
  <c r="CF64" i="1"/>
  <c r="BK64" i="1"/>
  <c r="BJ64" i="1"/>
  <c r="BB64" i="1"/>
  <c r="AV64" i="1"/>
  <c r="AP64" i="1"/>
  <c r="BC64" i="1" s="1"/>
  <c r="BF64" i="1" s="1"/>
  <c r="AK64" i="1"/>
  <c r="AI64" i="1" s="1"/>
  <c r="AA64" i="1"/>
  <c r="Z64" i="1"/>
  <c r="R64" i="1"/>
  <c r="CI63" i="1"/>
  <c r="CH63" i="1"/>
  <c r="CF63" i="1"/>
  <c r="BK63" i="1"/>
  <c r="BJ63" i="1"/>
  <c r="BB63" i="1"/>
  <c r="AV63" i="1"/>
  <c r="AP63" i="1"/>
  <c r="BC63" i="1" s="1"/>
  <c r="BF63" i="1" s="1"/>
  <c r="BI63" i="1" s="1"/>
  <c r="AK63" i="1"/>
  <c r="AI63" i="1"/>
  <c r="AA63" i="1"/>
  <c r="Z63" i="1"/>
  <c r="R63" i="1"/>
  <c r="CI62" i="1"/>
  <c r="U62" i="1" s="1"/>
  <c r="CH62" i="1"/>
  <c r="CF62" i="1"/>
  <c r="BK62" i="1"/>
  <c r="BJ62" i="1"/>
  <c r="BB62" i="1"/>
  <c r="AV62" i="1"/>
  <c r="AP62" i="1"/>
  <c r="BC62" i="1" s="1"/>
  <c r="BF62" i="1" s="1"/>
  <c r="BH62" i="1" s="1"/>
  <c r="BL62" i="1" s="1"/>
  <c r="BM62" i="1" s="1"/>
  <c r="AK62" i="1"/>
  <c r="AI62" i="1" s="1"/>
  <c r="L62" i="1" s="1"/>
  <c r="AY62" i="1" s="1"/>
  <c r="AA62" i="1"/>
  <c r="Z62" i="1"/>
  <c r="Y62" i="1" s="1"/>
  <c r="R62" i="1"/>
  <c r="CI61" i="1"/>
  <c r="CH61" i="1"/>
  <c r="CF61" i="1"/>
  <c r="U61" i="1" s="1"/>
  <c r="BK61" i="1"/>
  <c r="BJ61" i="1"/>
  <c r="BB61" i="1"/>
  <c r="AV61" i="1"/>
  <c r="AP61" i="1"/>
  <c r="BC61" i="1" s="1"/>
  <c r="BF61" i="1" s="1"/>
  <c r="AK61" i="1"/>
  <c r="AI61" i="1" s="1"/>
  <c r="P61" i="1" s="1"/>
  <c r="AA61" i="1"/>
  <c r="Z61" i="1"/>
  <c r="Y61" i="1" s="1"/>
  <c r="R61" i="1"/>
  <c r="CI60" i="1"/>
  <c r="CH60" i="1"/>
  <c r="CG60" i="1"/>
  <c r="AX60" i="1" s="1"/>
  <c r="CF60" i="1"/>
  <c r="U60" i="1" s="1"/>
  <c r="BK60" i="1"/>
  <c r="BJ60" i="1"/>
  <c r="BB60" i="1"/>
  <c r="AV60" i="1"/>
  <c r="AP60" i="1"/>
  <c r="BC60" i="1" s="1"/>
  <c r="BF60" i="1" s="1"/>
  <c r="AK60" i="1"/>
  <c r="AI60" i="1"/>
  <c r="K60" i="1" s="1"/>
  <c r="J60" i="1" s="1"/>
  <c r="AA60" i="1"/>
  <c r="Z60" i="1"/>
  <c r="R60" i="1"/>
  <c r="CI59" i="1"/>
  <c r="CH59" i="1"/>
  <c r="CF59" i="1"/>
  <c r="BK59" i="1"/>
  <c r="BJ59" i="1"/>
  <c r="BB59" i="1"/>
  <c r="AV59" i="1"/>
  <c r="AP59" i="1"/>
  <c r="BC59" i="1" s="1"/>
  <c r="BF59" i="1" s="1"/>
  <c r="AK59" i="1"/>
  <c r="AI59" i="1" s="1"/>
  <c r="L59" i="1" s="1"/>
  <c r="AY59" i="1" s="1"/>
  <c r="AA59" i="1"/>
  <c r="Z59" i="1"/>
  <c r="R59" i="1"/>
  <c r="CI58" i="1"/>
  <c r="CH58" i="1"/>
  <c r="CF58" i="1"/>
  <c r="BK58" i="1"/>
  <c r="BJ58" i="1"/>
  <c r="BB58" i="1"/>
  <c r="AV58" i="1"/>
  <c r="AP58" i="1"/>
  <c r="BC58" i="1" s="1"/>
  <c r="BF58" i="1" s="1"/>
  <c r="AK58" i="1"/>
  <c r="AI58" i="1" s="1"/>
  <c r="AA58" i="1"/>
  <c r="Z58" i="1"/>
  <c r="Y58" i="1" s="1"/>
  <c r="R58" i="1"/>
  <c r="CI57" i="1"/>
  <c r="U57" i="1" s="1"/>
  <c r="CH57" i="1"/>
  <c r="CF57" i="1"/>
  <c r="CG57" i="1" s="1"/>
  <c r="AX57" i="1" s="1"/>
  <c r="AZ57" i="1" s="1"/>
  <c r="BK57" i="1"/>
  <c r="BJ57" i="1"/>
  <c r="BG57" i="1"/>
  <c r="BB57" i="1"/>
  <c r="AV57" i="1"/>
  <c r="AP57" i="1"/>
  <c r="BC57" i="1" s="1"/>
  <c r="BF57" i="1" s="1"/>
  <c r="BH57" i="1" s="1"/>
  <c r="BL57" i="1" s="1"/>
  <c r="BM57" i="1" s="1"/>
  <c r="AK57" i="1"/>
  <c r="AI57" i="1"/>
  <c r="M57" i="1" s="1"/>
  <c r="AA57" i="1"/>
  <c r="Z57" i="1"/>
  <c r="Y57" i="1"/>
  <c r="R57" i="1"/>
  <c r="CI56" i="1"/>
  <c r="CH56" i="1"/>
  <c r="CG56" i="1"/>
  <c r="AX56" i="1" s="1"/>
  <c r="CF56" i="1"/>
  <c r="BK56" i="1"/>
  <c r="BJ56" i="1"/>
  <c r="BB56" i="1"/>
  <c r="AV56" i="1"/>
  <c r="AP56" i="1"/>
  <c r="BC56" i="1" s="1"/>
  <c r="BF56" i="1" s="1"/>
  <c r="AK56" i="1"/>
  <c r="AI56" i="1" s="1"/>
  <c r="P56" i="1" s="1"/>
  <c r="AA56" i="1"/>
  <c r="Z56" i="1"/>
  <c r="R56" i="1"/>
  <c r="K56" i="1"/>
  <c r="J56" i="1" s="1"/>
  <c r="AC56" i="1" s="1"/>
  <c r="CI55" i="1"/>
  <c r="CH55" i="1"/>
  <c r="CF55" i="1"/>
  <c r="U55" i="1" s="1"/>
  <c r="BK55" i="1"/>
  <c r="BJ55" i="1"/>
  <c r="BB55" i="1"/>
  <c r="AV55" i="1"/>
  <c r="AP55" i="1"/>
  <c r="BC55" i="1" s="1"/>
  <c r="BF55" i="1" s="1"/>
  <c r="AK55" i="1"/>
  <c r="AI55" i="1" s="1"/>
  <c r="AA55" i="1"/>
  <c r="Y55" i="1" s="1"/>
  <c r="Z55" i="1"/>
  <c r="R55" i="1"/>
  <c r="CI54" i="1"/>
  <c r="CH54" i="1"/>
  <c r="CF54" i="1"/>
  <c r="BK54" i="1"/>
  <c r="BJ54" i="1"/>
  <c r="BC54" i="1"/>
  <c r="BF54" i="1" s="1"/>
  <c r="BB54" i="1"/>
  <c r="AV54" i="1"/>
  <c r="AP54" i="1"/>
  <c r="AK54" i="1"/>
  <c r="AI54" i="1" s="1"/>
  <c r="AA54" i="1"/>
  <c r="Z54" i="1"/>
  <c r="Y54" i="1" s="1"/>
  <c r="R54" i="1"/>
  <c r="CI53" i="1"/>
  <c r="U53" i="1" s="1"/>
  <c r="CH53" i="1"/>
  <c r="CG53" i="1" s="1"/>
  <c r="AX53" i="1" s="1"/>
  <c r="CF53" i="1"/>
  <c r="BL53" i="1"/>
  <c r="BM53" i="1" s="1"/>
  <c r="BK53" i="1"/>
  <c r="BJ53" i="1"/>
  <c r="BI53" i="1"/>
  <c r="BG53" i="1"/>
  <c r="BB53" i="1"/>
  <c r="AV53" i="1"/>
  <c r="AP53" i="1"/>
  <c r="BC53" i="1" s="1"/>
  <c r="BF53" i="1" s="1"/>
  <c r="BH53" i="1" s="1"/>
  <c r="AK53" i="1"/>
  <c r="AI53" i="1"/>
  <c r="P53" i="1" s="1"/>
  <c r="AA53" i="1"/>
  <c r="Z53" i="1"/>
  <c r="Y53" i="1" s="1"/>
  <c r="R53" i="1"/>
  <c r="CI52" i="1"/>
  <c r="CH52" i="1"/>
  <c r="CF52" i="1"/>
  <c r="BK52" i="1"/>
  <c r="BJ52" i="1"/>
  <c r="BB52" i="1"/>
  <c r="AV52" i="1"/>
  <c r="AP52" i="1"/>
  <c r="BC52" i="1" s="1"/>
  <c r="BF52" i="1" s="1"/>
  <c r="AK52" i="1"/>
  <c r="AI52" i="1" s="1"/>
  <c r="M52" i="1" s="1"/>
  <c r="AA52" i="1"/>
  <c r="Z52" i="1"/>
  <c r="R52" i="1"/>
  <c r="L52" i="1"/>
  <c r="AY52" i="1" s="1"/>
  <c r="CI51" i="1"/>
  <c r="CH51" i="1"/>
  <c r="CF51" i="1"/>
  <c r="BK51" i="1"/>
  <c r="BJ51" i="1"/>
  <c r="BB51" i="1"/>
  <c r="AV51" i="1"/>
  <c r="AP51" i="1"/>
  <c r="BC51" i="1" s="1"/>
  <c r="BF51" i="1" s="1"/>
  <c r="BH51" i="1" s="1"/>
  <c r="BL51" i="1" s="1"/>
  <c r="BM51" i="1" s="1"/>
  <c r="AK51" i="1"/>
  <c r="AI51" i="1" s="1"/>
  <c r="AA51" i="1"/>
  <c r="Z51" i="1"/>
  <c r="Y51" i="1" s="1"/>
  <c r="R51" i="1"/>
  <c r="CI50" i="1"/>
  <c r="CH50" i="1"/>
  <c r="CF50" i="1"/>
  <c r="BK50" i="1"/>
  <c r="BJ50" i="1"/>
  <c r="BB50" i="1"/>
  <c r="AV50" i="1"/>
  <c r="AP50" i="1"/>
  <c r="BC50" i="1" s="1"/>
  <c r="BF50" i="1" s="1"/>
  <c r="AK50" i="1"/>
  <c r="AI50" i="1" s="1"/>
  <c r="AA50" i="1"/>
  <c r="Z50" i="1"/>
  <c r="Y50" i="1"/>
  <c r="R50" i="1"/>
  <c r="CI49" i="1"/>
  <c r="CH49" i="1"/>
  <c r="CF49" i="1"/>
  <c r="CG49" i="1" s="1"/>
  <c r="AX49" i="1" s="1"/>
  <c r="AZ49" i="1" s="1"/>
  <c r="BK49" i="1"/>
  <c r="BJ49" i="1"/>
  <c r="BB49" i="1"/>
  <c r="AV49" i="1"/>
  <c r="AP49" i="1"/>
  <c r="BC49" i="1" s="1"/>
  <c r="BF49" i="1" s="1"/>
  <c r="BH49" i="1" s="1"/>
  <c r="BL49" i="1" s="1"/>
  <c r="BM49" i="1" s="1"/>
  <c r="AK49" i="1"/>
  <c r="AI49" i="1"/>
  <c r="AJ49" i="1" s="1"/>
  <c r="AA49" i="1"/>
  <c r="Y49" i="1" s="1"/>
  <c r="Z49" i="1"/>
  <c r="R49" i="1"/>
  <c r="CI48" i="1"/>
  <c r="CH48" i="1"/>
  <c r="CF48" i="1"/>
  <c r="U48" i="1" s="1"/>
  <c r="V48" i="1" s="1"/>
  <c r="W48" i="1" s="1"/>
  <c r="BK48" i="1"/>
  <c r="BJ48" i="1"/>
  <c r="BI48" i="1"/>
  <c r="BG48" i="1"/>
  <c r="BB48" i="1"/>
  <c r="AV48" i="1"/>
  <c r="AP48" i="1"/>
  <c r="BC48" i="1" s="1"/>
  <c r="BF48" i="1" s="1"/>
  <c r="BH48" i="1" s="1"/>
  <c r="BL48" i="1" s="1"/>
  <c r="BM48" i="1" s="1"/>
  <c r="AK48" i="1"/>
  <c r="AI48" i="1" s="1"/>
  <c r="AJ48" i="1" s="1"/>
  <c r="AA48" i="1"/>
  <c r="Z48" i="1"/>
  <c r="Y48" i="1" s="1"/>
  <c r="R48" i="1"/>
  <c r="P48" i="1"/>
  <c r="M48" i="1"/>
  <c r="L48" i="1"/>
  <c r="AY48" i="1" s="1"/>
  <c r="K48" i="1"/>
  <c r="J48" i="1" s="1"/>
  <c r="AC48" i="1" s="1"/>
  <c r="CI47" i="1"/>
  <c r="CH47" i="1"/>
  <c r="CG47" i="1"/>
  <c r="AX47" i="1" s="1"/>
  <c r="CF47" i="1"/>
  <c r="U47" i="1" s="1"/>
  <c r="BK47" i="1"/>
  <c r="BJ47" i="1"/>
  <c r="BB47" i="1"/>
  <c r="AV47" i="1"/>
  <c r="AP47" i="1"/>
  <c r="BC47" i="1" s="1"/>
  <c r="BF47" i="1" s="1"/>
  <c r="AK47" i="1"/>
  <c r="AI47" i="1" s="1"/>
  <c r="AJ47" i="1" s="1"/>
  <c r="AA47" i="1"/>
  <c r="Z47" i="1"/>
  <c r="R47" i="1"/>
  <c r="L47" i="1"/>
  <c r="AY47" i="1" s="1"/>
  <c r="CI46" i="1"/>
  <c r="CH46" i="1"/>
  <c r="CF46" i="1"/>
  <c r="BK46" i="1"/>
  <c r="BJ46" i="1"/>
  <c r="BB46" i="1"/>
  <c r="AV46" i="1"/>
  <c r="AP46" i="1"/>
  <c r="BC46" i="1" s="1"/>
  <c r="BF46" i="1" s="1"/>
  <c r="AK46" i="1"/>
  <c r="AI46" i="1" s="1"/>
  <c r="L46" i="1" s="1"/>
  <c r="AY46" i="1" s="1"/>
  <c r="AA46" i="1"/>
  <c r="Z46" i="1"/>
  <c r="Y46" i="1" s="1"/>
  <c r="R46" i="1"/>
  <c r="CI45" i="1"/>
  <c r="CH45" i="1"/>
  <c r="CG45" i="1" s="1"/>
  <c r="AX45" i="1" s="1"/>
  <c r="CF45" i="1"/>
  <c r="U45" i="1" s="1"/>
  <c r="BK45" i="1"/>
  <c r="BJ45" i="1"/>
  <c r="BB45" i="1"/>
  <c r="AV45" i="1"/>
  <c r="AZ45" i="1" s="1"/>
  <c r="AP45" i="1"/>
  <c r="BC45" i="1" s="1"/>
  <c r="BF45" i="1" s="1"/>
  <c r="BH45" i="1" s="1"/>
  <c r="BL45" i="1" s="1"/>
  <c r="BM45" i="1" s="1"/>
  <c r="AK45" i="1"/>
  <c r="AI45" i="1" s="1"/>
  <c r="M45" i="1" s="1"/>
  <c r="AA45" i="1"/>
  <c r="Z45" i="1"/>
  <c r="Y45" i="1" s="1"/>
  <c r="R45" i="1"/>
  <c r="CI44" i="1"/>
  <c r="CH44" i="1"/>
  <c r="CG44" i="1"/>
  <c r="AX44" i="1" s="1"/>
  <c r="AZ44" i="1" s="1"/>
  <c r="CF44" i="1"/>
  <c r="BK44" i="1"/>
  <c r="BJ44" i="1"/>
  <c r="BB44" i="1"/>
  <c r="AV44" i="1"/>
  <c r="AP44" i="1"/>
  <c r="BC44" i="1" s="1"/>
  <c r="BF44" i="1" s="1"/>
  <c r="BG44" i="1" s="1"/>
  <c r="AK44" i="1"/>
  <c r="AI44" i="1" s="1"/>
  <c r="AJ44" i="1" s="1"/>
  <c r="AA44" i="1"/>
  <c r="Z44" i="1"/>
  <c r="U44" i="1"/>
  <c r="R44" i="1"/>
  <c r="CI43" i="1"/>
  <c r="U43" i="1" s="1"/>
  <c r="CH43" i="1"/>
  <c r="CF43" i="1"/>
  <c r="CG43" i="1" s="1"/>
  <c r="AX43" i="1" s="1"/>
  <c r="AZ43" i="1" s="1"/>
  <c r="BK43" i="1"/>
  <c r="BJ43" i="1"/>
  <c r="BC43" i="1"/>
  <c r="BF43" i="1" s="1"/>
  <c r="BI43" i="1" s="1"/>
  <c r="BB43" i="1"/>
  <c r="AV43" i="1"/>
  <c r="AP43" i="1"/>
  <c r="AK43" i="1"/>
  <c r="AI43" i="1" s="1"/>
  <c r="AA43" i="1"/>
  <c r="Z43" i="1"/>
  <c r="R43" i="1"/>
  <c r="M43" i="1"/>
  <c r="K43" i="1"/>
  <c r="J43" i="1" s="1"/>
  <c r="AC43" i="1" s="1"/>
  <c r="CI42" i="1"/>
  <c r="U42" i="1" s="1"/>
  <c r="CH42" i="1"/>
  <c r="CG42" i="1" s="1"/>
  <c r="AX42" i="1" s="1"/>
  <c r="CF42" i="1"/>
  <c r="BK42" i="1"/>
  <c r="BJ42" i="1"/>
  <c r="BF42" i="1"/>
  <c r="BB42" i="1"/>
  <c r="AV42" i="1"/>
  <c r="AP42" i="1"/>
  <c r="BC42" i="1" s="1"/>
  <c r="AK42" i="1"/>
  <c r="AI42" i="1"/>
  <c r="K42" i="1" s="1"/>
  <c r="J42" i="1" s="1"/>
  <c r="AA42" i="1"/>
  <c r="Z42" i="1"/>
  <c r="Y42" i="1"/>
  <c r="R42" i="1"/>
  <c r="M42" i="1"/>
  <c r="CI41" i="1"/>
  <c r="CH41" i="1"/>
  <c r="CF41" i="1"/>
  <c r="BK41" i="1"/>
  <c r="BJ41" i="1"/>
  <c r="BB41" i="1"/>
  <c r="AV41" i="1"/>
  <c r="AP41" i="1"/>
  <c r="BC41" i="1" s="1"/>
  <c r="BF41" i="1" s="1"/>
  <c r="AK41" i="1"/>
  <c r="AI41" i="1" s="1"/>
  <c r="AA41" i="1"/>
  <c r="Z41" i="1"/>
  <c r="Y41" i="1" s="1"/>
  <c r="R41" i="1"/>
  <c r="L41" i="1"/>
  <c r="AY41" i="1" s="1"/>
  <c r="CI40" i="1"/>
  <c r="CH40" i="1"/>
  <c r="CF40" i="1"/>
  <c r="U40" i="1" s="1"/>
  <c r="BL40" i="1"/>
  <c r="BM40" i="1" s="1"/>
  <c r="BK40" i="1"/>
  <c r="BJ40" i="1"/>
  <c r="BI40" i="1"/>
  <c r="BB40" i="1"/>
  <c r="AV40" i="1"/>
  <c r="AP40" i="1"/>
  <c r="BC40" i="1" s="1"/>
  <c r="BF40" i="1" s="1"/>
  <c r="BH40" i="1" s="1"/>
  <c r="AK40" i="1"/>
  <c r="AI40" i="1"/>
  <c r="M40" i="1" s="1"/>
  <c r="AA40" i="1"/>
  <c r="Z40" i="1"/>
  <c r="Y40" i="1" s="1"/>
  <c r="R40" i="1"/>
  <c r="CI39" i="1"/>
  <c r="U39" i="1" s="1"/>
  <c r="CH39" i="1"/>
  <c r="CG39" i="1"/>
  <c r="AX39" i="1" s="1"/>
  <c r="CF39" i="1"/>
  <c r="BK39" i="1"/>
  <c r="BJ39" i="1"/>
  <c r="BC39" i="1"/>
  <c r="BF39" i="1" s="1"/>
  <c r="BB39" i="1"/>
  <c r="AV39" i="1"/>
  <c r="AZ39" i="1" s="1"/>
  <c r="AP39" i="1"/>
  <c r="AK39" i="1"/>
  <c r="AI39" i="1" s="1"/>
  <c r="AA39" i="1"/>
  <c r="Z39" i="1"/>
  <c r="R39" i="1"/>
  <c r="P39" i="1"/>
  <c r="M39" i="1"/>
  <c r="K39" i="1"/>
  <c r="J39" i="1" s="1"/>
  <c r="AC39" i="1" s="1"/>
  <c r="CI38" i="1"/>
  <c r="CH38" i="1"/>
  <c r="CF38" i="1"/>
  <c r="U38" i="1" s="1"/>
  <c r="BK38" i="1"/>
  <c r="BJ38" i="1"/>
  <c r="BF38" i="1"/>
  <c r="BI38" i="1" s="1"/>
  <c r="BB38" i="1"/>
  <c r="AV38" i="1"/>
  <c r="AP38" i="1"/>
  <c r="BC38" i="1" s="1"/>
  <c r="AK38" i="1"/>
  <c r="AI38" i="1"/>
  <c r="L38" i="1" s="1"/>
  <c r="AY38" i="1" s="1"/>
  <c r="AA38" i="1"/>
  <c r="Y38" i="1" s="1"/>
  <c r="Z38" i="1"/>
  <c r="R38" i="1"/>
  <c r="K38" i="1"/>
  <c r="J38" i="1" s="1"/>
  <c r="CI37" i="1"/>
  <c r="CH37" i="1"/>
  <c r="CF37" i="1"/>
  <c r="BK37" i="1"/>
  <c r="BJ37" i="1"/>
  <c r="BB37" i="1"/>
  <c r="AV37" i="1"/>
  <c r="AP37" i="1"/>
  <c r="BC37" i="1" s="1"/>
  <c r="BF37" i="1" s="1"/>
  <c r="AK37" i="1"/>
  <c r="AI37" i="1" s="1"/>
  <c r="AA37" i="1"/>
  <c r="Z37" i="1"/>
  <c r="Y37" i="1" s="1"/>
  <c r="R37" i="1"/>
  <c r="CI36" i="1"/>
  <c r="U36" i="1" s="1"/>
  <c r="CH36" i="1"/>
  <c r="CG36" i="1"/>
  <c r="AX36" i="1" s="1"/>
  <c r="CF36" i="1"/>
  <c r="BK36" i="1"/>
  <c r="BJ36" i="1"/>
  <c r="BB36" i="1"/>
  <c r="AV36" i="1"/>
  <c r="AP36" i="1"/>
  <c r="BC36" i="1" s="1"/>
  <c r="BF36" i="1" s="1"/>
  <c r="BI36" i="1" s="1"/>
  <c r="AK36" i="1"/>
  <c r="AI36" i="1"/>
  <c r="M36" i="1" s="1"/>
  <c r="AA36" i="1"/>
  <c r="Z36" i="1"/>
  <c r="Y36" i="1" s="1"/>
  <c r="R36" i="1"/>
  <c r="CI35" i="1"/>
  <c r="U35" i="1" s="1"/>
  <c r="CH35" i="1"/>
  <c r="CG35" i="1" s="1"/>
  <c r="AX35" i="1" s="1"/>
  <c r="AZ35" i="1" s="1"/>
  <c r="CF35" i="1"/>
  <c r="BK35" i="1"/>
  <c r="BJ35" i="1"/>
  <c r="BC35" i="1"/>
  <c r="BF35" i="1" s="1"/>
  <c r="BG35" i="1" s="1"/>
  <c r="BB35" i="1"/>
  <c r="AV35" i="1"/>
  <c r="AP35" i="1"/>
  <c r="AK35" i="1"/>
  <c r="AI35" i="1" s="1"/>
  <c r="K35" i="1" s="1"/>
  <c r="J35" i="1" s="1"/>
  <c r="AC35" i="1"/>
  <c r="AA35" i="1"/>
  <c r="Z35" i="1"/>
  <c r="R35" i="1"/>
  <c r="P35" i="1"/>
  <c r="M35" i="1"/>
  <c r="CI34" i="1"/>
  <c r="CH34" i="1"/>
  <c r="CF34" i="1"/>
  <c r="CG34" i="1" s="1"/>
  <c r="AX34" i="1" s="1"/>
  <c r="BK34" i="1"/>
  <c r="BJ34" i="1"/>
  <c r="BC34" i="1"/>
  <c r="BF34" i="1" s="1"/>
  <c r="BB34" i="1"/>
  <c r="AV34" i="1"/>
  <c r="AP34" i="1"/>
  <c r="AK34" i="1"/>
  <c r="AI34" i="1"/>
  <c r="K34" i="1" s="1"/>
  <c r="J34" i="1" s="1"/>
  <c r="AC34" i="1" s="1"/>
  <c r="AA34" i="1"/>
  <c r="Y34" i="1" s="1"/>
  <c r="Z34" i="1"/>
  <c r="U34" i="1"/>
  <c r="R34" i="1"/>
  <c r="CI33" i="1"/>
  <c r="CH33" i="1"/>
  <c r="CF33" i="1"/>
  <c r="BK33" i="1"/>
  <c r="BJ33" i="1"/>
  <c r="BC33" i="1"/>
  <c r="BF33" i="1" s="1"/>
  <c r="BB33" i="1"/>
  <c r="AV33" i="1"/>
  <c r="AP33" i="1"/>
  <c r="AK33" i="1"/>
  <c r="AI33" i="1"/>
  <c r="AA33" i="1"/>
  <c r="Z33" i="1"/>
  <c r="Y33" i="1"/>
  <c r="R33" i="1"/>
  <c r="CI32" i="1"/>
  <c r="CH32" i="1"/>
  <c r="CF32" i="1"/>
  <c r="CG32" i="1" s="1"/>
  <c r="AX32" i="1" s="1"/>
  <c r="BK32" i="1"/>
  <c r="BJ32" i="1"/>
  <c r="BI32" i="1"/>
  <c r="BB32" i="1"/>
  <c r="AV32" i="1"/>
  <c r="AZ32" i="1" s="1"/>
  <c r="AP32" i="1"/>
  <c r="BC32" i="1" s="1"/>
  <c r="BF32" i="1" s="1"/>
  <c r="BH32" i="1" s="1"/>
  <c r="BL32" i="1" s="1"/>
  <c r="BM32" i="1" s="1"/>
  <c r="AK32" i="1"/>
  <c r="AI32" i="1" s="1"/>
  <c r="AA32" i="1"/>
  <c r="Z32" i="1"/>
  <c r="Y32" i="1" s="1"/>
  <c r="R32" i="1"/>
  <c r="CI31" i="1"/>
  <c r="CH31" i="1"/>
  <c r="CF31" i="1"/>
  <c r="CG31" i="1" s="1"/>
  <c r="AX31" i="1" s="1"/>
  <c r="BK31" i="1"/>
  <c r="BJ31" i="1"/>
  <c r="BC31" i="1"/>
  <c r="BF31" i="1" s="1"/>
  <c r="BG31" i="1" s="1"/>
  <c r="BB31" i="1"/>
  <c r="AV31" i="1"/>
  <c r="AP31" i="1"/>
  <c r="AK31" i="1"/>
  <c r="AI31" i="1" s="1"/>
  <c r="P31" i="1" s="1"/>
  <c r="AA31" i="1"/>
  <c r="Y31" i="1" s="1"/>
  <c r="Z31" i="1"/>
  <c r="R31" i="1"/>
  <c r="CI30" i="1"/>
  <c r="CH30" i="1"/>
  <c r="CF30" i="1"/>
  <c r="BK30" i="1"/>
  <c r="BJ30" i="1"/>
  <c r="BH30" i="1"/>
  <c r="BL30" i="1" s="1"/>
  <c r="BM30" i="1" s="1"/>
  <c r="BB30" i="1"/>
  <c r="AV30" i="1"/>
  <c r="AP30" i="1"/>
  <c r="BC30" i="1" s="1"/>
  <c r="BF30" i="1" s="1"/>
  <c r="AK30" i="1"/>
  <c r="AI30" i="1" s="1"/>
  <c r="M30" i="1" s="1"/>
  <c r="AA30" i="1"/>
  <c r="Y30" i="1" s="1"/>
  <c r="Z30" i="1"/>
  <c r="R30" i="1"/>
  <c r="CI29" i="1"/>
  <c r="CH29" i="1"/>
  <c r="CF29" i="1"/>
  <c r="BK29" i="1"/>
  <c r="BJ29" i="1"/>
  <c r="BB29" i="1"/>
  <c r="AV29" i="1"/>
  <c r="AP29" i="1"/>
  <c r="BC29" i="1" s="1"/>
  <c r="BF29" i="1" s="1"/>
  <c r="AK29" i="1"/>
  <c r="AI29" i="1" s="1"/>
  <c r="L29" i="1" s="1"/>
  <c r="AY29" i="1" s="1"/>
  <c r="AA29" i="1"/>
  <c r="Z29" i="1"/>
  <c r="R29" i="1"/>
  <c r="CI28" i="1"/>
  <c r="CH28" i="1"/>
  <c r="CG28" i="1"/>
  <c r="AX28" i="1" s="1"/>
  <c r="CF28" i="1"/>
  <c r="U28" i="1" s="1"/>
  <c r="BK28" i="1"/>
  <c r="BJ28" i="1"/>
  <c r="BB28" i="1"/>
  <c r="AV28" i="1"/>
  <c r="AP28" i="1"/>
  <c r="BC28" i="1" s="1"/>
  <c r="BF28" i="1" s="1"/>
  <c r="BH28" i="1" s="1"/>
  <c r="BL28" i="1" s="1"/>
  <c r="BM28" i="1" s="1"/>
  <c r="AK28" i="1"/>
  <c r="AI28" i="1" s="1"/>
  <c r="P28" i="1" s="1"/>
  <c r="AA28" i="1"/>
  <c r="Z28" i="1"/>
  <c r="R28" i="1"/>
  <c r="CI27" i="1"/>
  <c r="U27" i="1" s="1"/>
  <c r="CH27" i="1"/>
  <c r="CG27" i="1" s="1"/>
  <c r="AX27" i="1" s="1"/>
  <c r="AZ27" i="1" s="1"/>
  <c r="CF27" i="1"/>
  <c r="BK27" i="1"/>
  <c r="BJ27" i="1"/>
  <c r="BB27" i="1"/>
  <c r="AV27" i="1"/>
  <c r="AP27" i="1"/>
  <c r="BC27" i="1" s="1"/>
  <c r="BF27" i="1" s="1"/>
  <c r="AK27" i="1"/>
  <c r="AI27" i="1" s="1"/>
  <c r="AA27" i="1"/>
  <c r="Y27" i="1" s="1"/>
  <c r="Z27" i="1"/>
  <c r="R27" i="1"/>
  <c r="CI26" i="1"/>
  <c r="CH26" i="1"/>
  <c r="CF26" i="1"/>
  <c r="U26" i="1" s="1"/>
  <c r="BK26" i="1"/>
  <c r="BJ26" i="1"/>
  <c r="BB26" i="1"/>
  <c r="AV26" i="1"/>
  <c r="AP26" i="1"/>
  <c r="BC26" i="1" s="1"/>
  <c r="BF26" i="1" s="1"/>
  <c r="AK26" i="1"/>
  <c r="AI26" i="1"/>
  <c r="M26" i="1" s="1"/>
  <c r="AA26" i="1"/>
  <c r="Z26" i="1"/>
  <c r="R26" i="1"/>
  <c r="CI25" i="1"/>
  <c r="CH25" i="1"/>
  <c r="CF25" i="1"/>
  <c r="BK25" i="1"/>
  <c r="BJ25" i="1"/>
  <c r="BB25" i="1"/>
  <c r="AV25" i="1"/>
  <c r="AP25" i="1"/>
  <c r="BC25" i="1" s="1"/>
  <c r="BF25" i="1" s="1"/>
  <c r="BI25" i="1" s="1"/>
  <c r="AK25" i="1"/>
  <c r="AI25" i="1" s="1"/>
  <c r="L25" i="1" s="1"/>
  <c r="AY25" i="1" s="1"/>
  <c r="AA25" i="1"/>
  <c r="Z25" i="1"/>
  <c r="R25" i="1"/>
  <c r="CI24" i="1"/>
  <c r="CH24" i="1"/>
  <c r="CG24" i="1" s="1"/>
  <c r="AX24" i="1" s="1"/>
  <c r="CF24" i="1"/>
  <c r="BL24" i="1"/>
  <c r="BM24" i="1" s="1"/>
  <c r="BK24" i="1"/>
  <c r="BJ24" i="1"/>
  <c r="BI24" i="1"/>
  <c r="BG24" i="1"/>
  <c r="BB24" i="1"/>
  <c r="AV24" i="1"/>
  <c r="AP24" i="1"/>
  <c r="BC24" i="1" s="1"/>
  <c r="BF24" i="1" s="1"/>
  <c r="BH24" i="1" s="1"/>
  <c r="AK24" i="1"/>
  <c r="AI24" i="1"/>
  <c r="AJ24" i="1" s="1"/>
  <c r="AA24" i="1"/>
  <c r="Z24" i="1"/>
  <c r="Y24" i="1"/>
  <c r="U24" i="1"/>
  <c r="R24" i="1"/>
  <c r="CI23" i="1"/>
  <c r="CH23" i="1"/>
  <c r="CF23" i="1"/>
  <c r="U23" i="1" s="1"/>
  <c r="BK23" i="1"/>
  <c r="BJ23" i="1"/>
  <c r="BC23" i="1"/>
  <c r="BF23" i="1" s="1"/>
  <c r="BB23" i="1"/>
  <c r="AV23" i="1"/>
  <c r="AP23" i="1"/>
  <c r="AK23" i="1"/>
  <c r="AI23" i="1" s="1"/>
  <c r="P23" i="1" s="1"/>
  <c r="AA23" i="1"/>
  <c r="Y23" i="1" s="1"/>
  <c r="Z23" i="1"/>
  <c r="R23" i="1"/>
  <c r="CI22" i="1"/>
  <c r="CH22" i="1"/>
  <c r="CF22" i="1"/>
  <c r="BK22" i="1"/>
  <c r="BJ22" i="1"/>
  <c r="BB22" i="1"/>
  <c r="AV22" i="1"/>
  <c r="AP22" i="1"/>
  <c r="BC22" i="1" s="1"/>
  <c r="BF22" i="1" s="1"/>
  <c r="BI22" i="1" s="1"/>
  <c r="AK22" i="1"/>
  <c r="AI22" i="1" s="1"/>
  <c r="AA22" i="1"/>
  <c r="Z22" i="1"/>
  <c r="R22" i="1"/>
  <c r="M22" i="1"/>
  <c r="CI21" i="1"/>
  <c r="CH21" i="1"/>
  <c r="CF21" i="1"/>
  <c r="U21" i="1" s="1"/>
  <c r="BK21" i="1"/>
  <c r="BJ21" i="1"/>
  <c r="BI21" i="1"/>
  <c r="BH21" i="1"/>
  <c r="BL21" i="1" s="1"/>
  <c r="BM21" i="1" s="1"/>
  <c r="BG21" i="1"/>
  <c r="BC21" i="1"/>
  <c r="BF21" i="1" s="1"/>
  <c r="BB21" i="1"/>
  <c r="AV21" i="1"/>
  <c r="AP21" i="1"/>
  <c r="AK21" i="1"/>
  <c r="AI21" i="1" s="1"/>
  <c r="K21" i="1" s="1"/>
  <c r="J21" i="1" s="1"/>
  <c r="AA21" i="1"/>
  <c r="Z21" i="1"/>
  <c r="R21" i="1"/>
  <c r="P21" i="1"/>
  <c r="M21" i="1"/>
  <c r="CI20" i="1"/>
  <c r="CH20" i="1"/>
  <c r="CF20" i="1"/>
  <c r="U20" i="1" s="1"/>
  <c r="BK20" i="1"/>
  <c r="BJ20" i="1"/>
  <c r="BC20" i="1"/>
  <c r="BF20" i="1" s="1"/>
  <c r="BB20" i="1"/>
  <c r="AV20" i="1"/>
  <c r="AP20" i="1"/>
  <c r="AK20" i="1"/>
  <c r="AI20" i="1"/>
  <c r="K20" i="1" s="1"/>
  <c r="J20" i="1" s="1"/>
  <c r="AC20" i="1" s="1"/>
  <c r="AA20" i="1"/>
  <c r="Y20" i="1" s="1"/>
  <c r="Z20" i="1"/>
  <c r="R20" i="1"/>
  <c r="CI19" i="1"/>
  <c r="CH19" i="1"/>
  <c r="CF19" i="1"/>
  <c r="BK19" i="1"/>
  <c r="BJ19" i="1"/>
  <c r="BC19" i="1"/>
  <c r="BF19" i="1" s="1"/>
  <c r="BB19" i="1"/>
  <c r="AV19" i="1"/>
  <c r="AP19" i="1"/>
  <c r="AK19" i="1"/>
  <c r="AI19" i="1"/>
  <c r="AA19" i="1"/>
  <c r="Z19" i="1"/>
  <c r="Y19" i="1" s="1"/>
  <c r="R19" i="1"/>
  <c r="BH52" i="1" l="1"/>
  <c r="BL52" i="1" s="1"/>
  <c r="BM52" i="1" s="1"/>
  <c r="BG52" i="1"/>
  <c r="BI52" i="1"/>
  <c r="M55" i="1"/>
  <c r="K55" i="1"/>
  <c r="J55" i="1" s="1"/>
  <c r="AC55" i="1" s="1"/>
  <c r="BI61" i="1"/>
  <c r="BH61" i="1"/>
  <c r="BL61" i="1" s="1"/>
  <c r="BM61" i="1" s="1"/>
  <c r="K77" i="1"/>
  <c r="J77" i="1" s="1"/>
  <c r="AC77" i="1" s="1"/>
  <c r="P77" i="1"/>
  <c r="AJ77" i="1"/>
  <c r="M77" i="1"/>
  <c r="L77" i="1"/>
  <c r="AY77" i="1" s="1"/>
  <c r="AJ32" i="1"/>
  <c r="M32" i="1"/>
  <c r="X48" i="1"/>
  <c r="AB48" i="1" s="1"/>
  <c r="S48" i="1"/>
  <c r="Q48" i="1" s="1"/>
  <c r="T48" i="1" s="1"/>
  <c r="N48" i="1" s="1"/>
  <c r="O48" i="1" s="1"/>
  <c r="AJ54" i="1"/>
  <c r="L54" i="1"/>
  <c r="AY54" i="1" s="1"/>
  <c r="V68" i="1"/>
  <c r="W68" i="1" s="1"/>
  <c r="AC68" i="1"/>
  <c r="L70" i="1"/>
  <c r="AY70" i="1" s="1"/>
  <c r="AJ70" i="1"/>
  <c r="P70" i="1"/>
  <c r="BI27" i="1"/>
  <c r="BG27" i="1"/>
  <c r="BG59" i="1"/>
  <c r="BI59" i="1"/>
  <c r="BH59" i="1"/>
  <c r="BL59" i="1" s="1"/>
  <c r="BM59" i="1" s="1"/>
  <c r="CG21" i="1"/>
  <c r="AX21" i="1" s="1"/>
  <c r="AZ21" i="1" s="1"/>
  <c r="K23" i="1"/>
  <c r="J23" i="1" s="1"/>
  <c r="AC23" i="1" s="1"/>
  <c r="CG23" i="1"/>
  <c r="AX23" i="1" s="1"/>
  <c r="AZ23" i="1" s="1"/>
  <c r="BG38" i="1"/>
  <c r="P44" i="1"/>
  <c r="CG51" i="1"/>
  <c r="AX51" i="1" s="1"/>
  <c r="Y59" i="1"/>
  <c r="Y60" i="1"/>
  <c r="K65" i="1"/>
  <c r="J65" i="1" s="1"/>
  <c r="CG65" i="1"/>
  <c r="AX65" i="1" s="1"/>
  <c r="AZ65" i="1" s="1"/>
  <c r="L72" i="1"/>
  <c r="AY72" i="1" s="1"/>
  <c r="AZ81" i="1"/>
  <c r="AJ59" i="1"/>
  <c r="CG62" i="1"/>
  <c r="AX62" i="1" s="1"/>
  <c r="BA62" i="1" s="1"/>
  <c r="AJ66" i="1"/>
  <c r="Y69" i="1"/>
  <c r="M72" i="1"/>
  <c r="Y26" i="1"/>
  <c r="AJ68" i="1"/>
  <c r="Y70" i="1"/>
  <c r="AZ78" i="1"/>
  <c r="M23" i="1"/>
  <c r="K31" i="1"/>
  <c r="J31" i="1" s="1"/>
  <c r="M31" i="1"/>
  <c r="AZ28" i="1"/>
  <c r="P40" i="1"/>
  <c r="M56" i="1"/>
  <c r="CG61" i="1"/>
  <c r="AX61" i="1" s="1"/>
  <c r="AZ61" i="1" s="1"/>
  <c r="P24" i="1"/>
  <c r="BI35" i="1"/>
  <c r="P36" i="1"/>
  <c r="AZ36" i="1"/>
  <c r="M38" i="1"/>
  <c r="Y39" i="1"/>
  <c r="CG40" i="1"/>
  <c r="AX40" i="1" s="1"/>
  <c r="Y43" i="1"/>
  <c r="CG52" i="1"/>
  <c r="AX52" i="1" s="1"/>
  <c r="AZ52" i="1" s="1"/>
  <c r="U56" i="1"/>
  <c r="V56" i="1" s="1"/>
  <c r="W56" i="1" s="1"/>
  <c r="AZ62" i="1"/>
  <c r="Y64" i="1"/>
  <c r="L66" i="1"/>
  <c r="AY66" i="1" s="1"/>
  <c r="M68" i="1"/>
  <c r="AJ69" i="1"/>
  <c r="M73" i="1"/>
  <c r="U76" i="1"/>
  <c r="V76" i="1" s="1"/>
  <c r="W76" i="1" s="1"/>
  <c r="AZ77" i="1"/>
  <c r="CG77" i="1"/>
  <c r="AX77" i="1" s="1"/>
  <c r="AJ78" i="1"/>
  <c r="L80" i="1"/>
  <c r="AY80" i="1" s="1"/>
  <c r="BA80" i="1" s="1"/>
  <c r="AJ81" i="1"/>
  <c r="AJ40" i="1"/>
  <c r="M24" i="1"/>
  <c r="CG26" i="1"/>
  <c r="AX26" i="1" s="1"/>
  <c r="BH35" i="1"/>
  <c r="BL35" i="1" s="1"/>
  <c r="BM35" i="1" s="1"/>
  <c r="AJ57" i="1"/>
  <c r="Y22" i="1"/>
  <c r="K26" i="1"/>
  <c r="J26" i="1" s="1"/>
  <c r="S26" i="1" s="1"/>
  <c r="Q26" i="1" s="1"/>
  <c r="T26" i="1" s="1"/>
  <c r="BG28" i="1"/>
  <c r="U32" i="1"/>
  <c r="AZ40" i="1"/>
  <c r="BG49" i="1"/>
  <c r="U52" i="1"/>
  <c r="K59" i="1"/>
  <c r="J59" i="1" s="1"/>
  <c r="AC59" i="1" s="1"/>
  <c r="U59" i="1"/>
  <c r="Y63" i="1"/>
  <c r="P66" i="1"/>
  <c r="P68" i="1"/>
  <c r="L69" i="1"/>
  <c r="AY69" i="1" s="1"/>
  <c r="P73" i="1"/>
  <c r="CG76" i="1"/>
  <c r="AX76" i="1" s="1"/>
  <c r="Y77" i="1"/>
  <c r="M80" i="1"/>
  <c r="AZ80" i="1"/>
  <c r="U31" i="1"/>
  <c r="BA47" i="1"/>
  <c r="U49" i="1"/>
  <c r="AZ24" i="1"/>
  <c r="Y28" i="1"/>
  <c r="Y29" i="1"/>
  <c r="BG32" i="1"/>
  <c r="BI49" i="1"/>
  <c r="Y52" i="1"/>
  <c r="AZ53" i="1"/>
  <c r="M69" i="1"/>
  <c r="AJ72" i="1"/>
  <c r="V20" i="1"/>
  <c r="W20" i="1" s="1"/>
  <c r="AC21" i="1"/>
  <c r="BH46" i="1"/>
  <c r="BL46" i="1" s="1"/>
  <c r="BM46" i="1" s="1"/>
  <c r="BG46" i="1"/>
  <c r="BI46" i="1"/>
  <c r="AC60" i="1"/>
  <c r="BH33" i="1"/>
  <c r="BL33" i="1" s="1"/>
  <c r="BM33" i="1" s="1"/>
  <c r="BG33" i="1"/>
  <c r="BI33" i="1"/>
  <c r="BI34" i="1"/>
  <c r="BG34" i="1"/>
  <c r="BH34" i="1"/>
  <c r="BL34" i="1" s="1"/>
  <c r="BM34" i="1" s="1"/>
  <c r="BI26" i="1"/>
  <c r="BG26" i="1"/>
  <c r="BH26" i="1"/>
  <c r="BL26" i="1" s="1"/>
  <c r="BM26" i="1" s="1"/>
  <c r="BH19" i="1"/>
  <c r="BL19" i="1" s="1"/>
  <c r="BM19" i="1" s="1"/>
  <c r="BG19" i="1"/>
  <c r="BI19" i="1"/>
  <c r="BI20" i="1"/>
  <c r="BH20" i="1"/>
  <c r="BL20" i="1" s="1"/>
  <c r="BM20" i="1" s="1"/>
  <c r="BG20" i="1"/>
  <c r="M37" i="1"/>
  <c r="P37" i="1"/>
  <c r="AJ37" i="1"/>
  <c r="L37" i="1"/>
  <c r="AY37" i="1" s="1"/>
  <c r="K37" i="1"/>
  <c r="J37" i="1" s="1"/>
  <c r="P20" i="1"/>
  <c r="AJ20" i="1"/>
  <c r="BI42" i="1"/>
  <c r="BG42" i="1"/>
  <c r="V23" i="1"/>
  <c r="W23" i="1" s="1"/>
  <c r="AC26" i="1"/>
  <c r="V31" i="1"/>
  <c r="W31" i="1" s="1"/>
  <c r="V38" i="1"/>
  <c r="W38" i="1" s="1"/>
  <c r="S38" i="1" s="1"/>
  <c r="Q38" i="1" s="1"/>
  <c r="T38" i="1" s="1"/>
  <c r="N38" i="1" s="1"/>
  <c r="O38" i="1" s="1"/>
  <c r="V39" i="1"/>
  <c r="W39" i="1" s="1"/>
  <c r="BH41" i="1"/>
  <c r="BL41" i="1" s="1"/>
  <c r="BM41" i="1" s="1"/>
  <c r="BG41" i="1"/>
  <c r="V43" i="1"/>
  <c r="W43" i="1" s="1"/>
  <c r="AD48" i="1"/>
  <c r="M50" i="1"/>
  <c r="K50" i="1"/>
  <c r="J50" i="1" s="1"/>
  <c r="L50" i="1"/>
  <c r="AY50" i="1" s="1"/>
  <c r="AJ50" i="1"/>
  <c r="P50" i="1"/>
  <c r="BH54" i="1"/>
  <c r="BL54" i="1" s="1"/>
  <c r="BM54" i="1" s="1"/>
  <c r="BG54" i="1"/>
  <c r="BI54" i="1"/>
  <c r="BI55" i="1"/>
  <c r="BG55" i="1"/>
  <c r="BH55" i="1"/>
  <c r="BL55" i="1" s="1"/>
  <c r="BM55" i="1" s="1"/>
  <c r="BG56" i="1"/>
  <c r="BI56" i="1"/>
  <c r="V59" i="1"/>
  <c r="W59" i="1" s="1"/>
  <c r="BI60" i="1"/>
  <c r="BG60" i="1"/>
  <c r="BH60" i="1"/>
  <c r="BL60" i="1" s="1"/>
  <c r="BM60" i="1" s="1"/>
  <c r="M74" i="1"/>
  <c r="L74" i="1"/>
  <c r="AY74" i="1" s="1"/>
  <c r="K74" i="1"/>
  <c r="J74" i="1" s="1"/>
  <c r="P74" i="1"/>
  <c r="AJ74" i="1"/>
  <c r="CG19" i="1"/>
  <c r="AX19" i="1" s="1"/>
  <c r="AZ19" i="1" s="1"/>
  <c r="U19" i="1"/>
  <c r="Y21" i="1"/>
  <c r="P26" i="1"/>
  <c r="AJ26" i="1"/>
  <c r="L26" i="1"/>
  <c r="AY26" i="1" s="1"/>
  <c r="BA26" i="1" s="1"/>
  <c r="BH27" i="1"/>
  <c r="BL27" i="1" s="1"/>
  <c r="BM27" i="1" s="1"/>
  <c r="L28" i="1"/>
  <c r="AY28" i="1" s="1"/>
  <c r="BA28" i="1" s="1"/>
  <c r="K28" i="1"/>
  <c r="J28" i="1" s="1"/>
  <c r="V28" i="1" s="1"/>
  <c r="W28" i="1" s="1"/>
  <c r="AJ28" i="1"/>
  <c r="M28" i="1"/>
  <c r="CG29" i="1"/>
  <c r="AX29" i="1" s="1"/>
  <c r="U29" i="1"/>
  <c r="L36" i="1"/>
  <c r="AY36" i="1" s="1"/>
  <c r="BA36" i="1" s="1"/>
  <c r="K36" i="1"/>
  <c r="J36" i="1" s="1"/>
  <c r="AJ36" i="1"/>
  <c r="AZ42" i="1"/>
  <c r="AE48" i="1"/>
  <c r="BH50" i="1"/>
  <c r="BL50" i="1" s="1"/>
  <c r="BM50" i="1" s="1"/>
  <c r="BG50" i="1"/>
  <c r="BI50" i="1"/>
  <c r="P51" i="1"/>
  <c r="M51" i="1"/>
  <c r="AJ51" i="1"/>
  <c r="L51" i="1"/>
  <c r="AY51" i="1" s="1"/>
  <c r="BA51" i="1" s="1"/>
  <c r="K51" i="1"/>
  <c r="J51" i="1" s="1"/>
  <c r="BH56" i="1"/>
  <c r="BL56" i="1" s="1"/>
  <c r="BM56" i="1" s="1"/>
  <c r="BG66" i="1"/>
  <c r="BI66" i="1"/>
  <c r="BH66" i="1"/>
  <c r="BL66" i="1" s="1"/>
  <c r="BM66" i="1" s="1"/>
  <c r="M67" i="1"/>
  <c r="K67" i="1"/>
  <c r="J67" i="1" s="1"/>
  <c r="L67" i="1"/>
  <c r="AY67" i="1" s="1"/>
  <c r="AJ67" i="1"/>
  <c r="M19" i="1"/>
  <c r="P19" i="1"/>
  <c r="V34" i="1"/>
  <c r="W34" i="1" s="1"/>
  <c r="V42" i="1"/>
  <c r="W42" i="1" s="1"/>
  <c r="BI44" i="1"/>
  <c r="BH44" i="1"/>
  <c r="BL44" i="1" s="1"/>
  <c r="BM44" i="1" s="1"/>
  <c r="BI47" i="1"/>
  <c r="BG47" i="1"/>
  <c r="BH47" i="1"/>
  <c r="BL47" i="1" s="1"/>
  <c r="BM47" i="1" s="1"/>
  <c r="L49" i="1"/>
  <c r="AY49" i="1" s="1"/>
  <c r="BA49" i="1" s="1"/>
  <c r="K49" i="1"/>
  <c r="J49" i="1" s="1"/>
  <c r="P49" i="1"/>
  <c r="M49" i="1"/>
  <c r="M58" i="1"/>
  <c r="P58" i="1"/>
  <c r="L58" i="1"/>
  <c r="AY58" i="1" s="1"/>
  <c r="K58" i="1"/>
  <c r="J58" i="1" s="1"/>
  <c r="AJ58" i="1"/>
  <c r="K62" i="1"/>
  <c r="J62" i="1" s="1"/>
  <c r="M62" i="1"/>
  <c r="AJ62" i="1"/>
  <c r="BI67" i="1"/>
  <c r="BG67" i="1"/>
  <c r="BH67" i="1"/>
  <c r="BL67" i="1" s="1"/>
  <c r="BM67" i="1" s="1"/>
  <c r="BI82" i="1"/>
  <c r="BH82" i="1"/>
  <c r="BL82" i="1" s="1"/>
  <c r="BM82" i="1" s="1"/>
  <c r="BG82" i="1"/>
  <c r="CG54" i="1"/>
  <c r="AX54" i="1" s="1"/>
  <c r="U54" i="1"/>
  <c r="BH58" i="1"/>
  <c r="BL58" i="1" s="1"/>
  <c r="BM58" i="1" s="1"/>
  <c r="BG58" i="1"/>
  <c r="BI58" i="1"/>
  <c r="M63" i="1"/>
  <c r="AJ63" i="1"/>
  <c r="P63" i="1"/>
  <c r="L63" i="1"/>
  <c r="AY63" i="1" s="1"/>
  <c r="AJ64" i="1"/>
  <c r="P64" i="1"/>
  <c r="M64" i="1"/>
  <c r="L64" i="1"/>
  <c r="AY64" i="1" s="1"/>
  <c r="BA64" i="1" s="1"/>
  <c r="K64" i="1"/>
  <c r="J64" i="1" s="1"/>
  <c r="V64" i="1" s="1"/>
  <c r="W64" i="1" s="1"/>
  <c r="BI71" i="1"/>
  <c r="BG71" i="1"/>
  <c r="BH71" i="1"/>
  <c r="BL71" i="1" s="1"/>
  <c r="BM71" i="1" s="1"/>
  <c r="BI80" i="1"/>
  <c r="BH80" i="1"/>
  <c r="BL80" i="1" s="1"/>
  <c r="BM80" i="1" s="1"/>
  <c r="BG80" i="1"/>
  <c r="M25" i="1"/>
  <c r="P25" i="1"/>
  <c r="AJ25" i="1"/>
  <c r="K25" i="1"/>
  <c r="J25" i="1" s="1"/>
  <c r="AC31" i="1"/>
  <c r="BH25" i="1"/>
  <c r="BL25" i="1" s="1"/>
  <c r="BM25" i="1" s="1"/>
  <c r="BG25" i="1"/>
  <c r="P62" i="1"/>
  <c r="BI64" i="1"/>
  <c r="BG64" i="1"/>
  <c r="BH64" i="1"/>
  <c r="BL64" i="1" s="1"/>
  <c r="BM64" i="1" s="1"/>
  <c r="BI79" i="1"/>
  <c r="BH79" i="1"/>
  <c r="BL79" i="1" s="1"/>
  <c r="BM79" i="1" s="1"/>
  <c r="BG79" i="1"/>
  <c r="AJ27" i="1"/>
  <c r="L27" i="1"/>
  <c r="AY27" i="1" s="1"/>
  <c r="BA27" i="1" s="1"/>
  <c r="P27" i="1"/>
  <c r="CG20" i="1"/>
  <c r="AX20" i="1" s="1"/>
  <c r="AZ20" i="1" s="1"/>
  <c r="BH31" i="1"/>
  <c r="BL31" i="1" s="1"/>
  <c r="BM31" i="1" s="1"/>
  <c r="BH22" i="1"/>
  <c r="BL22" i="1" s="1"/>
  <c r="BM22" i="1" s="1"/>
  <c r="AZ26" i="1"/>
  <c r="BI31" i="1"/>
  <c r="AC38" i="1"/>
  <c r="BI39" i="1"/>
  <c r="BG39" i="1"/>
  <c r="BH39" i="1"/>
  <c r="BL39" i="1" s="1"/>
  <c r="BM39" i="1" s="1"/>
  <c r="M46" i="1"/>
  <c r="P46" i="1"/>
  <c r="K46" i="1"/>
  <c r="J46" i="1" s="1"/>
  <c r="K19" i="1"/>
  <c r="J19" i="1" s="1"/>
  <c r="L20" i="1"/>
  <c r="AY20" i="1" s="1"/>
  <c r="P22" i="1"/>
  <c r="AJ22" i="1"/>
  <c r="L22" i="1"/>
  <c r="AY22" i="1" s="1"/>
  <c r="K22" i="1"/>
  <c r="J22" i="1" s="1"/>
  <c r="BI23" i="1"/>
  <c r="BH23" i="1"/>
  <c r="BL23" i="1" s="1"/>
  <c r="BM23" i="1" s="1"/>
  <c r="V26" i="1"/>
  <c r="W26" i="1" s="1"/>
  <c r="BH29" i="1"/>
  <c r="BL29" i="1" s="1"/>
  <c r="BM29" i="1" s="1"/>
  <c r="BG29" i="1"/>
  <c r="BI29" i="1"/>
  <c r="P30" i="1"/>
  <c r="AJ30" i="1"/>
  <c r="L30" i="1"/>
  <c r="AY30" i="1" s="1"/>
  <c r="BA30" i="1" s="1"/>
  <c r="K30" i="1"/>
  <c r="J30" i="1" s="1"/>
  <c r="M33" i="1"/>
  <c r="P33" i="1"/>
  <c r="K33" i="1"/>
  <c r="J33" i="1" s="1"/>
  <c r="L33" i="1"/>
  <c r="AY33" i="1" s="1"/>
  <c r="P38" i="1"/>
  <c r="AJ38" i="1"/>
  <c r="BI41" i="1"/>
  <c r="AC42" i="1"/>
  <c r="S42" i="1"/>
  <c r="Q42" i="1" s="1"/>
  <c r="T42" i="1" s="1"/>
  <c r="N42" i="1" s="1"/>
  <c r="O42" i="1" s="1"/>
  <c r="BH42" i="1"/>
  <c r="BL42" i="1" s="1"/>
  <c r="BM42" i="1" s="1"/>
  <c r="BG43" i="1"/>
  <c r="AJ46" i="1"/>
  <c r="L53" i="1"/>
  <c r="AY53" i="1" s="1"/>
  <c r="BA53" i="1" s="1"/>
  <c r="K53" i="1"/>
  <c r="J53" i="1" s="1"/>
  <c r="M53" i="1"/>
  <c r="AJ53" i="1"/>
  <c r="BG63" i="1"/>
  <c r="BH63" i="1"/>
  <c r="BL63" i="1" s="1"/>
  <c r="BM63" i="1" s="1"/>
  <c r="AZ64" i="1"/>
  <c r="AC65" i="1"/>
  <c r="V65" i="1"/>
  <c r="W65" i="1" s="1"/>
  <c r="S65" i="1" s="1"/>
  <c r="Q65" i="1" s="1"/>
  <c r="T65" i="1" s="1"/>
  <c r="L19" i="1"/>
  <c r="AY19" i="1" s="1"/>
  <c r="M20" i="1"/>
  <c r="V21" i="1"/>
  <c r="W21" i="1" s="1"/>
  <c r="S21" i="1" s="1"/>
  <c r="Q21" i="1" s="1"/>
  <c r="T21" i="1" s="1"/>
  <c r="N21" i="1" s="1"/>
  <c r="O21" i="1" s="1"/>
  <c r="S23" i="1"/>
  <c r="Q23" i="1" s="1"/>
  <c r="T23" i="1" s="1"/>
  <c r="BG23" i="1"/>
  <c r="K27" i="1"/>
  <c r="J27" i="1" s="1"/>
  <c r="BI30" i="1"/>
  <c r="BG30" i="1"/>
  <c r="AJ33" i="1"/>
  <c r="S39" i="1"/>
  <c r="Q39" i="1" s="1"/>
  <c r="T39" i="1" s="1"/>
  <c r="P42" i="1"/>
  <c r="AJ42" i="1"/>
  <c r="L42" i="1"/>
  <c r="AY42" i="1" s="1"/>
  <c r="BA42" i="1" s="1"/>
  <c r="BH43" i="1"/>
  <c r="BL43" i="1" s="1"/>
  <c r="BM43" i="1" s="1"/>
  <c r="L44" i="1"/>
  <c r="AY44" i="1" s="1"/>
  <c r="BA44" i="1" s="1"/>
  <c r="K44" i="1"/>
  <c r="J44" i="1" s="1"/>
  <c r="V44" i="1" s="1"/>
  <c r="W44" i="1" s="1"/>
  <c r="M44" i="1"/>
  <c r="Y47" i="1"/>
  <c r="BA52" i="1"/>
  <c r="M60" i="1"/>
  <c r="L60" i="1"/>
  <c r="AY60" i="1" s="1"/>
  <c r="BA60" i="1" s="1"/>
  <c r="AJ60" i="1"/>
  <c r="P60" i="1"/>
  <c r="V60" i="1"/>
  <c r="W60" i="1" s="1"/>
  <c r="S60" i="1" s="1"/>
  <c r="Q60" i="1" s="1"/>
  <c r="T60" i="1" s="1"/>
  <c r="N60" i="1" s="1"/>
  <c r="O60" i="1" s="1"/>
  <c r="K63" i="1"/>
  <c r="J63" i="1" s="1"/>
  <c r="AJ19" i="1"/>
  <c r="BG22" i="1"/>
  <c r="BH36" i="1"/>
  <c r="BL36" i="1" s="1"/>
  <c r="BM36" i="1" s="1"/>
  <c r="BG36" i="1"/>
  <c r="BH37" i="1"/>
  <c r="BL37" i="1" s="1"/>
  <c r="BM37" i="1" s="1"/>
  <c r="BG37" i="1"/>
  <c r="L32" i="1"/>
  <c r="AY32" i="1" s="1"/>
  <c r="BA32" i="1" s="1"/>
  <c r="K32" i="1"/>
  <c r="J32" i="1" s="1"/>
  <c r="V32" i="1" s="1"/>
  <c r="W32" i="1" s="1"/>
  <c r="P32" i="1"/>
  <c r="BI37" i="1"/>
  <c r="BH38" i="1"/>
  <c r="BL38" i="1" s="1"/>
  <c r="BM38" i="1" s="1"/>
  <c r="AJ21" i="1"/>
  <c r="L21" i="1"/>
  <c r="AY21" i="1" s="1"/>
  <c r="BA21" i="1" s="1"/>
  <c r="U22" i="1"/>
  <c r="CG22" i="1"/>
  <c r="AX22" i="1" s="1"/>
  <c r="AZ22" i="1" s="1"/>
  <c r="AJ23" i="1"/>
  <c r="L23" i="1"/>
  <c r="AY23" i="1" s="1"/>
  <c r="BA23" i="1" s="1"/>
  <c r="Y25" i="1"/>
  <c r="M27" i="1"/>
  <c r="M29" i="1"/>
  <c r="P29" i="1"/>
  <c r="K29" i="1"/>
  <c r="J29" i="1" s="1"/>
  <c r="AJ29" i="1"/>
  <c r="CG30" i="1"/>
  <c r="AX30" i="1" s="1"/>
  <c r="U30" i="1"/>
  <c r="AZ31" i="1"/>
  <c r="P34" i="1"/>
  <c r="AJ34" i="1"/>
  <c r="L34" i="1"/>
  <c r="AY34" i="1" s="1"/>
  <c r="BA34" i="1" s="1"/>
  <c r="M34" i="1"/>
  <c r="V35" i="1"/>
  <c r="W35" i="1" s="1"/>
  <c r="S35" i="1" s="1"/>
  <c r="Q35" i="1" s="1"/>
  <c r="T35" i="1" s="1"/>
  <c r="N35" i="1" s="1"/>
  <c r="O35" i="1" s="1"/>
  <c r="CG38" i="1"/>
  <c r="AX38" i="1" s="1"/>
  <c r="BA38" i="1" s="1"/>
  <c r="M41" i="1"/>
  <c r="P41" i="1"/>
  <c r="AJ41" i="1"/>
  <c r="K41" i="1"/>
  <c r="J41" i="1" s="1"/>
  <c r="S43" i="1"/>
  <c r="Q43" i="1" s="1"/>
  <c r="T43" i="1" s="1"/>
  <c r="N43" i="1" s="1"/>
  <c r="O43" i="1" s="1"/>
  <c r="AJ43" i="1"/>
  <c r="L43" i="1"/>
  <c r="AY43" i="1" s="1"/>
  <c r="BA43" i="1" s="1"/>
  <c r="P43" i="1"/>
  <c r="CG46" i="1"/>
  <c r="AX46" i="1" s="1"/>
  <c r="AZ46" i="1" s="1"/>
  <c r="U46" i="1"/>
  <c r="BI51" i="1"/>
  <c r="BG51" i="1"/>
  <c r="AE56" i="1"/>
  <c r="AD56" i="1"/>
  <c r="X56" i="1"/>
  <c r="AB56" i="1" s="1"/>
  <c r="L61" i="1"/>
  <c r="AY61" i="1" s="1"/>
  <c r="BA61" i="1" s="1"/>
  <c r="K61" i="1"/>
  <c r="J61" i="1" s="1"/>
  <c r="V61" i="1" s="1"/>
  <c r="W61" i="1" s="1"/>
  <c r="AD61" i="1" s="1"/>
  <c r="M61" i="1"/>
  <c r="AJ61" i="1"/>
  <c r="BH65" i="1"/>
  <c r="BL65" i="1" s="1"/>
  <c r="BM65" i="1" s="1"/>
  <c r="BI65" i="1"/>
  <c r="BG65" i="1"/>
  <c r="CG67" i="1"/>
  <c r="AX67" i="1" s="1"/>
  <c r="U67" i="1"/>
  <c r="BI69" i="1"/>
  <c r="BG69" i="1"/>
  <c r="BG70" i="1"/>
  <c r="BI70" i="1"/>
  <c r="BH70" i="1"/>
  <c r="BL70" i="1" s="1"/>
  <c r="BM70" i="1" s="1"/>
  <c r="AZ30" i="1"/>
  <c r="AJ31" i="1"/>
  <c r="L31" i="1"/>
  <c r="AY31" i="1" s="1"/>
  <c r="BA31" i="1" s="1"/>
  <c r="CG33" i="1"/>
  <c r="AX33" i="1" s="1"/>
  <c r="AZ33" i="1" s="1"/>
  <c r="U33" i="1"/>
  <c r="Y35" i="1"/>
  <c r="AZ47" i="1"/>
  <c r="CG48" i="1"/>
  <c r="AX48" i="1" s="1"/>
  <c r="AZ48" i="1" s="1"/>
  <c r="AJ52" i="1"/>
  <c r="P52" i="1"/>
  <c r="K52" i="1"/>
  <c r="J52" i="1" s="1"/>
  <c r="S56" i="1"/>
  <c r="Q56" i="1" s="1"/>
  <c r="T56" i="1" s="1"/>
  <c r="Y56" i="1"/>
  <c r="BG61" i="1"/>
  <c r="CG66" i="1"/>
  <c r="AX66" i="1" s="1"/>
  <c r="AZ66" i="1" s="1"/>
  <c r="U66" i="1"/>
  <c r="AD68" i="1"/>
  <c r="BH69" i="1"/>
  <c r="BL69" i="1" s="1"/>
  <c r="BM69" i="1" s="1"/>
  <c r="BI76" i="1"/>
  <c r="BH76" i="1"/>
  <c r="BL76" i="1" s="1"/>
  <c r="BM76" i="1" s="1"/>
  <c r="V55" i="1"/>
  <c r="W55" i="1" s="1"/>
  <c r="P59" i="1"/>
  <c r="M59" i="1"/>
  <c r="AZ60" i="1"/>
  <c r="X68" i="1"/>
  <c r="AB68" i="1" s="1"/>
  <c r="S68" i="1"/>
  <c r="Q68" i="1" s="1"/>
  <c r="T68" i="1" s="1"/>
  <c r="N68" i="1" s="1"/>
  <c r="O68" i="1" s="1"/>
  <c r="AE68" i="1"/>
  <c r="L24" i="1"/>
  <c r="AY24" i="1" s="1"/>
  <c r="BA24" i="1" s="1"/>
  <c r="K24" i="1"/>
  <c r="J24" i="1" s="1"/>
  <c r="BI28" i="1"/>
  <c r="L40" i="1"/>
  <c r="AY40" i="1" s="1"/>
  <c r="BA40" i="1" s="1"/>
  <c r="K40" i="1"/>
  <c r="J40" i="1" s="1"/>
  <c r="V40" i="1" s="1"/>
  <c r="W40" i="1" s="1"/>
  <c r="Y44" i="1"/>
  <c r="BG45" i="1"/>
  <c r="U51" i="1"/>
  <c r="M54" i="1"/>
  <c r="P54" i="1"/>
  <c r="K54" i="1"/>
  <c r="J54" i="1" s="1"/>
  <c r="CG55" i="1"/>
  <c r="AX55" i="1" s="1"/>
  <c r="AZ55" i="1" s="1"/>
  <c r="L57" i="1"/>
  <c r="AY57" i="1" s="1"/>
  <c r="BA57" i="1" s="1"/>
  <c r="K57" i="1"/>
  <c r="J57" i="1" s="1"/>
  <c r="P57" i="1"/>
  <c r="BI57" i="1"/>
  <c r="M71" i="1"/>
  <c r="P71" i="1"/>
  <c r="AJ71" i="1"/>
  <c r="L71" i="1"/>
  <c r="AY71" i="1" s="1"/>
  <c r="K71" i="1"/>
  <c r="J71" i="1" s="1"/>
  <c r="V24" i="1"/>
  <c r="W24" i="1" s="1"/>
  <c r="CG25" i="1"/>
  <c r="AX25" i="1" s="1"/>
  <c r="AZ25" i="1" s="1"/>
  <c r="U25" i="1"/>
  <c r="AZ38" i="1"/>
  <c r="AJ39" i="1"/>
  <c r="L39" i="1"/>
  <c r="AY39" i="1" s="1"/>
  <c r="BA39" i="1" s="1"/>
  <c r="CG41" i="1"/>
  <c r="AX41" i="1" s="1"/>
  <c r="U41" i="1"/>
  <c r="K45" i="1"/>
  <c r="J45" i="1" s="1"/>
  <c r="AJ45" i="1"/>
  <c r="L45" i="1"/>
  <c r="AY45" i="1" s="1"/>
  <c r="BA45" i="1" s="1"/>
  <c r="AF48" i="1"/>
  <c r="AZ34" i="1"/>
  <c r="AJ35" i="1"/>
  <c r="L35" i="1"/>
  <c r="AY35" i="1" s="1"/>
  <c r="BA35" i="1" s="1"/>
  <c r="CG37" i="1"/>
  <c r="AX37" i="1" s="1"/>
  <c r="AZ37" i="1" s="1"/>
  <c r="U37" i="1"/>
  <c r="BG40" i="1"/>
  <c r="P45" i="1"/>
  <c r="BI45" i="1"/>
  <c r="P47" i="1"/>
  <c r="K47" i="1"/>
  <c r="J47" i="1" s="1"/>
  <c r="M47" i="1"/>
  <c r="AZ56" i="1"/>
  <c r="AC66" i="1"/>
  <c r="CG50" i="1"/>
  <c r="AX50" i="1" s="1"/>
  <c r="AZ50" i="1" s="1"/>
  <c r="U50" i="1"/>
  <c r="AZ51" i="1"/>
  <c r="AJ56" i="1"/>
  <c r="L56" i="1"/>
  <c r="AY56" i="1" s="1"/>
  <c r="BA56" i="1" s="1"/>
  <c r="CG58" i="1"/>
  <c r="AX58" i="1" s="1"/>
  <c r="AZ58" i="1" s="1"/>
  <c r="U58" i="1"/>
  <c r="AJ65" i="1"/>
  <c r="M65" i="1"/>
  <c r="P65" i="1"/>
  <c r="AC69" i="1"/>
  <c r="CG71" i="1"/>
  <c r="AX71" i="1" s="1"/>
  <c r="AZ71" i="1" s="1"/>
  <c r="U71" i="1"/>
  <c r="U72" i="1"/>
  <c r="CG72" i="1"/>
  <c r="AX72" i="1" s="1"/>
  <c r="AZ72" i="1" s="1"/>
  <c r="V73" i="1"/>
  <c r="W73" i="1" s="1"/>
  <c r="M75" i="1"/>
  <c r="L75" i="1"/>
  <c r="AY75" i="1" s="1"/>
  <c r="K75" i="1"/>
  <c r="J75" i="1" s="1"/>
  <c r="P75" i="1"/>
  <c r="X76" i="1"/>
  <c r="AB76" i="1" s="1"/>
  <c r="AE76" i="1"/>
  <c r="BI77" i="1"/>
  <c r="BH77" i="1"/>
  <c r="BL77" i="1" s="1"/>
  <c r="BM77" i="1" s="1"/>
  <c r="AZ67" i="1"/>
  <c r="BG68" i="1"/>
  <c r="BI68" i="1"/>
  <c r="BG73" i="1"/>
  <c r="BI73" i="1"/>
  <c r="CG73" i="1"/>
  <c r="AX73" i="1" s="1"/>
  <c r="BA73" i="1" s="1"/>
  <c r="M79" i="1"/>
  <c r="P79" i="1"/>
  <c r="AJ79" i="1"/>
  <c r="L79" i="1"/>
  <c r="AY79" i="1" s="1"/>
  <c r="K79" i="1"/>
  <c r="J79" i="1" s="1"/>
  <c r="BH68" i="1"/>
  <c r="BL68" i="1" s="1"/>
  <c r="BM68" i="1" s="1"/>
  <c r="BA69" i="1"/>
  <c r="P55" i="1"/>
  <c r="AJ55" i="1"/>
  <c r="V77" i="1"/>
  <c r="W77" i="1" s="1"/>
  <c r="S77" i="1" s="1"/>
  <c r="Q77" i="1" s="1"/>
  <c r="T77" i="1" s="1"/>
  <c r="N77" i="1" s="1"/>
  <c r="O77" i="1" s="1"/>
  <c r="BG78" i="1"/>
  <c r="BI78" i="1"/>
  <c r="BH78" i="1"/>
  <c r="BL78" i="1" s="1"/>
  <c r="BM78" i="1" s="1"/>
  <c r="L55" i="1"/>
  <c r="AY55" i="1" s="1"/>
  <c r="BA55" i="1" s="1"/>
  <c r="BG62" i="1"/>
  <c r="BI62" i="1"/>
  <c r="CG74" i="1"/>
  <c r="AX74" i="1" s="1"/>
  <c r="AZ74" i="1" s="1"/>
  <c r="CG59" i="1"/>
  <c r="AX59" i="1" s="1"/>
  <c r="AZ59" i="1" s="1"/>
  <c r="U69" i="1"/>
  <c r="M78" i="1"/>
  <c r="L78" i="1"/>
  <c r="AY78" i="1" s="1"/>
  <c r="BA78" i="1" s="1"/>
  <c r="K78" i="1"/>
  <c r="J78" i="1" s="1"/>
  <c r="BI75" i="1"/>
  <c r="BH75" i="1"/>
  <c r="BL75" i="1" s="1"/>
  <c r="BM75" i="1" s="1"/>
  <c r="BG75" i="1"/>
  <c r="BA77" i="1"/>
  <c r="M82" i="1"/>
  <c r="K82" i="1"/>
  <c r="J82" i="1" s="1"/>
  <c r="CG75" i="1"/>
  <c r="AX75" i="1" s="1"/>
  <c r="AZ75" i="1" s="1"/>
  <c r="U75" i="1"/>
  <c r="V80" i="1"/>
  <c r="W80" i="1" s="1"/>
  <c r="CG63" i="1"/>
  <c r="AX63" i="1" s="1"/>
  <c r="AZ63" i="1" s="1"/>
  <c r="U63" i="1"/>
  <c r="BA68" i="1"/>
  <c r="CG68" i="1"/>
  <c r="AX68" i="1" s="1"/>
  <c r="AZ68" i="1" s="1"/>
  <c r="BI72" i="1"/>
  <c r="BH72" i="1"/>
  <c r="BL72" i="1" s="1"/>
  <c r="BM72" i="1" s="1"/>
  <c r="S73" i="1"/>
  <c r="Q73" i="1" s="1"/>
  <c r="T73" i="1" s="1"/>
  <c r="N73" i="1" s="1"/>
  <c r="O73" i="1" s="1"/>
  <c r="P76" i="1"/>
  <c r="M76" i="1"/>
  <c r="L76" i="1"/>
  <c r="AY76" i="1" s="1"/>
  <c r="BA76" i="1" s="1"/>
  <c r="Y80" i="1"/>
  <c r="BI81" i="1"/>
  <c r="CG82" i="1"/>
  <c r="AX82" i="1" s="1"/>
  <c r="AZ82" i="1" s="1"/>
  <c r="U82" i="1"/>
  <c r="BI74" i="1"/>
  <c r="Y76" i="1"/>
  <c r="AZ76" i="1"/>
  <c r="M70" i="1"/>
  <c r="K70" i="1"/>
  <c r="J70" i="1" s="1"/>
  <c r="CG70" i="1"/>
  <c r="AX70" i="1" s="1"/>
  <c r="AZ70" i="1" s="1"/>
  <c r="U70" i="1"/>
  <c r="CG79" i="1"/>
  <c r="AX79" i="1" s="1"/>
  <c r="AZ79" i="1" s="1"/>
  <c r="U79" i="1"/>
  <c r="M81" i="1"/>
  <c r="L81" i="1"/>
  <c r="AY81" i="1" s="1"/>
  <c r="BA81" i="1" s="1"/>
  <c r="K81" i="1"/>
  <c r="J81" i="1" s="1"/>
  <c r="U74" i="1"/>
  <c r="U78" i="1"/>
  <c r="U81" i="1"/>
  <c r="BA65" i="1" l="1"/>
  <c r="AF68" i="1"/>
  <c r="BA50" i="1"/>
  <c r="AD76" i="1"/>
  <c r="AF76" i="1" s="1"/>
  <c r="S76" i="1"/>
  <c r="Q76" i="1" s="1"/>
  <c r="T76" i="1" s="1"/>
  <c r="BA71" i="1"/>
  <c r="BA58" i="1"/>
  <c r="N76" i="1"/>
  <c r="O76" i="1" s="1"/>
  <c r="N23" i="1"/>
  <c r="O23" i="1" s="1"/>
  <c r="BA20" i="1"/>
  <c r="BA46" i="1"/>
  <c r="X32" i="1"/>
  <c r="AB32" i="1" s="1"/>
  <c r="AE32" i="1"/>
  <c r="AD32" i="1"/>
  <c r="V70" i="1"/>
  <c r="W70" i="1" s="1"/>
  <c r="S70" i="1" s="1"/>
  <c r="Q70" i="1" s="1"/>
  <c r="T70" i="1" s="1"/>
  <c r="N70" i="1" s="1"/>
  <c r="O70" i="1" s="1"/>
  <c r="V37" i="1"/>
  <c r="W37" i="1" s="1"/>
  <c r="AC41" i="1"/>
  <c r="AC53" i="1"/>
  <c r="V82" i="1"/>
  <c r="W82" i="1" s="1"/>
  <c r="AC79" i="1"/>
  <c r="V81" i="1"/>
  <c r="W81" i="1" s="1"/>
  <c r="V51" i="1"/>
  <c r="W51" i="1" s="1"/>
  <c r="S24" i="1"/>
  <c r="Q24" i="1" s="1"/>
  <c r="T24" i="1" s="1"/>
  <c r="N24" i="1" s="1"/>
  <c r="O24" i="1" s="1"/>
  <c r="AC24" i="1"/>
  <c r="AC52" i="1"/>
  <c r="V52" i="1"/>
  <c r="W52" i="1" s="1"/>
  <c r="V30" i="1"/>
  <c r="W30" i="1" s="1"/>
  <c r="AC27" i="1"/>
  <c r="V27" i="1"/>
  <c r="W27" i="1" s="1"/>
  <c r="S27" i="1" s="1"/>
  <c r="Q27" i="1" s="1"/>
  <c r="T27" i="1" s="1"/>
  <c r="N27" i="1" s="1"/>
  <c r="O27" i="1" s="1"/>
  <c r="X65" i="1"/>
  <c r="AB65" i="1" s="1"/>
  <c r="AE65" i="1"/>
  <c r="AD65" i="1"/>
  <c r="AZ73" i="1"/>
  <c r="AC62" i="1"/>
  <c r="AC49" i="1"/>
  <c r="V49" i="1"/>
  <c r="W49" i="1" s="1"/>
  <c r="S49" i="1" s="1"/>
  <c r="Q49" i="1" s="1"/>
  <c r="T49" i="1" s="1"/>
  <c r="N49" i="1" s="1"/>
  <c r="O49" i="1" s="1"/>
  <c r="AC36" i="1"/>
  <c r="AE64" i="1"/>
  <c r="X64" i="1"/>
  <c r="AB64" i="1" s="1"/>
  <c r="AD64" i="1"/>
  <c r="V78" i="1"/>
  <c r="W78" i="1" s="1"/>
  <c r="V63" i="1"/>
  <c r="W63" i="1" s="1"/>
  <c r="S63" i="1" s="1"/>
  <c r="Q63" i="1" s="1"/>
  <c r="T63" i="1" s="1"/>
  <c r="N63" i="1" s="1"/>
  <c r="O63" i="1" s="1"/>
  <c r="BA82" i="1"/>
  <c r="AC78" i="1"/>
  <c r="AE73" i="1"/>
  <c r="AD73" i="1"/>
  <c r="X73" i="1"/>
  <c r="AB73" i="1" s="1"/>
  <c r="X55" i="1"/>
  <c r="AB55" i="1" s="1"/>
  <c r="AE55" i="1"/>
  <c r="S55" i="1"/>
  <c r="Q55" i="1" s="1"/>
  <c r="T55" i="1" s="1"/>
  <c r="N55" i="1" s="1"/>
  <c r="O55" i="1" s="1"/>
  <c r="AD55" i="1"/>
  <c r="AF56" i="1"/>
  <c r="AE35" i="1"/>
  <c r="AD35" i="1"/>
  <c r="X35" i="1"/>
  <c r="AB35" i="1" s="1"/>
  <c r="X26" i="1"/>
  <c r="AB26" i="1" s="1"/>
  <c r="AE26" i="1"/>
  <c r="AD26" i="1"/>
  <c r="AC25" i="1"/>
  <c r="X34" i="1"/>
  <c r="AB34" i="1" s="1"/>
  <c r="AE34" i="1"/>
  <c r="AD34" i="1"/>
  <c r="S34" i="1"/>
  <c r="Q34" i="1" s="1"/>
  <c r="T34" i="1" s="1"/>
  <c r="N34" i="1" s="1"/>
  <c r="O34" i="1" s="1"/>
  <c r="AC50" i="1"/>
  <c r="X39" i="1"/>
  <c r="AB39" i="1" s="1"/>
  <c r="AE39" i="1"/>
  <c r="AD39" i="1"/>
  <c r="AC37" i="1"/>
  <c r="S37" i="1"/>
  <c r="Q37" i="1" s="1"/>
  <c r="T37" i="1" s="1"/>
  <c r="N37" i="1" s="1"/>
  <c r="O37" i="1" s="1"/>
  <c r="BA25" i="1"/>
  <c r="BA63" i="1"/>
  <c r="AC58" i="1"/>
  <c r="V29" i="1"/>
  <c r="W29" i="1" s="1"/>
  <c r="X38" i="1"/>
  <c r="AB38" i="1" s="1"/>
  <c r="AE38" i="1"/>
  <c r="AD38" i="1"/>
  <c r="BA37" i="1"/>
  <c r="X77" i="1"/>
  <c r="AB77" i="1" s="1"/>
  <c r="AD77" i="1"/>
  <c r="AE77" i="1"/>
  <c r="AC57" i="1"/>
  <c r="AC71" i="1"/>
  <c r="S32" i="1"/>
  <c r="Q32" i="1" s="1"/>
  <c r="T32" i="1" s="1"/>
  <c r="N32" i="1" s="1"/>
  <c r="O32" i="1" s="1"/>
  <c r="AC32" i="1"/>
  <c r="AZ29" i="1"/>
  <c r="BA29" i="1"/>
  <c r="AE31" i="1"/>
  <c r="AD31" i="1"/>
  <c r="X31" i="1"/>
  <c r="AB31" i="1" s="1"/>
  <c r="X24" i="1"/>
  <c r="AB24" i="1" s="1"/>
  <c r="AE24" i="1"/>
  <c r="BA70" i="1"/>
  <c r="V74" i="1"/>
  <c r="W74" i="1" s="1"/>
  <c r="X40" i="1"/>
  <c r="AB40" i="1" s="1"/>
  <c r="AE40" i="1"/>
  <c r="BA72" i="1"/>
  <c r="V72" i="1"/>
  <c r="W72" i="1" s="1"/>
  <c r="V66" i="1"/>
  <c r="W66" i="1" s="1"/>
  <c r="AC29" i="1"/>
  <c r="S29" i="1"/>
  <c r="Q29" i="1" s="1"/>
  <c r="T29" i="1" s="1"/>
  <c r="N29" i="1" s="1"/>
  <c r="O29" i="1" s="1"/>
  <c r="AC63" i="1"/>
  <c r="AC70" i="1"/>
  <c r="BA79" i="1"/>
  <c r="S40" i="1"/>
  <c r="Q40" i="1" s="1"/>
  <c r="T40" i="1" s="1"/>
  <c r="N40" i="1" s="1"/>
  <c r="O40" i="1" s="1"/>
  <c r="AC40" i="1"/>
  <c r="BA48" i="1"/>
  <c r="V46" i="1"/>
  <c r="W46" i="1" s="1"/>
  <c r="S46" i="1" s="1"/>
  <c r="Q46" i="1" s="1"/>
  <c r="T46" i="1" s="1"/>
  <c r="N46" i="1" s="1"/>
  <c r="O46" i="1" s="1"/>
  <c r="N39" i="1"/>
  <c r="O39" i="1" s="1"/>
  <c r="AC46" i="1"/>
  <c r="AC74" i="1"/>
  <c r="S74" i="1"/>
  <c r="Q74" i="1" s="1"/>
  <c r="T74" i="1" s="1"/>
  <c r="N74" i="1" s="1"/>
  <c r="O74" i="1" s="1"/>
  <c r="AC75" i="1"/>
  <c r="V50" i="1"/>
  <c r="W50" i="1" s="1"/>
  <c r="S50" i="1" s="1"/>
  <c r="Q50" i="1" s="1"/>
  <c r="T50" i="1" s="1"/>
  <c r="N50" i="1" s="1"/>
  <c r="O50" i="1" s="1"/>
  <c r="S45" i="1"/>
  <c r="Q45" i="1" s="1"/>
  <c r="T45" i="1" s="1"/>
  <c r="N45" i="1" s="1"/>
  <c r="O45" i="1" s="1"/>
  <c r="AC45" i="1"/>
  <c r="V45" i="1"/>
  <c r="W45" i="1" s="1"/>
  <c r="AC54" i="1"/>
  <c r="V67" i="1"/>
  <c r="W67" i="1" s="1"/>
  <c r="BA19" i="1"/>
  <c r="AC22" i="1"/>
  <c r="S64" i="1"/>
  <c r="Q64" i="1" s="1"/>
  <c r="T64" i="1" s="1"/>
  <c r="N64" i="1" s="1"/>
  <c r="O64" i="1" s="1"/>
  <c r="AC64" i="1"/>
  <c r="V54" i="1"/>
  <c r="W54" i="1" s="1"/>
  <c r="AC51" i="1"/>
  <c r="S51" i="1"/>
  <c r="Q51" i="1" s="1"/>
  <c r="T51" i="1" s="1"/>
  <c r="N51" i="1" s="1"/>
  <c r="O51" i="1" s="1"/>
  <c r="AD24" i="1"/>
  <c r="N26" i="1"/>
  <c r="O26" i="1" s="1"/>
  <c r="X28" i="1"/>
  <c r="AB28" i="1" s="1"/>
  <c r="AE28" i="1"/>
  <c r="BA75" i="1"/>
  <c r="V58" i="1"/>
  <c r="W58" i="1" s="1"/>
  <c r="V36" i="1"/>
  <c r="W36" i="1" s="1"/>
  <c r="V41" i="1"/>
  <c r="W41" i="1" s="1"/>
  <c r="V25" i="1"/>
  <c r="W25" i="1" s="1"/>
  <c r="AD40" i="1"/>
  <c r="AC44" i="1"/>
  <c r="S44" i="1"/>
  <c r="Q44" i="1" s="1"/>
  <c r="T44" i="1" s="1"/>
  <c r="N44" i="1" s="1"/>
  <c r="O44" i="1" s="1"/>
  <c r="V62" i="1"/>
  <c r="W62" i="1" s="1"/>
  <c r="AC33" i="1"/>
  <c r="BA22" i="1"/>
  <c r="AZ54" i="1"/>
  <c r="BA54" i="1"/>
  <c r="BA67" i="1"/>
  <c r="AE43" i="1"/>
  <c r="AD43" i="1"/>
  <c r="X43" i="1"/>
  <c r="AB43" i="1" s="1"/>
  <c r="X20" i="1"/>
  <c r="AB20" i="1" s="1"/>
  <c r="AE20" i="1"/>
  <c r="S20" i="1"/>
  <c r="Q20" i="1" s="1"/>
  <c r="T20" i="1" s="1"/>
  <c r="N20" i="1" s="1"/>
  <c r="O20" i="1" s="1"/>
  <c r="AD20" i="1"/>
  <c r="N65" i="1"/>
  <c r="O65" i="1" s="1"/>
  <c r="S30" i="1"/>
  <c r="Q30" i="1" s="1"/>
  <c r="T30" i="1" s="1"/>
  <c r="N30" i="1" s="1"/>
  <c r="O30" i="1" s="1"/>
  <c r="AC30" i="1"/>
  <c r="V22" i="1"/>
  <c r="W22" i="1" s="1"/>
  <c r="S22" i="1" s="1"/>
  <c r="Q22" i="1" s="1"/>
  <c r="T22" i="1" s="1"/>
  <c r="N22" i="1" s="1"/>
  <c r="O22" i="1" s="1"/>
  <c r="AE21" i="1"/>
  <c r="AD21" i="1"/>
  <c r="X21" i="1"/>
  <c r="AB21" i="1" s="1"/>
  <c r="AC19" i="1"/>
  <c r="AC81" i="1"/>
  <c r="S81" i="1"/>
  <c r="Q81" i="1" s="1"/>
  <c r="T81" i="1" s="1"/>
  <c r="N81" i="1" s="1"/>
  <c r="O81" i="1" s="1"/>
  <c r="X80" i="1"/>
  <c r="AB80" i="1" s="1"/>
  <c r="AE80" i="1"/>
  <c r="S80" i="1"/>
  <c r="Q80" i="1" s="1"/>
  <c r="T80" i="1" s="1"/>
  <c r="N80" i="1" s="1"/>
  <c r="O80" i="1" s="1"/>
  <c r="AD80" i="1"/>
  <c r="X61" i="1"/>
  <c r="AB61" i="1" s="1"/>
  <c r="AE61" i="1"/>
  <c r="AE60" i="1"/>
  <c r="X60" i="1"/>
  <c r="AB60" i="1" s="1"/>
  <c r="V57" i="1"/>
  <c r="W57" i="1" s="1"/>
  <c r="S57" i="1" s="1"/>
  <c r="Q57" i="1" s="1"/>
  <c r="T57" i="1" s="1"/>
  <c r="N57" i="1" s="1"/>
  <c r="O57" i="1" s="1"/>
  <c r="X59" i="1"/>
  <c r="AB59" i="1" s="1"/>
  <c r="S59" i="1"/>
  <c r="Q59" i="1" s="1"/>
  <c r="T59" i="1" s="1"/>
  <c r="N59" i="1" s="1"/>
  <c r="O59" i="1" s="1"/>
  <c r="AE59" i="1"/>
  <c r="AD59" i="1"/>
  <c r="V75" i="1"/>
  <c r="W75" i="1" s="1"/>
  <c r="V71" i="1"/>
  <c r="W71" i="1" s="1"/>
  <c r="S71" i="1" s="1"/>
  <c r="Q71" i="1" s="1"/>
  <c r="T71" i="1" s="1"/>
  <c r="N71" i="1" s="1"/>
  <c r="O71" i="1" s="1"/>
  <c r="AC47" i="1"/>
  <c r="V47" i="1"/>
  <c r="W47" i="1" s="1"/>
  <c r="BA66" i="1"/>
  <c r="AC61" i="1"/>
  <c r="S61" i="1"/>
  <c r="Q61" i="1" s="1"/>
  <c r="T61" i="1" s="1"/>
  <c r="N61" i="1" s="1"/>
  <c r="O61" i="1" s="1"/>
  <c r="BA33" i="1"/>
  <c r="BA74" i="1"/>
  <c r="AE44" i="1"/>
  <c r="X44" i="1"/>
  <c r="AB44" i="1" s="1"/>
  <c r="AD44" i="1"/>
  <c r="V79" i="1"/>
  <c r="W79" i="1" s="1"/>
  <c r="S79" i="1" s="1"/>
  <c r="Q79" i="1" s="1"/>
  <c r="T79" i="1" s="1"/>
  <c r="N79" i="1" s="1"/>
  <c r="O79" i="1" s="1"/>
  <c r="AC82" i="1"/>
  <c r="S82" i="1"/>
  <c r="Q82" i="1" s="1"/>
  <c r="T82" i="1" s="1"/>
  <c r="N82" i="1" s="1"/>
  <c r="O82" i="1" s="1"/>
  <c r="V69" i="1"/>
  <c r="W69" i="1" s="1"/>
  <c r="AZ41" i="1"/>
  <c r="BA41" i="1"/>
  <c r="N56" i="1"/>
  <c r="O56" i="1" s="1"/>
  <c r="V33" i="1"/>
  <c r="W33" i="1" s="1"/>
  <c r="BA59" i="1"/>
  <c r="S31" i="1"/>
  <c r="Q31" i="1" s="1"/>
  <c r="T31" i="1" s="1"/>
  <c r="N31" i="1" s="1"/>
  <c r="O31" i="1" s="1"/>
  <c r="AD60" i="1"/>
  <c r="AD28" i="1"/>
  <c r="X42" i="1"/>
  <c r="AB42" i="1" s="1"/>
  <c r="AE42" i="1"/>
  <c r="AD42" i="1"/>
  <c r="AC67" i="1"/>
  <c r="S67" i="1"/>
  <c r="Q67" i="1" s="1"/>
  <c r="T67" i="1" s="1"/>
  <c r="N67" i="1" s="1"/>
  <c r="O67" i="1" s="1"/>
  <c r="S28" i="1"/>
  <c r="Q28" i="1" s="1"/>
  <c r="T28" i="1" s="1"/>
  <c r="N28" i="1" s="1"/>
  <c r="O28" i="1" s="1"/>
  <c r="AC28" i="1"/>
  <c r="V19" i="1"/>
  <c r="W19" i="1" s="1"/>
  <c r="S19" i="1" s="1"/>
  <c r="Q19" i="1" s="1"/>
  <c r="T19" i="1" s="1"/>
  <c r="N19" i="1" s="1"/>
  <c r="O19" i="1" s="1"/>
  <c r="X23" i="1"/>
  <c r="AB23" i="1" s="1"/>
  <c r="AE23" i="1"/>
  <c r="AD23" i="1"/>
  <c r="V53" i="1"/>
  <c r="W53" i="1" s="1"/>
  <c r="AF34" i="1" l="1"/>
  <c r="AF43" i="1"/>
  <c r="AF55" i="1"/>
  <c r="AF23" i="1"/>
  <c r="AF77" i="1"/>
  <c r="X53" i="1"/>
  <c r="AB53" i="1" s="1"/>
  <c r="AE53" i="1"/>
  <c r="AF53" i="1" s="1"/>
  <c r="AD53" i="1"/>
  <c r="AE71" i="1"/>
  <c r="X71" i="1"/>
  <c r="AB71" i="1" s="1"/>
  <c r="AD71" i="1"/>
  <c r="X41" i="1"/>
  <c r="AB41" i="1" s="1"/>
  <c r="AE41" i="1"/>
  <c r="AD41" i="1"/>
  <c r="X66" i="1"/>
  <c r="AB66" i="1" s="1"/>
  <c r="AE66" i="1"/>
  <c r="AD66" i="1"/>
  <c r="S66" i="1"/>
  <c r="Q66" i="1" s="1"/>
  <c r="T66" i="1" s="1"/>
  <c r="N66" i="1" s="1"/>
  <c r="O66" i="1" s="1"/>
  <c r="AE52" i="1"/>
  <c r="AD52" i="1"/>
  <c r="X52" i="1"/>
  <c r="AB52" i="1" s="1"/>
  <c r="AF60" i="1"/>
  <c r="AD62" i="1"/>
  <c r="X62" i="1"/>
  <c r="AB62" i="1" s="1"/>
  <c r="AE62" i="1"/>
  <c r="AE36" i="1"/>
  <c r="X36" i="1"/>
  <c r="AB36" i="1" s="1"/>
  <c r="AD36" i="1"/>
  <c r="X72" i="1"/>
  <c r="AB72" i="1" s="1"/>
  <c r="AE72" i="1"/>
  <c r="S72" i="1"/>
  <c r="Q72" i="1" s="1"/>
  <c r="T72" i="1" s="1"/>
  <c r="N72" i="1" s="1"/>
  <c r="O72" i="1" s="1"/>
  <c r="AD72" i="1"/>
  <c r="AF24" i="1"/>
  <c r="AF26" i="1"/>
  <c r="X63" i="1"/>
  <c r="AB63" i="1" s="1"/>
  <c r="AE63" i="1"/>
  <c r="AD63" i="1"/>
  <c r="S36" i="1"/>
  <c r="Q36" i="1" s="1"/>
  <c r="T36" i="1" s="1"/>
  <c r="N36" i="1" s="1"/>
  <c r="O36" i="1" s="1"/>
  <c r="AF65" i="1"/>
  <c r="S52" i="1"/>
  <c r="Q52" i="1" s="1"/>
  <c r="T52" i="1" s="1"/>
  <c r="N52" i="1" s="1"/>
  <c r="O52" i="1" s="1"/>
  <c r="AE49" i="1"/>
  <c r="X49" i="1"/>
  <c r="AB49" i="1" s="1"/>
  <c r="AD49" i="1"/>
  <c r="X37" i="1"/>
  <c r="AB37" i="1" s="1"/>
  <c r="AE37" i="1"/>
  <c r="AD37" i="1"/>
  <c r="AF38" i="1"/>
  <c r="X70" i="1"/>
  <c r="AB70" i="1" s="1"/>
  <c r="AE70" i="1"/>
  <c r="AD70" i="1"/>
  <c r="AE78" i="1"/>
  <c r="X78" i="1"/>
  <c r="AB78" i="1" s="1"/>
  <c r="AD78" i="1"/>
  <c r="AE82" i="1"/>
  <c r="X82" i="1"/>
  <c r="AB82" i="1" s="1"/>
  <c r="AD82" i="1"/>
  <c r="AE75" i="1"/>
  <c r="X75" i="1"/>
  <c r="AB75" i="1" s="1"/>
  <c r="AD75" i="1"/>
  <c r="X58" i="1"/>
  <c r="AB58" i="1" s="1"/>
  <c r="AE58" i="1"/>
  <c r="AD58" i="1"/>
  <c r="AE79" i="1"/>
  <c r="X79" i="1"/>
  <c r="AB79" i="1" s="1"/>
  <c r="AD79" i="1"/>
  <c r="AE50" i="1"/>
  <c r="X50" i="1"/>
  <c r="AB50" i="1" s="1"/>
  <c r="AD50" i="1"/>
  <c r="X47" i="1"/>
  <c r="AB47" i="1" s="1"/>
  <c r="AE47" i="1"/>
  <c r="AD47" i="1"/>
  <c r="AE46" i="1"/>
  <c r="X46" i="1"/>
  <c r="AB46" i="1" s="1"/>
  <c r="AD46" i="1"/>
  <c r="X19" i="1"/>
  <c r="AB19" i="1" s="1"/>
  <c r="AE19" i="1"/>
  <c r="AF19" i="1" s="1"/>
  <c r="AD19" i="1"/>
  <c r="X54" i="1"/>
  <c r="AB54" i="1" s="1"/>
  <c r="AE54" i="1"/>
  <c r="AD54" i="1"/>
  <c r="S54" i="1"/>
  <c r="Q54" i="1" s="1"/>
  <c r="T54" i="1" s="1"/>
  <c r="N54" i="1" s="1"/>
  <c r="O54" i="1" s="1"/>
  <c r="AF35" i="1"/>
  <c r="X51" i="1"/>
  <c r="AB51" i="1" s="1"/>
  <c r="AE51" i="1"/>
  <c r="AD51" i="1"/>
  <c r="X69" i="1"/>
  <c r="AB69" i="1" s="1"/>
  <c r="AE69" i="1"/>
  <c r="AD69" i="1"/>
  <c r="S69" i="1"/>
  <c r="Q69" i="1" s="1"/>
  <c r="T69" i="1" s="1"/>
  <c r="N69" i="1" s="1"/>
  <c r="O69" i="1" s="1"/>
  <c r="AF44" i="1"/>
  <c r="S47" i="1"/>
  <c r="Q47" i="1" s="1"/>
  <c r="T47" i="1" s="1"/>
  <c r="N47" i="1" s="1"/>
  <c r="O47" i="1" s="1"/>
  <c r="AF80" i="1"/>
  <c r="AF21" i="1"/>
  <c r="AF20" i="1"/>
  <c r="X25" i="1"/>
  <c r="AB25" i="1" s="1"/>
  <c r="AE25" i="1"/>
  <c r="AD25" i="1"/>
  <c r="AF28" i="1"/>
  <c r="X74" i="1"/>
  <c r="AB74" i="1" s="1"/>
  <c r="AE74" i="1"/>
  <c r="AD74" i="1"/>
  <c r="X29" i="1"/>
  <c r="AB29" i="1" s="1"/>
  <c r="AE29" i="1"/>
  <c r="AD29" i="1"/>
  <c r="AF39" i="1"/>
  <c r="S25" i="1"/>
  <c r="Q25" i="1" s="1"/>
  <c r="T25" i="1" s="1"/>
  <c r="N25" i="1" s="1"/>
  <c r="O25" i="1" s="1"/>
  <c r="S78" i="1"/>
  <c r="Q78" i="1" s="1"/>
  <c r="T78" i="1" s="1"/>
  <c r="N78" i="1" s="1"/>
  <c r="O78" i="1" s="1"/>
  <c r="S62" i="1"/>
  <c r="Q62" i="1" s="1"/>
  <c r="T62" i="1" s="1"/>
  <c r="N62" i="1" s="1"/>
  <c r="O62" i="1" s="1"/>
  <c r="X30" i="1"/>
  <c r="AB30" i="1" s="1"/>
  <c r="AE30" i="1"/>
  <c r="AD30" i="1"/>
  <c r="S53" i="1"/>
  <c r="Q53" i="1" s="1"/>
  <c r="T53" i="1" s="1"/>
  <c r="N53" i="1" s="1"/>
  <c r="O53" i="1" s="1"/>
  <c r="AF32" i="1"/>
  <c r="X33" i="1"/>
  <c r="AB33" i="1" s="1"/>
  <c r="AE33" i="1"/>
  <c r="AD33" i="1"/>
  <c r="AF61" i="1"/>
  <c r="AF42" i="1"/>
  <c r="AE67" i="1"/>
  <c r="X67" i="1"/>
  <c r="AB67" i="1" s="1"/>
  <c r="AD67" i="1"/>
  <c r="AF59" i="1"/>
  <c r="S75" i="1"/>
  <c r="Q75" i="1" s="1"/>
  <c r="T75" i="1" s="1"/>
  <c r="N75" i="1" s="1"/>
  <c r="O75" i="1" s="1"/>
  <c r="AF40" i="1"/>
  <c r="AE27" i="1"/>
  <c r="X27" i="1"/>
  <c r="AB27" i="1" s="1"/>
  <c r="AD27" i="1"/>
  <c r="AF31" i="1"/>
  <c r="AF73" i="1"/>
  <c r="AE57" i="1"/>
  <c r="X57" i="1"/>
  <c r="AB57" i="1" s="1"/>
  <c r="AD57" i="1"/>
  <c r="X22" i="1"/>
  <c r="AB22" i="1" s="1"/>
  <c r="AE22" i="1"/>
  <c r="AD22" i="1"/>
  <c r="S33" i="1"/>
  <c r="Q33" i="1" s="1"/>
  <c r="T33" i="1" s="1"/>
  <c r="N33" i="1" s="1"/>
  <c r="O33" i="1" s="1"/>
  <c r="X45" i="1"/>
  <c r="AB45" i="1" s="1"/>
  <c r="AE45" i="1"/>
  <c r="AD45" i="1"/>
  <c r="S58" i="1"/>
  <c r="Q58" i="1" s="1"/>
  <c r="T58" i="1" s="1"/>
  <c r="N58" i="1" s="1"/>
  <c r="O58" i="1" s="1"/>
  <c r="AF64" i="1"/>
  <c r="X81" i="1"/>
  <c r="AB81" i="1" s="1"/>
  <c r="AE81" i="1"/>
  <c r="AD81" i="1"/>
  <c r="S41" i="1"/>
  <c r="Q41" i="1" s="1"/>
  <c r="T41" i="1" s="1"/>
  <c r="N41" i="1" s="1"/>
  <c r="O41" i="1" s="1"/>
  <c r="AF27" i="1" l="1"/>
  <c r="AF58" i="1"/>
  <c r="AF37" i="1"/>
  <c r="AF41" i="1"/>
  <c r="AF70" i="1"/>
  <c r="AF62" i="1"/>
  <c r="AF33" i="1"/>
  <c r="AF52" i="1"/>
  <c r="AF45" i="1"/>
  <c r="AF57" i="1"/>
  <c r="AF50" i="1"/>
  <c r="AF36" i="1"/>
  <c r="AF75" i="1"/>
  <c r="AF71" i="1"/>
  <c r="AF25" i="1"/>
  <c r="AF46" i="1"/>
  <c r="AF66" i="1"/>
  <c r="AF51" i="1"/>
  <c r="AF49" i="1"/>
  <c r="AF29" i="1"/>
  <c r="AF69" i="1"/>
  <c r="AF54" i="1"/>
  <c r="AF79" i="1"/>
  <c r="AF74" i="1"/>
  <c r="AF63" i="1"/>
  <c r="AF78" i="1"/>
  <c r="AF81" i="1"/>
  <c r="AF67" i="1"/>
  <c r="AF22" i="1"/>
  <c r="AF30" i="1"/>
  <c r="AF47" i="1"/>
  <c r="AF82" i="1"/>
  <c r="AF72" i="1"/>
</calcChain>
</file>

<file path=xl/sharedStrings.xml><?xml version="1.0" encoding="utf-8"?>
<sst xmlns="http://schemas.openxmlformats.org/spreadsheetml/2006/main" count="2912" uniqueCount="596">
  <si>
    <t>File opened</t>
  </si>
  <si>
    <t>2021-08-29 08:29:23</t>
  </si>
  <si>
    <t>Console s/n</t>
  </si>
  <si>
    <t>68C-831547</t>
  </si>
  <si>
    <t>Console ver</t>
  </si>
  <si>
    <t>Bluestem v.2.0.02</t>
  </si>
  <si>
    <t>Scripts ver</t>
  </si>
  <si>
    <t>2021.06  2.0.01, June 2021</t>
  </si>
  <si>
    <t>Head s/n</t>
  </si>
  <si>
    <t>68H-891547</t>
  </si>
  <si>
    <t>Head ver</t>
  </si>
  <si>
    <t>1.4.7</t>
  </si>
  <si>
    <t>Head cal</t>
  </si>
  <si>
    <t>{"co2bspan1": "0.999003", "co2bspanconc1": "2500", "h2oaspan1": "0.996014", "ssa_ref": "28824.6", "h2obspan2b": "0.0643857", "h2oaspan2a": "0.0649895", "co2bzero": "0.960409", "h2obspan2a": "0.0646487", "co2bspan2a": "0.287951", "h2oaspan2b": "0.0647305", "h2oaspanconc1": "12.26", "h2obzero": "1.12406", "co2bspan2b": "0.285229", "co2aspan1": "0.998238", "tbzero": "0.0334682", "h2oaspanconc2": "0", "tazero": "-0.018898", "co2bspan2": "-0.0293673", "flowmeterzero": "1.02723", "flowbzero": "0.30222", "co2bspanconc2": "301.5", "oxygen": "21", "h2obspanconc1": "12.26", "co2aspanconc2": "301.5", "flowazero": "0.29922", "co2aspan2a": "0.287879", "h2oaspan2": "0", "h2obspan1": "0.995932", "h2obspanconc2": "0", "h2obspan2": "0", "co2aspan2b": "0.285185", "co2aspanconc1": "2500", "co2azero": "0.969968", "co2aspan2": "-0.0263931", "h2oazero": "1.13507", "ssb_ref": "33242.2", "chamberpressurezero": "2.62908"}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</si>
  <si>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</si>
  <si>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</si>
  <si>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</si>
  <si>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</si>
  <si>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</si>
  <si>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</si>
  <si>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</si>
  <si>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</si>
  <si>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</si>
  <si>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08:29:23</t>
  </si>
  <si>
    <t>Stability Definition:	Fv'/Fm' (FLR): Slp&lt;0.5 Std&lt;0.1 Per=20	ΔCO2 (Meas2): Slp&lt;0.1 Per=20	ΔH2O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</si>
  <si>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</si>
  <si>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</si>
  <si>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</si>
  <si>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</si>
  <si>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</si>
  <si>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</si>
  <si>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</si>
  <si>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</si>
  <si>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</si>
  <si>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</si>
  <si>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</si>
  <si>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</si>
  <si>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</si>
  <si>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</si>
  <si>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</si>
  <si>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</si>
  <si>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</si>
  <si>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</si>
  <si>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</si>
  <si>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</si>
  <si>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</si>
  <si>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</si>
  <si>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</si>
  <si>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</si>
  <si>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</si>
  <si>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</si>
  <si>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</si>
  <si>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</si>
  <si>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</si>
  <si>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</si>
  <si>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</si>
  <si>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</si>
  <si>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</si>
  <si>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</si>
  <si>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</si>
  <si>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</si>
  <si>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</si>
  <si>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</si>
  <si>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</si>
  <si>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</si>
  <si>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</si>
  <si>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</si>
  <si>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</si>
  <si>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</si>
  <si>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</si>
  <si>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</si>
  <si>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</si>
  <si>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</si>
  <si>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</si>
  <si>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</si>
  <si>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</si>
  <si>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</si>
  <si>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</si>
  <si>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</si>
  <si>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</si>
  <si>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3.93696 93.3371 385.92 632.293 861.306 1071.22 1228.93 1385.97</t>
  </si>
  <si>
    <t>Fs_true</t>
  </si>
  <si>
    <t>-0.113085 101.953 400.48 602.273 800.969 1000.5 1200.22 1400.76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</si>
  <si>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</si>
  <si>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</si>
  <si>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</si>
  <si>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</si>
  <si>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</si>
  <si>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</si>
  <si>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</si>
  <si>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</si>
  <si>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</si>
  <si>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</si>
  <si>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</si>
  <si>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</si>
  <si>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</si>
  <si>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</si>
  <si>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</si>
  <si>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</si>
  <si>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</si>
  <si>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</si>
  <si>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</si>
  <si>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</si>
  <si>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</si>
  <si>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</si>
  <si>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</si>
  <si>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</si>
  <si>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</si>
  <si>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</si>
  <si>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</si>
  <si>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</si>
  <si>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</si>
  <si>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</si>
  <si>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</si>
  <si>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</si>
  <si>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</si>
  <si>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</si>
  <si>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</si>
  <si>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</si>
  <si>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</si>
  <si>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</si>
  <si>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</si>
  <si>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</si>
  <si>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</si>
  <si>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</si>
  <si>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</si>
  <si>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</si>
  <si>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</si>
  <si>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</si>
  <si>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</si>
  <si>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</si>
  <si>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</si>
  <si>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</si>
  <si>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</si>
  <si>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</si>
  <si>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</si>
  <si>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</si>
  <si>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</si>
  <si>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</si>
  <si>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</si>
  <si>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</si>
  <si>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</si>
  <si>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</si>
  <si>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</si>
  <si>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</si>
  <si>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</si>
  <si>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</si>
  <si>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</si>
  <si>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</si>
  <si>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</si>
  <si>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</si>
  <si>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</si>
  <si>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</si>
  <si>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</si>
  <si>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</si>
  <si>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</si>
  <si>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</si>
  <si>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</si>
  <si>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</si>
  <si>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</si>
  <si>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</si>
  <si>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</si>
  <si>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</si>
  <si>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</si>
  <si>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</si>
  <si>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</si>
  <si>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</si>
  <si>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</si>
  <si>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</si>
  <si>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</si>
  <si>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</si>
  <si>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</si>
  <si>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</si>
  <si>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</si>
  <si>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</si>
  <si>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</si>
  <si>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</si>
  <si>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</si>
  <si>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</si>
  <si>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</si>
  <si>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</si>
  <si>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</si>
  <si>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</si>
  <si>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</si>
  <si>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</si>
  <si>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</si>
  <si>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</si>
  <si>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</si>
  <si>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</si>
  <si>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</si>
  <si>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</si>
  <si>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</si>
  <si>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</si>
  <si>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</si>
  <si>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</si>
  <si>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</si>
  <si>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</si>
  <si>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</si>
  <si>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</si>
  <si>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</si>
  <si>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</si>
  <si>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</si>
  <si>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</si>
  <si>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</si>
  <si>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</si>
  <si>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</si>
  <si>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</si>
  <si>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</si>
  <si>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</si>
  <si>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</si>
  <si>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</si>
  <si>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</si>
  <si>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</si>
  <si>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</si>
  <si>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</si>
  <si>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</si>
  <si>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</si>
  <si>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</si>
  <si>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</si>
  <si>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</si>
  <si>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</si>
  <si>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</si>
  <si>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</si>
  <si>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</si>
  <si>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</si>
  <si>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</si>
  <si>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</si>
  <si>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</si>
  <si>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</si>
  <si>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</si>
  <si>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</si>
  <si>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</si>
  <si>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</si>
  <si>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</si>
  <si>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</si>
  <si>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</si>
  <si>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</si>
  <si>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</si>
  <si>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</si>
  <si>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</si>
  <si>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</si>
  <si>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</si>
  <si>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</si>
  <si>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</si>
  <si>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</si>
  <si>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</si>
  <si>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</si>
  <si>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</si>
  <si>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</si>
  <si>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</si>
  <si>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</si>
  <si>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</si>
  <si>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</si>
  <si>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</si>
  <si>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</si>
  <si>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</si>
  <si>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</si>
  <si>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</si>
  <si>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</si>
  <si>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</si>
  <si>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</si>
  <si>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</si>
  <si>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</si>
  <si>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</si>
  <si>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</si>
  <si>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</si>
  <si>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</si>
  <si>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</si>
  <si>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</si>
  <si>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</si>
  <si>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</si>
  <si>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</si>
  <si>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</si>
  <si>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</si>
  <si>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</si>
  <si>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</si>
  <si>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</si>
  <si>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</si>
  <si>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</si>
  <si>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</si>
  <si>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</si>
  <si>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</si>
  <si>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</si>
  <si>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</si>
  <si>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</si>
  <si>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</si>
  <si>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</si>
  <si>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</si>
  <si>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</si>
  <si>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</si>
  <si>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</si>
  <si>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</si>
  <si>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</si>
  <si>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</si>
  <si>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</si>
  <si>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</si>
  <si>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</si>
  <si>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</si>
  <si>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</si>
  <si>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</si>
  <si>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</si>
  <si>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</si>
  <si>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</si>
  <si>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</si>
  <si>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</si>
  <si>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</si>
  <si>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</si>
  <si>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</si>
  <si>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</si>
  <si>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</si>
  <si>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</si>
  <si>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</si>
  <si>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</si>
  <si>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</si>
  <si>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</si>
  <si>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</si>
  <si>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</si>
  <si>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</si>
  <si>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</si>
  <si>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</si>
  <si>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</si>
  <si>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</si>
  <si>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</si>
  <si>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</si>
  <si>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</si>
  <si>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</si>
  <si>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</si>
  <si>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</si>
  <si>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</si>
  <si>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</si>
  <si>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</si>
  <si>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</si>
  <si>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</si>
  <si>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</si>
  <si>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</si>
  <si>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</si>
  <si>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</si>
  <si>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</si>
  <si>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</si>
  <si>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</si>
  <si>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</si>
  <si>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</si>
  <si>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</si>
  <si>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</si>
  <si>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</si>
  <si>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</si>
  <si>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</si>
  <si>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</si>
  <si>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</si>
  <si>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</si>
  <si>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</si>
  <si>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</si>
  <si>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</si>
  <si>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</si>
  <si>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</si>
  <si>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</si>
  <si>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</si>
  <si>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</si>
  <si>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</si>
  <si>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</si>
  <si>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</si>
  <si>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</si>
  <si>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</si>
  <si>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</si>
  <si>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</si>
  <si>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</si>
  <si>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</si>
  <si>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</si>
  <si>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</si>
  <si>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</si>
  <si>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</si>
  <si>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</si>
  <si>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</si>
  <si>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</si>
  <si>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</si>
  <si>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</si>
  <si>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</si>
  <si>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</si>
  <si>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</si>
  <si>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</si>
  <si>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</si>
  <si>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</si>
  <si>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</si>
  <si>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</si>
  <si>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</si>
  <si>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</si>
  <si>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</si>
  <si>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</si>
  <si>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</si>
  <si>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</si>
  <si>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</si>
  <si>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</si>
  <si>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20180702 11:49:56</t>
  </si>
  <si>
    <t>11:49:56</t>
  </si>
  <si>
    <t>none</t>
  </si>
  <si>
    <t>RECT-70-20210825-11_14_49</t>
  </si>
  <si>
    <t>RECT-137-20210829-08_39_57</t>
  </si>
  <si>
    <t>-</t>
  </si>
  <si>
    <t>0: Broadleaf</t>
  </si>
  <si>
    <t>--:--:--</t>
  </si>
  <si>
    <t>0/3</t>
  </si>
  <si>
    <t>11111111</t>
  </si>
  <si>
    <t>oooooooo</t>
  </si>
  <si>
    <t>off</t>
  </si>
  <si>
    <t>20180702 11:50:58</t>
  </si>
  <si>
    <t>11:50:58</t>
  </si>
  <si>
    <t>RECT-138-20210829-08_40_59</t>
  </si>
  <si>
    <t>20180702 11:52:23</t>
  </si>
  <si>
    <t>11:52:23</t>
  </si>
  <si>
    <t>RECT-139-20210829-08_42_24</t>
  </si>
  <si>
    <t>20180702 11:53:37</t>
  </si>
  <si>
    <t>11:53:37</t>
  </si>
  <si>
    <t>RECT-140-20210829-08_43_38</t>
  </si>
  <si>
    <t>20180702 11:55:13</t>
  </si>
  <si>
    <t>11:55:13</t>
  </si>
  <si>
    <t>RECT-141-20210829-08_45_14</t>
  </si>
  <si>
    <t>20180702 11:55:53</t>
  </si>
  <si>
    <t>11:55:53</t>
  </si>
  <si>
    <t>RECT-142-20210829-08_45_54</t>
  </si>
  <si>
    <t>20180702 11:57:21</t>
  </si>
  <si>
    <t>11:57:21</t>
  </si>
  <si>
    <t>RECT-143-20210829-08_47_22</t>
  </si>
  <si>
    <t>20180702 11:58:25</t>
  </si>
  <si>
    <t>11:58:25</t>
  </si>
  <si>
    <t>RECT-144-20210829-08_48_27</t>
  </si>
  <si>
    <t>20180702 11:59:18</t>
  </si>
  <si>
    <t>11:59:18</t>
  </si>
  <si>
    <t>RECT-145-20210829-08_49_19</t>
  </si>
  <si>
    <t>20180702 12:00:07</t>
  </si>
  <si>
    <t>12:00:07</t>
  </si>
  <si>
    <t>RECT-146-20210829-08_50_08</t>
  </si>
  <si>
    <t>20180702 12:01:25</t>
  </si>
  <si>
    <t>12:01:25</t>
  </si>
  <si>
    <t>RECT-147-20210829-08_51_26</t>
  </si>
  <si>
    <t>1/3</t>
  </si>
  <si>
    <t>20180702 12:02:41</t>
  </si>
  <si>
    <t>12:02:41</t>
  </si>
  <si>
    <t>RECT-148-20210829-08_52_42</t>
  </si>
  <si>
    <t>20180702 12:03:42</t>
  </si>
  <si>
    <t>12:03:42</t>
  </si>
  <si>
    <t>RECT-149-20210829-08_53_43</t>
  </si>
  <si>
    <t>20180702 12:04:32</t>
  </si>
  <si>
    <t>12:04:32</t>
  </si>
  <si>
    <t>RECT-150-20210829-08_54_34</t>
  </si>
  <si>
    <t>20180702 12:05:10</t>
  </si>
  <si>
    <t>12:05:10</t>
  </si>
  <si>
    <t>RECT-151-20210829-08_55_12</t>
  </si>
  <si>
    <t>20180702 12:05:56</t>
  </si>
  <si>
    <t>12:05:56</t>
  </si>
  <si>
    <t>RECT-152-20210829-08_55_57</t>
  </si>
  <si>
    <t>20180702 12:08:09</t>
  </si>
  <si>
    <t>12:08:09</t>
  </si>
  <si>
    <t>RECT-153-20210829-08_58_10</t>
  </si>
  <si>
    <t>20180702 12:08:43</t>
  </si>
  <si>
    <t>12:08:43</t>
  </si>
  <si>
    <t>RECT-154-20210829-08_58_44</t>
  </si>
  <si>
    <t>20180702 12:09:37</t>
  </si>
  <si>
    <t>12:09:37</t>
  </si>
  <si>
    <t>RECT-155-20210829-08_59_38</t>
  </si>
  <si>
    <t>20180702 12:11:24</t>
  </si>
  <si>
    <t>12:11:24</t>
  </si>
  <si>
    <t>RECT-156-20210829-09_01_25</t>
  </si>
  <si>
    <t>20180702 12:12:26</t>
  </si>
  <si>
    <t>12:12:26</t>
  </si>
  <si>
    <t>RECT-157-20210829-09_02_27</t>
  </si>
  <si>
    <t>20180702 12:13:54</t>
  </si>
  <si>
    <t>12:13:54</t>
  </si>
  <si>
    <t>RECT-158-20210829-09_03_55</t>
  </si>
  <si>
    <t>20180702 12:14:56</t>
  </si>
  <si>
    <t>12:14:56</t>
  </si>
  <si>
    <t>RECT-159-20210829-09_04_57</t>
  </si>
  <si>
    <t>20180702 12:15:46</t>
  </si>
  <si>
    <t>12:15:46</t>
  </si>
  <si>
    <t>RECT-160-20210829-09_05_47</t>
  </si>
  <si>
    <t>20180702 12:17:02</t>
  </si>
  <si>
    <t>12:17:02</t>
  </si>
  <si>
    <t>RECT-161-20210829-09_07_04</t>
  </si>
  <si>
    <t>20180702 12:17:47</t>
  </si>
  <si>
    <t>12:17:47</t>
  </si>
  <si>
    <t>RECT-162-20210829-09_07_48</t>
  </si>
  <si>
    <t>20180702 12:18:55</t>
  </si>
  <si>
    <t>12:18:55</t>
  </si>
  <si>
    <t>RECT-163-20210829-09_08_56</t>
  </si>
  <si>
    <t>20180702 12:19:38</t>
  </si>
  <si>
    <t>12:19:38</t>
  </si>
  <si>
    <t>RECT-164-20210829-09_09_39</t>
  </si>
  <si>
    <t>20180702 12:20:54</t>
  </si>
  <si>
    <t>12:20:54</t>
  </si>
  <si>
    <t>RECT-165-20210829-09_10_56</t>
  </si>
  <si>
    <t>20180702 12:24:20</t>
  </si>
  <si>
    <t>12:24:20</t>
  </si>
  <si>
    <t>RECT-166-20210829-09_14_22</t>
  </si>
  <si>
    <t>20180702 12:25:02</t>
  </si>
  <si>
    <t>12:25:02</t>
  </si>
  <si>
    <t>RECT-167-20210829-09_15_04</t>
  </si>
  <si>
    <t>20180702 12:25:45</t>
  </si>
  <si>
    <t>12:25:45</t>
  </si>
  <si>
    <t>RECT-168-20210829-09_15_47</t>
  </si>
  <si>
    <t>20180702 12:27:35</t>
  </si>
  <si>
    <t>12:27:35</t>
  </si>
  <si>
    <t>RECT-169-20210829-09_17_37</t>
  </si>
  <si>
    <t>20180702 12:28:36</t>
  </si>
  <si>
    <t>12:28:36</t>
  </si>
  <si>
    <t>RECT-170-20210829-09_18_38</t>
  </si>
  <si>
    <t>20180702 12:29:31</t>
  </si>
  <si>
    <t>12:29:31</t>
  </si>
  <si>
    <t>RECT-171-20210829-09_19_33</t>
  </si>
  <si>
    <t>20180702 12:30:24</t>
  </si>
  <si>
    <t>12:30:24</t>
  </si>
  <si>
    <t>RECT-172-20210829-09_20_26</t>
  </si>
  <si>
    <t>20180702 12:31:25</t>
  </si>
  <si>
    <t>12:31:25</t>
  </si>
  <si>
    <t>RECT-173-20210829-09_21_26</t>
  </si>
  <si>
    <t>20180702 12:32:54</t>
  </si>
  <si>
    <t>12:32:54</t>
  </si>
  <si>
    <t>RECT-174-20210829-09_22_55</t>
  </si>
  <si>
    <t>20180702 12:33:59</t>
  </si>
  <si>
    <t>12:33:59</t>
  </si>
  <si>
    <t>RECT-175-20210829-09_24_01</t>
  </si>
  <si>
    <t>20180702 12:34:50</t>
  </si>
  <si>
    <t>12:34:50</t>
  </si>
  <si>
    <t>RECT-176-20210829-09_24_52</t>
  </si>
  <si>
    <t>20180702 12:36:12</t>
  </si>
  <si>
    <t>12:36:12</t>
  </si>
  <si>
    <t>RECT-177-20210829-09_26_13</t>
  </si>
  <si>
    <t>20180702 12:42:45</t>
  </si>
  <si>
    <t>12:42:45</t>
  </si>
  <si>
    <t>RECT-178-20210829-09_32_47</t>
  </si>
  <si>
    <t>20180702 12:43:38</t>
  </si>
  <si>
    <t>12:43:38</t>
  </si>
  <si>
    <t>RECT-179-20210829-09_33_39</t>
  </si>
  <si>
    <t>20180702 12:44:51</t>
  </si>
  <si>
    <t>12:44:51</t>
  </si>
  <si>
    <t>RECT-180-20210829-09_34_52</t>
  </si>
  <si>
    <t>20180702 12:45:42</t>
  </si>
  <si>
    <t>12:45:42</t>
  </si>
  <si>
    <t>RECT-181-20210829-09_35_43</t>
  </si>
  <si>
    <t>20180702 12:46:57</t>
  </si>
  <si>
    <t>12:46:57</t>
  </si>
  <si>
    <t>RECT-182-20210829-09_36_59</t>
  </si>
  <si>
    <t>20180702 12:51:37</t>
  </si>
  <si>
    <t>12:51:37</t>
  </si>
  <si>
    <t>RECT-183-20210829-09_41_38</t>
  </si>
  <si>
    <t>20180702 12:52:31</t>
  </si>
  <si>
    <t>12:52:31</t>
  </si>
  <si>
    <t>RECT-184-20210829-09_42_32</t>
  </si>
  <si>
    <t>20180702 12:59:11</t>
  </si>
  <si>
    <t>12:59:11</t>
  </si>
  <si>
    <t>RECT-185-20210829-09_49_12</t>
  </si>
  <si>
    <t>20180702 13:01:22</t>
  </si>
  <si>
    <t>13:01:22</t>
  </si>
  <si>
    <t>RECT-186-20210829-09_51_23</t>
  </si>
  <si>
    <t>20180702 13:02:18</t>
  </si>
  <si>
    <t>13:02:18</t>
  </si>
  <si>
    <t>RECT-187-20210829-09_52_20</t>
  </si>
  <si>
    <t>20180702 13:03:13</t>
  </si>
  <si>
    <t>13:03:13</t>
  </si>
  <si>
    <t>RECT-188-20210829-09_53_14</t>
  </si>
  <si>
    <t>20180702 13:04:07</t>
  </si>
  <si>
    <t>13:04:07</t>
  </si>
  <si>
    <t>RECT-189-20210829-09_54_09</t>
  </si>
  <si>
    <t>20180702 13:04:50</t>
  </si>
  <si>
    <t>13:04:50</t>
  </si>
  <si>
    <t>RECT-190-20210829-09_54_52</t>
  </si>
  <si>
    <t>20180702 13:05:41</t>
  </si>
  <si>
    <t>13:05:41</t>
  </si>
  <si>
    <t>RECT-191-20210829-09_55_43</t>
  </si>
  <si>
    <t>20180702 13:06:17</t>
  </si>
  <si>
    <t>13:06:17</t>
  </si>
  <si>
    <t>RECT-192-20210829-09_56_18</t>
  </si>
  <si>
    <t>20180702 13:07:10</t>
  </si>
  <si>
    <t>13:07:10</t>
  </si>
  <si>
    <t>RECT-193-20210829-09_57_12</t>
  </si>
  <si>
    <t>20180702 13:07:52</t>
  </si>
  <si>
    <t>13:07:52</t>
  </si>
  <si>
    <t>RECT-194-20210829-09_57_53</t>
  </si>
  <si>
    <t>20180702 13:09:02</t>
  </si>
  <si>
    <t>13:09:02</t>
  </si>
  <si>
    <t>RECT-195-20210829-09_59_03</t>
  </si>
  <si>
    <t>20180702 13:09:54</t>
  </si>
  <si>
    <t>13:09:54</t>
  </si>
  <si>
    <t>RECT-196-20210829-09_59_56</t>
  </si>
  <si>
    <t>20180702 13:10:59</t>
  </si>
  <si>
    <t>13:10:59</t>
  </si>
  <si>
    <t>RECT-197-20210829-10_01_00</t>
  </si>
  <si>
    <t>20180702 13:11:42</t>
  </si>
  <si>
    <t>13:11:42</t>
  </si>
  <si>
    <t>RECT-198-20210829-10_01_44</t>
  </si>
  <si>
    <t>13:12:03</t>
  </si>
  <si>
    <t>13:13:26</t>
  </si>
  <si>
    <t>20180702 13:14:27</t>
  </si>
  <si>
    <t>13:14:27</t>
  </si>
  <si>
    <t>RECT-200-20210829-10_04_28</t>
  </si>
  <si>
    <t>20180702 13:15:34</t>
  </si>
  <si>
    <t>13:15:34</t>
  </si>
  <si>
    <t>RECT-201-20210829-10_05_36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</si>
</sst>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G82"/>
  <sheetViews>
    <sheetView tabSelected="1" topLeftCell="F12" workbookViewId="0">
      <selection activeCell="Q19" sqref="Q19:Q82"/>
    </sheetView>
  </sheetViews>
  <sheetFormatPr baseColWidth="10" defaultColWidth="8.83203125" defaultRowHeight="15" x14ac:dyDescent="0.2"/>
  <sheetData>
    <row r="2" spans="1:267" x14ac:dyDescent="0.2">
      <c r="A2" t="s">
        <v>25</v>
      </c>
      <c r="B2" t="s">
        <v>26</v>
      </c>
      <c r="C2" t="s">
        <v>28</v>
      </c>
    </row>
    <row r="3" spans="1:267" x14ac:dyDescent="0.2">
      <c r="B3" t="s">
        <v>27</v>
      </c>
      <c r="C3" t="s">
        <v>29</v>
      </c>
    </row>
    <row r="4" spans="1:267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67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2">
      <c r="A6" t="s">
        <v>42</v>
      </c>
      <c r="B6" t="s">
        <v>43</v>
      </c>
    </row>
    <row r="7" spans="1:267" x14ac:dyDescent="0.2">
      <c r="B7">
        <v>2</v>
      </c>
    </row>
    <row r="8" spans="1:267" x14ac:dyDescent="0.2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267" x14ac:dyDescent="0.2">
      <c r="B9">
        <v>0</v>
      </c>
      <c r="C9">
        <v>1</v>
      </c>
      <c r="D9">
        <v>0</v>
      </c>
      <c r="E9">
        <v>0</v>
      </c>
    </row>
    <row r="10" spans="1:267" x14ac:dyDescent="0.2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267" x14ac:dyDescent="0.2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67" x14ac:dyDescent="0.2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267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67" x14ac:dyDescent="0.2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267" x14ac:dyDescent="0.2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267" x14ac:dyDescent="0.2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89</v>
      </c>
      <c r="BO16" t="s">
        <v>89</v>
      </c>
      <c r="BP16" t="s">
        <v>89</v>
      </c>
      <c r="BQ16" t="s">
        <v>89</v>
      </c>
      <c r="BR16" t="s">
        <v>89</v>
      </c>
      <c r="BS16" t="s">
        <v>89</v>
      </c>
      <c r="BT16" t="s">
        <v>89</v>
      </c>
      <c r="BU16" t="s">
        <v>89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91</v>
      </c>
      <c r="CG16" t="s">
        <v>91</v>
      </c>
      <c r="CH16" t="s">
        <v>91</v>
      </c>
      <c r="CI16" t="s">
        <v>91</v>
      </c>
      <c r="CJ16" t="s">
        <v>42</v>
      </c>
      <c r="CK16" t="s">
        <v>42</v>
      </c>
      <c r="CL16" t="s">
        <v>42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92</v>
      </c>
      <c r="CW16" t="s">
        <v>92</v>
      </c>
      <c r="CX16" t="s">
        <v>92</v>
      </c>
      <c r="CY16" t="s">
        <v>92</v>
      </c>
      <c r="CZ16" t="s">
        <v>92</v>
      </c>
      <c r="DA16" t="s">
        <v>92</v>
      </c>
      <c r="DB16" t="s">
        <v>92</v>
      </c>
      <c r="DC16" t="s">
        <v>92</v>
      </c>
      <c r="DD16" t="s">
        <v>92</v>
      </c>
      <c r="DE16" t="s">
        <v>93</v>
      </c>
      <c r="DF16" t="s">
        <v>93</v>
      </c>
      <c r="DG16" t="s">
        <v>93</v>
      </c>
      <c r="DH16" t="s">
        <v>93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96</v>
      </c>
      <c r="EM16" t="s">
        <v>96</v>
      </c>
      <c r="EN16" t="s">
        <v>96</v>
      </c>
      <c r="EO16" t="s">
        <v>96</v>
      </c>
      <c r="EP16" t="s">
        <v>96</v>
      </c>
      <c r="EQ16" t="s">
        <v>96</v>
      </c>
      <c r="ER16" t="s">
        <v>96</v>
      </c>
      <c r="ES16" t="s">
        <v>96</v>
      </c>
      <c r="ET16" t="s">
        <v>96</v>
      </c>
      <c r="EU16" t="s">
        <v>96</v>
      </c>
      <c r="EV16" t="s">
        <v>96</v>
      </c>
      <c r="EW16" t="s">
        <v>96</v>
      </c>
      <c r="EX16" t="s">
        <v>96</v>
      </c>
      <c r="EY16" t="s">
        <v>97</v>
      </c>
      <c r="EZ16" t="s">
        <v>97</v>
      </c>
      <c r="FA16" t="s">
        <v>97</v>
      </c>
      <c r="FB16" t="s">
        <v>97</v>
      </c>
      <c r="FC16" t="s">
        <v>97</v>
      </c>
      <c r="FD16" t="s">
        <v>97</v>
      </c>
      <c r="FE16" t="s">
        <v>97</v>
      </c>
      <c r="FF16" t="s">
        <v>97</v>
      </c>
      <c r="FG16" t="s">
        <v>97</v>
      </c>
      <c r="FH16" t="s">
        <v>97</v>
      </c>
      <c r="FI16" t="s">
        <v>97</v>
      </c>
      <c r="FJ16" t="s">
        <v>97</v>
      </c>
      <c r="FK16" t="s">
        <v>97</v>
      </c>
      <c r="FL16" t="s">
        <v>97</v>
      </c>
      <c r="FM16" t="s">
        <v>97</v>
      </c>
      <c r="FN16" t="s">
        <v>98</v>
      </c>
      <c r="FO16" t="s">
        <v>98</v>
      </c>
      <c r="FP16" t="s">
        <v>98</v>
      </c>
      <c r="FQ16" t="s">
        <v>98</v>
      </c>
      <c r="FR16" t="s">
        <v>98</v>
      </c>
      <c r="FS16" t="s">
        <v>98</v>
      </c>
      <c r="FT16" t="s">
        <v>98</v>
      </c>
      <c r="FU16" t="s">
        <v>98</v>
      </c>
      <c r="FV16" t="s">
        <v>98</v>
      </c>
      <c r="FW16" t="s">
        <v>98</v>
      </c>
      <c r="FX16" t="s">
        <v>98</v>
      </c>
      <c r="FY16" t="s">
        <v>98</v>
      </c>
      <c r="FZ16" t="s">
        <v>98</v>
      </c>
      <c r="GA16" t="s">
        <v>98</v>
      </c>
      <c r="GB16" t="s">
        <v>98</v>
      </c>
      <c r="GC16" t="s">
        <v>98</v>
      </c>
      <c r="GD16" t="s">
        <v>98</v>
      </c>
      <c r="GE16" t="s">
        <v>98</v>
      </c>
      <c r="GF16" t="s">
        <v>99</v>
      </c>
      <c r="GG16" t="s">
        <v>99</v>
      </c>
      <c r="GH16" t="s">
        <v>99</v>
      </c>
      <c r="GI16" t="s">
        <v>99</v>
      </c>
      <c r="GJ16" t="s">
        <v>99</v>
      </c>
      <c r="GK16" t="s">
        <v>99</v>
      </c>
      <c r="GL16" t="s">
        <v>99</v>
      </c>
      <c r="GM16" t="s">
        <v>99</v>
      </c>
      <c r="GN16" t="s">
        <v>99</v>
      </c>
      <c r="GO16" t="s">
        <v>99</v>
      </c>
      <c r="GP16" t="s">
        <v>99</v>
      </c>
      <c r="GQ16" t="s">
        <v>99</v>
      </c>
      <c r="GR16" t="s">
        <v>99</v>
      </c>
      <c r="GS16" t="s">
        <v>99</v>
      </c>
      <c r="GT16" t="s">
        <v>99</v>
      </c>
      <c r="GU16" t="s">
        <v>99</v>
      </c>
      <c r="GV16" t="s">
        <v>99</v>
      </c>
      <c r="GW16" t="s">
        <v>99</v>
      </c>
      <c r="GX16" t="s">
        <v>99</v>
      </c>
      <c r="GY16" t="s">
        <v>100</v>
      </c>
      <c r="GZ16" t="s">
        <v>100</v>
      </c>
      <c r="HA16" t="s">
        <v>100</v>
      </c>
      <c r="HB16" t="s">
        <v>100</v>
      </c>
      <c r="HC16" t="s">
        <v>100</v>
      </c>
      <c r="HD16" t="s">
        <v>100</v>
      </c>
      <c r="HE16" t="s">
        <v>100</v>
      </c>
      <c r="HF16" t="s">
        <v>100</v>
      </c>
      <c r="HG16" t="s">
        <v>100</v>
      </c>
      <c r="HH16" t="s">
        <v>100</v>
      </c>
      <c r="HI16" t="s">
        <v>100</v>
      </c>
      <c r="HJ16" t="s">
        <v>100</v>
      </c>
      <c r="HK16" t="s">
        <v>100</v>
      </c>
      <c r="HL16" t="s">
        <v>100</v>
      </c>
      <c r="HM16" t="s">
        <v>100</v>
      </c>
      <c r="HN16" t="s">
        <v>100</v>
      </c>
      <c r="HO16" t="s">
        <v>100</v>
      </c>
      <c r="HP16" t="s">
        <v>100</v>
      </c>
      <c r="HQ16" t="s">
        <v>100</v>
      </c>
      <c r="HR16" t="s">
        <v>101</v>
      </c>
      <c r="HS16" t="s">
        <v>101</v>
      </c>
      <c r="HT16" t="s">
        <v>101</v>
      </c>
      <c r="HU16" t="s">
        <v>101</v>
      </c>
      <c r="HV16" t="s">
        <v>101</v>
      </c>
      <c r="HW16" t="s">
        <v>101</v>
      </c>
      <c r="HX16" t="s">
        <v>101</v>
      </c>
      <c r="HY16" t="s">
        <v>101</v>
      </c>
      <c r="HZ16" t="s">
        <v>101</v>
      </c>
      <c r="IA16" t="s">
        <v>101</v>
      </c>
      <c r="IB16" t="s">
        <v>101</v>
      </c>
      <c r="IC16" t="s">
        <v>101</v>
      </c>
      <c r="ID16" t="s">
        <v>101</v>
      </c>
      <c r="IE16" t="s">
        <v>101</v>
      </c>
      <c r="IF16" t="s">
        <v>101</v>
      </c>
      <c r="IG16" t="s">
        <v>101</v>
      </c>
      <c r="IH16" t="s">
        <v>101</v>
      </c>
      <c r="II16" t="s">
        <v>101</v>
      </c>
      <c r="IJ16" t="s">
        <v>102</v>
      </c>
      <c r="IK16" t="s">
        <v>102</v>
      </c>
      <c r="IL16" t="s">
        <v>102</v>
      </c>
      <c r="IM16" t="s">
        <v>102</v>
      </c>
      <c r="IN16" t="s">
        <v>102</v>
      </c>
      <c r="IO16" t="s">
        <v>102</v>
      </c>
      <c r="IP16" t="s">
        <v>102</v>
      </c>
      <c r="IQ16" t="s">
        <v>102</v>
      </c>
      <c r="IR16" t="s">
        <v>103</v>
      </c>
      <c r="IS16" t="s">
        <v>103</v>
      </c>
      <c r="IT16" t="s">
        <v>103</v>
      </c>
      <c r="IU16" t="s">
        <v>103</v>
      </c>
      <c r="IV16" t="s">
        <v>103</v>
      </c>
      <c r="IW16" t="s">
        <v>103</v>
      </c>
      <c r="IX16" t="s">
        <v>103</v>
      </c>
      <c r="IY16" t="s">
        <v>103</v>
      </c>
      <c r="IZ16" t="s">
        <v>103</v>
      </c>
      <c r="JA16" t="s">
        <v>103</v>
      </c>
      <c r="JB16" t="s">
        <v>103</v>
      </c>
      <c r="JC16" t="s">
        <v>103</v>
      </c>
      <c r="JD16" t="s">
        <v>103</v>
      </c>
      <c r="JE16" t="s">
        <v>103</v>
      </c>
      <c r="JF16" t="s">
        <v>103</v>
      </c>
      <c r="JG16" t="s">
        <v>103</v>
      </c>
    </row>
    <row r="17" spans="1:267" x14ac:dyDescent="0.2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  <c r="M17" t="s">
        <v>116</v>
      </c>
      <c r="N17" t="s">
        <v>117</v>
      </c>
      <c r="O17" t="s">
        <v>118</v>
      </c>
      <c r="P17" t="s">
        <v>119</v>
      </c>
      <c r="Q17" t="s">
        <v>120</v>
      </c>
      <c r="R17" t="s">
        <v>121</v>
      </c>
      <c r="S17" t="s">
        <v>122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 t="s">
        <v>131</v>
      </c>
      <c r="AC17" t="s">
        <v>132</v>
      </c>
      <c r="AD17" t="s">
        <v>133</v>
      </c>
      <c r="AE17" t="s">
        <v>134</v>
      </c>
      <c r="AF17" t="s">
        <v>135</v>
      </c>
      <c r="AG17" t="s">
        <v>87</v>
      </c>
      <c r="AH17" t="s">
        <v>136</v>
      </c>
      <c r="AI17" t="s">
        <v>137</v>
      </c>
      <c r="AJ17" t="s">
        <v>138</v>
      </c>
      <c r="AK17" t="s">
        <v>139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145</v>
      </c>
      <c r="AR17" t="s">
        <v>146</v>
      </c>
      <c r="AS17" t="s">
        <v>147</v>
      </c>
      <c r="AT17" t="s">
        <v>148</v>
      </c>
      <c r="AU17" t="s">
        <v>149</v>
      </c>
      <c r="AV17" t="s">
        <v>150</v>
      </c>
      <c r="AW17" t="s">
        <v>151</v>
      </c>
      <c r="AX17" t="s">
        <v>152</v>
      </c>
      <c r="AY17" t="s">
        <v>153</v>
      </c>
      <c r="AZ17" t="s">
        <v>154</v>
      </c>
      <c r="BA17" t="s">
        <v>155</v>
      </c>
      <c r="BB17" t="s">
        <v>156</v>
      </c>
      <c r="BC17" t="s">
        <v>157</v>
      </c>
      <c r="BD17" t="s">
        <v>158</v>
      </c>
      <c r="BE17" t="s">
        <v>159</v>
      </c>
      <c r="BF17" t="s">
        <v>160</v>
      </c>
      <c r="BG17" t="s">
        <v>161</v>
      </c>
      <c r="BH17" t="s">
        <v>162</v>
      </c>
      <c r="BI17" t="s">
        <v>163</v>
      </c>
      <c r="BJ17" t="s">
        <v>164</v>
      </c>
      <c r="BK17" t="s">
        <v>165</v>
      </c>
      <c r="BL17" t="s">
        <v>166</v>
      </c>
      <c r="BM17" t="s">
        <v>167</v>
      </c>
      <c r="BN17" t="s">
        <v>168</v>
      </c>
      <c r="BO17" t="s">
        <v>169</v>
      </c>
      <c r="BP17" t="s">
        <v>170</v>
      </c>
      <c r="BQ17" t="s">
        <v>171</v>
      </c>
      <c r="BR17" t="s">
        <v>172</v>
      </c>
      <c r="BS17" t="s">
        <v>173</v>
      </c>
      <c r="BT17" t="s">
        <v>174</v>
      </c>
      <c r="BU17" t="s">
        <v>175</v>
      </c>
      <c r="BV17" t="s">
        <v>168</v>
      </c>
      <c r="BW17" t="s">
        <v>176</v>
      </c>
      <c r="BX17" t="s">
        <v>142</v>
      </c>
      <c r="BY17" t="s">
        <v>177</v>
      </c>
      <c r="BZ17" t="s">
        <v>178</v>
      </c>
      <c r="CA17" t="s">
        <v>179</v>
      </c>
      <c r="CB17" t="s">
        <v>180</v>
      </c>
      <c r="CC17" t="s">
        <v>181</v>
      </c>
      <c r="CD17" t="s">
        <v>182</v>
      </c>
      <c r="CE17" t="s">
        <v>183</v>
      </c>
      <c r="CF17" t="s">
        <v>184</v>
      </c>
      <c r="CG17" t="s">
        <v>185</v>
      </c>
      <c r="CH17" t="s">
        <v>186</v>
      </c>
      <c r="CI17" t="s">
        <v>187</v>
      </c>
      <c r="CJ17" t="s">
        <v>188</v>
      </c>
      <c r="CK17" t="s">
        <v>189</v>
      </c>
      <c r="CL17" t="s">
        <v>190</v>
      </c>
      <c r="CM17" t="s">
        <v>112</v>
      </c>
      <c r="CN17" t="s">
        <v>191</v>
      </c>
      <c r="CO17" t="s">
        <v>192</v>
      </c>
      <c r="CP17" t="s">
        <v>193</v>
      </c>
      <c r="CQ17" t="s">
        <v>194</v>
      </c>
      <c r="CR17" t="s">
        <v>195</v>
      </c>
      <c r="CS17" t="s">
        <v>196</v>
      </c>
      <c r="CT17" t="s">
        <v>197</v>
      </c>
      <c r="CU17" t="s">
        <v>198</v>
      </c>
      <c r="CV17" t="s">
        <v>199</v>
      </c>
      <c r="CW17" t="s">
        <v>200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  <c r="DD17" t="s">
        <v>207</v>
      </c>
      <c r="DE17" t="s">
        <v>208</v>
      </c>
      <c r="DF17" t="s">
        <v>209</v>
      </c>
      <c r="DG17" t="s">
        <v>210</v>
      </c>
      <c r="DH17" t="s">
        <v>211</v>
      </c>
      <c r="DI17" t="s">
        <v>212</v>
      </c>
      <c r="DJ17" t="s">
        <v>213</v>
      </c>
      <c r="DK17" t="s">
        <v>214</v>
      </c>
      <c r="DL17" t="s">
        <v>215</v>
      </c>
      <c r="DM17" t="s">
        <v>216</v>
      </c>
      <c r="DN17" t="s">
        <v>217</v>
      </c>
      <c r="DO17" t="s">
        <v>218</v>
      </c>
      <c r="DP17" t="s">
        <v>219</v>
      </c>
      <c r="DQ17" t="s">
        <v>220</v>
      </c>
      <c r="DR17" t="s">
        <v>221</v>
      </c>
      <c r="DS17" t="s">
        <v>222</v>
      </c>
      <c r="DT17" t="s">
        <v>223</v>
      </c>
      <c r="DU17" t="s">
        <v>224</v>
      </c>
      <c r="DV17" t="s">
        <v>225</v>
      </c>
      <c r="DW17" t="s">
        <v>226</v>
      </c>
      <c r="DX17" t="s">
        <v>227</v>
      </c>
      <c r="DY17" t="s">
        <v>228</v>
      </c>
      <c r="DZ17" t="s">
        <v>229</v>
      </c>
      <c r="EA17" t="s">
        <v>230</v>
      </c>
      <c r="EB17" t="s">
        <v>231</v>
      </c>
      <c r="EC17" t="s">
        <v>232</v>
      </c>
      <c r="ED17" t="s">
        <v>233</v>
      </c>
      <c r="EE17" t="s">
        <v>234</v>
      </c>
      <c r="EF17" t="s">
        <v>235</v>
      </c>
      <c r="EG17" t="s">
        <v>236</v>
      </c>
      <c r="EH17" t="s">
        <v>237</v>
      </c>
      <c r="EI17" t="s">
        <v>238</v>
      </c>
      <c r="EJ17" t="s">
        <v>239</v>
      </c>
      <c r="EK17" t="s">
        <v>240</v>
      </c>
      <c r="EL17" t="s">
        <v>105</v>
      </c>
      <c r="EM17" t="s">
        <v>108</v>
      </c>
      <c r="EN17" t="s">
        <v>241</v>
      </c>
      <c r="EO17" t="s">
        <v>242</v>
      </c>
      <c r="EP17" t="s">
        <v>243</v>
      </c>
      <c r="EQ17" t="s">
        <v>244</v>
      </c>
      <c r="ER17" t="s">
        <v>245</v>
      </c>
      <c r="ES17" t="s">
        <v>246</v>
      </c>
      <c r="ET17" t="s">
        <v>247</v>
      </c>
      <c r="EU17" t="s">
        <v>248</v>
      </c>
      <c r="EV17" t="s">
        <v>249</v>
      </c>
      <c r="EW17" t="s">
        <v>250</v>
      </c>
      <c r="EX17" t="s">
        <v>251</v>
      </c>
      <c r="EY17" t="s">
        <v>252</v>
      </c>
      <c r="EZ17" t="s">
        <v>253</v>
      </c>
      <c r="FA17" t="s">
        <v>254</v>
      </c>
      <c r="FB17" t="s">
        <v>255</v>
      </c>
      <c r="FC17" t="s">
        <v>256</v>
      </c>
      <c r="FD17" t="s">
        <v>257</v>
      </c>
      <c r="FE17" t="s">
        <v>258</v>
      </c>
      <c r="FF17" t="s">
        <v>259</v>
      </c>
      <c r="FG17" t="s">
        <v>260</v>
      </c>
      <c r="FH17" t="s">
        <v>261</v>
      </c>
      <c r="FI17" t="s">
        <v>262</v>
      </c>
      <c r="FJ17" t="s">
        <v>263</v>
      </c>
      <c r="FK17" t="s">
        <v>264</v>
      </c>
      <c r="FL17" t="s">
        <v>265</v>
      </c>
      <c r="FM17" t="s">
        <v>266</v>
      </c>
      <c r="FN17" t="s">
        <v>267</v>
      </c>
      <c r="FO17" t="s">
        <v>268</v>
      </c>
      <c r="FP17" t="s">
        <v>269</v>
      </c>
      <c r="FQ17" t="s">
        <v>270</v>
      </c>
      <c r="FR17" t="s">
        <v>271</v>
      </c>
      <c r="FS17" t="s">
        <v>272</v>
      </c>
      <c r="FT17" t="s">
        <v>273</v>
      </c>
      <c r="FU17" t="s">
        <v>274</v>
      </c>
      <c r="FV17" t="s">
        <v>275</v>
      </c>
      <c r="FW17" t="s">
        <v>276</v>
      </c>
      <c r="FX17" t="s">
        <v>277</v>
      </c>
      <c r="FY17" t="s">
        <v>278</v>
      </c>
      <c r="FZ17" t="s">
        <v>279</v>
      </c>
      <c r="GA17" t="s">
        <v>280</v>
      </c>
      <c r="GB17" t="s">
        <v>281</v>
      </c>
      <c r="GC17" t="s">
        <v>282</v>
      </c>
      <c r="GD17" t="s">
        <v>283</v>
      </c>
      <c r="GE17" t="s">
        <v>284</v>
      </c>
      <c r="GF17" t="s">
        <v>285</v>
      </c>
      <c r="GG17" t="s">
        <v>286</v>
      </c>
      <c r="GH17" t="s">
        <v>287</v>
      </c>
      <c r="GI17" t="s">
        <v>288</v>
      </c>
      <c r="GJ17" t="s">
        <v>289</v>
      </c>
      <c r="GK17" t="s">
        <v>290</v>
      </c>
      <c r="GL17" t="s">
        <v>291</v>
      </c>
      <c r="GM17" t="s">
        <v>292</v>
      </c>
      <c r="GN17" t="s">
        <v>293</v>
      </c>
      <c r="GO17" t="s">
        <v>294</v>
      </c>
      <c r="GP17" t="s">
        <v>295</v>
      </c>
      <c r="GQ17" t="s">
        <v>296</v>
      </c>
      <c r="GR17" t="s">
        <v>297</v>
      </c>
      <c r="GS17" t="s">
        <v>298</v>
      </c>
      <c r="GT17" t="s">
        <v>299</v>
      </c>
      <c r="GU17" t="s">
        <v>300</v>
      </c>
      <c r="GV17" t="s">
        <v>301</v>
      </c>
      <c r="GW17" t="s">
        <v>302</v>
      </c>
      <c r="GX17" t="s">
        <v>303</v>
      </c>
      <c r="GY17" t="s">
        <v>304</v>
      </c>
      <c r="GZ17" t="s">
        <v>305</v>
      </c>
      <c r="HA17" t="s">
        <v>306</v>
      </c>
      <c r="HB17" t="s">
        <v>307</v>
      </c>
      <c r="HC17" t="s">
        <v>308</v>
      </c>
      <c r="HD17" t="s">
        <v>309</v>
      </c>
      <c r="HE17" t="s">
        <v>310</v>
      </c>
      <c r="HF17" t="s">
        <v>311</v>
      </c>
      <c r="HG17" t="s">
        <v>312</v>
      </c>
      <c r="HH17" t="s">
        <v>313</v>
      </c>
      <c r="HI17" t="s">
        <v>314</v>
      </c>
      <c r="HJ17" t="s">
        <v>315</v>
      </c>
      <c r="HK17" t="s">
        <v>316</v>
      </c>
      <c r="HL17" t="s">
        <v>317</v>
      </c>
      <c r="HM17" t="s">
        <v>318</v>
      </c>
      <c r="HN17" t="s">
        <v>319</v>
      </c>
      <c r="HO17" t="s">
        <v>320</v>
      </c>
      <c r="HP17" t="s">
        <v>321</v>
      </c>
      <c r="HQ17" t="s">
        <v>322</v>
      </c>
      <c r="HR17" t="s">
        <v>323</v>
      </c>
      <c r="HS17" t="s">
        <v>324</v>
      </c>
      <c r="HT17" t="s">
        <v>325</v>
      </c>
      <c r="HU17" t="s">
        <v>326</v>
      </c>
      <c r="HV17" t="s">
        <v>327</v>
      </c>
      <c r="HW17" t="s">
        <v>328</v>
      </c>
      <c r="HX17" t="s">
        <v>329</v>
      </c>
      <c r="HY17" t="s">
        <v>330</v>
      </c>
      <c r="HZ17" t="s">
        <v>331</v>
      </c>
      <c r="IA17" t="s">
        <v>332</v>
      </c>
      <c r="IB17" t="s">
        <v>333</v>
      </c>
      <c r="IC17" t="s">
        <v>334</v>
      </c>
      <c r="ID17" t="s">
        <v>335</v>
      </c>
      <c r="IE17" t="s">
        <v>336</v>
      </c>
      <c r="IF17" t="s">
        <v>337</v>
      </c>
      <c r="IG17" t="s">
        <v>338</v>
      </c>
      <c r="IH17" t="s">
        <v>339</v>
      </c>
      <c r="II17" t="s">
        <v>340</v>
      </c>
      <c r="IJ17" t="s">
        <v>341</v>
      </c>
      <c r="IK17" t="s">
        <v>342</v>
      </c>
      <c r="IL17" t="s">
        <v>343</v>
      </c>
      <c r="IM17" t="s">
        <v>344</v>
      </c>
      <c r="IN17" t="s">
        <v>345</v>
      </c>
      <c r="IO17" t="s">
        <v>346</v>
      </c>
      <c r="IP17" t="s">
        <v>347</v>
      </c>
      <c r="IQ17" t="s">
        <v>348</v>
      </c>
      <c r="IR17" t="s">
        <v>349</v>
      </c>
      <c r="IS17" t="s">
        <v>350</v>
      </c>
      <c r="IT17" t="s">
        <v>351</v>
      </c>
      <c r="IU17" t="s">
        <v>352</v>
      </c>
      <c r="IV17" t="s">
        <v>353</v>
      </c>
      <c r="IW17" t="s">
        <v>354</v>
      </c>
      <c r="IX17" t="s">
        <v>355</v>
      </c>
      <c r="IY17" t="s">
        <v>356</v>
      </c>
      <c r="IZ17" t="s">
        <v>357</v>
      </c>
      <c r="JA17" t="s">
        <v>358</v>
      </c>
      <c r="JB17" t="s">
        <v>359</v>
      </c>
      <c r="JC17" t="s">
        <v>360</v>
      </c>
      <c r="JD17" t="s">
        <v>361</v>
      </c>
      <c r="JE17" t="s">
        <v>362</v>
      </c>
      <c r="JF17" t="s">
        <v>363</v>
      </c>
      <c r="JG17" t="s">
        <v>364</v>
      </c>
    </row>
    <row r="18" spans="1:267" x14ac:dyDescent="0.2">
      <c r="B18" t="s">
        <v>365</v>
      </c>
      <c r="C18" t="s">
        <v>365</v>
      </c>
      <c r="F18" t="s">
        <v>365</v>
      </c>
      <c r="I18" t="s">
        <v>365</v>
      </c>
      <c r="J18" t="s">
        <v>366</v>
      </c>
      <c r="K18" t="s">
        <v>367</v>
      </c>
      <c r="L18" t="s">
        <v>368</v>
      </c>
      <c r="M18" t="s">
        <v>369</v>
      </c>
      <c r="N18" t="s">
        <v>369</v>
      </c>
      <c r="O18" t="s">
        <v>198</v>
      </c>
      <c r="P18" t="s">
        <v>198</v>
      </c>
      <c r="Q18" t="s">
        <v>366</v>
      </c>
      <c r="R18" t="s">
        <v>366</v>
      </c>
      <c r="S18" t="s">
        <v>366</v>
      </c>
      <c r="T18" t="s">
        <v>366</v>
      </c>
      <c r="U18" t="s">
        <v>370</v>
      </c>
      <c r="V18" t="s">
        <v>371</v>
      </c>
      <c r="W18" t="s">
        <v>371</v>
      </c>
      <c r="X18" t="s">
        <v>372</v>
      </c>
      <c r="Y18" t="s">
        <v>373</v>
      </c>
      <c r="Z18" t="s">
        <v>372</v>
      </c>
      <c r="AA18" t="s">
        <v>372</v>
      </c>
      <c r="AB18" t="s">
        <v>372</v>
      </c>
      <c r="AC18" t="s">
        <v>370</v>
      </c>
      <c r="AD18" t="s">
        <v>370</v>
      </c>
      <c r="AE18" t="s">
        <v>370</v>
      </c>
      <c r="AF18" t="s">
        <v>370</v>
      </c>
      <c r="AG18" t="s">
        <v>374</v>
      </c>
      <c r="AH18" t="s">
        <v>373</v>
      </c>
      <c r="AJ18" t="s">
        <v>373</v>
      </c>
      <c r="AK18" t="s">
        <v>374</v>
      </c>
      <c r="AQ18" t="s">
        <v>368</v>
      </c>
      <c r="AX18" t="s">
        <v>368</v>
      </c>
      <c r="AY18" t="s">
        <v>368</v>
      </c>
      <c r="AZ18" t="s">
        <v>368</v>
      </c>
      <c r="BA18" t="s">
        <v>375</v>
      </c>
      <c r="BO18" t="s">
        <v>376</v>
      </c>
      <c r="BP18" t="s">
        <v>376</v>
      </c>
      <c r="BQ18" t="s">
        <v>376</v>
      </c>
      <c r="BR18" t="s">
        <v>368</v>
      </c>
      <c r="BT18" t="s">
        <v>377</v>
      </c>
      <c r="BW18" t="s">
        <v>376</v>
      </c>
      <c r="CB18" t="s">
        <v>365</v>
      </c>
      <c r="CC18" t="s">
        <v>365</v>
      </c>
      <c r="CD18" t="s">
        <v>365</v>
      </c>
      <c r="CE18" t="s">
        <v>365</v>
      </c>
      <c r="CF18" t="s">
        <v>368</v>
      </c>
      <c r="CG18" t="s">
        <v>368</v>
      </c>
      <c r="CI18" t="s">
        <v>378</v>
      </c>
      <c r="CJ18" t="s">
        <v>379</v>
      </c>
      <c r="CM18" t="s">
        <v>365</v>
      </c>
      <c r="CN18" t="s">
        <v>369</v>
      </c>
      <c r="CO18" t="s">
        <v>369</v>
      </c>
      <c r="CP18" t="s">
        <v>380</v>
      </c>
      <c r="CQ18" t="s">
        <v>380</v>
      </c>
      <c r="CR18" t="s">
        <v>369</v>
      </c>
      <c r="CS18" t="s">
        <v>380</v>
      </c>
      <c r="CT18" t="s">
        <v>374</v>
      </c>
      <c r="CU18" t="s">
        <v>372</v>
      </c>
      <c r="CV18" t="s">
        <v>372</v>
      </c>
      <c r="CW18" t="s">
        <v>371</v>
      </c>
      <c r="CX18" t="s">
        <v>371</v>
      </c>
      <c r="CY18" t="s">
        <v>371</v>
      </c>
      <c r="CZ18" t="s">
        <v>371</v>
      </c>
      <c r="DA18" t="s">
        <v>371</v>
      </c>
      <c r="DB18" t="s">
        <v>381</v>
      </c>
      <c r="DC18" t="s">
        <v>368</v>
      </c>
      <c r="DD18" t="s">
        <v>368</v>
      </c>
      <c r="DE18" t="s">
        <v>369</v>
      </c>
      <c r="DF18" t="s">
        <v>369</v>
      </c>
      <c r="DG18" t="s">
        <v>369</v>
      </c>
      <c r="DH18" t="s">
        <v>380</v>
      </c>
      <c r="DI18" t="s">
        <v>369</v>
      </c>
      <c r="DJ18" t="s">
        <v>380</v>
      </c>
      <c r="DK18" t="s">
        <v>372</v>
      </c>
      <c r="DL18" t="s">
        <v>372</v>
      </c>
      <c r="DM18" t="s">
        <v>371</v>
      </c>
      <c r="DN18" t="s">
        <v>371</v>
      </c>
      <c r="DO18" t="s">
        <v>368</v>
      </c>
      <c r="DT18" t="s">
        <v>368</v>
      </c>
      <c r="DW18" t="s">
        <v>371</v>
      </c>
      <c r="DX18" t="s">
        <v>371</v>
      </c>
      <c r="DY18" t="s">
        <v>371</v>
      </c>
      <c r="DZ18" t="s">
        <v>371</v>
      </c>
      <c r="EA18" t="s">
        <v>371</v>
      </c>
      <c r="EB18" t="s">
        <v>368</v>
      </c>
      <c r="EC18" t="s">
        <v>368</v>
      </c>
      <c r="ED18" t="s">
        <v>368</v>
      </c>
      <c r="EE18" t="s">
        <v>365</v>
      </c>
      <c r="EH18" t="s">
        <v>382</v>
      </c>
      <c r="EI18" t="s">
        <v>382</v>
      </c>
      <c r="EK18" t="s">
        <v>365</v>
      </c>
      <c r="EL18" t="s">
        <v>383</v>
      </c>
      <c r="EN18" t="s">
        <v>365</v>
      </c>
      <c r="EO18" t="s">
        <v>365</v>
      </c>
      <c r="EQ18" t="s">
        <v>384</v>
      </c>
      <c r="ER18" t="s">
        <v>385</v>
      </c>
      <c r="ES18" t="s">
        <v>384</v>
      </c>
      <c r="ET18" t="s">
        <v>385</v>
      </c>
      <c r="EU18" t="s">
        <v>384</v>
      </c>
      <c r="EV18" t="s">
        <v>385</v>
      </c>
      <c r="EW18" t="s">
        <v>373</v>
      </c>
      <c r="EX18" t="s">
        <v>373</v>
      </c>
      <c r="EZ18" t="s">
        <v>386</v>
      </c>
      <c r="FD18" t="s">
        <v>386</v>
      </c>
      <c r="FH18" t="s">
        <v>386</v>
      </c>
      <c r="FN18" t="s">
        <v>387</v>
      </c>
      <c r="FO18" t="s">
        <v>387</v>
      </c>
      <c r="GB18" t="s">
        <v>387</v>
      </c>
      <c r="GC18" t="s">
        <v>387</v>
      </c>
      <c r="GD18" t="s">
        <v>388</v>
      </c>
      <c r="GE18" t="s">
        <v>388</v>
      </c>
      <c r="GF18" t="s">
        <v>371</v>
      </c>
      <c r="GG18" t="s">
        <v>371</v>
      </c>
      <c r="GH18" t="s">
        <v>373</v>
      </c>
      <c r="GI18" t="s">
        <v>371</v>
      </c>
      <c r="GJ18" t="s">
        <v>380</v>
      </c>
      <c r="GK18" t="s">
        <v>373</v>
      </c>
      <c r="GL18" t="s">
        <v>373</v>
      </c>
      <c r="GN18" t="s">
        <v>387</v>
      </c>
      <c r="GO18" t="s">
        <v>387</v>
      </c>
      <c r="GP18" t="s">
        <v>387</v>
      </c>
      <c r="GQ18" t="s">
        <v>387</v>
      </c>
      <c r="GR18" t="s">
        <v>387</v>
      </c>
      <c r="GS18" t="s">
        <v>387</v>
      </c>
      <c r="GT18" t="s">
        <v>387</v>
      </c>
      <c r="GU18" t="s">
        <v>389</v>
      </c>
      <c r="GV18" t="s">
        <v>390</v>
      </c>
      <c r="GW18" t="s">
        <v>390</v>
      </c>
      <c r="GX18" t="s">
        <v>390</v>
      </c>
      <c r="GY18" t="s">
        <v>387</v>
      </c>
      <c r="GZ18" t="s">
        <v>387</v>
      </c>
      <c r="HA18" t="s">
        <v>387</v>
      </c>
      <c r="HB18" t="s">
        <v>387</v>
      </c>
      <c r="HC18" t="s">
        <v>387</v>
      </c>
      <c r="HD18" t="s">
        <v>387</v>
      </c>
      <c r="HE18" t="s">
        <v>387</v>
      </c>
      <c r="HF18" t="s">
        <v>387</v>
      </c>
      <c r="HG18" t="s">
        <v>387</v>
      </c>
      <c r="HH18" t="s">
        <v>387</v>
      </c>
      <c r="HI18" t="s">
        <v>387</v>
      </c>
      <c r="HJ18" t="s">
        <v>387</v>
      </c>
      <c r="HQ18" t="s">
        <v>387</v>
      </c>
      <c r="HR18" t="s">
        <v>373</v>
      </c>
      <c r="HS18" t="s">
        <v>373</v>
      </c>
      <c r="HT18" t="s">
        <v>384</v>
      </c>
      <c r="HU18" t="s">
        <v>385</v>
      </c>
      <c r="HV18" t="s">
        <v>385</v>
      </c>
      <c r="HZ18" t="s">
        <v>385</v>
      </c>
      <c r="ID18" t="s">
        <v>369</v>
      </c>
      <c r="IE18" t="s">
        <v>369</v>
      </c>
      <c r="IF18" t="s">
        <v>380</v>
      </c>
      <c r="IG18" t="s">
        <v>380</v>
      </c>
      <c r="IH18" t="s">
        <v>391</v>
      </c>
      <c r="II18" t="s">
        <v>391</v>
      </c>
      <c r="IJ18" t="s">
        <v>387</v>
      </c>
      <c r="IK18" t="s">
        <v>387</v>
      </c>
      <c r="IL18" t="s">
        <v>387</v>
      </c>
      <c r="IM18" t="s">
        <v>387</v>
      </c>
      <c r="IN18" t="s">
        <v>387</v>
      </c>
      <c r="IO18" t="s">
        <v>387</v>
      </c>
      <c r="IP18" t="s">
        <v>371</v>
      </c>
      <c r="IQ18" t="s">
        <v>387</v>
      </c>
      <c r="IS18" t="s">
        <v>374</v>
      </c>
      <c r="IT18" t="s">
        <v>374</v>
      </c>
      <c r="IU18" t="s">
        <v>371</v>
      </c>
      <c r="IV18" t="s">
        <v>371</v>
      </c>
      <c r="IW18" t="s">
        <v>371</v>
      </c>
      <c r="IX18" t="s">
        <v>371</v>
      </c>
      <c r="IY18" t="s">
        <v>371</v>
      </c>
      <c r="IZ18" t="s">
        <v>373</v>
      </c>
      <c r="JA18" t="s">
        <v>373</v>
      </c>
      <c r="JB18" t="s">
        <v>373</v>
      </c>
      <c r="JC18" t="s">
        <v>371</v>
      </c>
      <c r="JD18" t="s">
        <v>369</v>
      </c>
      <c r="JE18" t="s">
        <v>380</v>
      </c>
      <c r="JF18" t="s">
        <v>373</v>
      </c>
      <c r="JG18" t="s">
        <v>373</v>
      </c>
    </row>
    <row r="19" spans="1:267" x14ac:dyDescent="0.2">
      <c r="A19">
        <v>1</v>
      </c>
      <c r="B19">
        <v>1530550196.5</v>
      </c>
      <c r="C19">
        <v>0</v>
      </c>
      <c r="D19" t="s">
        <v>392</v>
      </c>
      <c r="E19" t="s">
        <v>393</v>
      </c>
      <c r="F19" t="s">
        <v>394</v>
      </c>
      <c r="I19">
        <v>1530550196.5</v>
      </c>
      <c r="J19">
        <f t="shared" ref="J19:J50" si="0">(K19)/1000</f>
        <v>3.283945176221268E-3</v>
      </c>
      <c r="K19">
        <f t="shared" ref="K19:K50" si="1">1000*CT19*AI19*(CP19-CQ19)/(100*CJ19*(1000-AI19*CP19))</f>
        <v>3.2839451762212679</v>
      </c>
      <c r="L19">
        <f t="shared" ref="L19:L50" si="2">CT19*AI19*(CO19-CN19*(1000-AI19*CQ19)/(1000-AI19*CP19))/(100*CJ19)</f>
        <v>10.170589016367392</v>
      </c>
      <c r="M19">
        <f t="shared" ref="M19:M50" si="3">CN19 - IF(AI19&gt;1, L19*CJ19*100/(AK19*DB19), 0)</f>
        <v>385.24099999999999</v>
      </c>
      <c r="N19">
        <f t="shared" ref="N19:N50" si="4">((T19-J19/2)*M19-L19)/(T19+J19/2)</f>
        <v>292.91977373829593</v>
      </c>
      <c r="O19">
        <f t="shared" ref="O19:O50" si="5">N19*(CU19+CV19)/1000</f>
        <v>26.598634420215966</v>
      </c>
      <c r="P19">
        <f t="shared" ref="P19:P50" si="6">(CN19 - IF(AI19&gt;1, L19*CJ19*100/(AK19*DB19), 0))*(CU19+CV19)/1000</f>
        <v>34.981880505729599</v>
      </c>
      <c r="Q19">
        <f t="shared" ref="Q19:Q50" si="7">2/((1/S19-1/R19)+SIGN(S19)*SQRT((1/S19-1/R19)*(1/S19-1/R19) + 4*CK19/((CK19+1)*(CK19+1))*(2*1/S19*1/R19-1/R19*1/R19)))</f>
        <v>0.20235749634676384</v>
      </c>
      <c r="R19">
        <f t="shared" ref="R19:R50" si="8">IF(LEFT(CL19,1)&lt;&gt;"0",IF(LEFT(CL19,1)="1",3,$B$7),$D$5+$E$5*(DB19*CU19/($K$5*1000))+$F$5*(DB19*CU19/($K$5*1000))*MAX(MIN(CJ19,$J$5),$I$5)*MAX(MIN(CJ19,$J$5),$I$5)+$G$5*MAX(MIN(CJ19,$J$5),$I$5)*(DB19*CU19/($K$5*1000))+$H$5*(DB19*CU19/($K$5*1000))*(DB19*CU19/($K$5*1000)))</f>
        <v>2.762926934701468</v>
      </c>
      <c r="S19">
        <f t="shared" ref="S19:S50" si="9">J19*(1000-(1000*0.61365*EXP(17.502*W19/(240.97+W19))/(CU19+CV19)+CP19)/2)/(1000*0.61365*EXP(17.502*W19/(240.97+W19))/(CU19+CV19)-CP19)</f>
        <v>0.19446965864713259</v>
      </c>
      <c r="T19">
        <f t="shared" ref="T19:T50" si="10">1/((CK19+1)/(Q19/1.6)+1/(R19/1.37)) + CK19/((CK19+1)/(Q19/1.6) + CK19/(R19/1.37))</f>
        <v>0.12222660891862913</v>
      </c>
      <c r="U19">
        <f t="shared" ref="U19:U50" si="11">(CF19*CI19)</f>
        <v>330.76338150173467</v>
      </c>
      <c r="V19">
        <f t="shared" ref="V19:V50" si="12">(CW19+(U19+2*0.95*0.0000000567*(((CW19+$B$9)+273)^4-(CW19+273)^4)-44100*J19)/(1.84*29.3*R19+8*0.95*0.0000000567*(CW19+273)^3))</f>
        <v>28.437430983505532</v>
      </c>
      <c r="W19">
        <f t="shared" ref="W19:W50" si="13">($C$9*CX19+$D$9*CY19+$E$9*V19)</f>
        <v>27.4331</v>
      </c>
      <c r="X19">
        <f t="shared" ref="X19:X50" si="14">0.61365*EXP(17.502*W19/(240.97+W19))</f>
        <v>3.6712200281853624</v>
      </c>
      <c r="Y19">
        <f t="shared" ref="Y19:Y50" si="15">(Z19/AA19*100)</f>
        <v>60.11674261624772</v>
      </c>
      <c r="Z19">
        <f t="shared" ref="Z19:Z50" si="16">CP19*(CU19+CV19)/1000</f>
        <v>2.1872880691771202</v>
      </c>
      <c r="AA19">
        <f t="shared" ref="AA19:AA50" si="17">0.61365*EXP(17.502*CW19/(240.97+CW19))</f>
        <v>3.6384008414088007</v>
      </c>
      <c r="AB19">
        <f t="shared" ref="AB19:AB50" si="18">(X19-CP19*(CU19+CV19)/1000)</f>
        <v>1.4839319590082423</v>
      </c>
      <c r="AC19">
        <f t="shared" ref="AC19:AC50" si="19">(-J19*44100)</f>
        <v>-144.82198227135791</v>
      </c>
      <c r="AD19">
        <f t="shared" ref="AD19:AD50" si="20">2*29.3*R19*0.92*(CW19-W19)</f>
        <v>-22.834788761325498</v>
      </c>
      <c r="AE19">
        <f t="shared" ref="AE19:AE50" si="21">2*0.95*0.0000000567*(((CW19+$B$9)+273)^4-(W19+273)^4)</f>
        <v>-1.7899863625476296</v>
      </c>
      <c r="AF19">
        <f t="shared" ref="AF19:AF50" si="22">U19+AE19+AC19+AD19</f>
        <v>161.31662410650364</v>
      </c>
      <c r="AG19">
        <v>6</v>
      </c>
      <c r="AH19">
        <v>1</v>
      </c>
      <c r="AI19">
        <f t="shared" ref="AI19:AI50" si="23">IF(AG19*$H$15&gt;=AK19,1,(AK19/(AK19-AG19*$H$15)))</f>
        <v>1</v>
      </c>
      <c r="AJ19">
        <f t="shared" ref="AJ19:AJ50" si="24">(AI19-1)*100</f>
        <v>0</v>
      </c>
      <c r="AK19">
        <f t="shared" ref="AK19:AK50" si="25">MAX(0,($B$15+$C$15*DB19)/(1+$D$15*DB19)*CU19/(CW19+273)*$E$15)</f>
        <v>47960.848535183948</v>
      </c>
      <c r="AL19" t="s">
        <v>395</v>
      </c>
      <c r="AM19">
        <v>8118.25</v>
      </c>
      <c r="AN19">
        <v>1.65384615384615</v>
      </c>
      <c r="AO19">
        <v>0.39</v>
      </c>
      <c r="AP19">
        <f t="shared" ref="AP19:AP50" si="26">1-AN19/AO19</f>
        <v>-3.2406311637080769</v>
      </c>
      <c r="AQ19">
        <v>-1</v>
      </c>
      <c r="AR19" t="s">
        <v>396</v>
      </c>
      <c r="AS19">
        <v>8362.11</v>
      </c>
      <c r="AT19">
        <v>1505.2991999999999</v>
      </c>
      <c r="AU19">
        <v>1694.38</v>
      </c>
      <c r="AV19">
        <f t="shared" ref="AV19:AV50" si="27">1-AT19/AU19</f>
        <v>0.11159291304193875</v>
      </c>
      <c r="AW19">
        <v>0.5</v>
      </c>
      <c r="AX19">
        <f t="shared" ref="AX19:AX50" si="28">CG19</f>
        <v>1686.0444007781009</v>
      </c>
      <c r="AY19">
        <f t="shared" ref="AY19:AY50" si="29">L19</f>
        <v>10.170589016367392</v>
      </c>
      <c r="AZ19">
        <f t="shared" ref="AZ19:AZ50" si="30">AV19*AW19*AX19</f>
        <v>94.075303100439172</v>
      </c>
      <c r="BA19">
        <f t="shared" ref="BA19:BA50" si="31">(AY19-AQ19)/AX19</f>
        <v>6.6253231594685302E-3</v>
      </c>
      <c r="BB19">
        <f t="shared" ref="BB19:BB50" si="32">(AO19-AU19)/AU19</f>
        <v>-0.99976982731146491</v>
      </c>
      <c r="BC19">
        <f t="shared" ref="BC19:BC50" si="33">AN19/(AP19+AN19/AU19)</f>
        <v>-0.51050068906245694</v>
      </c>
      <c r="BD19" t="s">
        <v>397</v>
      </c>
      <c r="BE19">
        <v>0</v>
      </c>
      <c r="BF19">
        <f t="shared" ref="BF19:BF50" si="34">IF(BE19&lt;&gt;0, BE19, BC19)</f>
        <v>-0.51050068906245694</v>
      </c>
      <c r="BG19">
        <f t="shared" ref="BG19:BG50" si="35">1-BF19/AU19</f>
        <v>1.0003012905541038</v>
      </c>
      <c r="BH19">
        <f t="shared" ref="BH19:BH50" si="36">(AU19-AT19)/(AU19-BF19)</f>
        <v>0.11155930127824119</v>
      </c>
      <c r="BI19">
        <f t="shared" ref="BI19:BI50" si="37">(AO19-AU19)/(AO19-BF19)</f>
        <v>-1881.1645794115636</v>
      </c>
      <c r="BJ19">
        <f t="shared" ref="BJ19:BJ50" si="38">(AU19-AT19)/(AU19-AN19)</f>
        <v>0.11170194279232781</v>
      </c>
      <c r="BK19">
        <f t="shared" ref="BK19:BK50" si="39">(AO19-AU19)/(AO19-AN19)</f>
        <v>1340.3451004260539</v>
      </c>
      <c r="BL19">
        <f t="shared" ref="BL19:BL50" si="40">(BH19*BF19/AT19)</f>
        <v>-3.7833741075440924E-5</v>
      </c>
      <c r="BM19">
        <f t="shared" ref="BM19:BM50" si="41">(1-BL19)</f>
        <v>1.0000378337410754</v>
      </c>
      <c r="BN19" t="s">
        <v>397</v>
      </c>
      <c r="BO19" t="s">
        <v>397</v>
      </c>
      <c r="BP19" t="s">
        <v>397</v>
      </c>
      <c r="BQ19" t="s">
        <v>397</v>
      </c>
      <c r="BR19" t="s">
        <v>397</v>
      </c>
      <c r="BS19" t="s">
        <v>397</v>
      </c>
      <c r="BT19" t="s">
        <v>397</v>
      </c>
      <c r="BU19" t="s">
        <v>397</v>
      </c>
      <c r="BV19" t="s">
        <v>397</v>
      </c>
      <c r="BW19" t="s">
        <v>397</v>
      </c>
      <c r="BX19" t="s">
        <v>397</v>
      </c>
      <c r="BY19" t="s">
        <v>397</v>
      </c>
      <c r="BZ19" t="s">
        <v>397</v>
      </c>
      <c r="CA19" t="s">
        <v>397</v>
      </c>
      <c r="CB19" t="s">
        <v>397</v>
      </c>
      <c r="CC19" t="s">
        <v>397</v>
      </c>
      <c r="CD19" t="s">
        <v>397</v>
      </c>
      <c r="CE19" t="s">
        <v>397</v>
      </c>
      <c r="CF19">
        <f t="shared" ref="CF19:CF50" si="42">$B$13*DC19+$C$13*DD19+$F$13*DO19*(1-DR19)</f>
        <v>2000.07</v>
      </c>
      <c r="CG19">
        <f t="shared" ref="CG19:CG50" si="43">CF19*CH19</f>
        <v>1686.0444007781009</v>
      </c>
      <c r="CH19">
        <f t="shared" ref="CH19:CH50" si="44">($B$13*$D$11+$C$13*$D$11+$F$13*((EB19+DT19)/MAX(EB19+DT19+EC19, 0.1)*$I$11+EC19/MAX(EB19+DT19+EC19, 0.1)*$J$11))/($B$13+$C$13+$F$13)</f>
        <v>0.84299269564470292</v>
      </c>
      <c r="CI19">
        <f t="shared" ref="CI19:CI50" si="45">($B$13*$K$11+$C$13*$K$11+$F$13*((EB19+DT19)/MAX(EB19+DT19+EC19, 0.1)*$P$11+EC19/MAX(EB19+DT19+EC19, 0.1)*$Q$11))/($B$13+$C$13+$F$13)</f>
        <v>0.16537590259427654</v>
      </c>
      <c r="CJ19">
        <v>9</v>
      </c>
      <c r="CK19">
        <v>0.5</v>
      </c>
      <c r="CL19" t="s">
        <v>398</v>
      </c>
      <c r="CM19">
        <v>1530550196.5</v>
      </c>
      <c r="CN19">
        <v>385.24099999999999</v>
      </c>
      <c r="CO19">
        <v>399.94400000000002</v>
      </c>
      <c r="CP19">
        <v>24.087700000000002</v>
      </c>
      <c r="CQ19">
        <v>19.967199999999998</v>
      </c>
      <c r="CR19">
        <v>385.55900000000003</v>
      </c>
      <c r="CS19">
        <v>24.087700000000002</v>
      </c>
      <c r="CT19">
        <v>700.00199999999995</v>
      </c>
      <c r="CU19">
        <v>90.705200000000005</v>
      </c>
      <c r="CV19">
        <v>9.9985599999999994E-2</v>
      </c>
      <c r="CW19">
        <v>27.279800000000002</v>
      </c>
      <c r="CX19">
        <v>27.4331</v>
      </c>
      <c r="CY19">
        <v>999.9</v>
      </c>
      <c r="CZ19">
        <v>0</v>
      </c>
      <c r="DA19">
        <v>0</v>
      </c>
      <c r="DB19">
        <v>10009.4</v>
      </c>
      <c r="DC19">
        <v>0</v>
      </c>
      <c r="DD19">
        <v>0.21912699999999999</v>
      </c>
      <c r="DE19">
        <v>-14.7027</v>
      </c>
      <c r="DF19">
        <v>394.75</v>
      </c>
      <c r="DG19">
        <v>408.09300000000002</v>
      </c>
      <c r="DH19">
        <v>4.1204999999999998</v>
      </c>
      <c r="DI19">
        <v>399.94400000000002</v>
      </c>
      <c r="DJ19">
        <v>19.967199999999998</v>
      </c>
      <c r="DK19">
        <v>2.1848800000000002</v>
      </c>
      <c r="DL19">
        <v>1.8111299999999999</v>
      </c>
      <c r="DM19">
        <v>18.851900000000001</v>
      </c>
      <c r="DN19">
        <v>15.8832</v>
      </c>
      <c r="DO19">
        <v>2000.07</v>
      </c>
      <c r="DP19">
        <v>0.89999200000000001</v>
      </c>
      <c r="DQ19">
        <v>0.100008</v>
      </c>
      <c r="DR19">
        <v>0</v>
      </c>
      <c r="DS19">
        <v>1435.46</v>
      </c>
      <c r="DT19">
        <v>4.9997400000000001</v>
      </c>
      <c r="DU19">
        <v>28923.7</v>
      </c>
      <c r="DV19">
        <v>15360.5</v>
      </c>
      <c r="DW19">
        <v>42.936999999999998</v>
      </c>
      <c r="DX19">
        <v>43.186999999999998</v>
      </c>
      <c r="DY19">
        <v>43.5</v>
      </c>
      <c r="DZ19">
        <v>43.686999999999998</v>
      </c>
      <c r="EA19">
        <v>44.875</v>
      </c>
      <c r="EB19">
        <v>1795.55</v>
      </c>
      <c r="EC19">
        <v>199.52</v>
      </c>
      <c r="ED19">
        <v>0</v>
      </c>
      <c r="EE19">
        <v>1630330864.8</v>
      </c>
      <c r="EF19">
        <v>0</v>
      </c>
      <c r="EG19">
        <v>1505.2991999999999</v>
      </c>
      <c r="EH19">
        <v>-609.47153938700603</v>
      </c>
      <c r="EI19">
        <v>-11680.5615560689</v>
      </c>
      <c r="EJ19">
        <v>30261.96</v>
      </c>
      <c r="EK19">
        <v>15</v>
      </c>
      <c r="EL19">
        <v>0</v>
      </c>
      <c r="EM19" t="s">
        <v>399</v>
      </c>
      <c r="EN19">
        <v>1530554494.5999999</v>
      </c>
      <c r="EO19">
        <v>0</v>
      </c>
      <c r="EP19">
        <v>0</v>
      </c>
      <c r="EQ19">
        <v>-6.0000000000000001E-3</v>
      </c>
      <c r="ER19">
        <v>0</v>
      </c>
      <c r="ES19">
        <v>-0.318</v>
      </c>
      <c r="ET19">
        <v>0</v>
      </c>
      <c r="EU19">
        <v>400</v>
      </c>
      <c r="EV19">
        <v>0</v>
      </c>
      <c r="EW19">
        <v>0.13</v>
      </c>
      <c r="EX19">
        <v>0</v>
      </c>
      <c r="EY19">
        <v>-13.816800000000001</v>
      </c>
      <c r="EZ19">
        <v>-5.6746641114982399</v>
      </c>
      <c r="FA19">
        <v>0.563060696810462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4.0244219512195096</v>
      </c>
      <c r="FH19">
        <v>0.716222090592331</v>
      </c>
      <c r="FI19">
        <v>7.2096195570258398E-2</v>
      </c>
      <c r="FJ19">
        <v>0</v>
      </c>
      <c r="FK19">
        <v>0</v>
      </c>
      <c r="FL19">
        <v>3</v>
      </c>
      <c r="FM19" t="s">
        <v>400</v>
      </c>
      <c r="FN19">
        <v>3.4466700000000001</v>
      </c>
      <c r="FO19">
        <v>2.77962</v>
      </c>
      <c r="FP19">
        <v>8.1919500000000006E-2</v>
      </c>
      <c r="FQ19">
        <v>8.4190100000000004E-2</v>
      </c>
      <c r="FR19">
        <v>0.100465</v>
      </c>
      <c r="FS19">
        <v>8.7037600000000007E-2</v>
      </c>
      <c r="FT19">
        <v>19641.5</v>
      </c>
      <c r="FU19">
        <v>23887.7</v>
      </c>
      <c r="FV19">
        <v>20842.8</v>
      </c>
      <c r="FW19">
        <v>25166.6</v>
      </c>
      <c r="FX19">
        <v>29732</v>
      </c>
      <c r="FY19">
        <v>33815.800000000003</v>
      </c>
      <c r="FZ19">
        <v>37619.800000000003</v>
      </c>
      <c r="GA19">
        <v>41740.1</v>
      </c>
      <c r="GB19">
        <v>2.2858999999999998</v>
      </c>
      <c r="GC19">
        <v>1.6904300000000001</v>
      </c>
      <c r="GD19">
        <v>9.1016299999999994E-2</v>
      </c>
      <c r="GE19">
        <v>0</v>
      </c>
      <c r="GF19">
        <v>25.9438</v>
      </c>
      <c r="GG19">
        <v>999.9</v>
      </c>
      <c r="GH19">
        <v>67.641000000000005</v>
      </c>
      <c r="GI19">
        <v>26.434999999999999</v>
      </c>
      <c r="GJ19">
        <v>25.819099999999999</v>
      </c>
      <c r="GK19">
        <v>62.120100000000001</v>
      </c>
      <c r="GL19">
        <v>22.223600000000001</v>
      </c>
      <c r="GM19">
        <v>2</v>
      </c>
      <c r="GN19">
        <v>-1.2131599999999999E-2</v>
      </c>
      <c r="GO19">
        <v>0.97565599999999997</v>
      </c>
      <c r="GP19">
        <v>20.338200000000001</v>
      </c>
      <c r="GQ19">
        <v>5.2198399999999996</v>
      </c>
      <c r="GR19">
        <v>11.962</v>
      </c>
      <c r="GS19">
        <v>4.98515</v>
      </c>
      <c r="GT19">
        <v>3.3002500000000001</v>
      </c>
      <c r="GU19">
        <v>999.9</v>
      </c>
      <c r="GV19">
        <v>9999</v>
      </c>
      <c r="GW19">
        <v>9999</v>
      </c>
      <c r="GX19">
        <v>9999</v>
      </c>
      <c r="GY19">
        <v>1.88408</v>
      </c>
      <c r="GZ19">
        <v>1.8810199999999999</v>
      </c>
      <c r="HA19">
        <v>1.8827799999999999</v>
      </c>
      <c r="HB19">
        <v>1.8812599999999999</v>
      </c>
      <c r="HC19">
        <v>1.8827799999999999</v>
      </c>
      <c r="HD19">
        <v>1.8820399999999999</v>
      </c>
      <c r="HE19">
        <v>1.8839999999999999</v>
      </c>
      <c r="HF19">
        <v>1.8812599999999999</v>
      </c>
      <c r="HG19">
        <v>5</v>
      </c>
      <c r="HH19">
        <v>0</v>
      </c>
      <c r="HI19">
        <v>0</v>
      </c>
      <c r="HJ19">
        <v>0</v>
      </c>
      <c r="HK19" t="s">
        <v>401</v>
      </c>
      <c r="HL19" t="s">
        <v>402</v>
      </c>
      <c r="HM19" t="s">
        <v>403</v>
      </c>
      <c r="HN19" t="s">
        <v>403</v>
      </c>
      <c r="HO19" t="s">
        <v>403</v>
      </c>
      <c r="HP19" t="s">
        <v>403</v>
      </c>
      <c r="HQ19">
        <v>0</v>
      </c>
      <c r="HR19">
        <v>100</v>
      </c>
      <c r="HS19">
        <v>100</v>
      </c>
      <c r="HT19">
        <v>-0.318</v>
      </c>
      <c r="HU19">
        <v>0</v>
      </c>
      <c r="HV19">
        <v>-0.318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-1</v>
      </c>
      <c r="IE19">
        <v>-1</v>
      </c>
      <c r="IF19">
        <v>-1</v>
      </c>
      <c r="IG19">
        <v>-1</v>
      </c>
      <c r="IH19">
        <v>-71.599999999999994</v>
      </c>
      <c r="II19">
        <v>25509169.899999999</v>
      </c>
      <c r="IJ19">
        <v>1.07178</v>
      </c>
      <c r="IK19">
        <v>2.5463900000000002</v>
      </c>
      <c r="IL19">
        <v>2.1008300000000002</v>
      </c>
      <c r="IM19">
        <v>2.67944</v>
      </c>
      <c r="IN19">
        <v>2.2485400000000002</v>
      </c>
      <c r="IO19">
        <v>2.16309</v>
      </c>
      <c r="IP19">
        <v>32.244599999999998</v>
      </c>
      <c r="IQ19">
        <v>14.132</v>
      </c>
      <c r="IR19">
        <v>18</v>
      </c>
      <c r="IS19">
        <v>738.327</v>
      </c>
      <c r="IT19">
        <v>308.69299999999998</v>
      </c>
      <c r="IU19">
        <v>25.000900000000001</v>
      </c>
      <c r="IV19">
        <v>27.090299999999999</v>
      </c>
      <c r="IW19">
        <v>30.000800000000002</v>
      </c>
      <c r="IX19">
        <v>26.7501</v>
      </c>
      <c r="IY19">
        <v>26.727499999999999</v>
      </c>
      <c r="IZ19">
        <v>21.413799999999998</v>
      </c>
      <c r="JA19">
        <v>100</v>
      </c>
      <c r="JB19">
        <v>0.885517</v>
      </c>
      <c r="JC19">
        <v>25</v>
      </c>
      <c r="JD19">
        <v>400</v>
      </c>
      <c r="JE19">
        <v>9.4916</v>
      </c>
      <c r="JF19">
        <v>101.411</v>
      </c>
      <c r="JG19">
        <v>100.63500000000001</v>
      </c>
    </row>
    <row r="20" spans="1:267" x14ac:dyDescent="0.2">
      <c r="A20">
        <v>2</v>
      </c>
      <c r="B20">
        <v>1530550258.5</v>
      </c>
      <c r="C20">
        <v>62</v>
      </c>
      <c r="D20" t="s">
        <v>404</v>
      </c>
      <c r="E20" t="s">
        <v>405</v>
      </c>
      <c r="F20" t="s">
        <v>394</v>
      </c>
      <c r="I20">
        <v>1530550258.5</v>
      </c>
      <c r="J20">
        <f t="shared" si="0"/>
        <v>3.4556027166377885E-3</v>
      </c>
      <c r="K20">
        <f t="shared" si="1"/>
        <v>3.4556027166377885</v>
      </c>
      <c r="L20">
        <f t="shared" si="2"/>
        <v>10.214226822187255</v>
      </c>
      <c r="M20">
        <f t="shared" si="3"/>
        <v>385.06400000000002</v>
      </c>
      <c r="N20">
        <f t="shared" si="4"/>
        <v>298.21181878176412</v>
      </c>
      <c r="O20">
        <f t="shared" si="5"/>
        <v>27.080187926035688</v>
      </c>
      <c r="P20">
        <f t="shared" si="6"/>
        <v>34.967110043288002</v>
      </c>
      <c r="Q20">
        <f t="shared" si="7"/>
        <v>0.21776943271952567</v>
      </c>
      <c r="R20">
        <f t="shared" si="8"/>
        <v>2.7608724758557339</v>
      </c>
      <c r="S20">
        <f t="shared" si="9"/>
        <v>0.20865693410566072</v>
      </c>
      <c r="T20">
        <f t="shared" si="10"/>
        <v>0.13119753067977463</v>
      </c>
      <c r="U20">
        <f t="shared" si="11"/>
        <v>330.75206850155388</v>
      </c>
      <c r="V20">
        <f t="shared" si="12"/>
        <v>28.361620727879451</v>
      </c>
      <c r="W20">
        <f t="shared" si="13"/>
        <v>27.449300000000001</v>
      </c>
      <c r="X20">
        <f t="shared" si="14"/>
        <v>3.6747032470560317</v>
      </c>
      <c r="Y20">
        <f t="shared" si="15"/>
        <v>61.110475500561442</v>
      </c>
      <c r="Z20">
        <f t="shared" si="16"/>
        <v>2.2196156414676</v>
      </c>
      <c r="AA20">
        <f t="shared" si="17"/>
        <v>3.6321360998855385</v>
      </c>
      <c r="AB20">
        <f t="shared" si="18"/>
        <v>1.4550876055884316</v>
      </c>
      <c r="AC20">
        <f t="shared" si="19"/>
        <v>-152.39207980372646</v>
      </c>
      <c r="AD20">
        <f t="shared" si="20"/>
        <v>-29.605102811056977</v>
      </c>
      <c r="AE20">
        <f t="shared" si="21"/>
        <v>-2.3222754983154386</v>
      </c>
      <c r="AF20">
        <f t="shared" si="22"/>
        <v>146.432610388455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47909.799376628893</v>
      </c>
      <c r="AL20" t="s">
        <v>395</v>
      </c>
      <c r="AM20">
        <v>8118.25</v>
      </c>
      <c r="AN20">
        <v>1.65384615384615</v>
      </c>
      <c r="AO20">
        <v>0.39</v>
      </c>
      <c r="AP20">
        <f t="shared" si="26"/>
        <v>-3.2406311637080769</v>
      </c>
      <c r="AQ20">
        <v>-1</v>
      </c>
      <c r="AR20" t="s">
        <v>406</v>
      </c>
      <c r="AS20">
        <v>8338.2199999999993</v>
      </c>
      <c r="AT20">
        <v>1728.8712</v>
      </c>
      <c r="AU20">
        <v>1917.2</v>
      </c>
      <c r="AV20">
        <f t="shared" si="27"/>
        <v>9.8231170456916317E-2</v>
      </c>
      <c r="AW20">
        <v>0.5</v>
      </c>
      <c r="AX20">
        <f t="shared" si="28"/>
        <v>1685.9931007780071</v>
      </c>
      <c r="AY20">
        <f t="shared" si="29"/>
        <v>10.214226822187255</v>
      </c>
      <c r="AZ20">
        <f t="shared" si="30"/>
        <v>82.808537835854651</v>
      </c>
      <c r="BA20">
        <f t="shared" si="31"/>
        <v>6.6514073023266895E-3</v>
      </c>
      <c r="BB20">
        <f t="shared" si="32"/>
        <v>-0.9997965783434174</v>
      </c>
      <c r="BC20">
        <f t="shared" si="33"/>
        <v>-0.51048281376032223</v>
      </c>
      <c r="BD20" t="s">
        <v>397</v>
      </c>
      <c r="BE20">
        <v>0</v>
      </c>
      <c r="BF20">
        <f t="shared" si="34"/>
        <v>-0.51048281376032223</v>
      </c>
      <c r="BG20">
        <f t="shared" si="35"/>
        <v>1.0002662647682872</v>
      </c>
      <c r="BH20">
        <f t="shared" si="36"/>
        <v>9.8205021919510291E-2</v>
      </c>
      <c r="BI20">
        <f t="shared" si="37"/>
        <v>-2128.646955510013</v>
      </c>
      <c r="BJ20">
        <f t="shared" si="38"/>
        <v>9.8315981383096204E-2</v>
      </c>
      <c r="BK20">
        <f t="shared" si="39"/>
        <v>1516.6482045039606</v>
      </c>
      <c r="BL20">
        <f t="shared" si="40"/>
        <v>-2.8996940844908361E-5</v>
      </c>
      <c r="BM20">
        <f t="shared" si="41"/>
        <v>1.0000289969408449</v>
      </c>
      <c r="BN20" t="s">
        <v>397</v>
      </c>
      <c r="BO20" t="s">
        <v>397</v>
      </c>
      <c r="BP20" t="s">
        <v>397</v>
      </c>
      <c r="BQ20" t="s">
        <v>397</v>
      </c>
      <c r="BR20" t="s">
        <v>397</v>
      </c>
      <c r="BS20" t="s">
        <v>397</v>
      </c>
      <c r="BT20" t="s">
        <v>397</v>
      </c>
      <c r="BU20" t="s">
        <v>397</v>
      </c>
      <c r="BV20" t="s">
        <v>397</v>
      </c>
      <c r="BW20" t="s">
        <v>397</v>
      </c>
      <c r="BX20" t="s">
        <v>397</v>
      </c>
      <c r="BY20" t="s">
        <v>397</v>
      </c>
      <c r="BZ20" t="s">
        <v>397</v>
      </c>
      <c r="CA20" t="s">
        <v>397</v>
      </c>
      <c r="CB20" t="s">
        <v>397</v>
      </c>
      <c r="CC20" t="s">
        <v>397</v>
      </c>
      <c r="CD20" t="s">
        <v>397</v>
      </c>
      <c r="CE20" t="s">
        <v>397</v>
      </c>
      <c r="CF20">
        <f t="shared" si="42"/>
        <v>2000.01</v>
      </c>
      <c r="CG20">
        <f t="shared" si="43"/>
        <v>1685.9931007780071</v>
      </c>
      <c r="CH20">
        <f t="shared" si="44"/>
        <v>0.84299233542732643</v>
      </c>
      <c r="CI20">
        <f t="shared" si="45"/>
        <v>0.16537520737474007</v>
      </c>
      <c r="CJ20">
        <v>9</v>
      </c>
      <c r="CK20">
        <v>0.5</v>
      </c>
      <c r="CL20" t="s">
        <v>398</v>
      </c>
      <c r="CM20">
        <v>1530550258.5</v>
      </c>
      <c r="CN20">
        <v>385.06400000000002</v>
      </c>
      <c r="CO20">
        <v>399.90800000000002</v>
      </c>
      <c r="CP20">
        <v>24.442799999999998</v>
      </c>
      <c r="CQ20">
        <v>20.1083</v>
      </c>
      <c r="CR20">
        <v>385.38200000000001</v>
      </c>
      <c r="CS20">
        <v>24.442799999999998</v>
      </c>
      <c r="CT20">
        <v>699.971</v>
      </c>
      <c r="CU20">
        <v>90.708600000000004</v>
      </c>
      <c r="CV20">
        <v>9.9967E-2</v>
      </c>
      <c r="CW20">
        <v>27.250399999999999</v>
      </c>
      <c r="CX20">
        <v>27.449300000000001</v>
      </c>
      <c r="CY20">
        <v>999.9</v>
      </c>
      <c r="CZ20">
        <v>0</v>
      </c>
      <c r="DA20">
        <v>0</v>
      </c>
      <c r="DB20">
        <v>9996.8799999999992</v>
      </c>
      <c r="DC20">
        <v>0</v>
      </c>
      <c r="DD20">
        <v>0.21912699999999999</v>
      </c>
      <c r="DE20">
        <v>-14.8436</v>
      </c>
      <c r="DF20">
        <v>394.71199999999999</v>
      </c>
      <c r="DG20">
        <v>408.11399999999998</v>
      </c>
      <c r="DH20">
        <v>4.3344399999999998</v>
      </c>
      <c r="DI20">
        <v>399.90800000000002</v>
      </c>
      <c r="DJ20">
        <v>20.1083</v>
      </c>
      <c r="DK20">
        <v>2.2171699999999999</v>
      </c>
      <c r="DL20">
        <v>1.8240000000000001</v>
      </c>
      <c r="DM20">
        <v>19.0869</v>
      </c>
      <c r="DN20">
        <v>15.994</v>
      </c>
      <c r="DO20">
        <v>2000.01</v>
      </c>
      <c r="DP20">
        <v>0.90000500000000005</v>
      </c>
      <c r="DQ20">
        <v>9.9995299999999995E-2</v>
      </c>
      <c r="DR20">
        <v>0</v>
      </c>
      <c r="DS20">
        <v>1659.25</v>
      </c>
      <c r="DT20">
        <v>4.9997400000000001</v>
      </c>
      <c r="DU20">
        <v>37546.400000000001</v>
      </c>
      <c r="DV20">
        <v>15360.1</v>
      </c>
      <c r="DW20">
        <v>43.186999999999998</v>
      </c>
      <c r="DX20">
        <v>43.375</v>
      </c>
      <c r="DY20">
        <v>43.811999999999998</v>
      </c>
      <c r="DZ20">
        <v>43.875</v>
      </c>
      <c r="EA20">
        <v>45.186999999999998</v>
      </c>
      <c r="EB20">
        <v>1795.52</v>
      </c>
      <c r="EC20">
        <v>199.49</v>
      </c>
      <c r="ED20">
        <v>0</v>
      </c>
      <c r="EE20">
        <v>61.299999952316298</v>
      </c>
      <c r="EF20">
        <v>0</v>
      </c>
      <c r="EG20">
        <v>1728.8712</v>
      </c>
      <c r="EH20">
        <v>-598.140768343427</v>
      </c>
      <c r="EI20">
        <v>8508.5615302330298</v>
      </c>
      <c r="EJ20">
        <v>37621.864000000001</v>
      </c>
      <c r="EK20">
        <v>15</v>
      </c>
      <c r="EL20">
        <v>0</v>
      </c>
      <c r="EM20" t="s">
        <v>399</v>
      </c>
      <c r="EN20">
        <v>1530554494.5999999</v>
      </c>
      <c r="EO20">
        <v>0</v>
      </c>
      <c r="EP20">
        <v>0</v>
      </c>
      <c r="EQ20">
        <v>-6.0000000000000001E-3</v>
      </c>
      <c r="ER20">
        <v>0</v>
      </c>
      <c r="ES20">
        <v>-0.318</v>
      </c>
      <c r="ET20">
        <v>0</v>
      </c>
      <c r="EU20">
        <v>400</v>
      </c>
      <c r="EV20">
        <v>0</v>
      </c>
      <c r="EW20">
        <v>0.13</v>
      </c>
      <c r="EX20">
        <v>0</v>
      </c>
      <c r="EY20">
        <v>-13.6933024390244</v>
      </c>
      <c r="EZ20">
        <v>-7.3172759581881497</v>
      </c>
      <c r="FA20">
        <v>0.72531973588366105</v>
      </c>
      <c r="FB20">
        <v>0</v>
      </c>
      <c r="FC20">
        <v>1.0003012905541</v>
      </c>
      <c r="FD20">
        <v>0</v>
      </c>
      <c r="FE20">
        <v>0</v>
      </c>
      <c r="FF20">
        <v>0</v>
      </c>
      <c r="FG20">
        <v>4.2420158536585397</v>
      </c>
      <c r="FH20">
        <v>0.73374480836237799</v>
      </c>
      <c r="FI20">
        <v>7.4076723607141501E-2</v>
      </c>
      <c r="FJ20">
        <v>0</v>
      </c>
      <c r="FK20">
        <v>0</v>
      </c>
      <c r="FL20">
        <v>3</v>
      </c>
      <c r="FM20" t="s">
        <v>400</v>
      </c>
      <c r="FN20">
        <v>3.4465599999999998</v>
      </c>
      <c r="FO20">
        <v>2.77949</v>
      </c>
      <c r="FP20">
        <v>8.1866700000000001E-2</v>
      </c>
      <c r="FQ20">
        <v>8.4157999999999997E-2</v>
      </c>
      <c r="FR20">
        <v>0.10148600000000001</v>
      </c>
      <c r="FS20">
        <v>8.7454199999999996E-2</v>
      </c>
      <c r="FT20">
        <v>19638.5</v>
      </c>
      <c r="FU20">
        <v>23883.599999999999</v>
      </c>
      <c r="FV20">
        <v>20838.8</v>
      </c>
      <c r="FW20">
        <v>25161.9</v>
      </c>
      <c r="FX20">
        <v>29693.1</v>
      </c>
      <c r="FY20">
        <v>33795.4</v>
      </c>
      <c r="FZ20">
        <v>37613.699999999997</v>
      </c>
      <c r="GA20">
        <v>41734.400000000001</v>
      </c>
      <c r="GB20">
        <v>2.3091200000000001</v>
      </c>
      <c r="GC20">
        <v>1.6870799999999999</v>
      </c>
      <c r="GD20">
        <v>0.104424</v>
      </c>
      <c r="GE20">
        <v>0</v>
      </c>
      <c r="GF20">
        <v>25.740500000000001</v>
      </c>
      <c r="GG20">
        <v>999.9</v>
      </c>
      <c r="GH20">
        <v>67.445999999999998</v>
      </c>
      <c r="GI20">
        <v>26.606000000000002</v>
      </c>
      <c r="GJ20">
        <v>26.001899999999999</v>
      </c>
      <c r="GK20">
        <v>62.190100000000001</v>
      </c>
      <c r="GL20">
        <v>22.2075</v>
      </c>
      <c r="GM20">
        <v>2</v>
      </c>
      <c r="GN20">
        <v>-3.2850599999999998E-3</v>
      </c>
      <c r="GO20">
        <v>0.99660400000000005</v>
      </c>
      <c r="GP20">
        <v>20.338100000000001</v>
      </c>
      <c r="GQ20">
        <v>5.2226800000000004</v>
      </c>
      <c r="GR20">
        <v>11.962</v>
      </c>
      <c r="GS20">
        <v>4.9857500000000003</v>
      </c>
      <c r="GT20">
        <v>3.3010000000000002</v>
      </c>
      <c r="GU20">
        <v>999.9</v>
      </c>
      <c r="GV20">
        <v>9999</v>
      </c>
      <c r="GW20">
        <v>9999</v>
      </c>
      <c r="GX20">
        <v>9999</v>
      </c>
      <c r="GY20">
        <v>1.88409</v>
      </c>
      <c r="GZ20">
        <v>1.881</v>
      </c>
      <c r="HA20">
        <v>1.8827799999999999</v>
      </c>
      <c r="HB20">
        <v>1.8812599999999999</v>
      </c>
      <c r="HC20">
        <v>1.8827799999999999</v>
      </c>
      <c r="HD20">
        <v>1.88202</v>
      </c>
      <c r="HE20">
        <v>1.8839999999999999</v>
      </c>
      <c r="HF20">
        <v>1.8812599999999999</v>
      </c>
      <c r="HG20">
        <v>5</v>
      </c>
      <c r="HH20">
        <v>0</v>
      </c>
      <c r="HI20">
        <v>0</v>
      </c>
      <c r="HJ20">
        <v>0</v>
      </c>
      <c r="HK20" t="s">
        <v>401</v>
      </c>
      <c r="HL20" t="s">
        <v>402</v>
      </c>
      <c r="HM20" t="s">
        <v>403</v>
      </c>
      <c r="HN20" t="s">
        <v>403</v>
      </c>
      <c r="HO20" t="s">
        <v>403</v>
      </c>
      <c r="HP20" t="s">
        <v>403</v>
      </c>
      <c r="HQ20">
        <v>0</v>
      </c>
      <c r="HR20">
        <v>100</v>
      </c>
      <c r="HS20">
        <v>100</v>
      </c>
      <c r="HT20">
        <v>-0.318</v>
      </c>
      <c r="HU20">
        <v>0</v>
      </c>
      <c r="HV20">
        <v>-0.318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-1</v>
      </c>
      <c r="IE20">
        <v>-1</v>
      </c>
      <c r="IF20">
        <v>-1</v>
      </c>
      <c r="IG20">
        <v>-1</v>
      </c>
      <c r="IH20">
        <v>-70.599999999999994</v>
      </c>
      <c r="II20">
        <v>25509171</v>
      </c>
      <c r="IJ20">
        <v>1.073</v>
      </c>
      <c r="IK20">
        <v>2.5439500000000002</v>
      </c>
      <c r="IL20">
        <v>2.1008300000000002</v>
      </c>
      <c r="IM20">
        <v>2.68188</v>
      </c>
      <c r="IN20">
        <v>2.2485400000000002</v>
      </c>
      <c r="IO20">
        <v>2.19604</v>
      </c>
      <c r="IP20">
        <v>32.487499999999997</v>
      </c>
      <c r="IQ20">
        <v>14.1145</v>
      </c>
      <c r="IR20">
        <v>18</v>
      </c>
      <c r="IS20">
        <v>760.59799999999996</v>
      </c>
      <c r="IT20">
        <v>307.90699999999998</v>
      </c>
      <c r="IU20">
        <v>25.000900000000001</v>
      </c>
      <c r="IV20">
        <v>27.211099999999998</v>
      </c>
      <c r="IW20">
        <v>30.000800000000002</v>
      </c>
      <c r="IX20">
        <v>26.890899999999998</v>
      </c>
      <c r="IY20">
        <v>26.87</v>
      </c>
      <c r="IZ20">
        <v>21.442499999999999</v>
      </c>
      <c r="JA20">
        <v>100</v>
      </c>
      <c r="JB20">
        <v>0</v>
      </c>
      <c r="JC20">
        <v>25</v>
      </c>
      <c r="JD20">
        <v>400</v>
      </c>
      <c r="JE20">
        <v>8.2188300000000005</v>
      </c>
      <c r="JF20">
        <v>101.393</v>
      </c>
      <c r="JG20">
        <v>100.619</v>
      </c>
    </row>
    <row r="21" spans="1:267" x14ac:dyDescent="0.2">
      <c r="A21">
        <v>3</v>
      </c>
      <c r="B21">
        <v>1530550343</v>
      </c>
      <c r="C21">
        <v>146.5</v>
      </c>
      <c r="D21" t="s">
        <v>407</v>
      </c>
      <c r="E21" t="s">
        <v>408</v>
      </c>
      <c r="F21" t="s">
        <v>394</v>
      </c>
      <c r="I21">
        <v>1530550343</v>
      </c>
      <c r="J21">
        <f t="shared" si="0"/>
        <v>3.0471145860175878E-3</v>
      </c>
      <c r="K21">
        <f t="shared" si="1"/>
        <v>3.0471145860175879</v>
      </c>
      <c r="L21">
        <f t="shared" si="2"/>
        <v>10.371499837610701</v>
      </c>
      <c r="M21">
        <f t="shared" si="3"/>
        <v>383.048</v>
      </c>
      <c r="N21">
        <f t="shared" si="4"/>
        <v>278.82584994153387</v>
      </c>
      <c r="O21">
        <f t="shared" si="5"/>
        <v>25.319654000968718</v>
      </c>
      <c r="P21">
        <f t="shared" si="6"/>
        <v>34.783872541935203</v>
      </c>
      <c r="Q21">
        <f t="shared" si="7"/>
        <v>0.18010766204129811</v>
      </c>
      <c r="R21">
        <f t="shared" si="8"/>
        <v>2.7623402645359945</v>
      </c>
      <c r="S21">
        <f t="shared" si="9"/>
        <v>0.17382882082508869</v>
      </c>
      <c r="T21">
        <f t="shared" si="10"/>
        <v>0.10918890621961913</v>
      </c>
      <c r="U21">
        <f t="shared" si="11"/>
        <v>330.74524650174203</v>
      </c>
      <c r="V21">
        <f t="shared" si="12"/>
        <v>28.775539719309705</v>
      </c>
      <c r="W21">
        <f t="shared" si="13"/>
        <v>28.0306</v>
      </c>
      <c r="X21">
        <f t="shared" si="14"/>
        <v>3.8016144689732614</v>
      </c>
      <c r="Y21">
        <f t="shared" si="15"/>
        <v>61.209488805055365</v>
      </c>
      <c r="Z21">
        <f t="shared" si="16"/>
        <v>2.2629567587339801</v>
      </c>
      <c r="AA21">
        <f t="shared" si="17"/>
        <v>3.6970685475600309</v>
      </c>
      <c r="AB21">
        <f t="shared" si="18"/>
        <v>1.5386577102392813</v>
      </c>
      <c r="AC21">
        <f t="shared" si="19"/>
        <v>-134.37775324337562</v>
      </c>
      <c r="AD21">
        <f t="shared" si="20"/>
        <v>-71.12576251197882</v>
      </c>
      <c r="AE21">
        <f t="shared" si="21"/>
        <v>-5.6009180827808462</v>
      </c>
      <c r="AF21">
        <f t="shared" si="22"/>
        <v>119.64081266360677</v>
      </c>
      <c r="AG21">
        <v>46</v>
      </c>
      <c r="AH21">
        <v>7</v>
      </c>
      <c r="AI21">
        <f t="shared" si="23"/>
        <v>1</v>
      </c>
      <c r="AJ21">
        <f t="shared" si="24"/>
        <v>0</v>
      </c>
      <c r="AK21">
        <f t="shared" si="25"/>
        <v>47901.392023659842</v>
      </c>
      <c r="AL21" t="s">
        <v>395</v>
      </c>
      <c r="AM21">
        <v>8118.25</v>
      </c>
      <c r="AN21">
        <v>1.65384615384615</v>
      </c>
      <c r="AO21">
        <v>0.39</v>
      </c>
      <c r="AP21">
        <f t="shared" si="26"/>
        <v>-3.2406311637080769</v>
      </c>
      <c r="AQ21">
        <v>-1</v>
      </c>
      <c r="AR21" t="s">
        <v>409</v>
      </c>
      <c r="AS21">
        <v>8341.75</v>
      </c>
      <c r="AT21">
        <v>1578.5250000000001</v>
      </c>
      <c r="AU21">
        <v>1855.82</v>
      </c>
      <c r="AV21">
        <f t="shared" si="27"/>
        <v>0.14941912469959362</v>
      </c>
      <c r="AW21">
        <v>0.5</v>
      </c>
      <c r="AX21">
        <f t="shared" si="28"/>
        <v>1685.9517007781046</v>
      </c>
      <c r="AY21">
        <f t="shared" si="29"/>
        <v>10.371499837610701</v>
      </c>
      <c r="AZ21">
        <f t="shared" si="30"/>
        <v>125.95671370802778</v>
      </c>
      <c r="BA21">
        <f t="shared" si="31"/>
        <v>6.7448550467741741E-3</v>
      </c>
      <c r="BB21">
        <f t="shared" si="32"/>
        <v>-0.99978985030875833</v>
      </c>
      <c r="BC21">
        <f t="shared" si="33"/>
        <v>-0.51048730938129427</v>
      </c>
      <c r="BD21" t="s">
        <v>397</v>
      </c>
      <c r="BE21">
        <v>0</v>
      </c>
      <c r="BF21">
        <f t="shared" si="34"/>
        <v>-0.51048730938129427</v>
      </c>
      <c r="BG21">
        <f t="shared" si="35"/>
        <v>1.0002750737191006</v>
      </c>
      <c r="BH21">
        <f t="shared" si="36"/>
        <v>0.14937803472802905</v>
      </c>
      <c r="BI21">
        <f t="shared" si="37"/>
        <v>-2060.4732356248601</v>
      </c>
      <c r="BJ21">
        <f t="shared" si="38"/>
        <v>0.14955240091336924</v>
      </c>
      <c r="BK21">
        <f t="shared" si="39"/>
        <v>1468.0821667681114</v>
      </c>
      <c r="BL21">
        <f t="shared" si="40"/>
        <v>-4.8308130076480944E-5</v>
      </c>
      <c r="BM21">
        <f t="shared" si="41"/>
        <v>1.0000483081300764</v>
      </c>
      <c r="BN21" t="s">
        <v>397</v>
      </c>
      <c r="BO21" t="s">
        <v>397</v>
      </c>
      <c r="BP21" t="s">
        <v>397</v>
      </c>
      <c r="BQ21" t="s">
        <v>397</v>
      </c>
      <c r="BR21" t="s">
        <v>397</v>
      </c>
      <c r="BS21" t="s">
        <v>397</v>
      </c>
      <c r="BT21" t="s">
        <v>397</v>
      </c>
      <c r="BU21" t="s">
        <v>397</v>
      </c>
      <c r="BV21" t="s">
        <v>397</v>
      </c>
      <c r="BW21" t="s">
        <v>397</v>
      </c>
      <c r="BX21" t="s">
        <v>397</v>
      </c>
      <c r="BY21" t="s">
        <v>397</v>
      </c>
      <c r="BZ21" t="s">
        <v>397</v>
      </c>
      <c r="CA21" t="s">
        <v>397</v>
      </c>
      <c r="CB21" t="s">
        <v>397</v>
      </c>
      <c r="CC21" t="s">
        <v>397</v>
      </c>
      <c r="CD21" t="s">
        <v>397</v>
      </c>
      <c r="CE21" t="s">
        <v>397</v>
      </c>
      <c r="CF21">
        <f t="shared" si="42"/>
        <v>1999.96</v>
      </c>
      <c r="CG21">
        <f t="shared" si="43"/>
        <v>1685.9517007781046</v>
      </c>
      <c r="CH21">
        <f t="shared" si="44"/>
        <v>0.84299271024325717</v>
      </c>
      <c r="CI21">
        <f t="shared" si="45"/>
        <v>0.1653759307694864</v>
      </c>
      <c r="CJ21">
        <v>9</v>
      </c>
      <c r="CK21">
        <v>0.5</v>
      </c>
      <c r="CL21" t="s">
        <v>398</v>
      </c>
      <c r="CM21">
        <v>1530550343</v>
      </c>
      <c r="CN21">
        <v>383.048</v>
      </c>
      <c r="CO21">
        <v>397.887</v>
      </c>
      <c r="CP21">
        <v>24.920200000000001</v>
      </c>
      <c r="CQ21">
        <v>21.0992</v>
      </c>
      <c r="CR21">
        <v>383.36599999999999</v>
      </c>
      <c r="CS21">
        <v>24.920200000000001</v>
      </c>
      <c r="CT21">
        <v>699.83299999999997</v>
      </c>
      <c r="CU21">
        <v>90.708200000000005</v>
      </c>
      <c r="CV21">
        <v>9.9929900000000002E-2</v>
      </c>
      <c r="CW21">
        <v>27.553000000000001</v>
      </c>
      <c r="CX21">
        <v>28.0306</v>
      </c>
      <c r="CY21">
        <v>999.9</v>
      </c>
      <c r="CZ21">
        <v>0</v>
      </c>
      <c r="DA21">
        <v>0</v>
      </c>
      <c r="DB21">
        <v>10005.6</v>
      </c>
      <c r="DC21">
        <v>0</v>
      </c>
      <c r="DD21">
        <v>0.21912699999999999</v>
      </c>
      <c r="DE21">
        <v>-14.838800000000001</v>
      </c>
      <c r="DF21">
        <v>392.83800000000002</v>
      </c>
      <c r="DG21">
        <v>406.46300000000002</v>
      </c>
      <c r="DH21">
        <v>3.8210600000000001</v>
      </c>
      <c r="DI21">
        <v>397.887</v>
      </c>
      <c r="DJ21">
        <v>21.0992</v>
      </c>
      <c r="DK21">
        <v>2.2604700000000002</v>
      </c>
      <c r="DL21">
        <v>1.91387</v>
      </c>
      <c r="DM21">
        <v>19.397400000000001</v>
      </c>
      <c r="DN21">
        <v>16.749199999999998</v>
      </c>
      <c r="DO21">
        <v>1999.96</v>
      </c>
      <c r="DP21">
        <v>0.89999499999999999</v>
      </c>
      <c r="DQ21">
        <v>0.100005</v>
      </c>
      <c r="DR21">
        <v>0</v>
      </c>
      <c r="DS21">
        <v>1511.48</v>
      </c>
      <c r="DT21">
        <v>4.9997400000000001</v>
      </c>
      <c r="DU21">
        <v>32898.400000000001</v>
      </c>
      <c r="DV21">
        <v>15359.6</v>
      </c>
      <c r="DW21">
        <v>43.625</v>
      </c>
      <c r="DX21">
        <v>43.75</v>
      </c>
      <c r="DY21">
        <v>44.25</v>
      </c>
      <c r="DZ21">
        <v>44.186999999999998</v>
      </c>
      <c r="EA21">
        <v>45.561999999999998</v>
      </c>
      <c r="EB21">
        <v>1795.45</v>
      </c>
      <c r="EC21">
        <v>199.51</v>
      </c>
      <c r="ED21">
        <v>0</v>
      </c>
      <c r="EE21">
        <v>83.900000095367403</v>
      </c>
      <c r="EF21">
        <v>0</v>
      </c>
      <c r="EG21">
        <v>1578.5250000000001</v>
      </c>
      <c r="EH21">
        <v>-554.81196576632101</v>
      </c>
      <c r="EI21">
        <v>-10444.444441474499</v>
      </c>
      <c r="EJ21">
        <v>34143.330769230801</v>
      </c>
      <c r="EK21">
        <v>15</v>
      </c>
      <c r="EL21">
        <v>0</v>
      </c>
      <c r="EM21" t="s">
        <v>399</v>
      </c>
      <c r="EN21">
        <v>1530554494.5999999</v>
      </c>
      <c r="EO21">
        <v>0</v>
      </c>
      <c r="EP21">
        <v>0</v>
      </c>
      <c r="EQ21">
        <v>-6.0000000000000001E-3</v>
      </c>
      <c r="ER21">
        <v>0</v>
      </c>
      <c r="ES21">
        <v>-0.318</v>
      </c>
      <c r="ET21">
        <v>0</v>
      </c>
      <c r="EU21">
        <v>400</v>
      </c>
      <c r="EV21">
        <v>0</v>
      </c>
      <c r="EW21">
        <v>0.13</v>
      </c>
      <c r="EX21">
        <v>0</v>
      </c>
      <c r="EY21">
        <v>-15.701814634146301</v>
      </c>
      <c r="EZ21">
        <v>16.798983972125399</v>
      </c>
      <c r="FA21">
        <v>1.95430552852164</v>
      </c>
      <c r="FB21">
        <v>0</v>
      </c>
      <c r="FC21">
        <v>1.0002662647682901</v>
      </c>
      <c r="FD21">
        <v>0</v>
      </c>
      <c r="FE21">
        <v>0</v>
      </c>
      <c r="FF21">
        <v>0</v>
      </c>
      <c r="FG21">
        <v>3.0020485365853702</v>
      </c>
      <c r="FH21">
        <v>6.6975102439024399</v>
      </c>
      <c r="FI21">
        <v>0.66554423425425102</v>
      </c>
      <c r="FJ21">
        <v>0</v>
      </c>
      <c r="FK21">
        <v>0</v>
      </c>
      <c r="FL21">
        <v>3</v>
      </c>
      <c r="FM21" t="s">
        <v>400</v>
      </c>
      <c r="FN21">
        <v>3.4462199999999998</v>
      </c>
      <c r="FO21">
        <v>2.7795299999999998</v>
      </c>
      <c r="FP21">
        <v>8.1500799999999998E-2</v>
      </c>
      <c r="FQ21">
        <v>8.3800700000000006E-2</v>
      </c>
      <c r="FR21">
        <v>0.102844</v>
      </c>
      <c r="FS21">
        <v>9.04919E-2</v>
      </c>
      <c r="FT21">
        <v>19640.3</v>
      </c>
      <c r="FU21">
        <v>23886.799999999999</v>
      </c>
      <c r="FV21">
        <v>20833</v>
      </c>
      <c r="FW21">
        <v>25156</v>
      </c>
      <c r="FX21">
        <v>29640.5</v>
      </c>
      <c r="FY21">
        <v>33676.400000000001</v>
      </c>
      <c r="FZ21">
        <v>37604.400000000001</v>
      </c>
      <c r="GA21">
        <v>41726.800000000003</v>
      </c>
      <c r="GB21">
        <v>2.2262</v>
      </c>
      <c r="GC21">
        <v>1.6820200000000001</v>
      </c>
      <c r="GD21">
        <v>0.11601300000000001</v>
      </c>
      <c r="GE21">
        <v>0</v>
      </c>
      <c r="GF21">
        <v>26.133600000000001</v>
      </c>
      <c r="GG21">
        <v>999.9</v>
      </c>
      <c r="GH21">
        <v>67.183000000000007</v>
      </c>
      <c r="GI21">
        <v>26.818000000000001</v>
      </c>
      <c r="GJ21">
        <v>26.2271</v>
      </c>
      <c r="GK21">
        <v>62.180100000000003</v>
      </c>
      <c r="GL21">
        <v>22.419899999999998</v>
      </c>
      <c r="GM21">
        <v>2</v>
      </c>
      <c r="GN21">
        <v>8.3409499999999998E-3</v>
      </c>
      <c r="GO21">
        <v>1.1578900000000001</v>
      </c>
      <c r="GP21">
        <v>20.336099999999998</v>
      </c>
      <c r="GQ21">
        <v>5.2196899999999999</v>
      </c>
      <c r="GR21">
        <v>11.962</v>
      </c>
      <c r="GS21">
        <v>4.9852999999999996</v>
      </c>
      <c r="GT21">
        <v>3.3002500000000001</v>
      </c>
      <c r="GU21">
        <v>999.9</v>
      </c>
      <c r="GV21">
        <v>9999</v>
      </c>
      <c r="GW21">
        <v>9999</v>
      </c>
      <c r="GX21">
        <v>9999</v>
      </c>
      <c r="GY21">
        <v>1.88411</v>
      </c>
      <c r="GZ21">
        <v>1.88107</v>
      </c>
      <c r="HA21">
        <v>1.8827799999999999</v>
      </c>
      <c r="HB21">
        <v>1.88127</v>
      </c>
      <c r="HC21">
        <v>1.8827799999999999</v>
      </c>
      <c r="HD21">
        <v>1.88202</v>
      </c>
      <c r="HE21">
        <v>1.8839999999999999</v>
      </c>
      <c r="HF21">
        <v>1.8812599999999999</v>
      </c>
      <c r="HG21">
        <v>5</v>
      </c>
      <c r="HH21">
        <v>0</v>
      </c>
      <c r="HI21">
        <v>0</v>
      </c>
      <c r="HJ21">
        <v>0</v>
      </c>
      <c r="HK21" t="s">
        <v>401</v>
      </c>
      <c r="HL21" t="s">
        <v>402</v>
      </c>
      <c r="HM21" t="s">
        <v>403</v>
      </c>
      <c r="HN21" t="s">
        <v>403</v>
      </c>
      <c r="HO21" t="s">
        <v>403</v>
      </c>
      <c r="HP21" t="s">
        <v>403</v>
      </c>
      <c r="HQ21">
        <v>0</v>
      </c>
      <c r="HR21">
        <v>100</v>
      </c>
      <c r="HS21">
        <v>100</v>
      </c>
      <c r="HT21">
        <v>-0.318</v>
      </c>
      <c r="HU21">
        <v>0</v>
      </c>
      <c r="HV21">
        <v>-0.318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-1</v>
      </c>
      <c r="IE21">
        <v>-1</v>
      </c>
      <c r="IF21">
        <v>-1</v>
      </c>
      <c r="IG21">
        <v>-1</v>
      </c>
      <c r="IH21">
        <v>-69.2</v>
      </c>
      <c r="II21">
        <v>25509172.399999999</v>
      </c>
      <c r="IJ21">
        <v>1.07178</v>
      </c>
      <c r="IK21">
        <v>2.5427200000000001</v>
      </c>
      <c r="IL21">
        <v>2.1008300000000002</v>
      </c>
      <c r="IM21">
        <v>2.6831100000000001</v>
      </c>
      <c r="IN21">
        <v>2.2485400000000002</v>
      </c>
      <c r="IO21">
        <v>2.1606399999999999</v>
      </c>
      <c r="IP21">
        <v>32.864699999999999</v>
      </c>
      <c r="IQ21">
        <v>14.079499999999999</v>
      </c>
      <c r="IR21">
        <v>18</v>
      </c>
      <c r="IS21">
        <v>692.01400000000001</v>
      </c>
      <c r="IT21">
        <v>306.57600000000002</v>
      </c>
      <c r="IU21">
        <v>25.002400000000002</v>
      </c>
      <c r="IV21">
        <v>27.379899999999999</v>
      </c>
      <c r="IW21">
        <v>30.000800000000002</v>
      </c>
      <c r="IX21">
        <v>27.077500000000001</v>
      </c>
      <c r="IY21">
        <v>27.0581</v>
      </c>
      <c r="IZ21">
        <v>21.415199999999999</v>
      </c>
      <c r="JA21">
        <v>100</v>
      </c>
      <c r="JB21">
        <v>2.6699099999999998</v>
      </c>
      <c r="JC21">
        <v>25</v>
      </c>
      <c r="JD21">
        <v>400</v>
      </c>
      <c r="JE21">
        <v>15.2128</v>
      </c>
      <c r="JF21">
        <v>101.367</v>
      </c>
      <c r="JG21">
        <v>100.599</v>
      </c>
    </row>
    <row r="22" spans="1:267" x14ac:dyDescent="0.2">
      <c r="A22">
        <v>4</v>
      </c>
      <c r="B22">
        <v>1530550417</v>
      </c>
      <c r="C22">
        <v>220.5</v>
      </c>
      <c r="D22" t="s">
        <v>410</v>
      </c>
      <c r="E22" t="s">
        <v>411</v>
      </c>
      <c r="F22" t="s">
        <v>394</v>
      </c>
      <c r="I22">
        <v>1530550417</v>
      </c>
      <c r="J22">
        <f t="shared" si="0"/>
        <v>3.1710962734642391E-3</v>
      </c>
      <c r="K22">
        <f t="shared" si="1"/>
        <v>3.1710962734642392</v>
      </c>
      <c r="L22">
        <f t="shared" si="2"/>
        <v>12.159940274505104</v>
      </c>
      <c r="M22">
        <f t="shared" si="3"/>
        <v>382.88900000000001</v>
      </c>
      <c r="N22">
        <f t="shared" si="4"/>
        <v>271.20674091069247</v>
      </c>
      <c r="O22">
        <f t="shared" si="5"/>
        <v>24.62772518500697</v>
      </c>
      <c r="P22">
        <f t="shared" si="6"/>
        <v>34.769360955770999</v>
      </c>
      <c r="Q22">
        <f t="shared" si="7"/>
        <v>0.19541463499931208</v>
      </c>
      <c r="R22">
        <f t="shared" si="8"/>
        <v>2.7608575559302548</v>
      </c>
      <c r="S22">
        <f t="shared" si="9"/>
        <v>0.18804287962499164</v>
      </c>
      <c r="T22">
        <f t="shared" si="10"/>
        <v>0.11816595281437992</v>
      </c>
      <c r="U22">
        <f t="shared" si="11"/>
        <v>330.77441250144881</v>
      </c>
      <c r="V22">
        <f t="shared" si="12"/>
        <v>28.799223843133625</v>
      </c>
      <c r="W22">
        <f t="shared" si="13"/>
        <v>27.782599999999999</v>
      </c>
      <c r="X22">
        <f t="shared" si="14"/>
        <v>3.7470101901640471</v>
      </c>
      <c r="Y22">
        <f t="shared" si="15"/>
        <v>61.097474071346255</v>
      </c>
      <c r="Z22">
        <f t="shared" si="16"/>
        <v>2.2663572991802998</v>
      </c>
      <c r="AA22">
        <f t="shared" si="17"/>
        <v>3.709412432556169</v>
      </c>
      <c r="AB22">
        <f t="shared" si="18"/>
        <v>1.4806528909837473</v>
      </c>
      <c r="AC22">
        <f t="shared" si="19"/>
        <v>-139.84534565977293</v>
      </c>
      <c r="AD22">
        <f t="shared" si="20"/>
        <v>-25.690362651046719</v>
      </c>
      <c r="AE22">
        <f t="shared" si="21"/>
        <v>-2.022188941284893</v>
      </c>
      <c r="AF22">
        <f t="shared" si="22"/>
        <v>163.2165152493443</v>
      </c>
      <c r="AG22">
        <v>37</v>
      </c>
      <c r="AH22">
        <v>5</v>
      </c>
      <c r="AI22">
        <f t="shared" si="23"/>
        <v>1</v>
      </c>
      <c r="AJ22">
        <f t="shared" si="24"/>
        <v>0</v>
      </c>
      <c r="AK22">
        <f t="shared" si="25"/>
        <v>47852.065997535086</v>
      </c>
      <c r="AL22" t="s">
        <v>395</v>
      </c>
      <c r="AM22">
        <v>8118.25</v>
      </c>
      <c r="AN22">
        <v>1.65384615384615</v>
      </c>
      <c r="AO22">
        <v>0.39</v>
      </c>
      <c r="AP22">
        <f t="shared" si="26"/>
        <v>-3.2406311637080769</v>
      </c>
      <c r="AQ22">
        <v>-1</v>
      </c>
      <c r="AR22" t="s">
        <v>412</v>
      </c>
      <c r="AS22">
        <v>8379.91</v>
      </c>
      <c r="AT22">
        <v>1656.2760000000001</v>
      </c>
      <c r="AU22">
        <v>1948.3</v>
      </c>
      <c r="AV22">
        <f t="shared" si="27"/>
        <v>0.14988656777703635</v>
      </c>
      <c r="AW22">
        <v>0.5</v>
      </c>
      <c r="AX22">
        <f t="shared" si="28"/>
        <v>1686.1107007779528</v>
      </c>
      <c r="AY22">
        <f t="shared" si="29"/>
        <v>12.159940274505104</v>
      </c>
      <c r="AZ22">
        <f t="shared" si="30"/>
        <v>126.36267291587045</v>
      </c>
      <c r="BA22">
        <f t="shared" si="31"/>
        <v>7.804908816742135E-3</v>
      </c>
      <c r="BB22">
        <f t="shared" si="32"/>
        <v>-0.99979982548888768</v>
      </c>
      <c r="BC22">
        <f t="shared" si="33"/>
        <v>-0.51048064407104254</v>
      </c>
      <c r="BD22" t="s">
        <v>397</v>
      </c>
      <c r="BE22">
        <v>0</v>
      </c>
      <c r="BF22">
        <f t="shared" si="34"/>
        <v>-0.51048064407104254</v>
      </c>
      <c r="BG22">
        <f t="shared" si="35"/>
        <v>1.0002620133675877</v>
      </c>
      <c r="BH22">
        <f t="shared" si="36"/>
        <v>0.14984730577982502</v>
      </c>
      <c r="BI22">
        <f t="shared" si="37"/>
        <v>-2163.189195487384</v>
      </c>
      <c r="BJ22">
        <f t="shared" si="38"/>
        <v>0.15001390952486324</v>
      </c>
      <c r="BK22">
        <f t="shared" si="39"/>
        <v>1541.2556299452267</v>
      </c>
      <c r="BL22">
        <f t="shared" si="40"/>
        <v>-4.6184421658464848E-5</v>
      </c>
      <c r="BM22">
        <f t="shared" si="41"/>
        <v>1.0000461844216584</v>
      </c>
      <c r="BN22" t="s">
        <v>397</v>
      </c>
      <c r="BO22" t="s">
        <v>397</v>
      </c>
      <c r="BP22" t="s">
        <v>397</v>
      </c>
      <c r="BQ22" t="s">
        <v>397</v>
      </c>
      <c r="BR22" t="s">
        <v>397</v>
      </c>
      <c r="BS22" t="s">
        <v>397</v>
      </c>
      <c r="BT22" t="s">
        <v>397</v>
      </c>
      <c r="BU22" t="s">
        <v>397</v>
      </c>
      <c r="BV22" t="s">
        <v>397</v>
      </c>
      <c r="BW22" t="s">
        <v>397</v>
      </c>
      <c r="BX22" t="s">
        <v>397</v>
      </c>
      <c r="BY22" t="s">
        <v>397</v>
      </c>
      <c r="BZ22" t="s">
        <v>397</v>
      </c>
      <c r="CA22" t="s">
        <v>397</v>
      </c>
      <c r="CB22" t="s">
        <v>397</v>
      </c>
      <c r="CC22" t="s">
        <v>397</v>
      </c>
      <c r="CD22" t="s">
        <v>397</v>
      </c>
      <c r="CE22" t="s">
        <v>397</v>
      </c>
      <c r="CF22">
        <f t="shared" si="42"/>
        <v>2000.15</v>
      </c>
      <c r="CG22">
        <f t="shared" si="43"/>
        <v>1686.1107007779528</v>
      </c>
      <c r="CH22">
        <f t="shared" si="44"/>
        <v>0.84299212597952788</v>
      </c>
      <c r="CI22">
        <f t="shared" si="45"/>
        <v>0.16537480314048886</v>
      </c>
      <c r="CJ22">
        <v>9</v>
      </c>
      <c r="CK22">
        <v>0.5</v>
      </c>
      <c r="CL22" t="s">
        <v>398</v>
      </c>
      <c r="CM22">
        <v>1530550417</v>
      </c>
      <c r="CN22">
        <v>382.88900000000001</v>
      </c>
      <c r="CO22">
        <v>400.084</v>
      </c>
      <c r="CP22">
        <v>24.957699999999999</v>
      </c>
      <c r="CQ22">
        <v>20.982399999999998</v>
      </c>
      <c r="CR22">
        <v>383.20699999999999</v>
      </c>
      <c r="CS22">
        <v>24.957699999999999</v>
      </c>
      <c r="CT22">
        <v>700.01199999999994</v>
      </c>
      <c r="CU22">
        <v>90.707800000000006</v>
      </c>
      <c r="CV22">
        <v>0.10013900000000001</v>
      </c>
      <c r="CW22">
        <v>27.61</v>
      </c>
      <c r="CX22">
        <v>27.782599999999999</v>
      </c>
      <c r="CY22">
        <v>999.9</v>
      </c>
      <c r="CZ22">
        <v>0</v>
      </c>
      <c r="DA22">
        <v>0</v>
      </c>
      <c r="DB22">
        <v>9996.8799999999992</v>
      </c>
      <c r="DC22">
        <v>0</v>
      </c>
      <c r="DD22">
        <v>0.21912699999999999</v>
      </c>
      <c r="DE22">
        <v>-17.195699999999999</v>
      </c>
      <c r="DF22">
        <v>392.68900000000002</v>
      </c>
      <c r="DG22">
        <v>408.65899999999999</v>
      </c>
      <c r="DH22">
        <v>3.97532</v>
      </c>
      <c r="DI22">
        <v>400.084</v>
      </c>
      <c r="DJ22">
        <v>20.982399999999998</v>
      </c>
      <c r="DK22">
        <v>2.2638600000000002</v>
      </c>
      <c r="DL22">
        <v>1.90327</v>
      </c>
      <c r="DM22">
        <v>19.421500000000002</v>
      </c>
      <c r="DN22">
        <v>16.6617</v>
      </c>
      <c r="DO22">
        <v>2000.15</v>
      </c>
      <c r="DP22">
        <v>0.90001200000000003</v>
      </c>
      <c r="DQ22">
        <v>9.9988099999999996E-2</v>
      </c>
      <c r="DR22">
        <v>0</v>
      </c>
      <c r="DS22">
        <v>1588.21</v>
      </c>
      <c r="DT22">
        <v>4.9997400000000001</v>
      </c>
      <c r="DU22">
        <v>33398.9</v>
      </c>
      <c r="DV22">
        <v>15361.2</v>
      </c>
      <c r="DW22">
        <v>44.311999999999998</v>
      </c>
      <c r="DX22">
        <v>44.061999999999998</v>
      </c>
      <c r="DY22">
        <v>44.811999999999998</v>
      </c>
      <c r="DZ22">
        <v>45.5</v>
      </c>
      <c r="EA22">
        <v>46.125</v>
      </c>
      <c r="EB22">
        <v>1795.66</v>
      </c>
      <c r="EC22">
        <v>199.49</v>
      </c>
      <c r="ED22">
        <v>0</v>
      </c>
      <c r="EE22">
        <v>73.5</v>
      </c>
      <c r="EF22">
        <v>0</v>
      </c>
      <c r="EG22">
        <v>1656.2760000000001</v>
      </c>
      <c r="EH22">
        <v>-620.10307794901701</v>
      </c>
      <c r="EI22">
        <v>-10137.161554541801</v>
      </c>
      <c r="EJ22">
        <v>34425.18</v>
      </c>
      <c r="EK22">
        <v>15</v>
      </c>
      <c r="EL22">
        <v>0</v>
      </c>
      <c r="EM22" t="s">
        <v>399</v>
      </c>
      <c r="EN22">
        <v>1530554494.5999999</v>
      </c>
      <c r="EO22">
        <v>0</v>
      </c>
      <c r="EP22">
        <v>0</v>
      </c>
      <c r="EQ22">
        <v>-6.0000000000000001E-3</v>
      </c>
      <c r="ER22">
        <v>0</v>
      </c>
      <c r="ES22">
        <v>-0.318</v>
      </c>
      <c r="ET22">
        <v>0</v>
      </c>
      <c r="EU22">
        <v>400</v>
      </c>
      <c r="EV22">
        <v>0</v>
      </c>
      <c r="EW22">
        <v>0.13</v>
      </c>
      <c r="EX22">
        <v>0</v>
      </c>
      <c r="EY22">
        <v>-15.5163024390244</v>
      </c>
      <c r="EZ22">
        <v>-14.9052982578397</v>
      </c>
      <c r="FA22">
        <v>1.5783035915397301</v>
      </c>
      <c r="FB22">
        <v>0</v>
      </c>
      <c r="FC22">
        <v>1.0002750737191</v>
      </c>
      <c r="FD22">
        <v>0</v>
      </c>
      <c r="FE22">
        <v>0</v>
      </c>
      <c r="FF22">
        <v>0</v>
      </c>
      <c r="FG22">
        <v>3.6871209756097598</v>
      </c>
      <c r="FH22">
        <v>2.0703307317073198</v>
      </c>
      <c r="FI22">
        <v>0.20782440025298199</v>
      </c>
      <c r="FJ22">
        <v>0</v>
      </c>
      <c r="FK22">
        <v>0</v>
      </c>
      <c r="FL22">
        <v>3</v>
      </c>
      <c r="FM22" t="s">
        <v>400</v>
      </c>
      <c r="FN22">
        <v>3.4464800000000002</v>
      </c>
      <c r="FO22">
        <v>2.7796699999999999</v>
      </c>
      <c r="FP22">
        <v>8.1437099999999998E-2</v>
      </c>
      <c r="FQ22">
        <v>8.4113499999999994E-2</v>
      </c>
      <c r="FR22">
        <v>0.10291</v>
      </c>
      <c r="FS22">
        <v>9.0092500000000006E-2</v>
      </c>
      <c r="FT22">
        <v>19635.5</v>
      </c>
      <c r="FU22">
        <v>23871.9</v>
      </c>
      <c r="FV22">
        <v>20827</v>
      </c>
      <c r="FW22">
        <v>25149.599999999999</v>
      </c>
      <c r="FX22">
        <v>29630.7</v>
      </c>
      <c r="FY22">
        <v>33683.5</v>
      </c>
      <c r="FZ22">
        <v>37594.800000000003</v>
      </c>
      <c r="GA22">
        <v>41717.699999999997</v>
      </c>
      <c r="GB22">
        <v>2.2354500000000002</v>
      </c>
      <c r="GC22">
        <v>1.6571</v>
      </c>
      <c r="GD22">
        <v>8.3856299999999995E-2</v>
      </c>
      <c r="GE22">
        <v>0</v>
      </c>
      <c r="GF22">
        <v>26.4114</v>
      </c>
      <c r="GG22">
        <v>999.9</v>
      </c>
      <c r="GH22">
        <v>67.043000000000006</v>
      </c>
      <c r="GI22">
        <v>26.998999999999999</v>
      </c>
      <c r="GJ22">
        <v>26.454000000000001</v>
      </c>
      <c r="GK22">
        <v>62.280099999999997</v>
      </c>
      <c r="GL22">
        <v>22.604199999999999</v>
      </c>
      <c r="GM22">
        <v>2</v>
      </c>
      <c r="GN22">
        <v>1.9814499999999999E-2</v>
      </c>
      <c r="GO22">
        <v>1.2644299999999999</v>
      </c>
      <c r="GP22">
        <v>20.335799999999999</v>
      </c>
      <c r="GQ22">
        <v>5.2207299999999996</v>
      </c>
      <c r="GR22">
        <v>11.962</v>
      </c>
      <c r="GS22">
        <v>4.9860499999999996</v>
      </c>
      <c r="GT22">
        <v>3.3010000000000002</v>
      </c>
      <c r="GU22">
        <v>999.9</v>
      </c>
      <c r="GV22">
        <v>9999</v>
      </c>
      <c r="GW22">
        <v>9999</v>
      </c>
      <c r="GX22">
        <v>9999</v>
      </c>
      <c r="GY22">
        <v>1.8840600000000001</v>
      </c>
      <c r="GZ22">
        <v>1.88103</v>
      </c>
      <c r="HA22">
        <v>1.8827799999999999</v>
      </c>
      <c r="HB22">
        <v>1.8812599999999999</v>
      </c>
      <c r="HC22">
        <v>1.8827799999999999</v>
      </c>
      <c r="HD22">
        <v>1.88202</v>
      </c>
      <c r="HE22">
        <v>1.8839999999999999</v>
      </c>
      <c r="HF22">
        <v>1.8812599999999999</v>
      </c>
      <c r="HG22">
        <v>5</v>
      </c>
      <c r="HH22">
        <v>0</v>
      </c>
      <c r="HI22">
        <v>0</v>
      </c>
      <c r="HJ22">
        <v>0</v>
      </c>
      <c r="HK22" t="s">
        <v>401</v>
      </c>
      <c r="HL22" t="s">
        <v>402</v>
      </c>
      <c r="HM22" t="s">
        <v>403</v>
      </c>
      <c r="HN22" t="s">
        <v>403</v>
      </c>
      <c r="HO22" t="s">
        <v>403</v>
      </c>
      <c r="HP22" t="s">
        <v>403</v>
      </c>
      <c r="HQ22">
        <v>0</v>
      </c>
      <c r="HR22">
        <v>100</v>
      </c>
      <c r="HS22">
        <v>100</v>
      </c>
      <c r="HT22">
        <v>-0.318</v>
      </c>
      <c r="HU22">
        <v>0</v>
      </c>
      <c r="HV22">
        <v>-0.318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-1</v>
      </c>
      <c r="IE22">
        <v>-1</v>
      </c>
      <c r="IF22">
        <v>-1</v>
      </c>
      <c r="IG22">
        <v>-1</v>
      </c>
      <c r="IH22">
        <v>-68</v>
      </c>
      <c r="II22">
        <v>25509173.600000001</v>
      </c>
      <c r="IJ22">
        <v>1.0668899999999999</v>
      </c>
      <c r="IK22">
        <v>2.5512700000000001</v>
      </c>
      <c r="IL22">
        <v>2.1008300000000002</v>
      </c>
      <c r="IM22">
        <v>2.67944</v>
      </c>
      <c r="IN22">
        <v>2.2485400000000002</v>
      </c>
      <c r="IO22">
        <v>2.1325699999999999</v>
      </c>
      <c r="IP22">
        <v>33.176900000000003</v>
      </c>
      <c r="IQ22">
        <v>14.0707</v>
      </c>
      <c r="IR22">
        <v>18</v>
      </c>
      <c r="IS22">
        <v>701.89700000000005</v>
      </c>
      <c r="IT22">
        <v>296.07</v>
      </c>
      <c r="IU22">
        <v>25.0014</v>
      </c>
      <c r="IV22">
        <v>27.552399999999999</v>
      </c>
      <c r="IW22">
        <v>30.000800000000002</v>
      </c>
      <c r="IX22">
        <v>27.256799999999998</v>
      </c>
      <c r="IY22">
        <v>27.2407</v>
      </c>
      <c r="IZ22">
        <v>21.3261</v>
      </c>
      <c r="JA22">
        <v>100</v>
      </c>
      <c r="JB22">
        <v>0</v>
      </c>
      <c r="JC22">
        <v>25</v>
      </c>
      <c r="JD22">
        <v>400</v>
      </c>
      <c r="JE22">
        <v>13.505599999999999</v>
      </c>
      <c r="JF22">
        <v>101.34</v>
      </c>
      <c r="JG22">
        <v>100.57599999999999</v>
      </c>
    </row>
    <row r="23" spans="1:267" x14ac:dyDescent="0.2">
      <c r="A23">
        <v>5</v>
      </c>
      <c r="B23">
        <v>1530550513</v>
      </c>
      <c r="C23">
        <v>316.5</v>
      </c>
      <c r="D23" t="s">
        <v>413</v>
      </c>
      <c r="E23" t="s">
        <v>414</v>
      </c>
      <c r="F23" t="s">
        <v>394</v>
      </c>
      <c r="I23">
        <v>1530550513</v>
      </c>
      <c r="J23">
        <f t="shared" si="0"/>
        <v>4.5006895077129546E-3</v>
      </c>
      <c r="K23">
        <f t="shared" si="1"/>
        <v>4.5006895077129547</v>
      </c>
      <c r="L23">
        <f t="shared" si="2"/>
        <v>15.874024398871196</v>
      </c>
      <c r="M23">
        <f t="shared" si="3"/>
        <v>377.411</v>
      </c>
      <c r="N23">
        <f t="shared" si="4"/>
        <v>278.92928958297011</v>
      </c>
      <c r="O23">
        <f t="shared" si="5"/>
        <v>25.329744624053671</v>
      </c>
      <c r="P23">
        <f t="shared" si="6"/>
        <v>34.272930829894399</v>
      </c>
      <c r="Q23">
        <f t="shared" si="7"/>
        <v>0.29622920204261077</v>
      </c>
      <c r="R23">
        <f t="shared" si="8"/>
        <v>2.7605953453000107</v>
      </c>
      <c r="S23">
        <f t="shared" si="9"/>
        <v>0.27963477226250971</v>
      </c>
      <c r="T23">
        <f t="shared" si="10"/>
        <v>0.17618516425846364</v>
      </c>
      <c r="U23">
        <f t="shared" si="11"/>
        <v>330.72276150161377</v>
      </c>
      <c r="V23">
        <f t="shared" si="12"/>
        <v>28.62844254424429</v>
      </c>
      <c r="W23">
        <f t="shared" si="13"/>
        <v>28.291499999999999</v>
      </c>
      <c r="X23">
        <f t="shared" si="14"/>
        <v>3.8598071332076751</v>
      </c>
      <c r="Y23">
        <f t="shared" si="15"/>
        <v>65.273852567083807</v>
      </c>
      <c r="Z23">
        <f t="shared" si="16"/>
        <v>2.4489901616902401</v>
      </c>
      <c r="AA23">
        <f t="shared" si="17"/>
        <v>3.7518701062930866</v>
      </c>
      <c r="AB23">
        <f t="shared" si="18"/>
        <v>1.410816971517435</v>
      </c>
      <c r="AC23">
        <f t="shared" si="19"/>
        <v>-198.4804072901413</v>
      </c>
      <c r="AD23">
        <f t="shared" si="20"/>
        <v>-72.435179551704621</v>
      </c>
      <c r="AE23">
        <f t="shared" si="21"/>
        <v>-5.7222413242882251</v>
      </c>
      <c r="AF23">
        <f t="shared" si="22"/>
        <v>54.084933335479619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47814.03199529108</v>
      </c>
      <c r="AL23" t="s">
        <v>395</v>
      </c>
      <c r="AM23">
        <v>8118.25</v>
      </c>
      <c r="AN23">
        <v>1.65384615384615</v>
      </c>
      <c r="AO23">
        <v>0.39</v>
      </c>
      <c r="AP23">
        <f t="shared" si="26"/>
        <v>-3.2406311637080769</v>
      </c>
      <c r="AQ23">
        <v>-1</v>
      </c>
      <c r="AR23" t="s">
        <v>415</v>
      </c>
      <c r="AS23">
        <v>8388.68</v>
      </c>
      <c r="AT23">
        <v>1978.3987999999999</v>
      </c>
      <c r="AU23">
        <v>2277.52</v>
      </c>
      <c r="AV23">
        <f t="shared" si="27"/>
        <v>0.13133636587164987</v>
      </c>
      <c r="AW23">
        <v>0.5</v>
      </c>
      <c r="AX23">
        <f t="shared" si="28"/>
        <v>1685.8416007780384</v>
      </c>
      <c r="AY23">
        <f t="shared" si="29"/>
        <v>15.874024398871196</v>
      </c>
      <c r="AZ23">
        <f t="shared" si="30"/>
        <v>110.70615464071618</v>
      </c>
      <c r="BA23">
        <f t="shared" si="31"/>
        <v>1.000925851579627E-2</v>
      </c>
      <c r="BB23">
        <f t="shared" si="32"/>
        <v>-0.99982876110857433</v>
      </c>
      <c r="BC23">
        <f t="shared" si="33"/>
        <v>-0.5104613105795619</v>
      </c>
      <c r="BD23" t="s">
        <v>397</v>
      </c>
      <c r="BE23">
        <v>0</v>
      </c>
      <c r="BF23">
        <f t="shared" si="34"/>
        <v>-0.5104613105795619</v>
      </c>
      <c r="BG23">
        <f t="shared" si="35"/>
        <v>1.0002241303306139</v>
      </c>
      <c r="BH23">
        <f t="shared" si="36"/>
        <v>0.13130693600467128</v>
      </c>
      <c r="BI23">
        <f t="shared" si="37"/>
        <v>-2528.8482395033452</v>
      </c>
      <c r="BJ23">
        <f t="shared" si="38"/>
        <v>0.13143180652099998</v>
      </c>
      <c r="BK23">
        <f t="shared" si="39"/>
        <v>1801.7461959829634</v>
      </c>
      <c r="BL23">
        <f t="shared" si="40"/>
        <v>-3.3879473967094581E-5</v>
      </c>
      <c r="BM23">
        <f t="shared" si="41"/>
        <v>1.0000338794739672</v>
      </c>
      <c r="BN23" t="s">
        <v>397</v>
      </c>
      <c r="BO23" t="s">
        <v>397</v>
      </c>
      <c r="BP23" t="s">
        <v>397</v>
      </c>
      <c r="BQ23" t="s">
        <v>397</v>
      </c>
      <c r="BR23" t="s">
        <v>397</v>
      </c>
      <c r="BS23" t="s">
        <v>397</v>
      </c>
      <c r="BT23" t="s">
        <v>397</v>
      </c>
      <c r="BU23" t="s">
        <v>397</v>
      </c>
      <c r="BV23" t="s">
        <v>397</v>
      </c>
      <c r="BW23" t="s">
        <v>397</v>
      </c>
      <c r="BX23" t="s">
        <v>397</v>
      </c>
      <c r="BY23" t="s">
        <v>397</v>
      </c>
      <c r="BZ23" t="s">
        <v>397</v>
      </c>
      <c r="CA23" t="s">
        <v>397</v>
      </c>
      <c r="CB23" t="s">
        <v>397</v>
      </c>
      <c r="CC23" t="s">
        <v>397</v>
      </c>
      <c r="CD23" t="s">
        <v>397</v>
      </c>
      <c r="CE23" t="s">
        <v>397</v>
      </c>
      <c r="CF23">
        <f t="shared" si="42"/>
        <v>1999.83</v>
      </c>
      <c r="CG23">
        <f t="shared" si="43"/>
        <v>1685.8416007780384</v>
      </c>
      <c r="CH23">
        <f t="shared" si="44"/>
        <v>0.8429924547476727</v>
      </c>
      <c r="CI23">
        <f t="shared" si="45"/>
        <v>0.16537543766300825</v>
      </c>
      <c r="CJ23">
        <v>9</v>
      </c>
      <c r="CK23">
        <v>0.5</v>
      </c>
      <c r="CL23" t="s">
        <v>398</v>
      </c>
      <c r="CM23">
        <v>1530550513</v>
      </c>
      <c r="CN23">
        <v>377.411</v>
      </c>
      <c r="CO23">
        <v>400.005</v>
      </c>
      <c r="CP23">
        <v>26.9681</v>
      </c>
      <c r="CQ23">
        <v>21.337399999999999</v>
      </c>
      <c r="CR23">
        <v>377.72899999999998</v>
      </c>
      <c r="CS23">
        <v>26.9681</v>
      </c>
      <c r="CT23">
        <v>699.98099999999999</v>
      </c>
      <c r="CU23">
        <v>90.710800000000006</v>
      </c>
      <c r="CV23">
        <v>9.98304E-2</v>
      </c>
      <c r="CW23">
        <v>27.8048</v>
      </c>
      <c r="CX23">
        <v>28.291499999999999</v>
      </c>
      <c r="CY23">
        <v>999.9</v>
      </c>
      <c r="CZ23">
        <v>0</v>
      </c>
      <c r="DA23">
        <v>0</v>
      </c>
      <c r="DB23">
        <v>9995</v>
      </c>
      <c r="DC23">
        <v>0</v>
      </c>
      <c r="DD23">
        <v>0.21912699999999999</v>
      </c>
      <c r="DE23">
        <v>-22.594799999999999</v>
      </c>
      <c r="DF23">
        <v>387.87099999999998</v>
      </c>
      <c r="DG23">
        <v>408.72699999999998</v>
      </c>
      <c r="DH23">
        <v>5.6307</v>
      </c>
      <c r="DI23">
        <v>400.005</v>
      </c>
      <c r="DJ23">
        <v>21.337399999999999</v>
      </c>
      <c r="DK23">
        <v>2.4462999999999999</v>
      </c>
      <c r="DL23">
        <v>1.93553</v>
      </c>
      <c r="DM23">
        <v>20.6736</v>
      </c>
      <c r="DN23">
        <v>16.926600000000001</v>
      </c>
      <c r="DO23">
        <v>1999.83</v>
      </c>
      <c r="DP23">
        <v>0.90000100000000005</v>
      </c>
      <c r="DQ23">
        <v>9.9999099999999994E-2</v>
      </c>
      <c r="DR23">
        <v>0</v>
      </c>
      <c r="DS23">
        <v>1869.42</v>
      </c>
      <c r="DT23">
        <v>4.9997400000000001</v>
      </c>
      <c r="DU23">
        <v>42658.8</v>
      </c>
      <c r="DV23">
        <v>15358.6</v>
      </c>
      <c r="DW23">
        <v>44.5</v>
      </c>
      <c r="DX23">
        <v>44.811999999999998</v>
      </c>
      <c r="DY23">
        <v>45.125</v>
      </c>
      <c r="DZ23">
        <v>45.125</v>
      </c>
      <c r="EA23">
        <v>46.375</v>
      </c>
      <c r="EB23">
        <v>1795.35</v>
      </c>
      <c r="EC23">
        <v>199.48</v>
      </c>
      <c r="ED23">
        <v>0</v>
      </c>
      <c r="EE23">
        <v>95.300000190734906</v>
      </c>
      <c r="EF23">
        <v>0</v>
      </c>
      <c r="EG23">
        <v>1978.3987999999999</v>
      </c>
      <c r="EH23">
        <v>-971.72846009526404</v>
      </c>
      <c r="EI23">
        <v>-18972.7076643162</v>
      </c>
      <c r="EJ23">
        <v>44814.22</v>
      </c>
      <c r="EK23">
        <v>15</v>
      </c>
      <c r="EL23">
        <v>0</v>
      </c>
      <c r="EM23" t="s">
        <v>399</v>
      </c>
      <c r="EN23">
        <v>1530554494.5999999</v>
      </c>
      <c r="EO23">
        <v>0</v>
      </c>
      <c r="EP23">
        <v>0</v>
      </c>
      <c r="EQ23">
        <v>-6.0000000000000001E-3</v>
      </c>
      <c r="ER23">
        <v>0</v>
      </c>
      <c r="ES23">
        <v>-0.318</v>
      </c>
      <c r="ET23">
        <v>0</v>
      </c>
      <c r="EU23">
        <v>400</v>
      </c>
      <c r="EV23">
        <v>0</v>
      </c>
      <c r="EW23">
        <v>0.13</v>
      </c>
      <c r="EX23">
        <v>0</v>
      </c>
      <c r="EY23">
        <v>-19.571943414634099</v>
      </c>
      <c r="EZ23">
        <v>-29.2026</v>
      </c>
      <c r="FA23">
        <v>3.26275967986671</v>
      </c>
      <c r="FB23">
        <v>0</v>
      </c>
      <c r="FC23">
        <v>1.0002620133675899</v>
      </c>
      <c r="FD23">
        <v>0</v>
      </c>
      <c r="FE23">
        <v>0</v>
      </c>
      <c r="FF23">
        <v>0</v>
      </c>
      <c r="FG23">
        <v>5.1795707317073196</v>
      </c>
      <c r="FH23">
        <v>3.8005879442508701</v>
      </c>
      <c r="FI23">
        <v>0.39564620427599401</v>
      </c>
      <c r="FJ23">
        <v>0</v>
      </c>
      <c r="FK23">
        <v>0</v>
      </c>
      <c r="FL23">
        <v>3</v>
      </c>
      <c r="FM23" t="s">
        <v>400</v>
      </c>
      <c r="FN23">
        <v>3.4463200000000001</v>
      </c>
      <c r="FO23">
        <v>2.7793399999999999</v>
      </c>
      <c r="FP23">
        <v>8.0508499999999997E-2</v>
      </c>
      <c r="FQ23">
        <v>8.4059099999999998E-2</v>
      </c>
      <c r="FR23">
        <v>0.10864699999999999</v>
      </c>
      <c r="FS23">
        <v>9.1137800000000005E-2</v>
      </c>
      <c r="FT23">
        <v>19646.099999999999</v>
      </c>
      <c r="FU23">
        <v>23863.5</v>
      </c>
      <c r="FV23">
        <v>20817.7</v>
      </c>
      <c r="FW23">
        <v>25140.1</v>
      </c>
      <c r="FX23">
        <v>29428.400000000001</v>
      </c>
      <c r="FY23">
        <v>33633.5</v>
      </c>
      <c r="FZ23">
        <v>37579.699999999997</v>
      </c>
      <c r="GA23">
        <v>41704.300000000003</v>
      </c>
      <c r="GB23">
        <v>2.3043999999999998</v>
      </c>
      <c r="GC23">
        <v>1.6487000000000001</v>
      </c>
      <c r="GD23">
        <v>8.9049299999999998E-2</v>
      </c>
      <c r="GE23">
        <v>0</v>
      </c>
      <c r="GF23">
        <v>26.836600000000001</v>
      </c>
      <c r="GG23">
        <v>999.9</v>
      </c>
      <c r="GH23">
        <v>66.994</v>
      </c>
      <c r="GI23">
        <v>27.271000000000001</v>
      </c>
      <c r="GJ23">
        <v>26.857199999999999</v>
      </c>
      <c r="GK23">
        <v>62.100099999999998</v>
      </c>
      <c r="GL23">
        <v>22.688300000000002</v>
      </c>
      <c r="GM23">
        <v>2</v>
      </c>
      <c r="GN23">
        <v>3.5721500000000003E-2</v>
      </c>
      <c r="GO23">
        <v>1.4241600000000001</v>
      </c>
      <c r="GP23">
        <v>20.333500000000001</v>
      </c>
      <c r="GQ23">
        <v>5.2187900000000003</v>
      </c>
      <c r="GR23">
        <v>11.962</v>
      </c>
      <c r="GS23">
        <v>4.9851000000000001</v>
      </c>
      <c r="GT23">
        <v>3.3002500000000001</v>
      </c>
      <c r="GU23">
        <v>999.9</v>
      </c>
      <c r="GV23">
        <v>9999</v>
      </c>
      <c r="GW23">
        <v>9999</v>
      </c>
      <c r="GX23">
        <v>9999</v>
      </c>
      <c r="GY23">
        <v>1.88405</v>
      </c>
      <c r="GZ23">
        <v>1.88104</v>
      </c>
      <c r="HA23">
        <v>1.8827799999999999</v>
      </c>
      <c r="HB23">
        <v>1.8812599999999999</v>
      </c>
      <c r="HC23">
        <v>1.8827799999999999</v>
      </c>
      <c r="HD23">
        <v>1.88202</v>
      </c>
      <c r="HE23">
        <v>1.8839999999999999</v>
      </c>
      <c r="HF23">
        <v>1.8812599999999999</v>
      </c>
      <c r="HG23">
        <v>5</v>
      </c>
      <c r="HH23">
        <v>0</v>
      </c>
      <c r="HI23">
        <v>0</v>
      </c>
      <c r="HJ23">
        <v>0</v>
      </c>
      <c r="HK23" t="s">
        <v>401</v>
      </c>
      <c r="HL23" t="s">
        <v>402</v>
      </c>
      <c r="HM23" t="s">
        <v>403</v>
      </c>
      <c r="HN23" t="s">
        <v>403</v>
      </c>
      <c r="HO23" t="s">
        <v>403</v>
      </c>
      <c r="HP23" t="s">
        <v>403</v>
      </c>
      <c r="HQ23">
        <v>0</v>
      </c>
      <c r="HR23">
        <v>100</v>
      </c>
      <c r="HS23">
        <v>100</v>
      </c>
      <c r="HT23">
        <v>-0.318</v>
      </c>
      <c r="HU23">
        <v>0</v>
      </c>
      <c r="HV23">
        <v>-0.318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-1</v>
      </c>
      <c r="IE23">
        <v>-1</v>
      </c>
      <c r="IF23">
        <v>-1</v>
      </c>
      <c r="IG23">
        <v>-1</v>
      </c>
      <c r="IH23">
        <v>-66.400000000000006</v>
      </c>
      <c r="II23">
        <v>25509175.199999999</v>
      </c>
      <c r="IJ23">
        <v>1.06812</v>
      </c>
      <c r="IK23">
        <v>2.5488300000000002</v>
      </c>
      <c r="IL23">
        <v>2.1008300000000002</v>
      </c>
      <c r="IM23">
        <v>2.6831100000000001</v>
      </c>
      <c r="IN23">
        <v>2.2485400000000002</v>
      </c>
      <c r="IO23">
        <v>2.20459</v>
      </c>
      <c r="IP23">
        <v>33.535499999999999</v>
      </c>
      <c r="IQ23">
        <v>14.061999999999999</v>
      </c>
      <c r="IR23">
        <v>18</v>
      </c>
      <c r="IS23">
        <v>764.33500000000004</v>
      </c>
      <c r="IT23">
        <v>293.40100000000001</v>
      </c>
      <c r="IU23">
        <v>25.0031</v>
      </c>
      <c r="IV23">
        <v>27.771100000000001</v>
      </c>
      <c r="IW23">
        <v>30.000800000000002</v>
      </c>
      <c r="IX23">
        <v>27.477399999999999</v>
      </c>
      <c r="IY23">
        <v>27.4617</v>
      </c>
      <c r="IZ23">
        <v>21.334700000000002</v>
      </c>
      <c r="JA23">
        <v>100</v>
      </c>
      <c r="JB23">
        <v>0</v>
      </c>
      <c r="JC23">
        <v>25</v>
      </c>
      <c r="JD23">
        <v>400</v>
      </c>
      <c r="JE23">
        <v>15.9763</v>
      </c>
      <c r="JF23">
        <v>101.298</v>
      </c>
      <c r="JG23">
        <v>100.541</v>
      </c>
    </row>
    <row r="24" spans="1:267" x14ac:dyDescent="0.2">
      <c r="A24">
        <v>6</v>
      </c>
      <c r="B24">
        <v>1530550553.5</v>
      </c>
      <c r="C24">
        <v>357</v>
      </c>
      <c r="D24" t="s">
        <v>416</v>
      </c>
      <c r="E24" t="s">
        <v>417</v>
      </c>
      <c r="F24" t="s">
        <v>394</v>
      </c>
      <c r="I24">
        <v>1530550553.5</v>
      </c>
      <c r="J24">
        <f t="shared" si="0"/>
        <v>4.0879440378408906E-3</v>
      </c>
      <c r="K24">
        <f t="shared" si="1"/>
        <v>4.0879440378408907</v>
      </c>
      <c r="L24">
        <f t="shared" si="2"/>
        <v>18.576606922171212</v>
      </c>
      <c r="M24">
        <f t="shared" si="3"/>
        <v>374.113</v>
      </c>
      <c r="N24">
        <f t="shared" si="4"/>
        <v>266.35571627761726</v>
      </c>
      <c r="O24">
        <f t="shared" si="5"/>
        <v>24.187936525453154</v>
      </c>
      <c r="P24">
        <f t="shared" si="6"/>
        <v>33.973445825789</v>
      </c>
      <c r="Q24">
        <f t="shared" si="7"/>
        <v>0.31101503711720618</v>
      </c>
      <c r="R24">
        <f t="shared" si="8"/>
        <v>2.7624827905110778</v>
      </c>
      <c r="S24">
        <f t="shared" si="9"/>
        <v>0.29278910678420356</v>
      </c>
      <c r="T24">
        <f t="shared" si="10"/>
        <v>0.18454165110980819</v>
      </c>
      <c r="U24">
        <f t="shared" si="11"/>
        <v>330.76324050150134</v>
      </c>
      <c r="V24">
        <f t="shared" si="12"/>
        <v>28.717285173594309</v>
      </c>
      <c r="W24">
        <f t="shared" si="13"/>
        <v>27.286100000000001</v>
      </c>
      <c r="X24">
        <f t="shared" si="14"/>
        <v>3.6397445123268568</v>
      </c>
      <c r="Y24">
        <f t="shared" si="15"/>
        <v>64.434926448098167</v>
      </c>
      <c r="Z24">
        <f t="shared" si="16"/>
        <v>2.4141013182867002</v>
      </c>
      <c r="AA24">
        <f t="shared" si="17"/>
        <v>3.746572629723167</v>
      </c>
      <c r="AB24">
        <f t="shared" si="18"/>
        <v>1.2256431940401566</v>
      </c>
      <c r="AC24">
        <f t="shared" si="19"/>
        <v>-180.27833206878327</v>
      </c>
      <c r="AD24">
        <f t="shared" si="20"/>
        <v>73.646365753905229</v>
      </c>
      <c r="AE24">
        <f t="shared" si="21"/>
        <v>5.7841727919967019</v>
      </c>
      <c r="AF24">
        <f t="shared" si="22"/>
        <v>229.91544697862</v>
      </c>
      <c r="AG24">
        <v>8</v>
      </c>
      <c r="AH24">
        <v>1</v>
      </c>
      <c r="AI24">
        <f t="shared" si="23"/>
        <v>1</v>
      </c>
      <c r="AJ24">
        <f t="shared" si="24"/>
        <v>0</v>
      </c>
      <c r="AK24">
        <f t="shared" si="25"/>
        <v>47869.058690576188</v>
      </c>
      <c r="AL24" t="s">
        <v>395</v>
      </c>
      <c r="AM24">
        <v>8118.25</v>
      </c>
      <c r="AN24">
        <v>1.65384615384615</v>
      </c>
      <c r="AO24">
        <v>0.39</v>
      </c>
      <c r="AP24">
        <f t="shared" si="26"/>
        <v>-3.2406311637080769</v>
      </c>
      <c r="AQ24">
        <v>-1</v>
      </c>
      <c r="AR24" t="s">
        <v>418</v>
      </c>
      <c r="AS24">
        <v>8300.18</v>
      </c>
      <c r="AT24">
        <v>1478.8835999999999</v>
      </c>
      <c r="AU24">
        <v>1875.81</v>
      </c>
      <c r="AV24">
        <f t="shared" si="27"/>
        <v>0.21160266764757629</v>
      </c>
      <c r="AW24">
        <v>0.5</v>
      </c>
      <c r="AX24">
        <f t="shared" si="28"/>
        <v>1686.0519007779799</v>
      </c>
      <c r="AY24">
        <f t="shared" si="29"/>
        <v>18.576606922171212</v>
      </c>
      <c r="AZ24">
        <f t="shared" si="30"/>
        <v>178.38653999844357</v>
      </c>
      <c r="BA24">
        <f t="shared" si="31"/>
        <v>1.161091595883742E-2</v>
      </c>
      <c r="BB24">
        <f t="shared" si="32"/>
        <v>-0.99979208981719891</v>
      </c>
      <c r="BC24">
        <f t="shared" si="33"/>
        <v>-0.51048581295020046</v>
      </c>
      <c r="BD24" t="s">
        <v>397</v>
      </c>
      <c r="BE24">
        <v>0</v>
      </c>
      <c r="BF24">
        <f t="shared" si="34"/>
        <v>-0.51048581295020046</v>
      </c>
      <c r="BG24">
        <f t="shared" si="35"/>
        <v>1.000272141535097</v>
      </c>
      <c r="BH24">
        <f t="shared" si="36"/>
        <v>0.21154509744001671</v>
      </c>
      <c r="BI24">
        <f t="shared" si="37"/>
        <v>-2082.6757879235083</v>
      </c>
      <c r="BJ24">
        <f t="shared" si="38"/>
        <v>0.21178939608923486</v>
      </c>
      <c r="BK24">
        <f t="shared" si="39"/>
        <v>1483.8989653073688</v>
      </c>
      <c r="BL24">
        <f t="shared" si="40"/>
        <v>-7.3021819325264201E-5</v>
      </c>
      <c r="BM24">
        <f t="shared" si="41"/>
        <v>1.0000730218193252</v>
      </c>
      <c r="BN24" t="s">
        <v>397</v>
      </c>
      <c r="BO24" t="s">
        <v>397</v>
      </c>
      <c r="BP24" t="s">
        <v>397</v>
      </c>
      <c r="BQ24" t="s">
        <v>397</v>
      </c>
      <c r="BR24" t="s">
        <v>397</v>
      </c>
      <c r="BS24" t="s">
        <v>397</v>
      </c>
      <c r="BT24" t="s">
        <v>397</v>
      </c>
      <c r="BU24" t="s">
        <v>397</v>
      </c>
      <c r="BV24" t="s">
        <v>397</v>
      </c>
      <c r="BW24" t="s">
        <v>397</v>
      </c>
      <c r="BX24" t="s">
        <v>397</v>
      </c>
      <c r="BY24" t="s">
        <v>397</v>
      </c>
      <c r="BZ24" t="s">
        <v>397</v>
      </c>
      <c r="CA24" t="s">
        <v>397</v>
      </c>
      <c r="CB24" t="s">
        <v>397</v>
      </c>
      <c r="CC24" t="s">
        <v>397</v>
      </c>
      <c r="CD24" t="s">
        <v>397</v>
      </c>
      <c r="CE24" t="s">
        <v>397</v>
      </c>
      <c r="CF24">
        <f t="shared" si="42"/>
        <v>2000.08</v>
      </c>
      <c r="CG24">
        <f t="shared" si="43"/>
        <v>1686.0519007779799</v>
      </c>
      <c r="CH24">
        <f t="shared" si="44"/>
        <v>0.84299223069976204</v>
      </c>
      <c r="CI24">
        <f t="shared" si="45"/>
        <v>0.16537500525054066</v>
      </c>
      <c r="CJ24">
        <v>9</v>
      </c>
      <c r="CK24">
        <v>0.5</v>
      </c>
      <c r="CL24" t="s">
        <v>398</v>
      </c>
      <c r="CM24">
        <v>1530550553.5</v>
      </c>
      <c r="CN24">
        <v>374.113</v>
      </c>
      <c r="CO24">
        <v>399.964</v>
      </c>
      <c r="CP24">
        <v>26.5839</v>
      </c>
      <c r="CQ24">
        <v>21.467600000000001</v>
      </c>
      <c r="CR24">
        <v>374.43099999999998</v>
      </c>
      <c r="CS24">
        <v>26.5839</v>
      </c>
      <c r="CT24">
        <v>699.98699999999997</v>
      </c>
      <c r="CU24">
        <v>90.710400000000007</v>
      </c>
      <c r="CV24">
        <v>0.10025299999999999</v>
      </c>
      <c r="CW24">
        <v>27.7806</v>
      </c>
      <c r="CX24">
        <v>27.286100000000001</v>
      </c>
      <c r="CY24">
        <v>999.9</v>
      </c>
      <c r="CZ24">
        <v>0</v>
      </c>
      <c r="DA24">
        <v>0</v>
      </c>
      <c r="DB24">
        <v>10006.200000000001</v>
      </c>
      <c r="DC24">
        <v>0</v>
      </c>
      <c r="DD24">
        <v>0.21912699999999999</v>
      </c>
      <c r="DE24">
        <v>-25.8508</v>
      </c>
      <c r="DF24">
        <v>384.33</v>
      </c>
      <c r="DG24">
        <v>408.738</v>
      </c>
      <c r="DH24">
        <v>5.1162900000000002</v>
      </c>
      <c r="DI24">
        <v>399.964</v>
      </c>
      <c r="DJ24">
        <v>21.467600000000001</v>
      </c>
      <c r="DK24">
        <v>2.4114300000000002</v>
      </c>
      <c r="DL24">
        <v>1.94733</v>
      </c>
      <c r="DM24">
        <v>20.4407</v>
      </c>
      <c r="DN24">
        <v>17.022500000000001</v>
      </c>
      <c r="DO24">
        <v>2000.08</v>
      </c>
      <c r="DP24">
        <v>0.90001100000000001</v>
      </c>
      <c r="DQ24">
        <v>9.9988800000000003E-2</v>
      </c>
      <c r="DR24">
        <v>0</v>
      </c>
      <c r="DS24">
        <v>1388.84</v>
      </c>
      <c r="DT24">
        <v>4.9997400000000001</v>
      </c>
      <c r="DU24">
        <v>33041.4</v>
      </c>
      <c r="DV24">
        <v>15360.7</v>
      </c>
      <c r="DW24">
        <v>45.061999999999998</v>
      </c>
      <c r="DX24">
        <v>45.061999999999998</v>
      </c>
      <c r="DY24">
        <v>45.561999999999998</v>
      </c>
      <c r="DZ24">
        <v>46.186999999999998</v>
      </c>
      <c r="EA24">
        <v>46.811999999999998</v>
      </c>
      <c r="EB24">
        <v>1795.59</v>
      </c>
      <c r="EC24">
        <v>199.49</v>
      </c>
      <c r="ED24">
        <v>0</v>
      </c>
      <c r="EE24">
        <v>39.900000095367403</v>
      </c>
      <c r="EF24">
        <v>0</v>
      </c>
      <c r="EG24">
        <v>1478.8835999999999</v>
      </c>
      <c r="EH24">
        <v>-776.35307579386097</v>
      </c>
      <c r="EI24">
        <v>-10911.453827494901</v>
      </c>
      <c r="EJ24">
        <v>34399.872000000003</v>
      </c>
      <c r="EK24">
        <v>15</v>
      </c>
      <c r="EL24">
        <v>0</v>
      </c>
      <c r="EM24" t="s">
        <v>399</v>
      </c>
      <c r="EN24">
        <v>1530554494.5999999</v>
      </c>
      <c r="EO24">
        <v>0</v>
      </c>
      <c r="EP24">
        <v>0</v>
      </c>
      <c r="EQ24">
        <v>-6.0000000000000001E-3</v>
      </c>
      <c r="ER24">
        <v>0</v>
      </c>
      <c r="ES24">
        <v>-0.318</v>
      </c>
      <c r="ET24">
        <v>0</v>
      </c>
      <c r="EU24">
        <v>400</v>
      </c>
      <c r="EV24">
        <v>0</v>
      </c>
      <c r="EW24">
        <v>0.13</v>
      </c>
      <c r="EX24">
        <v>0</v>
      </c>
      <c r="EY24">
        <v>-18.499200731707301</v>
      </c>
      <c r="EZ24">
        <v>-69.978547944250906</v>
      </c>
      <c r="FA24">
        <v>7.4501992328450397</v>
      </c>
      <c r="FB24">
        <v>0</v>
      </c>
      <c r="FC24">
        <v>1.0002241303306101</v>
      </c>
      <c r="FD24">
        <v>0</v>
      </c>
      <c r="FE24">
        <v>0</v>
      </c>
      <c r="FF24">
        <v>0</v>
      </c>
      <c r="FG24">
        <v>4.4991700000000003</v>
      </c>
      <c r="FH24">
        <v>3.86870550522648</v>
      </c>
      <c r="FI24">
        <v>0.42119944377815199</v>
      </c>
      <c r="FJ24">
        <v>0</v>
      </c>
      <c r="FK24">
        <v>0</v>
      </c>
      <c r="FL24">
        <v>3</v>
      </c>
      <c r="FM24" t="s">
        <v>400</v>
      </c>
      <c r="FN24">
        <v>3.4462899999999999</v>
      </c>
      <c r="FO24">
        <v>2.7798600000000002</v>
      </c>
      <c r="FP24">
        <v>7.9942100000000002E-2</v>
      </c>
      <c r="FQ24">
        <v>8.4034200000000003E-2</v>
      </c>
      <c r="FR24">
        <v>0.107532</v>
      </c>
      <c r="FS24">
        <v>9.1515899999999997E-2</v>
      </c>
      <c r="FT24">
        <v>19654.400000000001</v>
      </c>
      <c r="FU24">
        <v>23860.3</v>
      </c>
      <c r="FV24">
        <v>20814.099999999999</v>
      </c>
      <c r="FW24">
        <v>25136.400000000001</v>
      </c>
      <c r="FX24">
        <v>29460.7</v>
      </c>
      <c r="FY24">
        <v>33615.199999999997</v>
      </c>
      <c r="FZ24">
        <v>37574</v>
      </c>
      <c r="GA24">
        <v>41699.1</v>
      </c>
      <c r="GB24">
        <v>2.2699199999999999</v>
      </c>
      <c r="GC24">
        <v>1.64323</v>
      </c>
      <c r="GD24">
        <v>1.79261E-2</v>
      </c>
      <c r="GE24">
        <v>0</v>
      </c>
      <c r="GF24">
        <v>26.992999999999999</v>
      </c>
      <c r="GG24">
        <v>999.9</v>
      </c>
      <c r="GH24">
        <v>67.019000000000005</v>
      </c>
      <c r="GI24">
        <v>27.402000000000001</v>
      </c>
      <c r="GJ24">
        <v>27.075099999999999</v>
      </c>
      <c r="GK24">
        <v>62.120100000000001</v>
      </c>
      <c r="GL24">
        <v>22.7804</v>
      </c>
      <c r="GM24">
        <v>2</v>
      </c>
      <c r="GN24">
        <v>4.2530499999999999E-2</v>
      </c>
      <c r="GO24">
        <v>1.50038</v>
      </c>
      <c r="GP24">
        <v>20.333500000000001</v>
      </c>
      <c r="GQ24">
        <v>5.2220800000000001</v>
      </c>
      <c r="GR24">
        <v>11.962</v>
      </c>
      <c r="GS24">
        <v>4.9861000000000004</v>
      </c>
      <c r="GT24">
        <v>3.3010000000000002</v>
      </c>
      <c r="GU24">
        <v>999.9</v>
      </c>
      <c r="GV24">
        <v>9999</v>
      </c>
      <c r="GW24">
        <v>9999</v>
      </c>
      <c r="GX24">
        <v>9999</v>
      </c>
      <c r="GY24">
        <v>1.88409</v>
      </c>
      <c r="GZ24">
        <v>1.8810800000000001</v>
      </c>
      <c r="HA24">
        <v>1.8827799999999999</v>
      </c>
      <c r="HB24">
        <v>1.8812899999999999</v>
      </c>
      <c r="HC24">
        <v>1.8827799999999999</v>
      </c>
      <c r="HD24">
        <v>1.88202</v>
      </c>
      <c r="HE24">
        <v>1.8839999999999999</v>
      </c>
      <c r="HF24">
        <v>1.8812599999999999</v>
      </c>
      <c r="HG24">
        <v>5</v>
      </c>
      <c r="HH24">
        <v>0</v>
      </c>
      <c r="HI24">
        <v>0</v>
      </c>
      <c r="HJ24">
        <v>0</v>
      </c>
      <c r="HK24" t="s">
        <v>401</v>
      </c>
      <c r="HL24" t="s">
        <v>402</v>
      </c>
      <c r="HM24" t="s">
        <v>403</v>
      </c>
      <c r="HN24" t="s">
        <v>403</v>
      </c>
      <c r="HO24" t="s">
        <v>403</v>
      </c>
      <c r="HP24" t="s">
        <v>403</v>
      </c>
      <c r="HQ24">
        <v>0</v>
      </c>
      <c r="HR24">
        <v>100</v>
      </c>
      <c r="HS24">
        <v>100</v>
      </c>
      <c r="HT24">
        <v>-0.318</v>
      </c>
      <c r="HU24">
        <v>0</v>
      </c>
      <c r="HV24">
        <v>-0.318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-1</v>
      </c>
      <c r="IE24">
        <v>-1</v>
      </c>
      <c r="IF24">
        <v>-1</v>
      </c>
      <c r="IG24">
        <v>-1</v>
      </c>
      <c r="IH24">
        <v>-65.7</v>
      </c>
      <c r="II24">
        <v>25509175.899999999</v>
      </c>
      <c r="IJ24">
        <v>1.0668899999999999</v>
      </c>
      <c r="IK24">
        <v>2.5439500000000002</v>
      </c>
      <c r="IL24">
        <v>2.1008300000000002</v>
      </c>
      <c r="IM24">
        <v>2.68188</v>
      </c>
      <c r="IN24">
        <v>2.2485400000000002</v>
      </c>
      <c r="IO24">
        <v>2.1740699999999999</v>
      </c>
      <c r="IP24">
        <v>33.670499999999997</v>
      </c>
      <c r="IQ24">
        <v>14.0532</v>
      </c>
      <c r="IR24">
        <v>18</v>
      </c>
      <c r="IS24">
        <v>735.16099999999994</v>
      </c>
      <c r="IT24">
        <v>291.38799999999998</v>
      </c>
      <c r="IU24">
        <v>25.001200000000001</v>
      </c>
      <c r="IV24">
        <v>27.866399999999999</v>
      </c>
      <c r="IW24">
        <v>30.000900000000001</v>
      </c>
      <c r="IX24">
        <v>27.5672</v>
      </c>
      <c r="IY24">
        <v>27.551300000000001</v>
      </c>
      <c r="IZ24">
        <v>21.325700000000001</v>
      </c>
      <c r="JA24">
        <v>100</v>
      </c>
      <c r="JB24">
        <v>0</v>
      </c>
      <c r="JC24">
        <v>25</v>
      </c>
      <c r="JD24">
        <v>400</v>
      </c>
      <c r="JE24">
        <v>15.9763</v>
      </c>
      <c r="JF24">
        <v>101.282</v>
      </c>
      <c r="JG24">
        <v>100.52800000000001</v>
      </c>
    </row>
    <row r="25" spans="1:267" x14ac:dyDescent="0.2">
      <c r="A25">
        <v>7</v>
      </c>
      <c r="B25">
        <v>1530550641</v>
      </c>
      <c r="C25">
        <v>444.5</v>
      </c>
      <c r="D25" t="s">
        <v>419</v>
      </c>
      <c r="E25" t="s">
        <v>420</v>
      </c>
      <c r="F25" t="s">
        <v>394</v>
      </c>
      <c r="I25">
        <v>1530550641</v>
      </c>
      <c r="J25">
        <f t="shared" si="0"/>
        <v>3.004838693352275E-3</v>
      </c>
      <c r="K25">
        <f t="shared" si="1"/>
        <v>3.004838693352275</v>
      </c>
      <c r="L25">
        <f t="shared" si="2"/>
        <v>11.851217810846927</v>
      </c>
      <c r="M25">
        <f t="shared" si="3"/>
        <v>383.40199999999999</v>
      </c>
      <c r="N25">
        <f t="shared" si="4"/>
        <v>270.63530106776841</v>
      </c>
      <c r="O25">
        <f t="shared" si="5"/>
        <v>24.576457724977509</v>
      </c>
      <c r="P25">
        <f t="shared" si="6"/>
        <v>34.816829170087999</v>
      </c>
      <c r="Q25">
        <f t="shared" si="7"/>
        <v>0.18797400027598671</v>
      </c>
      <c r="R25">
        <f t="shared" si="8"/>
        <v>2.7622760928114491</v>
      </c>
      <c r="S25">
        <f t="shared" si="9"/>
        <v>0.18114574863467287</v>
      </c>
      <c r="T25">
        <f t="shared" si="10"/>
        <v>0.11380891900659107</v>
      </c>
      <c r="U25">
        <f t="shared" si="11"/>
        <v>330.72595350159878</v>
      </c>
      <c r="V25">
        <f t="shared" si="12"/>
        <v>29.125948709264858</v>
      </c>
      <c r="W25">
        <f t="shared" si="13"/>
        <v>27.856000000000002</v>
      </c>
      <c r="X25">
        <f t="shared" si="14"/>
        <v>3.7630995362972581</v>
      </c>
      <c r="Y25">
        <f t="shared" si="15"/>
        <v>61.178838435381437</v>
      </c>
      <c r="Z25">
        <f t="shared" si="16"/>
        <v>2.3070887349664</v>
      </c>
      <c r="AA25">
        <f t="shared" si="17"/>
        <v>3.7710567803656536</v>
      </c>
      <c r="AB25">
        <f t="shared" si="18"/>
        <v>1.4560108013308581</v>
      </c>
      <c r="AC25">
        <f t="shared" si="19"/>
        <v>-132.51338637683534</v>
      </c>
      <c r="AD25">
        <f t="shared" si="20"/>
        <v>5.3908977995061669</v>
      </c>
      <c r="AE25">
        <f t="shared" si="21"/>
        <v>0.42487349168959077</v>
      </c>
      <c r="AF25">
        <f t="shared" si="22"/>
        <v>204.02833841595921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47845.695424789599</v>
      </c>
      <c r="AL25" t="s">
        <v>395</v>
      </c>
      <c r="AM25">
        <v>8118.25</v>
      </c>
      <c r="AN25">
        <v>1.65384615384615</v>
      </c>
      <c r="AO25">
        <v>0.39</v>
      </c>
      <c r="AP25">
        <f t="shared" si="26"/>
        <v>-3.2406311637080769</v>
      </c>
      <c r="AQ25">
        <v>-1</v>
      </c>
      <c r="AR25" t="s">
        <v>421</v>
      </c>
      <c r="AS25">
        <v>8359.44</v>
      </c>
      <c r="AT25">
        <v>1845.7044000000001</v>
      </c>
      <c r="AU25">
        <v>2141.35</v>
      </c>
      <c r="AV25">
        <f t="shared" si="27"/>
        <v>0.13806505242020217</v>
      </c>
      <c r="AW25">
        <v>0.5</v>
      </c>
      <c r="AX25">
        <f t="shared" si="28"/>
        <v>1685.8584007780303</v>
      </c>
      <c r="AY25">
        <f t="shared" si="29"/>
        <v>11.851217810846927</v>
      </c>
      <c r="AZ25">
        <f t="shared" si="30"/>
        <v>116.37906423822848</v>
      </c>
      <c r="BA25">
        <f t="shared" si="31"/>
        <v>7.6229520847753522E-3</v>
      </c>
      <c r="BB25">
        <f t="shared" si="32"/>
        <v>-0.99981787190323868</v>
      </c>
      <c r="BC25">
        <f t="shared" si="33"/>
        <v>-0.51046858608940271</v>
      </c>
      <c r="BD25" t="s">
        <v>397</v>
      </c>
      <c r="BE25">
        <v>0</v>
      </c>
      <c r="BF25">
        <f t="shared" si="34"/>
        <v>-0.51046858608940271</v>
      </c>
      <c r="BG25">
        <f t="shared" si="35"/>
        <v>1.0002383863385664</v>
      </c>
      <c r="BH25">
        <f t="shared" si="36"/>
        <v>0.13803214744196898</v>
      </c>
      <c r="BI25">
        <f t="shared" si="37"/>
        <v>-2377.6065407210504</v>
      </c>
      <c r="BJ25">
        <f t="shared" si="38"/>
        <v>0.13817176773840995</v>
      </c>
      <c r="BK25">
        <f t="shared" si="39"/>
        <v>1694.0036518563654</v>
      </c>
      <c r="BL25">
        <f t="shared" si="40"/>
        <v>-3.8175709577105555E-5</v>
      </c>
      <c r="BM25">
        <f t="shared" si="41"/>
        <v>1.0000381757095771</v>
      </c>
      <c r="BN25" t="s">
        <v>397</v>
      </c>
      <c r="BO25" t="s">
        <v>397</v>
      </c>
      <c r="BP25" t="s">
        <v>397</v>
      </c>
      <c r="BQ25" t="s">
        <v>397</v>
      </c>
      <c r="BR25" t="s">
        <v>397</v>
      </c>
      <c r="BS25" t="s">
        <v>397</v>
      </c>
      <c r="BT25" t="s">
        <v>397</v>
      </c>
      <c r="BU25" t="s">
        <v>397</v>
      </c>
      <c r="BV25" t="s">
        <v>397</v>
      </c>
      <c r="BW25" t="s">
        <v>397</v>
      </c>
      <c r="BX25" t="s">
        <v>397</v>
      </c>
      <c r="BY25" t="s">
        <v>397</v>
      </c>
      <c r="BZ25" t="s">
        <v>397</v>
      </c>
      <c r="CA25" t="s">
        <v>397</v>
      </c>
      <c r="CB25" t="s">
        <v>397</v>
      </c>
      <c r="CC25" t="s">
        <v>397</v>
      </c>
      <c r="CD25" t="s">
        <v>397</v>
      </c>
      <c r="CE25" t="s">
        <v>397</v>
      </c>
      <c r="CF25">
        <f t="shared" si="42"/>
        <v>1999.85</v>
      </c>
      <c r="CG25">
        <f t="shared" si="43"/>
        <v>1685.8584007780303</v>
      </c>
      <c r="CH25">
        <f t="shared" si="44"/>
        <v>0.84299242482087677</v>
      </c>
      <c r="CI25">
        <f t="shared" si="45"/>
        <v>0.16537537990429221</v>
      </c>
      <c r="CJ25">
        <v>9</v>
      </c>
      <c r="CK25">
        <v>0.5</v>
      </c>
      <c r="CL25" t="s">
        <v>398</v>
      </c>
      <c r="CM25">
        <v>1530550641</v>
      </c>
      <c r="CN25">
        <v>383.40199999999999</v>
      </c>
      <c r="CO25">
        <v>400.12</v>
      </c>
      <c r="CP25">
        <v>25.4056</v>
      </c>
      <c r="CQ25">
        <v>21.640499999999999</v>
      </c>
      <c r="CR25">
        <v>383.72</v>
      </c>
      <c r="CS25">
        <v>25.4056</v>
      </c>
      <c r="CT25">
        <v>700.02099999999996</v>
      </c>
      <c r="CU25">
        <v>90.7102</v>
      </c>
      <c r="CV25">
        <v>0.10004399999999999</v>
      </c>
      <c r="CW25">
        <v>27.892199999999999</v>
      </c>
      <c r="CX25">
        <v>27.856000000000002</v>
      </c>
      <c r="CY25">
        <v>999.9</v>
      </c>
      <c r="CZ25">
        <v>0</v>
      </c>
      <c r="DA25">
        <v>0</v>
      </c>
      <c r="DB25">
        <v>10005</v>
      </c>
      <c r="DC25">
        <v>0</v>
      </c>
      <c r="DD25">
        <v>0.21912699999999999</v>
      </c>
      <c r="DE25">
        <v>-16.718699999999998</v>
      </c>
      <c r="DF25">
        <v>393.39600000000002</v>
      </c>
      <c r="DG25">
        <v>408.971</v>
      </c>
      <c r="DH25">
        <v>3.7650299999999999</v>
      </c>
      <c r="DI25">
        <v>400.12</v>
      </c>
      <c r="DJ25">
        <v>21.640499999999999</v>
      </c>
      <c r="DK25">
        <v>2.3045399999999998</v>
      </c>
      <c r="DL25">
        <v>1.96302</v>
      </c>
      <c r="DM25">
        <v>19.708200000000001</v>
      </c>
      <c r="DN25">
        <v>17.1492</v>
      </c>
      <c r="DO25">
        <v>1999.85</v>
      </c>
      <c r="DP25">
        <v>0.90000100000000005</v>
      </c>
      <c r="DQ25">
        <v>9.9998500000000004E-2</v>
      </c>
      <c r="DR25">
        <v>0</v>
      </c>
      <c r="DS25">
        <v>1768.11</v>
      </c>
      <c r="DT25">
        <v>4.9997400000000001</v>
      </c>
      <c r="DU25">
        <v>37439.9</v>
      </c>
      <c r="DV25">
        <v>15358.8</v>
      </c>
      <c r="DW25">
        <v>45.25</v>
      </c>
      <c r="DX25">
        <v>45.625</v>
      </c>
      <c r="DY25">
        <v>45.875</v>
      </c>
      <c r="DZ25">
        <v>45.75</v>
      </c>
      <c r="EA25">
        <v>47.061999999999998</v>
      </c>
      <c r="EB25">
        <v>1795.37</v>
      </c>
      <c r="EC25">
        <v>199.48</v>
      </c>
      <c r="ED25">
        <v>0</v>
      </c>
      <c r="EE25">
        <v>86.800000190734906</v>
      </c>
      <c r="EF25">
        <v>0</v>
      </c>
      <c r="EG25">
        <v>1845.7044000000001</v>
      </c>
      <c r="EH25">
        <v>-674.67922972165502</v>
      </c>
      <c r="EI25">
        <v>-15841.0692011867</v>
      </c>
      <c r="EJ25">
        <v>39117.248</v>
      </c>
      <c r="EK25">
        <v>15</v>
      </c>
      <c r="EL25">
        <v>0</v>
      </c>
      <c r="EM25" t="s">
        <v>399</v>
      </c>
      <c r="EN25">
        <v>1530554494.5999999</v>
      </c>
      <c r="EO25">
        <v>0</v>
      </c>
      <c r="EP25">
        <v>0</v>
      </c>
      <c r="EQ25">
        <v>-6.0000000000000001E-3</v>
      </c>
      <c r="ER25">
        <v>0</v>
      </c>
      <c r="ES25">
        <v>-0.318</v>
      </c>
      <c r="ET25">
        <v>0</v>
      </c>
      <c r="EU25">
        <v>400</v>
      </c>
      <c r="EV25">
        <v>0</v>
      </c>
      <c r="EW25">
        <v>0.13</v>
      </c>
      <c r="EX25">
        <v>0</v>
      </c>
      <c r="EY25">
        <v>-15.4617365853659</v>
      </c>
      <c r="EZ25">
        <v>-10.3257804878049</v>
      </c>
      <c r="FA25">
        <v>1.08768284378375</v>
      </c>
      <c r="FB25">
        <v>0</v>
      </c>
      <c r="FC25">
        <v>1.0002721415350999</v>
      </c>
      <c r="FD25">
        <v>0</v>
      </c>
      <c r="FE25">
        <v>0</v>
      </c>
      <c r="FF25">
        <v>0</v>
      </c>
      <c r="FG25">
        <v>3.6102768292682899</v>
      </c>
      <c r="FH25">
        <v>1.1000684320557499</v>
      </c>
      <c r="FI25">
        <v>0.110352725925619</v>
      </c>
      <c r="FJ25">
        <v>0</v>
      </c>
      <c r="FK25">
        <v>0</v>
      </c>
      <c r="FL25">
        <v>3</v>
      </c>
      <c r="FM25" t="s">
        <v>400</v>
      </c>
      <c r="FN25">
        <v>3.4462700000000002</v>
      </c>
      <c r="FO25">
        <v>2.7796400000000001</v>
      </c>
      <c r="FP25">
        <v>8.1424300000000005E-2</v>
      </c>
      <c r="FQ25">
        <v>8.4021799999999994E-2</v>
      </c>
      <c r="FR25">
        <v>0.104098</v>
      </c>
      <c r="FS25">
        <v>9.2003199999999993E-2</v>
      </c>
      <c r="FT25">
        <v>19615.400000000001</v>
      </c>
      <c r="FU25">
        <v>23851.9</v>
      </c>
      <c r="FV25">
        <v>20806.8</v>
      </c>
      <c r="FW25">
        <v>25127.9</v>
      </c>
      <c r="FX25">
        <v>29565.200000000001</v>
      </c>
      <c r="FY25">
        <v>33587</v>
      </c>
      <c r="FZ25">
        <v>37562.400000000001</v>
      </c>
      <c r="GA25">
        <v>41687</v>
      </c>
      <c r="GB25">
        <v>2.2917200000000002</v>
      </c>
      <c r="GC25">
        <v>1.6215999999999999</v>
      </c>
      <c r="GD25">
        <v>5.0205699999999999E-2</v>
      </c>
      <c r="GE25">
        <v>0</v>
      </c>
      <c r="GF25">
        <v>27.035499999999999</v>
      </c>
      <c r="GG25">
        <v>999.9</v>
      </c>
      <c r="GH25">
        <v>66.805000000000007</v>
      </c>
      <c r="GI25">
        <v>27.664000000000001</v>
      </c>
      <c r="GJ25">
        <v>27.4055</v>
      </c>
      <c r="GK25">
        <v>62.2301</v>
      </c>
      <c r="GL25">
        <v>22.948699999999999</v>
      </c>
      <c r="GM25">
        <v>2</v>
      </c>
      <c r="GN25">
        <v>5.6077200000000001E-2</v>
      </c>
      <c r="GO25">
        <v>1.49495</v>
      </c>
      <c r="GP25">
        <v>20.333400000000001</v>
      </c>
      <c r="GQ25">
        <v>5.2195400000000003</v>
      </c>
      <c r="GR25">
        <v>11.962</v>
      </c>
      <c r="GS25">
        <v>4.9861000000000004</v>
      </c>
      <c r="GT25">
        <v>3.3010000000000002</v>
      </c>
      <c r="GU25">
        <v>999.9</v>
      </c>
      <c r="GV25">
        <v>9999</v>
      </c>
      <c r="GW25">
        <v>9999</v>
      </c>
      <c r="GX25">
        <v>9999</v>
      </c>
      <c r="GY25">
        <v>1.8841000000000001</v>
      </c>
      <c r="GZ25">
        <v>1.88104</v>
      </c>
      <c r="HA25">
        <v>1.8827799999999999</v>
      </c>
      <c r="HB25">
        <v>1.88127</v>
      </c>
      <c r="HC25">
        <v>1.8827799999999999</v>
      </c>
      <c r="HD25">
        <v>1.88202</v>
      </c>
      <c r="HE25">
        <v>1.8839999999999999</v>
      </c>
      <c r="HF25">
        <v>1.8812599999999999</v>
      </c>
      <c r="HG25">
        <v>5</v>
      </c>
      <c r="HH25">
        <v>0</v>
      </c>
      <c r="HI25">
        <v>0</v>
      </c>
      <c r="HJ25">
        <v>0</v>
      </c>
      <c r="HK25" t="s">
        <v>401</v>
      </c>
      <c r="HL25" t="s">
        <v>402</v>
      </c>
      <c r="HM25" t="s">
        <v>403</v>
      </c>
      <c r="HN25" t="s">
        <v>403</v>
      </c>
      <c r="HO25" t="s">
        <v>403</v>
      </c>
      <c r="HP25" t="s">
        <v>403</v>
      </c>
      <c r="HQ25">
        <v>0</v>
      </c>
      <c r="HR25">
        <v>100</v>
      </c>
      <c r="HS25">
        <v>100</v>
      </c>
      <c r="HT25">
        <v>-0.318</v>
      </c>
      <c r="HU25">
        <v>0</v>
      </c>
      <c r="HV25">
        <v>-0.318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-1</v>
      </c>
      <c r="IE25">
        <v>-1</v>
      </c>
      <c r="IF25">
        <v>-1</v>
      </c>
      <c r="IG25">
        <v>-1</v>
      </c>
      <c r="IH25">
        <v>-64.2</v>
      </c>
      <c r="II25">
        <v>25509177.399999999</v>
      </c>
      <c r="IJ25">
        <v>1.0632299999999999</v>
      </c>
      <c r="IK25">
        <v>2.5598100000000001</v>
      </c>
      <c r="IL25">
        <v>2.1008300000000002</v>
      </c>
      <c r="IM25">
        <v>2.68066</v>
      </c>
      <c r="IN25">
        <v>2.2485400000000002</v>
      </c>
      <c r="IO25">
        <v>2.1508799999999999</v>
      </c>
      <c r="IP25">
        <v>33.896099999999997</v>
      </c>
      <c r="IQ25">
        <v>14.0182</v>
      </c>
      <c r="IR25">
        <v>18</v>
      </c>
      <c r="IS25">
        <v>756.65499999999997</v>
      </c>
      <c r="IT25">
        <v>282.673</v>
      </c>
      <c r="IU25">
        <v>24.999700000000001</v>
      </c>
      <c r="IV25">
        <v>28.048400000000001</v>
      </c>
      <c r="IW25">
        <v>30.000900000000001</v>
      </c>
      <c r="IX25">
        <v>27.747</v>
      </c>
      <c r="IY25">
        <v>27.732900000000001</v>
      </c>
      <c r="IZ25">
        <v>21.247299999999999</v>
      </c>
      <c r="JA25">
        <v>100</v>
      </c>
      <c r="JB25">
        <v>0</v>
      </c>
      <c r="JC25">
        <v>25</v>
      </c>
      <c r="JD25">
        <v>400</v>
      </c>
      <c r="JE25">
        <v>15.9763</v>
      </c>
      <c r="JF25">
        <v>101.249</v>
      </c>
      <c r="JG25">
        <v>100.497</v>
      </c>
    </row>
    <row r="26" spans="1:267" x14ac:dyDescent="0.2">
      <c r="A26">
        <v>8</v>
      </c>
      <c r="B26">
        <v>1530550705.5999999</v>
      </c>
      <c r="C26">
        <v>509.09999990463302</v>
      </c>
      <c r="D26" t="s">
        <v>422</v>
      </c>
      <c r="E26" t="s">
        <v>423</v>
      </c>
      <c r="F26" t="s">
        <v>394</v>
      </c>
      <c r="I26">
        <v>1530550705.5999999</v>
      </c>
      <c r="J26">
        <f t="shared" si="0"/>
        <v>2.7614666348366322E-3</v>
      </c>
      <c r="K26">
        <f t="shared" si="1"/>
        <v>2.7614666348366321</v>
      </c>
      <c r="L26">
        <f t="shared" si="2"/>
        <v>10.268322155156097</v>
      </c>
      <c r="M26">
        <f t="shared" si="3"/>
        <v>385.39499999999998</v>
      </c>
      <c r="N26">
        <f t="shared" si="4"/>
        <v>276.12970899826638</v>
      </c>
      <c r="O26">
        <f t="shared" si="5"/>
        <v>25.07460177348737</v>
      </c>
      <c r="P26">
        <f t="shared" si="6"/>
        <v>34.996691176586992</v>
      </c>
      <c r="Q26">
        <f t="shared" si="7"/>
        <v>0.16847622534027684</v>
      </c>
      <c r="R26">
        <f t="shared" si="8"/>
        <v>2.762432416377282</v>
      </c>
      <c r="S26">
        <f t="shared" si="9"/>
        <v>0.16296901267648306</v>
      </c>
      <c r="T26">
        <f t="shared" si="10"/>
        <v>0.10233543752689096</v>
      </c>
      <c r="U26">
        <f t="shared" si="11"/>
        <v>330.77411550184019</v>
      </c>
      <c r="V26">
        <f t="shared" si="12"/>
        <v>29.242337798654649</v>
      </c>
      <c r="W26">
        <f t="shared" si="13"/>
        <v>27.929099999999998</v>
      </c>
      <c r="X26">
        <f t="shared" si="14"/>
        <v>3.77918299908763</v>
      </c>
      <c r="Y26">
        <f t="shared" si="15"/>
        <v>60.601540915443827</v>
      </c>
      <c r="Z26">
        <f t="shared" si="16"/>
        <v>2.2919134592125801</v>
      </c>
      <c r="AA26">
        <f t="shared" si="17"/>
        <v>3.7819392454235499</v>
      </c>
      <c r="AB26">
        <f t="shared" si="18"/>
        <v>1.48726953987505</v>
      </c>
      <c r="AC26">
        <f t="shared" si="19"/>
        <v>-121.78067859629549</v>
      </c>
      <c r="AD26">
        <f t="shared" si="20"/>
        <v>1.8616032053970735</v>
      </c>
      <c r="AE26">
        <f t="shared" si="21"/>
        <v>0.14680007670559475</v>
      </c>
      <c r="AF26">
        <f t="shared" si="22"/>
        <v>211.00184018764733</v>
      </c>
      <c r="AG26">
        <v>78</v>
      </c>
      <c r="AH26">
        <v>11</v>
      </c>
      <c r="AI26">
        <f t="shared" si="23"/>
        <v>1</v>
      </c>
      <c r="AJ26">
        <f t="shared" si="24"/>
        <v>0</v>
      </c>
      <c r="AK26">
        <f t="shared" si="25"/>
        <v>47842.025278744892</v>
      </c>
      <c r="AL26" t="s">
        <v>395</v>
      </c>
      <c r="AM26">
        <v>8118.25</v>
      </c>
      <c r="AN26">
        <v>1.65384615384615</v>
      </c>
      <c r="AO26">
        <v>0.39</v>
      </c>
      <c r="AP26">
        <f t="shared" si="26"/>
        <v>-3.2406311637080769</v>
      </c>
      <c r="AQ26">
        <v>-1</v>
      </c>
      <c r="AR26" t="s">
        <v>424</v>
      </c>
      <c r="AS26">
        <v>8343.68</v>
      </c>
      <c r="AT26">
        <v>1344.5128</v>
      </c>
      <c r="AU26">
        <v>1558.14</v>
      </c>
      <c r="AV26">
        <f t="shared" si="27"/>
        <v>0.13710398295403503</v>
      </c>
      <c r="AW26">
        <v>0.5</v>
      </c>
      <c r="AX26">
        <f t="shared" si="28"/>
        <v>1686.0954007781559</v>
      </c>
      <c r="AY26">
        <f t="shared" si="29"/>
        <v>10.268322155156097</v>
      </c>
      <c r="AZ26">
        <f t="shared" si="30"/>
        <v>115.58519754358257</v>
      </c>
      <c r="BA26">
        <f t="shared" si="31"/>
        <v>6.6830869415547981E-3</v>
      </c>
      <c r="BB26">
        <f t="shared" si="32"/>
        <v>-0.99974970156725318</v>
      </c>
      <c r="BC26">
        <f t="shared" si="33"/>
        <v>-0.51051413810750257</v>
      </c>
      <c r="BD26" t="s">
        <v>397</v>
      </c>
      <c r="BE26">
        <v>0</v>
      </c>
      <c r="BF26">
        <f t="shared" si="34"/>
        <v>-0.51051413810750257</v>
      </c>
      <c r="BG26">
        <f t="shared" si="35"/>
        <v>1.0003276433042649</v>
      </c>
      <c r="BH26">
        <f t="shared" si="36"/>
        <v>0.13705907646534241</v>
      </c>
      <c r="BI26">
        <f t="shared" si="37"/>
        <v>-1729.8451341071973</v>
      </c>
      <c r="BJ26">
        <f t="shared" si="38"/>
        <v>0.13724966294889088</v>
      </c>
      <c r="BK26">
        <f t="shared" si="39"/>
        <v>1232.5471698113245</v>
      </c>
      <c r="BL26">
        <f t="shared" si="40"/>
        <v>-5.2041599225767563E-5</v>
      </c>
      <c r="BM26">
        <f t="shared" si="41"/>
        <v>1.0000520415992258</v>
      </c>
      <c r="BN26" t="s">
        <v>397</v>
      </c>
      <c r="BO26" t="s">
        <v>397</v>
      </c>
      <c r="BP26" t="s">
        <v>397</v>
      </c>
      <c r="BQ26" t="s">
        <v>397</v>
      </c>
      <c r="BR26" t="s">
        <v>397</v>
      </c>
      <c r="BS26" t="s">
        <v>397</v>
      </c>
      <c r="BT26" t="s">
        <v>397</v>
      </c>
      <c r="BU26" t="s">
        <v>397</v>
      </c>
      <c r="BV26" t="s">
        <v>397</v>
      </c>
      <c r="BW26" t="s">
        <v>397</v>
      </c>
      <c r="BX26" t="s">
        <v>397</v>
      </c>
      <c r="BY26" t="s">
        <v>397</v>
      </c>
      <c r="BZ26" t="s">
        <v>397</v>
      </c>
      <c r="CA26" t="s">
        <v>397</v>
      </c>
      <c r="CB26" t="s">
        <v>397</v>
      </c>
      <c r="CC26" t="s">
        <v>397</v>
      </c>
      <c r="CD26" t="s">
        <v>397</v>
      </c>
      <c r="CE26" t="s">
        <v>397</v>
      </c>
      <c r="CF26">
        <f t="shared" si="42"/>
        <v>2000.13</v>
      </c>
      <c r="CG26">
        <f t="shared" si="43"/>
        <v>1686.0954007781559</v>
      </c>
      <c r="CH26">
        <f t="shared" si="44"/>
        <v>0.84299290585019759</v>
      </c>
      <c r="CI26">
        <f t="shared" si="45"/>
        <v>0.16537630829088118</v>
      </c>
      <c r="CJ26">
        <v>9</v>
      </c>
      <c r="CK26">
        <v>0.5</v>
      </c>
      <c r="CL26" t="s">
        <v>398</v>
      </c>
      <c r="CM26">
        <v>1530550705.5999999</v>
      </c>
      <c r="CN26">
        <v>385.39499999999998</v>
      </c>
      <c r="CO26">
        <v>399.964</v>
      </c>
      <c r="CP26">
        <v>25.2393</v>
      </c>
      <c r="CQ26">
        <v>21.7788</v>
      </c>
      <c r="CR26">
        <v>385.71300000000002</v>
      </c>
      <c r="CS26">
        <v>25.2393</v>
      </c>
      <c r="CT26">
        <v>700.07</v>
      </c>
      <c r="CU26">
        <v>90.707700000000003</v>
      </c>
      <c r="CV26">
        <v>9.96306E-2</v>
      </c>
      <c r="CW26">
        <v>27.941600000000001</v>
      </c>
      <c r="CX26">
        <v>27.929099999999998</v>
      </c>
      <c r="CY26">
        <v>999.9</v>
      </c>
      <c r="CZ26">
        <v>0</v>
      </c>
      <c r="DA26">
        <v>0</v>
      </c>
      <c r="DB26">
        <v>10006.200000000001</v>
      </c>
      <c r="DC26">
        <v>0</v>
      </c>
      <c r="DD26">
        <v>0.21912699999999999</v>
      </c>
      <c r="DE26">
        <v>-14.568899999999999</v>
      </c>
      <c r="DF26">
        <v>395.37400000000002</v>
      </c>
      <c r="DG26">
        <v>408.86799999999999</v>
      </c>
      <c r="DH26">
        <v>3.4605100000000002</v>
      </c>
      <c r="DI26">
        <v>399.964</v>
      </c>
      <c r="DJ26">
        <v>21.7788</v>
      </c>
      <c r="DK26">
        <v>2.2894000000000001</v>
      </c>
      <c r="DL26">
        <v>1.9755</v>
      </c>
      <c r="DM26">
        <v>19.602</v>
      </c>
      <c r="DN26">
        <v>17.249400000000001</v>
      </c>
      <c r="DO26">
        <v>2000.13</v>
      </c>
      <c r="DP26">
        <v>0.89998599999999995</v>
      </c>
      <c r="DQ26">
        <v>0.10001400000000001</v>
      </c>
      <c r="DR26">
        <v>0</v>
      </c>
      <c r="DS26">
        <v>1299.69</v>
      </c>
      <c r="DT26">
        <v>4.9997400000000001</v>
      </c>
      <c r="DU26">
        <v>29013.4</v>
      </c>
      <c r="DV26">
        <v>15360.9</v>
      </c>
      <c r="DW26">
        <v>45.811999999999998</v>
      </c>
      <c r="DX26">
        <v>45.936999999999998</v>
      </c>
      <c r="DY26">
        <v>46.311999999999998</v>
      </c>
      <c r="DZ26">
        <v>45.875</v>
      </c>
      <c r="EA26">
        <v>47.5</v>
      </c>
      <c r="EB26">
        <v>1795.59</v>
      </c>
      <c r="EC26">
        <v>199.54</v>
      </c>
      <c r="ED26">
        <v>0</v>
      </c>
      <c r="EE26">
        <v>63.900000095367403</v>
      </c>
      <c r="EF26">
        <v>0</v>
      </c>
      <c r="EG26">
        <v>1344.5128</v>
      </c>
      <c r="EH26">
        <v>-390.47846096315101</v>
      </c>
      <c r="EI26">
        <v>-10255.7845944657</v>
      </c>
      <c r="EJ26">
        <v>30412.116000000002</v>
      </c>
      <c r="EK26">
        <v>15</v>
      </c>
      <c r="EL26">
        <v>0</v>
      </c>
      <c r="EM26" t="s">
        <v>399</v>
      </c>
      <c r="EN26">
        <v>1530554494.5999999</v>
      </c>
      <c r="EO26">
        <v>0</v>
      </c>
      <c r="EP26">
        <v>0</v>
      </c>
      <c r="EQ26">
        <v>-6.0000000000000001E-3</v>
      </c>
      <c r="ER26">
        <v>0</v>
      </c>
      <c r="ES26">
        <v>-0.318</v>
      </c>
      <c r="ET26">
        <v>0</v>
      </c>
      <c r="EU26">
        <v>400</v>
      </c>
      <c r="EV26">
        <v>0</v>
      </c>
      <c r="EW26">
        <v>0.13</v>
      </c>
      <c r="EX26">
        <v>0</v>
      </c>
      <c r="EY26">
        <v>-13.6942325</v>
      </c>
      <c r="EZ26">
        <v>-9.4299928705440799</v>
      </c>
      <c r="FA26">
        <v>1.00980560836913</v>
      </c>
      <c r="FB26">
        <v>0</v>
      </c>
      <c r="FC26">
        <v>1.00023838633857</v>
      </c>
      <c r="FD26">
        <v>0</v>
      </c>
      <c r="FE26">
        <v>0</v>
      </c>
      <c r="FF26">
        <v>0</v>
      </c>
      <c r="FG26">
        <v>3.338368</v>
      </c>
      <c r="FH26">
        <v>1.0371663039399499</v>
      </c>
      <c r="FI26">
        <v>0.103760200876829</v>
      </c>
      <c r="FJ26">
        <v>0</v>
      </c>
      <c r="FK26">
        <v>0</v>
      </c>
      <c r="FL26">
        <v>3</v>
      </c>
      <c r="FM26" t="s">
        <v>400</v>
      </c>
      <c r="FN26">
        <v>3.4462899999999999</v>
      </c>
      <c r="FO26">
        <v>2.7792400000000002</v>
      </c>
      <c r="FP26">
        <v>8.1713099999999997E-2</v>
      </c>
      <c r="FQ26">
        <v>8.3961999999999995E-2</v>
      </c>
      <c r="FR26">
        <v>0.103573</v>
      </c>
      <c r="FS26">
        <v>9.2386200000000002E-2</v>
      </c>
      <c r="FT26">
        <v>19602.099999999999</v>
      </c>
      <c r="FU26">
        <v>23845.4</v>
      </c>
      <c r="FV26">
        <v>20799.7</v>
      </c>
      <c r="FW26">
        <v>25120.1</v>
      </c>
      <c r="FX26">
        <v>29573.200000000001</v>
      </c>
      <c r="FY26">
        <v>33563.5</v>
      </c>
      <c r="FZ26">
        <v>37550.699999999997</v>
      </c>
      <c r="GA26">
        <v>41675.800000000003</v>
      </c>
      <c r="GB26">
        <v>2.1684700000000001</v>
      </c>
      <c r="GC26">
        <v>1.6144000000000001</v>
      </c>
      <c r="GD26">
        <v>5.11929E-2</v>
      </c>
      <c r="GE26">
        <v>0</v>
      </c>
      <c r="GF26">
        <v>27.092600000000001</v>
      </c>
      <c r="GG26">
        <v>999.9</v>
      </c>
      <c r="GH26">
        <v>66.634</v>
      </c>
      <c r="GI26">
        <v>27.864999999999998</v>
      </c>
      <c r="GJ26">
        <v>27.656099999999999</v>
      </c>
      <c r="GK26">
        <v>62.122</v>
      </c>
      <c r="GL26">
        <v>22.9968</v>
      </c>
      <c r="GM26">
        <v>2</v>
      </c>
      <c r="GN26">
        <v>6.9072700000000001E-2</v>
      </c>
      <c r="GO26">
        <v>1.5440799999999999</v>
      </c>
      <c r="GP26">
        <v>20.332799999999999</v>
      </c>
      <c r="GQ26">
        <v>5.2196899999999999</v>
      </c>
      <c r="GR26">
        <v>11.962</v>
      </c>
      <c r="GS26">
        <v>4.9858500000000001</v>
      </c>
      <c r="GT26">
        <v>3.3010000000000002</v>
      </c>
      <c r="GU26">
        <v>999.9</v>
      </c>
      <c r="GV26">
        <v>9999</v>
      </c>
      <c r="GW26">
        <v>9999</v>
      </c>
      <c r="GX26">
        <v>9999</v>
      </c>
      <c r="GY26">
        <v>1.8841000000000001</v>
      </c>
      <c r="GZ26">
        <v>1.88104</v>
      </c>
      <c r="HA26">
        <v>1.8827799999999999</v>
      </c>
      <c r="HB26">
        <v>1.8812800000000001</v>
      </c>
      <c r="HC26">
        <v>1.8827799999999999</v>
      </c>
      <c r="HD26">
        <v>1.88202</v>
      </c>
      <c r="HE26">
        <v>1.8839999999999999</v>
      </c>
      <c r="HF26">
        <v>1.8812599999999999</v>
      </c>
      <c r="HG26">
        <v>5</v>
      </c>
      <c r="HH26">
        <v>0</v>
      </c>
      <c r="HI26">
        <v>0</v>
      </c>
      <c r="HJ26">
        <v>0</v>
      </c>
      <c r="HK26" t="s">
        <v>401</v>
      </c>
      <c r="HL26" t="s">
        <v>402</v>
      </c>
      <c r="HM26" t="s">
        <v>403</v>
      </c>
      <c r="HN26" t="s">
        <v>403</v>
      </c>
      <c r="HO26" t="s">
        <v>403</v>
      </c>
      <c r="HP26" t="s">
        <v>403</v>
      </c>
      <c r="HQ26">
        <v>0</v>
      </c>
      <c r="HR26">
        <v>100</v>
      </c>
      <c r="HS26">
        <v>100</v>
      </c>
      <c r="HT26">
        <v>-0.318</v>
      </c>
      <c r="HU26">
        <v>0</v>
      </c>
      <c r="HV26">
        <v>-0.318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-1</v>
      </c>
      <c r="IE26">
        <v>-1</v>
      </c>
      <c r="IF26">
        <v>-1</v>
      </c>
      <c r="IG26">
        <v>-1</v>
      </c>
      <c r="IH26">
        <v>-63.1</v>
      </c>
      <c r="II26">
        <v>25509178.399999999</v>
      </c>
      <c r="IJ26">
        <v>1.0632299999999999</v>
      </c>
      <c r="IK26">
        <v>2.5634800000000002</v>
      </c>
      <c r="IL26">
        <v>2.1008300000000002</v>
      </c>
      <c r="IM26">
        <v>2.67944</v>
      </c>
      <c r="IN26">
        <v>2.2485400000000002</v>
      </c>
      <c r="IO26">
        <v>2.20581</v>
      </c>
      <c r="IP26">
        <v>34.031799999999997</v>
      </c>
      <c r="IQ26">
        <v>14.0182</v>
      </c>
      <c r="IR26">
        <v>18</v>
      </c>
      <c r="IS26">
        <v>655.18100000000004</v>
      </c>
      <c r="IT26">
        <v>280.27499999999998</v>
      </c>
      <c r="IU26">
        <v>25.000800000000002</v>
      </c>
      <c r="IV26">
        <v>28.215199999999999</v>
      </c>
      <c r="IW26">
        <v>30.001100000000001</v>
      </c>
      <c r="IX26">
        <v>27.9071</v>
      </c>
      <c r="IY26">
        <v>27.8902</v>
      </c>
      <c r="IZ26">
        <v>21.2468</v>
      </c>
      <c r="JA26">
        <v>100</v>
      </c>
      <c r="JB26">
        <v>0</v>
      </c>
      <c r="JC26">
        <v>25</v>
      </c>
      <c r="JD26">
        <v>400</v>
      </c>
      <c r="JE26">
        <v>15.9763</v>
      </c>
      <c r="JF26">
        <v>101.21599999999999</v>
      </c>
      <c r="JG26">
        <v>100.468</v>
      </c>
    </row>
    <row r="27" spans="1:267" x14ac:dyDescent="0.2">
      <c r="A27">
        <v>9</v>
      </c>
      <c r="B27">
        <v>1530550758.0999999</v>
      </c>
      <c r="C27">
        <v>561.59999990463302</v>
      </c>
      <c r="D27" t="s">
        <v>425</v>
      </c>
      <c r="E27" t="s">
        <v>426</v>
      </c>
      <c r="F27" t="s">
        <v>394</v>
      </c>
      <c r="I27">
        <v>1530550758.0999999</v>
      </c>
      <c r="J27">
        <f t="shared" si="0"/>
        <v>3.7485827263992006E-3</v>
      </c>
      <c r="K27">
        <f t="shared" si="1"/>
        <v>3.7485827263992006</v>
      </c>
      <c r="L27">
        <f t="shared" si="2"/>
        <v>13.573783355664331</v>
      </c>
      <c r="M27">
        <f t="shared" si="3"/>
        <v>380.73500000000001</v>
      </c>
      <c r="N27">
        <f t="shared" si="4"/>
        <v>297.34092294739179</v>
      </c>
      <c r="O27">
        <f t="shared" si="5"/>
        <v>27.000399614686373</v>
      </c>
      <c r="P27">
        <f t="shared" si="6"/>
        <v>34.573098937735004</v>
      </c>
      <c r="Q27">
        <f t="shared" si="7"/>
        <v>0.29944713681926749</v>
      </c>
      <c r="R27">
        <f t="shared" si="8"/>
        <v>2.7608277158500703</v>
      </c>
      <c r="S27">
        <f t="shared" si="9"/>
        <v>0.28250262844573959</v>
      </c>
      <c r="T27">
        <f t="shared" si="10"/>
        <v>0.17800658903237962</v>
      </c>
      <c r="U27">
        <f t="shared" si="11"/>
        <v>330.72290250184705</v>
      </c>
      <c r="V27">
        <f t="shared" si="12"/>
        <v>28.915781379980359</v>
      </c>
      <c r="W27">
        <f t="shared" si="13"/>
        <v>27.024899999999999</v>
      </c>
      <c r="X27">
        <f t="shared" si="14"/>
        <v>3.5843973364380251</v>
      </c>
      <c r="Y27">
        <f t="shared" si="15"/>
        <v>64.178876741630262</v>
      </c>
      <c r="Z27">
        <f t="shared" si="16"/>
        <v>2.4193042101424997</v>
      </c>
      <c r="AA27">
        <f t="shared" si="17"/>
        <v>3.7696269130450428</v>
      </c>
      <c r="AB27">
        <f t="shared" si="18"/>
        <v>1.1650931262955253</v>
      </c>
      <c r="AC27">
        <f t="shared" si="19"/>
        <v>-165.31249823420475</v>
      </c>
      <c r="AD27">
        <f t="shared" si="20"/>
        <v>128.12297307759542</v>
      </c>
      <c r="AE27">
        <f t="shared" si="21"/>
        <v>10.060959682838165</v>
      </c>
      <c r="AF27">
        <f t="shared" si="22"/>
        <v>303.59433702807587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47807.376106780473</v>
      </c>
      <c r="AL27" t="s">
        <v>395</v>
      </c>
      <c r="AM27">
        <v>8118.25</v>
      </c>
      <c r="AN27">
        <v>1.65384615384615</v>
      </c>
      <c r="AO27">
        <v>0.39</v>
      </c>
      <c r="AP27">
        <f t="shared" si="26"/>
        <v>-3.2406311637080769</v>
      </c>
      <c r="AQ27">
        <v>-1</v>
      </c>
      <c r="AR27" t="s">
        <v>427</v>
      </c>
      <c r="AS27">
        <v>8334.44</v>
      </c>
      <c r="AT27">
        <v>1747.4204</v>
      </c>
      <c r="AU27">
        <v>2047.43</v>
      </c>
      <c r="AV27">
        <f t="shared" si="27"/>
        <v>0.14652984473217645</v>
      </c>
      <c r="AW27">
        <v>0.5</v>
      </c>
      <c r="AX27">
        <f t="shared" si="28"/>
        <v>1685.8341007781589</v>
      </c>
      <c r="AY27">
        <f t="shared" si="29"/>
        <v>13.573783355664331</v>
      </c>
      <c r="AZ27">
        <f t="shared" si="30"/>
        <v>123.51250451561597</v>
      </c>
      <c r="BA27">
        <f t="shared" si="31"/>
        <v>8.6448502548010283E-3</v>
      </c>
      <c r="BB27">
        <f t="shared" si="32"/>
        <v>-0.99980951729729461</v>
      </c>
      <c r="BC27">
        <f t="shared" si="33"/>
        <v>-0.5104741682734959</v>
      </c>
      <c r="BD27" t="s">
        <v>397</v>
      </c>
      <c r="BE27">
        <v>0</v>
      </c>
      <c r="BF27">
        <f t="shared" si="34"/>
        <v>-0.5104741682734959</v>
      </c>
      <c r="BG27">
        <f t="shared" si="35"/>
        <v>1.0002493243570103</v>
      </c>
      <c r="BH27">
        <f t="shared" si="36"/>
        <v>0.14649332037926663</v>
      </c>
      <c r="BI27">
        <f t="shared" si="37"/>
        <v>-2273.2911971532139</v>
      </c>
      <c r="BJ27">
        <f t="shared" si="38"/>
        <v>0.14664830237461129</v>
      </c>
      <c r="BK27">
        <f t="shared" si="39"/>
        <v>1619.6908094948315</v>
      </c>
      <c r="BL27">
        <f t="shared" si="40"/>
        <v>-4.2795114374439552E-5</v>
      </c>
      <c r="BM27">
        <f t="shared" si="41"/>
        <v>1.0000427951143744</v>
      </c>
      <c r="BN27" t="s">
        <v>397</v>
      </c>
      <c r="BO27" t="s">
        <v>397</v>
      </c>
      <c r="BP27" t="s">
        <v>397</v>
      </c>
      <c r="BQ27" t="s">
        <v>397</v>
      </c>
      <c r="BR27" t="s">
        <v>397</v>
      </c>
      <c r="BS27" t="s">
        <v>397</v>
      </c>
      <c r="BT27" t="s">
        <v>397</v>
      </c>
      <c r="BU27" t="s">
        <v>397</v>
      </c>
      <c r="BV27" t="s">
        <v>397</v>
      </c>
      <c r="BW27" t="s">
        <v>397</v>
      </c>
      <c r="BX27" t="s">
        <v>397</v>
      </c>
      <c r="BY27" t="s">
        <v>397</v>
      </c>
      <c r="BZ27" t="s">
        <v>397</v>
      </c>
      <c r="CA27" t="s">
        <v>397</v>
      </c>
      <c r="CB27" t="s">
        <v>397</v>
      </c>
      <c r="CC27" t="s">
        <v>397</v>
      </c>
      <c r="CD27" t="s">
        <v>397</v>
      </c>
      <c r="CE27" t="s">
        <v>397</v>
      </c>
      <c r="CF27">
        <f t="shared" si="42"/>
        <v>1999.82</v>
      </c>
      <c r="CG27">
        <f t="shared" si="43"/>
        <v>1685.8341007781589</v>
      </c>
      <c r="CH27">
        <f t="shared" si="44"/>
        <v>0.84299291975185719</v>
      </c>
      <c r="CI27">
        <f t="shared" si="45"/>
        <v>0.16537633512108443</v>
      </c>
      <c r="CJ27">
        <v>9</v>
      </c>
      <c r="CK27">
        <v>0.5</v>
      </c>
      <c r="CL27" t="s">
        <v>398</v>
      </c>
      <c r="CM27">
        <v>1530550758.0999999</v>
      </c>
      <c r="CN27">
        <v>380.73500000000001</v>
      </c>
      <c r="CO27">
        <v>400.02199999999999</v>
      </c>
      <c r="CP27">
        <v>26.642499999999998</v>
      </c>
      <c r="CQ27">
        <v>21.9513</v>
      </c>
      <c r="CR27">
        <v>381.053</v>
      </c>
      <c r="CS27">
        <v>26.642499999999998</v>
      </c>
      <c r="CT27">
        <v>700</v>
      </c>
      <c r="CU27">
        <v>90.706199999999995</v>
      </c>
      <c r="CV27">
        <v>0.10000100000000001</v>
      </c>
      <c r="CW27">
        <v>27.8857</v>
      </c>
      <c r="CX27">
        <v>27.024899999999999</v>
      </c>
      <c r="CY27">
        <v>999.9</v>
      </c>
      <c r="CZ27">
        <v>0</v>
      </c>
      <c r="DA27">
        <v>0</v>
      </c>
      <c r="DB27">
        <v>9996.8799999999992</v>
      </c>
      <c r="DC27">
        <v>0</v>
      </c>
      <c r="DD27">
        <v>0.21912699999999999</v>
      </c>
      <c r="DE27">
        <v>-19.286100000000001</v>
      </c>
      <c r="DF27">
        <v>391.15699999999998</v>
      </c>
      <c r="DG27">
        <v>409</v>
      </c>
      <c r="DH27">
        <v>4.6912200000000004</v>
      </c>
      <c r="DI27">
        <v>400.02199999999999</v>
      </c>
      <c r="DJ27">
        <v>21.9513</v>
      </c>
      <c r="DK27">
        <v>2.4166400000000001</v>
      </c>
      <c r="DL27">
        <v>1.9911099999999999</v>
      </c>
      <c r="DM27">
        <v>20.4757</v>
      </c>
      <c r="DN27">
        <v>17.373899999999999</v>
      </c>
      <c r="DO27">
        <v>1999.82</v>
      </c>
      <c r="DP27">
        <v>0.89998800000000001</v>
      </c>
      <c r="DQ27">
        <v>0.100012</v>
      </c>
      <c r="DR27">
        <v>0</v>
      </c>
      <c r="DS27">
        <v>1641.55</v>
      </c>
      <c r="DT27">
        <v>4.9997400000000001</v>
      </c>
      <c r="DU27">
        <v>32457.9</v>
      </c>
      <c r="DV27">
        <v>15358.5</v>
      </c>
      <c r="DW27">
        <v>45.75</v>
      </c>
      <c r="DX27">
        <v>46.25</v>
      </c>
      <c r="DY27">
        <v>46.436999999999998</v>
      </c>
      <c r="DZ27">
        <v>46.375</v>
      </c>
      <c r="EA27">
        <v>47.561999999999998</v>
      </c>
      <c r="EB27">
        <v>1795.31</v>
      </c>
      <c r="EC27">
        <v>199.51</v>
      </c>
      <c r="ED27">
        <v>0</v>
      </c>
      <c r="EE27">
        <v>51.899999856948902</v>
      </c>
      <c r="EF27">
        <v>0</v>
      </c>
      <c r="EG27">
        <v>1747.4204</v>
      </c>
      <c r="EH27">
        <v>-930.91230910702802</v>
      </c>
      <c r="EI27">
        <v>-18067.392334180498</v>
      </c>
      <c r="EJ27">
        <v>34503.252</v>
      </c>
      <c r="EK27">
        <v>15</v>
      </c>
      <c r="EL27">
        <v>0</v>
      </c>
      <c r="EM27" t="s">
        <v>399</v>
      </c>
      <c r="EN27">
        <v>1530554494.5999999</v>
      </c>
      <c r="EO27">
        <v>0</v>
      </c>
      <c r="EP27">
        <v>0</v>
      </c>
      <c r="EQ27">
        <v>-6.0000000000000001E-3</v>
      </c>
      <c r="ER27">
        <v>0</v>
      </c>
      <c r="ES27">
        <v>-0.318</v>
      </c>
      <c r="ET27">
        <v>0</v>
      </c>
      <c r="EU27">
        <v>400</v>
      </c>
      <c r="EV27">
        <v>0</v>
      </c>
      <c r="EW27">
        <v>0.13</v>
      </c>
      <c r="EX27">
        <v>0</v>
      </c>
      <c r="EY27">
        <v>-15.529455499999999</v>
      </c>
      <c r="EZ27">
        <v>-35.2294075046904</v>
      </c>
      <c r="FA27">
        <v>3.7017191013047901</v>
      </c>
      <c r="FB27">
        <v>0</v>
      </c>
      <c r="FC27">
        <v>1.0003276433042601</v>
      </c>
      <c r="FD27">
        <v>0</v>
      </c>
      <c r="FE27">
        <v>0</v>
      </c>
      <c r="FF27">
        <v>0</v>
      </c>
      <c r="FG27">
        <v>4.3446067499999996</v>
      </c>
      <c r="FH27">
        <v>3.0714921951219498</v>
      </c>
      <c r="FI27">
        <v>0.321595928382089</v>
      </c>
      <c r="FJ27">
        <v>0</v>
      </c>
      <c r="FK27">
        <v>0</v>
      </c>
      <c r="FL27">
        <v>3</v>
      </c>
      <c r="FM27" t="s">
        <v>400</v>
      </c>
      <c r="FN27">
        <v>3.4460899999999999</v>
      </c>
      <c r="FO27">
        <v>2.7795299999999998</v>
      </c>
      <c r="FP27">
        <v>8.0932000000000004E-2</v>
      </c>
      <c r="FQ27">
        <v>8.3942299999999997E-2</v>
      </c>
      <c r="FR27">
        <v>0.107574</v>
      </c>
      <c r="FS27">
        <v>9.2876799999999995E-2</v>
      </c>
      <c r="FT27">
        <v>19611.7</v>
      </c>
      <c r="FU27">
        <v>23838.6</v>
      </c>
      <c r="FV27">
        <v>20792.7</v>
      </c>
      <c r="FW27">
        <v>25112.9</v>
      </c>
      <c r="FX27">
        <v>29431.7</v>
      </c>
      <c r="FY27">
        <v>33536.199999999997</v>
      </c>
      <c r="FZ27">
        <v>37539.300000000003</v>
      </c>
      <c r="GA27">
        <v>41664.9</v>
      </c>
      <c r="GB27">
        <v>2.2985000000000002</v>
      </c>
      <c r="GC27">
        <v>1.6087</v>
      </c>
      <c r="GD27">
        <v>-5.4761799999999998E-3</v>
      </c>
      <c r="GE27">
        <v>0</v>
      </c>
      <c r="GF27">
        <v>27.1145</v>
      </c>
      <c r="GG27">
        <v>999.9</v>
      </c>
      <c r="GH27">
        <v>66.584999999999994</v>
      </c>
      <c r="GI27">
        <v>27.995999999999999</v>
      </c>
      <c r="GJ27">
        <v>27.8522</v>
      </c>
      <c r="GK27">
        <v>62.192</v>
      </c>
      <c r="GL27">
        <v>23.241199999999999</v>
      </c>
      <c r="GM27">
        <v>2</v>
      </c>
      <c r="GN27">
        <v>8.0414100000000002E-2</v>
      </c>
      <c r="GO27">
        <v>1.57782</v>
      </c>
      <c r="GP27">
        <v>20.332699999999999</v>
      </c>
      <c r="GQ27">
        <v>5.2180400000000002</v>
      </c>
      <c r="GR27">
        <v>11.962</v>
      </c>
      <c r="GS27">
        <v>4.9856999999999996</v>
      </c>
      <c r="GT27">
        <v>3.3010000000000002</v>
      </c>
      <c r="GU27">
        <v>999.9</v>
      </c>
      <c r="GV27">
        <v>9999</v>
      </c>
      <c r="GW27">
        <v>9999</v>
      </c>
      <c r="GX27">
        <v>9999</v>
      </c>
      <c r="GY27">
        <v>1.88409</v>
      </c>
      <c r="GZ27">
        <v>1.88107</v>
      </c>
      <c r="HA27">
        <v>1.8827799999999999</v>
      </c>
      <c r="HB27">
        <v>1.88131</v>
      </c>
      <c r="HC27">
        <v>1.8827799999999999</v>
      </c>
      <c r="HD27">
        <v>1.88202</v>
      </c>
      <c r="HE27">
        <v>1.8839999999999999</v>
      </c>
      <c r="HF27">
        <v>1.8812599999999999</v>
      </c>
      <c r="HG27">
        <v>5</v>
      </c>
      <c r="HH27">
        <v>0</v>
      </c>
      <c r="HI27">
        <v>0</v>
      </c>
      <c r="HJ27">
        <v>0</v>
      </c>
      <c r="HK27" t="s">
        <v>401</v>
      </c>
      <c r="HL27" t="s">
        <v>402</v>
      </c>
      <c r="HM27" t="s">
        <v>403</v>
      </c>
      <c r="HN27" t="s">
        <v>403</v>
      </c>
      <c r="HO27" t="s">
        <v>403</v>
      </c>
      <c r="HP27" t="s">
        <v>403</v>
      </c>
      <c r="HQ27">
        <v>0</v>
      </c>
      <c r="HR27">
        <v>100</v>
      </c>
      <c r="HS27">
        <v>100</v>
      </c>
      <c r="HT27">
        <v>-0.318</v>
      </c>
      <c r="HU27">
        <v>0</v>
      </c>
      <c r="HV27">
        <v>-0.318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-1</v>
      </c>
      <c r="IE27">
        <v>-1</v>
      </c>
      <c r="IF27">
        <v>-1</v>
      </c>
      <c r="IG27">
        <v>-1</v>
      </c>
      <c r="IH27">
        <v>-62.3</v>
      </c>
      <c r="II27">
        <v>25509179.300000001</v>
      </c>
      <c r="IJ27">
        <v>1.0632299999999999</v>
      </c>
      <c r="IK27">
        <v>2.5598100000000001</v>
      </c>
      <c r="IL27">
        <v>2.1008300000000002</v>
      </c>
      <c r="IM27">
        <v>2.67944</v>
      </c>
      <c r="IN27">
        <v>2.2485400000000002</v>
      </c>
      <c r="IO27">
        <v>2.19238</v>
      </c>
      <c r="IP27">
        <v>34.145200000000003</v>
      </c>
      <c r="IQ27">
        <v>14.0357</v>
      </c>
      <c r="IR27">
        <v>18</v>
      </c>
      <c r="IS27">
        <v>766.64400000000001</v>
      </c>
      <c r="IT27">
        <v>278.43900000000002</v>
      </c>
      <c r="IU27">
        <v>25.001100000000001</v>
      </c>
      <c r="IV27">
        <v>28.358699999999999</v>
      </c>
      <c r="IW27">
        <v>30.001100000000001</v>
      </c>
      <c r="IX27">
        <v>28.041699999999999</v>
      </c>
      <c r="IY27">
        <v>28.026800000000001</v>
      </c>
      <c r="IZ27">
        <v>21.241399999999999</v>
      </c>
      <c r="JA27">
        <v>100</v>
      </c>
      <c r="JB27">
        <v>0</v>
      </c>
      <c r="JC27">
        <v>25</v>
      </c>
      <c r="JD27">
        <v>400</v>
      </c>
      <c r="JE27">
        <v>15.9763</v>
      </c>
      <c r="JF27">
        <v>101.184</v>
      </c>
      <c r="JG27">
        <v>100.441</v>
      </c>
    </row>
    <row r="28" spans="1:267" x14ac:dyDescent="0.2">
      <c r="A28">
        <v>10</v>
      </c>
      <c r="B28">
        <v>1530550807.0999999</v>
      </c>
      <c r="C28">
        <v>610.59999990463302</v>
      </c>
      <c r="D28" t="s">
        <v>428</v>
      </c>
      <c r="E28" t="s">
        <v>429</v>
      </c>
      <c r="F28" t="s">
        <v>394</v>
      </c>
      <c r="I28">
        <v>1530550807.0999999</v>
      </c>
      <c r="J28">
        <f t="shared" si="0"/>
        <v>3.7177217207425548E-3</v>
      </c>
      <c r="K28">
        <f t="shared" si="1"/>
        <v>3.717721720742555</v>
      </c>
      <c r="L28">
        <f t="shared" si="2"/>
        <v>11.513249405692667</v>
      </c>
      <c r="M28">
        <f t="shared" si="3"/>
        <v>383.36200000000002</v>
      </c>
      <c r="N28">
        <f t="shared" si="4"/>
        <v>308.27753722641756</v>
      </c>
      <c r="O28">
        <f t="shared" si="5"/>
        <v>27.993474923379331</v>
      </c>
      <c r="P28">
        <f t="shared" si="6"/>
        <v>34.811600709313403</v>
      </c>
      <c r="Q28">
        <f t="shared" si="7"/>
        <v>0.28612341500648897</v>
      </c>
      <c r="R28">
        <f t="shared" si="8"/>
        <v>2.7624025646272723</v>
      </c>
      <c r="S28">
        <f t="shared" si="9"/>
        <v>0.27061963012861184</v>
      </c>
      <c r="T28">
        <f t="shared" si="10"/>
        <v>0.17046018041739638</v>
      </c>
      <c r="U28">
        <f t="shared" si="11"/>
        <v>330.74989350148616</v>
      </c>
      <c r="V28">
        <f t="shared" si="12"/>
        <v>28.752405612179693</v>
      </c>
      <c r="W28">
        <f t="shared" si="13"/>
        <v>27.2713</v>
      </c>
      <c r="X28">
        <f t="shared" si="14"/>
        <v>3.6365886381967822</v>
      </c>
      <c r="Y28">
        <f t="shared" si="15"/>
        <v>65.132797117315761</v>
      </c>
      <c r="Z28">
        <f t="shared" si="16"/>
        <v>2.4307879742582998</v>
      </c>
      <c r="AA28">
        <f t="shared" si="17"/>
        <v>3.7320491086541514</v>
      </c>
      <c r="AB28">
        <f t="shared" si="18"/>
        <v>1.2058006639384824</v>
      </c>
      <c r="AC28">
        <f t="shared" si="19"/>
        <v>-163.95152788474667</v>
      </c>
      <c r="AD28">
        <f t="shared" si="20"/>
        <v>65.944719320021093</v>
      </c>
      <c r="AE28">
        <f t="shared" si="21"/>
        <v>5.1773351200033622</v>
      </c>
      <c r="AF28">
        <f t="shared" si="22"/>
        <v>237.92042005676393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47877.37479980557</v>
      </c>
      <c r="AL28" t="s">
        <v>395</v>
      </c>
      <c r="AM28">
        <v>8118.25</v>
      </c>
      <c r="AN28">
        <v>1.65384615384615</v>
      </c>
      <c r="AO28">
        <v>0.39</v>
      </c>
      <c r="AP28">
        <f t="shared" si="26"/>
        <v>-3.2406311637080769</v>
      </c>
      <c r="AQ28">
        <v>-1</v>
      </c>
      <c r="AR28" t="s">
        <v>430</v>
      </c>
      <c r="AS28">
        <v>8308.99</v>
      </c>
      <c r="AT28">
        <v>1777.6992307692301</v>
      </c>
      <c r="AU28">
        <v>1884.66</v>
      </c>
      <c r="AV28">
        <f t="shared" si="27"/>
        <v>5.6753350328849761E-2</v>
      </c>
      <c r="AW28">
        <v>0.5</v>
      </c>
      <c r="AX28">
        <f t="shared" si="28"/>
        <v>1685.984400777972</v>
      </c>
      <c r="AY28">
        <f t="shared" si="29"/>
        <v>11.513249405692667</v>
      </c>
      <c r="AZ28">
        <f t="shared" si="30"/>
        <v>47.842631673164043</v>
      </c>
      <c r="BA28">
        <f t="shared" si="31"/>
        <v>7.4219247816994134E-3</v>
      </c>
      <c r="BB28">
        <f t="shared" si="32"/>
        <v>-0.99979306612333252</v>
      </c>
      <c r="BC28">
        <f t="shared" si="33"/>
        <v>-0.51048516058887017</v>
      </c>
      <c r="BD28" t="s">
        <v>397</v>
      </c>
      <c r="BE28">
        <v>0</v>
      </c>
      <c r="BF28">
        <f t="shared" si="34"/>
        <v>-0.51048516058887017</v>
      </c>
      <c r="BG28">
        <f t="shared" si="35"/>
        <v>1.0002708632647739</v>
      </c>
      <c r="BH28">
        <f t="shared" si="36"/>
        <v>5.6737982093783147E-2</v>
      </c>
      <c r="BI28">
        <f t="shared" si="37"/>
        <v>-2092.5053320898546</v>
      </c>
      <c r="BJ28">
        <f t="shared" si="38"/>
        <v>5.6803196852169682E-2</v>
      </c>
      <c r="BK28">
        <f t="shared" si="39"/>
        <v>1490.9013998782759</v>
      </c>
      <c r="BL28">
        <f t="shared" si="40"/>
        <v>-1.6292912433843114E-5</v>
      </c>
      <c r="BM28">
        <f t="shared" si="41"/>
        <v>1.0000162929124339</v>
      </c>
      <c r="BN28" t="s">
        <v>397</v>
      </c>
      <c r="BO28" t="s">
        <v>397</v>
      </c>
      <c r="BP28" t="s">
        <v>397</v>
      </c>
      <c r="BQ28" t="s">
        <v>397</v>
      </c>
      <c r="BR28" t="s">
        <v>397</v>
      </c>
      <c r="BS28" t="s">
        <v>397</v>
      </c>
      <c r="BT28" t="s">
        <v>397</v>
      </c>
      <c r="BU28" t="s">
        <v>397</v>
      </c>
      <c r="BV28" t="s">
        <v>397</v>
      </c>
      <c r="BW28" t="s">
        <v>397</v>
      </c>
      <c r="BX28" t="s">
        <v>397</v>
      </c>
      <c r="BY28" t="s">
        <v>397</v>
      </c>
      <c r="BZ28" t="s">
        <v>397</v>
      </c>
      <c r="CA28" t="s">
        <v>397</v>
      </c>
      <c r="CB28" t="s">
        <v>397</v>
      </c>
      <c r="CC28" t="s">
        <v>397</v>
      </c>
      <c r="CD28" t="s">
        <v>397</v>
      </c>
      <c r="CE28" t="s">
        <v>397</v>
      </c>
      <c r="CF28">
        <f t="shared" si="42"/>
        <v>2000</v>
      </c>
      <c r="CG28">
        <f t="shared" si="43"/>
        <v>1685.984400777972</v>
      </c>
      <c r="CH28">
        <f t="shared" si="44"/>
        <v>0.84299220038898603</v>
      </c>
      <c r="CI28">
        <f t="shared" si="45"/>
        <v>0.16537494675074307</v>
      </c>
      <c r="CJ28">
        <v>9</v>
      </c>
      <c r="CK28">
        <v>0.5</v>
      </c>
      <c r="CL28" t="s">
        <v>398</v>
      </c>
      <c r="CM28">
        <v>1530550807.0999999</v>
      </c>
      <c r="CN28">
        <v>383.36200000000002</v>
      </c>
      <c r="CO28">
        <v>399.99799999999999</v>
      </c>
      <c r="CP28">
        <v>26.768999999999998</v>
      </c>
      <c r="CQ28">
        <v>22.116800000000001</v>
      </c>
      <c r="CR28">
        <v>383.68</v>
      </c>
      <c r="CS28">
        <v>26.768999999999998</v>
      </c>
      <c r="CT28">
        <v>699.96600000000001</v>
      </c>
      <c r="CU28">
        <v>90.706100000000006</v>
      </c>
      <c r="CV28">
        <v>9.9980700000000006E-2</v>
      </c>
      <c r="CW28">
        <v>27.714099999999998</v>
      </c>
      <c r="CX28">
        <v>27.2713</v>
      </c>
      <c r="CY28">
        <v>999.9</v>
      </c>
      <c r="CZ28">
        <v>0</v>
      </c>
      <c r="DA28">
        <v>0</v>
      </c>
      <c r="DB28">
        <v>10006.200000000001</v>
      </c>
      <c r="DC28">
        <v>0</v>
      </c>
      <c r="DD28">
        <v>0.21912699999999999</v>
      </c>
      <c r="DE28">
        <v>-16.636500000000002</v>
      </c>
      <c r="DF28">
        <v>393.90600000000001</v>
      </c>
      <c r="DG28">
        <v>409.04500000000002</v>
      </c>
      <c r="DH28">
        <v>4.65219</v>
      </c>
      <c r="DI28">
        <v>399.99799999999999</v>
      </c>
      <c r="DJ28">
        <v>22.116800000000001</v>
      </c>
      <c r="DK28">
        <v>2.4281100000000002</v>
      </c>
      <c r="DL28">
        <v>2.0061300000000002</v>
      </c>
      <c r="DM28">
        <v>20.552499999999998</v>
      </c>
      <c r="DN28">
        <v>17.492799999999999</v>
      </c>
      <c r="DO28">
        <v>2000</v>
      </c>
      <c r="DP28">
        <v>0.90000999999999998</v>
      </c>
      <c r="DQ28">
        <v>9.9990399999999993E-2</v>
      </c>
      <c r="DR28">
        <v>0</v>
      </c>
      <c r="DS28">
        <v>1593.53</v>
      </c>
      <c r="DT28">
        <v>4.9997400000000001</v>
      </c>
      <c r="DU28">
        <v>33262.1</v>
      </c>
      <c r="DV28">
        <v>15360.1</v>
      </c>
      <c r="DW28">
        <v>45.936999999999998</v>
      </c>
      <c r="DX28">
        <v>46.436999999999998</v>
      </c>
      <c r="DY28">
        <v>46.625</v>
      </c>
      <c r="DZ28">
        <v>46.5</v>
      </c>
      <c r="EA28">
        <v>47.75</v>
      </c>
      <c r="EB28">
        <v>1795.52</v>
      </c>
      <c r="EC28">
        <v>199.48</v>
      </c>
      <c r="ED28">
        <v>0</v>
      </c>
      <c r="EE28">
        <v>48.299999952316298</v>
      </c>
      <c r="EF28">
        <v>0</v>
      </c>
      <c r="EG28">
        <v>1777.6992307692301</v>
      </c>
      <c r="EH28">
        <v>-1743.7169208558701</v>
      </c>
      <c r="EI28">
        <v>-34897.644413391899</v>
      </c>
      <c r="EJ28">
        <v>37164.111538461497</v>
      </c>
      <c r="EK28">
        <v>15</v>
      </c>
      <c r="EL28">
        <v>0</v>
      </c>
      <c r="EM28" t="s">
        <v>399</v>
      </c>
      <c r="EN28">
        <v>1530554494.5999999</v>
      </c>
      <c r="EO28">
        <v>0</v>
      </c>
      <c r="EP28">
        <v>0</v>
      </c>
      <c r="EQ28">
        <v>-6.0000000000000001E-3</v>
      </c>
      <c r="ER28">
        <v>0</v>
      </c>
      <c r="ES28">
        <v>-0.318</v>
      </c>
      <c r="ET28">
        <v>0</v>
      </c>
      <c r="EU28">
        <v>400</v>
      </c>
      <c r="EV28">
        <v>0</v>
      </c>
      <c r="EW28">
        <v>0.13</v>
      </c>
      <c r="EX28">
        <v>0</v>
      </c>
      <c r="EY28">
        <v>-12.534719000000001</v>
      </c>
      <c r="EZ28">
        <v>-30.714049305816101</v>
      </c>
      <c r="FA28">
        <v>3.0601448209356001</v>
      </c>
      <c r="FB28">
        <v>0</v>
      </c>
      <c r="FC28">
        <v>1.0002493243570101</v>
      </c>
      <c r="FD28">
        <v>0</v>
      </c>
      <c r="FE28">
        <v>0</v>
      </c>
      <c r="FF28">
        <v>0</v>
      </c>
      <c r="FG28">
        <v>4.1831569999999996</v>
      </c>
      <c r="FH28">
        <v>4.1084170356472596</v>
      </c>
      <c r="FI28">
        <v>0.41778205284693598</v>
      </c>
      <c r="FJ28">
        <v>0</v>
      </c>
      <c r="FK28">
        <v>0</v>
      </c>
      <c r="FL28">
        <v>3</v>
      </c>
      <c r="FM28" t="s">
        <v>400</v>
      </c>
      <c r="FN28">
        <v>3.44597</v>
      </c>
      <c r="FO28">
        <v>2.7795899999999998</v>
      </c>
      <c r="FP28">
        <v>8.1337300000000001E-2</v>
      </c>
      <c r="FQ28">
        <v>8.3913600000000005E-2</v>
      </c>
      <c r="FR28">
        <v>0.107903</v>
      </c>
      <c r="FS28">
        <v>9.3349100000000004E-2</v>
      </c>
      <c r="FT28">
        <v>19597.400000000001</v>
      </c>
      <c r="FU28">
        <v>23833.8</v>
      </c>
      <c r="FV28">
        <v>20787</v>
      </c>
      <c r="FW28">
        <v>25107.5</v>
      </c>
      <c r="FX28">
        <v>29413.8</v>
      </c>
      <c r="FY28">
        <v>33512.1</v>
      </c>
      <c r="FZ28">
        <v>37530.5</v>
      </c>
      <c r="GA28">
        <v>41657</v>
      </c>
      <c r="GB28">
        <v>2.2831700000000001</v>
      </c>
      <c r="GC28">
        <v>1.59283</v>
      </c>
      <c r="GD28">
        <v>2.6159000000000002E-2</v>
      </c>
      <c r="GE28">
        <v>0</v>
      </c>
      <c r="GF28">
        <v>26.843499999999999</v>
      </c>
      <c r="GG28">
        <v>999.9</v>
      </c>
      <c r="GH28">
        <v>66.61</v>
      </c>
      <c r="GI28">
        <v>28.137</v>
      </c>
      <c r="GJ28">
        <v>28.093</v>
      </c>
      <c r="GK28">
        <v>61.911999999999999</v>
      </c>
      <c r="GL28">
        <v>23.3293</v>
      </c>
      <c r="GM28">
        <v>2</v>
      </c>
      <c r="GN28">
        <v>8.9385199999999998E-2</v>
      </c>
      <c r="GO28">
        <v>1.5476399999999999</v>
      </c>
      <c r="GP28">
        <v>20.332799999999999</v>
      </c>
      <c r="GQ28">
        <v>5.2220800000000001</v>
      </c>
      <c r="GR28">
        <v>11.962</v>
      </c>
      <c r="GS28">
        <v>4.9859</v>
      </c>
      <c r="GT28">
        <v>3.3010000000000002</v>
      </c>
      <c r="GU28">
        <v>999.9</v>
      </c>
      <c r="GV28">
        <v>9999</v>
      </c>
      <c r="GW28">
        <v>9999</v>
      </c>
      <c r="GX28">
        <v>9999</v>
      </c>
      <c r="GY28">
        <v>1.88409</v>
      </c>
      <c r="GZ28">
        <v>1.8810800000000001</v>
      </c>
      <c r="HA28">
        <v>1.8827799999999999</v>
      </c>
      <c r="HB28">
        <v>1.8812599999999999</v>
      </c>
      <c r="HC28">
        <v>1.8827799999999999</v>
      </c>
      <c r="HD28">
        <v>1.88202</v>
      </c>
      <c r="HE28">
        <v>1.8839999999999999</v>
      </c>
      <c r="HF28">
        <v>1.8812599999999999</v>
      </c>
      <c r="HG28">
        <v>5</v>
      </c>
      <c r="HH28">
        <v>0</v>
      </c>
      <c r="HI28">
        <v>0</v>
      </c>
      <c r="HJ28">
        <v>0</v>
      </c>
      <c r="HK28" t="s">
        <v>401</v>
      </c>
      <c r="HL28" t="s">
        <v>402</v>
      </c>
      <c r="HM28" t="s">
        <v>403</v>
      </c>
      <c r="HN28" t="s">
        <v>403</v>
      </c>
      <c r="HO28" t="s">
        <v>403</v>
      </c>
      <c r="HP28" t="s">
        <v>403</v>
      </c>
      <c r="HQ28">
        <v>0</v>
      </c>
      <c r="HR28">
        <v>100</v>
      </c>
      <c r="HS28">
        <v>100</v>
      </c>
      <c r="HT28">
        <v>-0.318</v>
      </c>
      <c r="HU28">
        <v>0</v>
      </c>
      <c r="HV28">
        <v>-0.318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-1</v>
      </c>
      <c r="IE28">
        <v>-1</v>
      </c>
      <c r="IF28">
        <v>-1</v>
      </c>
      <c r="IG28">
        <v>-1</v>
      </c>
      <c r="IH28">
        <v>-61.5</v>
      </c>
      <c r="II28">
        <v>25509180.100000001</v>
      </c>
      <c r="IJ28">
        <v>1.0595699999999999</v>
      </c>
      <c r="IK28">
        <v>2.5598100000000001</v>
      </c>
      <c r="IL28">
        <v>2.1008300000000002</v>
      </c>
      <c r="IM28">
        <v>2.67822</v>
      </c>
      <c r="IN28">
        <v>2.2485400000000002</v>
      </c>
      <c r="IO28">
        <v>2.1520999999999999</v>
      </c>
      <c r="IP28">
        <v>34.258699999999997</v>
      </c>
      <c r="IQ28">
        <v>14.0357</v>
      </c>
      <c r="IR28">
        <v>18</v>
      </c>
      <c r="IS28">
        <v>754.60900000000004</v>
      </c>
      <c r="IT28">
        <v>272.16000000000003</v>
      </c>
      <c r="IU28">
        <v>24.9983</v>
      </c>
      <c r="IV28">
        <v>28.4877</v>
      </c>
      <c r="IW28">
        <v>30.000800000000002</v>
      </c>
      <c r="IX28">
        <v>28.166</v>
      </c>
      <c r="IY28">
        <v>28.150300000000001</v>
      </c>
      <c r="IZ28">
        <v>21.183299999999999</v>
      </c>
      <c r="JA28">
        <v>100</v>
      </c>
      <c r="JB28">
        <v>0</v>
      </c>
      <c r="JC28">
        <v>25</v>
      </c>
      <c r="JD28">
        <v>400</v>
      </c>
      <c r="JE28">
        <v>15.9763</v>
      </c>
      <c r="JF28">
        <v>101.15900000000001</v>
      </c>
      <c r="JG28">
        <v>100.42100000000001</v>
      </c>
    </row>
    <row r="29" spans="1:267" x14ac:dyDescent="0.2">
      <c r="A29">
        <v>11</v>
      </c>
      <c r="B29">
        <v>1530550885.0999999</v>
      </c>
      <c r="C29">
        <v>688.59999990463302</v>
      </c>
      <c r="D29" t="s">
        <v>431</v>
      </c>
      <c r="E29" t="s">
        <v>432</v>
      </c>
      <c r="F29" t="s">
        <v>394</v>
      </c>
      <c r="I29">
        <v>1530550885.0999999</v>
      </c>
      <c r="J29">
        <f t="shared" si="0"/>
        <v>3.7606580368648498E-3</v>
      </c>
      <c r="K29">
        <f t="shared" si="1"/>
        <v>3.7606580368648497</v>
      </c>
      <c r="L29">
        <f t="shared" si="2"/>
        <v>17.633861968581233</v>
      </c>
      <c r="M29">
        <f t="shared" si="3"/>
        <v>375.56200000000001</v>
      </c>
      <c r="N29">
        <f t="shared" si="4"/>
        <v>273.98744061755792</v>
      </c>
      <c r="O29">
        <f t="shared" si="5"/>
        <v>24.88051261763011</v>
      </c>
      <c r="P29">
        <f t="shared" si="6"/>
        <v>34.104392006586004</v>
      </c>
      <c r="Q29">
        <f t="shared" si="7"/>
        <v>0.31294831838814041</v>
      </c>
      <c r="R29">
        <f t="shared" si="8"/>
        <v>2.7621503520385726</v>
      </c>
      <c r="S29">
        <f t="shared" si="9"/>
        <v>0.29450022944403254</v>
      </c>
      <c r="T29">
        <f t="shared" si="10"/>
        <v>0.18562944053430219</v>
      </c>
      <c r="U29">
        <f t="shared" si="11"/>
        <v>330.73668750170424</v>
      </c>
      <c r="V29">
        <f t="shared" si="12"/>
        <v>28.651190317126858</v>
      </c>
      <c r="W29">
        <f t="shared" si="13"/>
        <v>27.030799999999999</v>
      </c>
      <c r="X29">
        <f t="shared" si="14"/>
        <v>3.5856393645554743</v>
      </c>
      <c r="Y29">
        <f t="shared" si="15"/>
        <v>66.387069092511965</v>
      </c>
      <c r="Z29">
        <f t="shared" si="16"/>
        <v>2.4646730360589002</v>
      </c>
      <c r="AA29">
        <f t="shared" si="17"/>
        <v>3.712579979429909</v>
      </c>
      <c r="AB29">
        <f t="shared" si="18"/>
        <v>1.1209663284965741</v>
      </c>
      <c r="AC29">
        <f t="shared" si="19"/>
        <v>-165.84501942573988</v>
      </c>
      <c r="AD29">
        <f t="shared" si="20"/>
        <v>88.424568958831927</v>
      </c>
      <c r="AE29">
        <f t="shared" si="21"/>
        <v>6.9314395382927687</v>
      </c>
      <c r="AF29">
        <f t="shared" si="22"/>
        <v>260.24767657308905</v>
      </c>
      <c r="AG29">
        <v>29</v>
      </c>
      <c r="AH29">
        <v>4</v>
      </c>
      <c r="AI29">
        <f t="shared" si="23"/>
        <v>1</v>
      </c>
      <c r="AJ29">
        <f t="shared" si="24"/>
        <v>0</v>
      </c>
      <c r="AK29">
        <f t="shared" si="25"/>
        <v>47884.844689991289</v>
      </c>
      <c r="AL29" t="s">
        <v>395</v>
      </c>
      <c r="AM29">
        <v>8118.25</v>
      </c>
      <c r="AN29">
        <v>1.65384615384615</v>
      </c>
      <c r="AO29">
        <v>0.39</v>
      </c>
      <c r="AP29">
        <f t="shared" si="26"/>
        <v>-3.2406311637080769</v>
      </c>
      <c r="AQ29">
        <v>-1</v>
      </c>
      <c r="AR29" t="s">
        <v>433</v>
      </c>
      <c r="AS29">
        <v>8347.34</v>
      </c>
      <c r="AT29">
        <v>1398.49038461538</v>
      </c>
      <c r="AU29">
        <v>1658.86</v>
      </c>
      <c r="AV29">
        <f t="shared" si="27"/>
        <v>0.15695695561085321</v>
      </c>
      <c r="AW29">
        <v>0.5</v>
      </c>
      <c r="AX29">
        <f t="shared" si="28"/>
        <v>1685.909400778085</v>
      </c>
      <c r="AY29">
        <f t="shared" si="29"/>
        <v>17.633861968581233</v>
      </c>
      <c r="AZ29">
        <f t="shared" si="30"/>
        <v>132.30760349092301</v>
      </c>
      <c r="BA29">
        <f t="shared" si="31"/>
        <v>1.1052706604507506E-2</v>
      </c>
      <c r="BB29">
        <f t="shared" si="32"/>
        <v>-0.99976489878591313</v>
      </c>
      <c r="BC29">
        <f t="shared" si="33"/>
        <v>-0.51050398248817452</v>
      </c>
      <c r="BD29" t="s">
        <v>397</v>
      </c>
      <c r="BE29">
        <v>0</v>
      </c>
      <c r="BF29">
        <f t="shared" si="34"/>
        <v>-0.51050398248817452</v>
      </c>
      <c r="BG29">
        <f t="shared" si="35"/>
        <v>1.0003077438617414</v>
      </c>
      <c r="BH29">
        <f t="shared" si="36"/>
        <v>0.15690866793144329</v>
      </c>
      <c r="BI29">
        <f t="shared" si="37"/>
        <v>-1841.7131209320098</v>
      </c>
      <c r="BJ29">
        <f t="shared" si="38"/>
        <v>0.15711359433486105</v>
      </c>
      <c r="BK29">
        <f t="shared" si="39"/>
        <v>1312.240413877058</v>
      </c>
      <c r="BL29">
        <f t="shared" si="40"/>
        <v>-5.7277833832190788E-5</v>
      </c>
      <c r="BM29">
        <f t="shared" si="41"/>
        <v>1.0000572778338321</v>
      </c>
      <c r="BN29" t="s">
        <v>397</v>
      </c>
      <c r="BO29" t="s">
        <v>397</v>
      </c>
      <c r="BP29" t="s">
        <v>397</v>
      </c>
      <c r="BQ29" t="s">
        <v>397</v>
      </c>
      <c r="BR29" t="s">
        <v>397</v>
      </c>
      <c r="BS29" t="s">
        <v>397</v>
      </c>
      <c r="BT29" t="s">
        <v>397</v>
      </c>
      <c r="BU29" t="s">
        <v>397</v>
      </c>
      <c r="BV29" t="s">
        <v>397</v>
      </c>
      <c r="BW29" t="s">
        <v>397</v>
      </c>
      <c r="BX29" t="s">
        <v>397</v>
      </c>
      <c r="BY29" t="s">
        <v>397</v>
      </c>
      <c r="BZ29" t="s">
        <v>397</v>
      </c>
      <c r="CA29" t="s">
        <v>397</v>
      </c>
      <c r="CB29" t="s">
        <v>397</v>
      </c>
      <c r="CC29" t="s">
        <v>397</v>
      </c>
      <c r="CD29" t="s">
        <v>397</v>
      </c>
      <c r="CE29" t="s">
        <v>397</v>
      </c>
      <c r="CF29">
        <f t="shared" si="42"/>
        <v>1999.91</v>
      </c>
      <c r="CG29">
        <f t="shared" si="43"/>
        <v>1685.909400778085</v>
      </c>
      <c r="CH29">
        <f t="shared" si="44"/>
        <v>0.84299263505762001</v>
      </c>
      <c r="CI29">
        <f t="shared" si="45"/>
        <v>0.16537578566120686</v>
      </c>
      <c r="CJ29">
        <v>9</v>
      </c>
      <c r="CK29">
        <v>0.5</v>
      </c>
      <c r="CL29" t="s">
        <v>398</v>
      </c>
      <c r="CM29">
        <v>1530550885.0999999</v>
      </c>
      <c r="CN29">
        <v>375.56200000000001</v>
      </c>
      <c r="CO29">
        <v>400.05</v>
      </c>
      <c r="CP29">
        <v>27.141300000000001</v>
      </c>
      <c r="CQ29">
        <v>22.4374</v>
      </c>
      <c r="CR29">
        <v>375.88</v>
      </c>
      <c r="CS29">
        <v>27.141300000000001</v>
      </c>
      <c r="CT29">
        <v>700</v>
      </c>
      <c r="CU29">
        <v>90.7089</v>
      </c>
      <c r="CV29">
        <v>0.100053</v>
      </c>
      <c r="CW29">
        <v>27.624600000000001</v>
      </c>
      <c r="CX29">
        <v>27.030799999999999</v>
      </c>
      <c r="CY29">
        <v>999.9</v>
      </c>
      <c r="CZ29">
        <v>0</v>
      </c>
      <c r="DA29">
        <v>0</v>
      </c>
      <c r="DB29">
        <v>10004.4</v>
      </c>
      <c r="DC29">
        <v>0</v>
      </c>
      <c r="DD29">
        <v>0.21912699999999999</v>
      </c>
      <c r="DE29">
        <v>-24.487500000000001</v>
      </c>
      <c r="DF29">
        <v>386.04</v>
      </c>
      <c r="DG29">
        <v>409.23200000000003</v>
      </c>
      <c r="DH29">
        <v>4.7039</v>
      </c>
      <c r="DI29">
        <v>400.05</v>
      </c>
      <c r="DJ29">
        <v>22.4374</v>
      </c>
      <c r="DK29">
        <v>2.4619599999999999</v>
      </c>
      <c r="DL29">
        <v>2.0352700000000001</v>
      </c>
      <c r="DM29">
        <v>20.777200000000001</v>
      </c>
      <c r="DN29">
        <v>17.721399999999999</v>
      </c>
      <c r="DO29">
        <v>1999.91</v>
      </c>
      <c r="DP29">
        <v>0.89999499999999999</v>
      </c>
      <c r="DQ29">
        <v>0.100005</v>
      </c>
      <c r="DR29">
        <v>0</v>
      </c>
      <c r="DS29">
        <v>1276.79</v>
      </c>
      <c r="DT29">
        <v>4.9997400000000001</v>
      </c>
      <c r="DU29">
        <v>25760</v>
      </c>
      <c r="DV29">
        <v>15359.2</v>
      </c>
      <c r="DW29">
        <v>46.25</v>
      </c>
      <c r="DX29">
        <v>46.75</v>
      </c>
      <c r="DY29">
        <v>46.936999999999998</v>
      </c>
      <c r="DZ29">
        <v>46.811999999999998</v>
      </c>
      <c r="EA29">
        <v>47.936999999999998</v>
      </c>
      <c r="EB29">
        <v>1795.41</v>
      </c>
      <c r="EC29">
        <v>199.5</v>
      </c>
      <c r="ED29">
        <v>0</v>
      </c>
      <c r="EE29">
        <v>77.700000047683702</v>
      </c>
      <c r="EF29">
        <v>0</v>
      </c>
      <c r="EG29">
        <v>1398.49038461538</v>
      </c>
      <c r="EH29">
        <v>-1322.0413666935999</v>
      </c>
      <c r="EI29">
        <v>-24897.743573662901</v>
      </c>
      <c r="EJ29">
        <v>28041.384615384599</v>
      </c>
      <c r="EK29">
        <v>15</v>
      </c>
      <c r="EL29">
        <v>0</v>
      </c>
      <c r="EM29" t="s">
        <v>399</v>
      </c>
      <c r="EN29">
        <v>1530554494.5999999</v>
      </c>
      <c r="EO29">
        <v>0</v>
      </c>
      <c r="EP29">
        <v>0</v>
      </c>
      <c r="EQ29">
        <v>-6.0000000000000001E-3</v>
      </c>
      <c r="ER29">
        <v>0</v>
      </c>
      <c r="ES29">
        <v>-0.318</v>
      </c>
      <c r="ET29">
        <v>0</v>
      </c>
      <c r="EU29">
        <v>400</v>
      </c>
      <c r="EV29">
        <v>0</v>
      </c>
      <c r="EW29">
        <v>0.13</v>
      </c>
      <c r="EX29">
        <v>0</v>
      </c>
      <c r="EY29">
        <v>-16.152833999999999</v>
      </c>
      <c r="EZ29">
        <v>-76.0844021763602</v>
      </c>
      <c r="FA29">
        <v>7.7567532688483096</v>
      </c>
      <c r="FB29">
        <v>0</v>
      </c>
      <c r="FC29">
        <v>1.0002708632647701</v>
      </c>
      <c r="FD29">
        <v>0</v>
      </c>
      <c r="FE29">
        <v>0</v>
      </c>
      <c r="FF29">
        <v>0</v>
      </c>
      <c r="FG29">
        <v>4.1899600000000001</v>
      </c>
      <c r="FH29">
        <v>0.31384457786116599</v>
      </c>
      <c r="FI29">
        <v>0.70852406951704905</v>
      </c>
      <c r="FJ29">
        <v>1</v>
      </c>
      <c r="FK29">
        <v>1</v>
      </c>
      <c r="FL29">
        <v>3</v>
      </c>
      <c r="FM29" t="s">
        <v>434</v>
      </c>
      <c r="FN29">
        <v>3.44597</v>
      </c>
      <c r="FO29">
        <v>2.7796500000000002</v>
      </c>
      <c r="FP29">
        <v>8.0029600000000006E-2</v>
      </c>
      <c r="FQ29">
        <v>8.3894499999999997E-2</v>
      </c>
      <c r="FR29">
        <v>0.108921</v>
      </c>
      <c r="FS29">
        <v>9.4280900000000001E-2</v>
      </c>
      <c r="FT29">
        <v>19620.099999999999</v>
      </c>
      <c r="FU29">
        <v>23827.9</v>
      </c>
      <c r="FV29">
        <v>20781.8</v>
      </c>
      <c r="FW29">
        <v>25101.200000000001</v>
      </c>
      <c r="FX29">
        <v>29373</v>
      </c>
      <c r="FY29">
        <v>33470.5</v>
      </c>
      <c r="FZ29">
        <v>37521.599999999999</v>
      </c>
      <c r="GA29">
        <v>41648.400000000001</v>
      </c>
      <c r="GB29">
        <v>2.2318500000000001</v>
      </c>
      <c r="GC29">
        <v>1.5753299999999999</v>
      </c>
      <c r="GD29">
        <v>2.9720400000000001E-2</v>
      </c>
      <c r="GE29">
        <v>0</v>
      </c>
      <c r="GF29">
        <v>26.544599999999999</v>
      </c>
      <c r="GG29">
        <v>999.9</v>
      </c>
      <c r="GH29">
        <v>66.468999999999994</v>
      </c>
      <c r="GI29">
        <v>28.349</v>
      </c>
      <c r="GJ29">
        <v>28.3765</v>
      </c>
      <c r="GK29">
        <v>62.152000000000001</v>
      </c>
      <c r="GL29">
        <v>23.445499999999999</v>
      </c>
      <c r="GM29">
        <v>2</v>
      </c>
      <c r="GN29">
        <v>9.8445099999999994E-2</v>
      </c>
      <c r="GO29">
        <v>1.5265599999999999</v>
      </c>
      <c r="GP29">
        <v>20.333100000000002</v>
      </c>
      <c r="GQ29">
        <v>5.2190899999999996</v>
      </c>
      <c r="GR29">
        <v>11.962</v>
      </c>
      <c r="GS29">
        <v>4.9860499999999996</v>
      </c>
      <c r="GT29">
        <v>3.3010000000000002</v>
      </c>
      <c r="GU29">
        <v>999.9</v>
      </c>
      <c r="GV29">
        <v>9999</v>
      </c>
      <c r="GW29">
        <v>9999</v>
      </c>
      <c r="GX29">
        <v>9999</v>
      </c>
      <c r="GY29">
        <v>1.8841000000000001</v>
      </c>
      <c r="GZ29">
        <v>1.8810899999999999</v>
      </c>
      <c r="HA29">
        <v>1.8827799999999999</v>
      </c>
      <c r="HB29">
        <v>1.8812800000000001</v>
      </c>
      <c r="HC29">
        <v>1.8827799999999999</v>
      </c>
      <c r="HD29">
        <v>1.88202</v>
      </c>
      <c r="HE29">
        <v>1.8839900000000001</v>
      </c>
      <c r="HF29">
        <v>1.8812599999999999</v>
      </c>
      <c r="HG29">
        <v>5</v>
      </c>
      <c r="HH29">
        <v>0</v>
      </c>
      <c r="HI29">
        <v>0</v>
      </c>
      <c r="HJ29">
        <v>0</v>
      </c>
      <c r="HK29" t="s">
        <v>401</v>
      </c>
      <c r="HL29" t="s">
        <v>402</v>
      </c>
      <c r="HM29" t="s">
        <v>403</v>
      </c>
      <c r="HN29" t="s">
        <v>403</v>
      </c>
      <c r="HO29" t="s">
        <v>403</v>
      </c>
      <c r="HP29" t="s">
        <v>403</v>
      </c>
      <c r="HQ29">
        <v>0</v>
      </c>
      <c r="HR29">
        <v>100</v>
      </c>
      <c r="HS29">
        <v>100</v>
      </c>
      <c r="HT29">
        <v>-0.318</v>
      </c>
      <c r="HU29">
        <v>0</v>
      </c>
      <c r="HV29">
        <v>-0.318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-1</v>
      </c>
      <c r="IE29">
        <v>-1</v>
      </c>
      <c r="IF29">
        <v>-1</v>
      </c>
      <c r="IG29">
        <v>-1</v>
      </c>
      <c r="IH29">
        <v>-60.2</v>
      </c>
      <c r="II29">
        <v>25509181.399999999</v>
      </c>
      <c r="IJ29">
        <v>1.0571299999999999</v>
      </c>
      <c r="IK29">
        <v>2.5585900000000001</v>
      </c>
      <c r="IL29">
        <v>2.1008300000000002</v>
      </c>
      <c r="IM29">
        <v>2.67822</v>
      </c>
      <c r="IN29">
        <v>2.2412100000000001</v>
      </c>
      <c r="IO29">
        <v>2.4414100000000002E-3</v>
      </c>
      <c r="IP29">
        <v>34.440800000000003</v>
      </c>
      <c r="IQ29">
        <v>14.026999999999999</v>
      </c>
      <c r="IR29">
        <v>18</v>
      </c>
      <c r="IS29">
        <v>712.01700000000005</v>
      </c>
      <c r="IT29">
        <v>265.42399999999998</v>
      </c>
      <c r="IU29">
        <v>24.999700000000001</v>
      </c>
      <c r="IV29">
        <v>28.6173</v>
      </c>
      <c r="IW29">
        <v>30.000499999999999</v>
      </c>
      <c r="IX29">
        <v>28.318999999999999</v>
      </c>
      <c r="IY29">
        <v>28.302700000000002</v>
      </c>
      <c r="IZ29">
        <v>21.1142</v>
      </c>
      <c r="JA29">
        <v>100</v>
      </c>
      <c r="JB29">
        <v>0</v>
      </c>
      <c r="JC29">
        <v>25</v>
      </c>
      <c r="JD29">
        <v>400</v>
      </c>
      <c r="JE29">
        <v>15.9763</v>
      </c>
      <c r="JF29">
        <v>101.13500000000001</v>
      </c>
      <c r="JG29">
        <v>100.399</v>
      </c>
    </row>
    <row r="30" spans="1:267" x14ac:dyDescent="0.2">
      <c r="A30">
        <v>12</v>
      </c>
      <c r="B30">
        <v>1530550961.5999999</v>
      </c>
      <c r="C30">
        <v>765.09999990463302</v>
      </c>
      <c r="D30" t="s">
        <v>435</v>
      </c>
      <c r="E30" t="s">
        <v>436</v>
      </c>
      <c r="F30" t="s">
        <v>394</v>
      </c>
      <c r="I30">
        <v>1530550961.5999999</v>
      </c>
      <c r="J30">
        <f t="shared" si="0"/>
        <v>3.3527676356000118E-3</v>
      </c>
      <c r="K30">
        <f t="shared" si="1"/>
        <v>3.3527676356000118</v>
      </c>
      <c r="L30">
        <f t="shared" si="2"/>
        <v>14.346952071307399</v>
      </c>
      <c r="M30">
        <f t="shared" si="3"/>
        <v>380.66300000000001</v>
      </c>
      <c r="N30">
        <f t="shared" si="4"/>
        <v>303.26424584821558</v>
      </c>
      <c r="O30">
        <f t="shared" si="5"/>
        <v>27.539188709571953</v>
      </c>
      <c r="P30">
        <f t="shared" si="6"/>
        <v>34.567708970870996</v>
      </c>
      <c r="Q30">
        <f t="shared" si="7"/>
        <v>0.33890159092154482</v>
      </c>
      <c r="R30">
        <f t="shared" si="8"/>
        <v>2.7609885824476703</v>
      </c>
      <c r="S30">
        <f t="shared" si="9"/>
        <v>0.31737121972256854</v>
      </c>
      <c r="T30">
        <f t="shared" si="10"/>
        <v>0.20017733888088252</v>
      </c>
      <c r="U30">
        <f t="shared" si="11"/>
        <v>330.71434350180937</v>
      </c>
      <c r="V30">
        <f t="shared" si="12"/>
        <v>28.779971966111109</v>
      </c>
      <c r="W30">
        <f t="shared" si="13"/>
        <v>26.0259</v>
      </c>
      <c r="X30">
        <f t="shared" si="14"/>
        <v>3.3794332500971636</v>
      </c>
      <c r="Y30">
        <f t="shared" si="15"/>
        <v>65.952562326891538</v>
      </c>
      <c r="Z30">
        <f t="shared" si="16"/>
        <v>2.4509044431431999</v>
      </c>
      <c r="AA30">
        <f t="shared" si="17"/>
        <v>3.7161625821228577</v>
      </c>
      <c r="AB30">
        <f t="shared" si="18"/>
        <v>0.92852880695396367</v>
      </c>
      <c r="AC30">
        <f t="shared" si="19"/>
        <v>-147.85705272996051</v>
      </c>
      <c r="AD30">
        <f t="shared" si="20"/>
        <v>240.4231926612155</v>
      </c>
      <c r="AE30">
        <f t="shared" si="21"/>
        <v>18.76145737404838</v>
      </c>
      <c r="AF30">
        <f t="shared" si="22"/>
        <v>442.04194080711272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47850.700792963529</v>
      </c>
      <c r="AL30" t="s">
        <v>395</v>
      </c>
      <c r="AM30">
        <v>8118.25</v>
      </c>
      <c r="AN30">
        <v>1.65384615384615</v>
      </c>
      <c r="AO30">
        <v>0.39</v>
      </c>
      <c r="AP30">
        <f t="shared" si="26"/>
        <v>-3.2406311637080769</v>
      </c>
      <c r="AQ30">
        <v>-1</v>
      </c>
      <c r="AR30" t="s">
        <v>437</v>
      </c>
      <c r="AS30">
        <v>8380.34</v>
      </c>
      <c r="AT30">
        <v>1940.56923076923</v>
      </c>
      <c r="AU30">
        <v>2085.46</v>
      </c>
      <c r="AV30">
        <f t="shared" si="27"/>
        <v>6.9476647469033259E-2</v>
      </c>
      <c r="AW30">
        <v>0.5</v>
      </c>
      <c r="AX30">
        <f t="shared" si="28"/>
        <v>1685.7918007781395</v>
      </c>
      <c r="AY30">
        <f t="shared" si="29"/>
        <v>14.346952071307399</v>
      </c>
      <c r="AZ30">
        <f t="shared" si="30"/>
        <v>58.561581324424772</v>
      </c>
      <c r="BA30">
        <f t="shared" si="31"/>
        <v>9.1037054897428298E-3</v>
      </c>
      <c r="BB30">
        <f t="shared" si="32"/>
        <v>-0.99981299089889042</v>
      </c>
      <c r="BC30">
        <f t="shared" si="33"/>
        <v>-0.51047184734925555</v>
      </c>
      <c r="BD30" t="s">
        <v>397</v>
      </c>
      <c r="BE30">
        <v>0</v>
      </c>
      <c r="BF30">
        <f t="shared" si="34"/>
        <v>-0.51047184734925555</v>
      </c>
      <c r="BG30">
        <f t="shared" si="35"/>
        <v>1.0002447766187552</v>
      </c>
      <c r="BH30">
        <f t="shared" si="36"/>
        <v>6.9459645371899151E-2</v>
      </c>
      <c r="BI30">
        <f t="shared" si="37"/>
        <v>-2315.5304700950724</v>
      </c>
      <c r="BJ30">
        <f t="shared" si="38"/>
        <v>6.9531788723888779E-2</v>
      </c>
      <c r="BK30">
        <f t="shared" si="39"/>
        <v>1649.7814972611127</v>
      </c>
      <c r="BL30">
        <f t="shared" si="40"/>
        <v>-1.8271542662336506E-5</v>
      </c>
      <c r="BM30">
        <f t="shared" si="41"/>
        <v>1.0000182715426624</v>
      </c>
      <c r="BN30" t="s">
        <v>397</v>
      </c>
      <c r="BO30" t="s">
        <v>397</v>
      </c>
      <c r="BP30" t="s">
        <v>397</v>
      </c>
      <c r="BQ30" t="s">
        <v>397</v>
      </c>
      <c r="BR30" t="s">
        <v>397</v>
      </c>
      <c r="BS30" t="s">
        <v>397</v>
      </c>
      <c r="BT30" t="s">
        <v>397</v>
      </c>
      <c r="BU30" t="s">
        <v>397</v>
      </c>
      <c r="BV30" t="s">
        <v>397</v>
      </c>
      <c r="BW30" t="s">
        <v>397</v>
      </c>
      <c r="BX30" t="s">
        <v>397</v>
      </c>
      <c r="BY30" t="s">
        <v>397</v>
      </c>
      <c r="BZ30" t="s">
        <v>397</v>
      </c>
      <c r="CA30" t="s">
        <v>397</v>
      </c>
      <c r="CB30" t="s">
        <v>397</v>
      </c>
      <c r="CC30" t="s">
        <v>397</v>
      </c>
      <c r="CD30" t="s">
        <v>397</v>
      </c>
      <c r="CE30" t="s">
        <v>397</v>
      </c>
      <c r="CF30">
        <f t="shared" si="42"/>
        <v>1999.77</v>
      </c>
      <c r="CG30">
        <f t="shared" si="43"/>
        <v>1685.7918007781395</v>
      </c>
      <c r="CH30">
        <f t="shared" si="44"/>
        <v>0.84299284456619483</v>
      </c>
      <c r="CI30">
        <f t="shared" si="45"/>
        <v>0.16537619001275616</v>
      </c>
      <c r="CJ30">
        <v>9</v>
      </c>
      <c r="CK30">
        <v>0.5</v>
      </c>
      <c r="CL30" t="s">
        <v>398</v>
      </c>
      <c r="CM30">
        <v>1530550961.5999999</v>
      </c>
      <c r="CN30">
        <v>380.66300000000001</v>
      </c>
      <c r="CO30">
        <v>400.755</v>
      </c>
      <c r="CP30">
        <v>26.989599999999999</v>
      </c>
      <c r="CQ30">
        <v>22.7942</v>
      </c>
      <c r="CR30">
        <v>380.98099999999999</v>
      </c>
      <c r="CS30">
        <v>26.989599999999999</v>
      </c>
      <c r="CT30">
        <v>699.82600000000002</v>
      </c>
      <c r="CU30">
        <v>90.709199999999996</v>
      </c>
      <c r="CV30">
        <v>0.10001699999999999</v>
      </c>
      <c r="CW30">
        <v>27.641100000000002</v>
      </c>
      <c r="CX30">
        <v>26.0259</v>
      </c>
      <c r="CY30">
        <v>999.9</v>
      </c>
      <c r="CZ30">
        <v>0</v>
      </c>
      <c r="DA30">
        <v>0</v>
      </c>
      <c r="DB30">
        <v>9997.5</v>
      </c>
      <c r="DC30">
        <v>0</v>
      </c>
      <c r="DD30">
        <v>0.21912699999999999</v>
      </c>
      <c r="DE30">
        <v>-20.091999999999999</v>
      </c>
      <c r="DF30">
        <v>391.22199999999998</v>
      </c>
      <c r="DG30">
        <v>410.10300000000001</v>
      </c>
      <c r="DH30">
        <v>4.1954000000000002</v>
      </c>
      <c r="DI30">
        <v>400.755</v>
      </c>
      <c r="DJ30">
        <v>22.7942</v>
      </c>
      <c r="DK30">
        <v>2.44821</v>
      </c>
      <c r="DL30">
        <v>2.06765</v>
      </c>
      <c r="DM30">
        <v>20.686199999999999</v>
      </c>
      <c r="DN30">
        <v>17.972100000000001</v>
      </c>
      <c r="DO30">
        <v>1999.77</v>
      </c>
      <c r="DP30">
        <v>0.89998900000000004</v>
      </c>
      <c r="DQ30">
        <v>0.100011</v>
      </c>
      <c r="DR30">
        <v>0</v>
      </c>
      <c r="DS30">
        <v>1749.56</v>
      </c>
      <c r="DT30">
        <v>4.9997400000000001</v>
      </c>
      <c r="DU30">
        <v>36141.599999999999</v>
      </c>
      <c r="DV30">
        <v>15358.1</v>
      </c>
      <c r="DW30">
        <v>46.436999999999998</v>
      </c>
      <c r="DX30">
        <v>47</v>
      </c>
      <c r="DY30">
        <v>47.186999999999998</v>
      </c>
      <c r="DZ30">
        <v>47.061999999999998</v>
      </c>
      <c r="EA30">
        <v>48.186999999999998</v>
      </c>
      <c r="EB30">
        <v>1795.27</v>
      </c>
      <c r="EC30">
        <v>199.5</v>
      </c>
      <c r="ED30">
        <v>0</v>
      </c>
      <c r="EE30">
        <v>76.299999952316298</v>
      </c>
      <c r="EF30">
        <v>0</v>
      </c>
      <c r="EG30">
        <v>1940.56923076923</v>
      </c>
      <c r="EH30">
        <v>-1874.9846128178799</v>
      </c>
      <c r="EI30">
        <v>-38182.8272985968</v>
      </c>
      <c r="EJ30">
        <v>39849.119230769204</v>
      </c>
      <c r="EK30">
        <v>15</v>
      </c>
      <c r="EL30">
        <v>0</v>
      </c>
      <c r="EM30" t="s">
        <v>399</v>
      </c>
      <c r="EN30">
        <v>1530554494.5999999</v>
      </c>
      <c r="EO30">
        <v>0</v>
      </c>
      <c r="EP30">
        <v>0</v>
      </c>
      <c r="EQ30">
        <v>-6.0000000000000001E-3</v>
      </c>
      <c r="ER30">
        <v>0</v>
      </c>
      <c r="ES30">
        <v>-0.318</v>
      </c>
      <c r="ET30">
        <v>0</v>
      </c>
      <c r="EU30">
        <v>400</v>
      </c>
      <c r="EV30">
        <v>0</v>
      </c>
      <c r="EW30">
        <v>0.13</v>
      </c>
      <c r="EX30">
        <v>0</v>
      </c>
      <c r="EY30">
        <v>-11.24314045</v>
      </c>
      <c r="EZ30">
        <v>-82.375209748592894</v>
      </c>
      <c r="FA30">
        <v>8.5483554784936793</v>
      </c>
      <c r="FB30">
        <v>0</v>
      </c>
      <c r="FC30">
        <v>1.00030774386174</v>
      </c>
      <c r="FD30">
        <v>0</v>
      </c>
      <c r="FE30">
        <v>0</v>
      </c>
      <c r="FF30">
        <v>0</v>
      </c>
      <c r="FG30">
        <v>2.7037759000000001</v>
      </c>
      <c r="FH30">
        <v>12.010283639774901</v>
      </c>
      <c r="FI30">
        <v>1.18695282461947</v>
      </c>
      <c r="FJ30">
        <v>0</v>
      </c>
      <c r="FK30">
        <v>0</v>
      </c>
      <c r="FL30">
        <v>3</v>
      </c>
      <c r="FM30" t="s">
        <v>400</v>
      </c>
      <c r="FN30">
        <v>3.4456000000000002</v>
      </c>
      <c r="FO30">
        <v>2.77955</v>
      </c>
      <c r="FP30">
        <v>8.0844399999999997E-2</v>
      </c>
      <c r="FQ30">
        <v>8.3986400000000003E-2</v>
      </c>
      <c r="FR30">
        <v>0.108464</v>
      </c>
      <c r="FS30">
        <v>9.5320699999999994E-2</v>
      </c>
      <c r="FT30">
        <v>19599.8</v>
      </c>
      <c r="FU30">
        <v>23822.7</v>
      </c>
      <c r="FV30">
        <v>20779</v>
      </c>
      <c r="FW30">
        <v>25098.6</v>
      </c>
      <c r="FX30">
        <v>29384.799999999999</v>
      </c>
      <c r="FY30">
        <v>33429</v>
      </c>
      <c r="FZ30">
        <v>37517.4</v>
      </c>
      <c r="GA30">
        <v>41644.699999999997</v>
      </c>
      <c r="GB30">
        <v>2.2881800000000001</v>
      </c>
      <c r="GC30">
        <v>1.55545</v>
      </c>
      <c r="GD30">
        <v>-3.9853199999999998E-2</v>
      </c>
      <c r="GE30">
        <v>0</v>
      </c>
      <c r="GF30">
        <v>26.6784</v>
      </c>
      <c r="GG30">
        <v>999.9</v>
      </c>
      <c r="GH30">
        <v>66.346999999999994</v>
      </c>
      <c r="GI30">
        <v>28.57</v>
      </c>
      <c r="GJ30">
        <v>28.693200000000001</v>
      </c>
      <c r="GK30">
        <v>62.021999999999998</v>
      </c>
      <c r="GL30">
        <v>23.8261</v>
      </c>
      <c r="GM30">
        <v>2</v>
      </c>
      <c r="GN30">
        <v>0.103628</v>
      </c>
      <c r="GO30">
        <v>1.53155</v>
      </c>
      <c r="GP30">
        <v>20.332100000000001</v>
      </c>
      <c r="GQ30">
        <v>5.2186399999999997</v>
      </c>
      <c r="GR30">
        <v>11.962</v>
      </c>
      <c r="GS30">
        <v>4.9851000000000001</v>
      </c>
      <c r="GT30">
        <v>3.3003200000000001</v>
      </c>
      <c r="GU30">
        <v>999.9</v>
      </c>
      <c r="GV30">
        <v>9999</v>
      </c>
      <c r="GW30">
        <v>9999</v>
      </c>
      <c r="GX30">
        <v>9999</v>
      </c>
      <c r="GY30">
        <v>1.88409</v>
      </c>
      <c r="GZ30">
        <v>1.8810800000000001</v>
      </c>
      <c r="HA30">
        <v>1.8827799999999999</v>
      </c>
      <c r="HB30">
        <v>1.8812599999999999</v>
      </c>
      <c r="HC30">
        <v>1.8827799999999999</v>
      </c>
      <c r="HD30">
        <v>1.8820300000000001</v>
      </c>
      <c r="HE30">
        <v>1.8839999999999999</v>
      </c>
      <c r="HF30">
        <v>1.8812599999999999</v>
      </c>
      <c r="HG30">
        <v>5</v>
      </c>
      <c r="HH30">
        <v>0</v>
      </c>
      <c r="HI30">
        <v>0</v>
      </c>
      <c r="HJ30">
        <v>0</v>
      </c>
      <c r="HK30" t="s">
        <v>401</v>
      </c>
      <c r="HL30" t="s">
        <v>402</v>
      </c>
      <c r="HM30" t="s">
        <v>403</v>
      </c>
      <c r="HN30" t="s">
        <v>403</v>
      </c>
      <c r="HO30" t="s">
        <v>403</v>
      </c>
      <c r="HP30" t="s">
        <v>403</v>
      </c>
      <c r="HQ30">
        <v>0</v>
      </c>
      <c r="HR30">
        <v>100</v>
      </c>
      <c r="HS30">
        <v>100</v>
      </c>
      <c r="HT30">
        <v>-0.318</v>
      </c>
      <c r="HU30">
        <v>0</v>
      </c>
      <c r="HV30">
        <v>-0.318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-1</v>
      </c>
      <c r="IE30">
        <v>-1</v>
      </c>
      <c r="IF30">
        <v>-1</v>
      </c>
      <c r="IG30">
        <v>-1</v>
      </c>
      <c r="IH30">
        <v>-58.9</v>
      </c>
      <c r="II30">
        <v>25509182.699999999</v>
      </c>
      <c r="IJ30">
        <v>1.0522499999999999</v>
      </c>
      <c r="IK30">
        <v>2.5610400000000002</v>
      </c>
      <c r="IL30">
        <v>2.1008300000000002</v>
      </c>
      <c r="IM30">
        <v>2.677</v>
      </c>
      <c r="IN30">
        <v>2.2229000000000001</v>
      </c>
      <c r="IO30">
        <v>2.4414100000000002E-3</v>
      </c>
      <c r="IP30">
        <v>34.5777</v>
      </c>
      <c r="IQ30">
        <v>13.991899999999999</v>
      </c>
      <c r="IR30">
        <v>18</v>
      </c>
      <c r="IS30">
        <v>762.58299999999997</v>
      </c>
      <c r="IT30">
        <v>257.654</v>
      </c>
      <c r="IU30">
        <v>25.000399999999999</v>
      </c>
      <c r="IV30">
        <v>28.696400000000001</v>
      </c>
      <c r="IW30">
        <v>30.000399999999999</v>
      </c>
      <c r="IX30">
        <v>28.432099999999998</v>
      </c>
      <c r="IY30">
        <v>28.4163</v>
      </c>
      <c r="IZ30">
        <v>21.0349</v>
      </c>
      <c r="JA30">
        <v>100</v>
      </c>
      <c r="JB30">
        <v>0</v>
      </c>
      <c r="JC30">
        <v>25</v>
      </c>
      <c r="JD30">
        <v>400</v>
      </c>
      <c r="JE30">
        <v>15.9763</v>
      </c>
      <c r="JF30">
        <v>101.123</v>
      </c>
      <c r="JG30">
        <v>100.389</v>
      </c>
    </row>
    <row r="31" spans="1:267" x14ac:dyDescent="0.2">
      <c r="A31">
        <v>13</v>
      </c>
      <c r="B31">
        <v>1530551022.0999999</v>
      </c>
      <c r="C31">
        <v>825.59999990463302</v>
      </c>
      <c r="D31" t="s">
        <v>438</v>
      </c>
      <c r="E31" t="s">
        <v>439</v>
      </c>
      <c r="F31" t="s">
        <v>394</v>
      </c>
      <c r="I31">
        <v>1530551022.0999999</v>
      </c>
      <c r="J31">
        <f t="shared" si="0"/>
        <v>2.4793924183292831E-3</v>
      </c>
      <c r="K31">
        <f t="shared" si="1"/>
        <v>2.479392418329283</v>
      </c>
      <c r="L31">
        <f t="shared" si="2"/>
        <v>12.17009303466094</v>
      </c>
      <c r="M31">
        <f t="shared" si="3"/>
        <v>383.38</v>
      </c>
      <c r="N31">
        <f t="shared" si="4"/>
        <v>247.66560695022432</v>
      </c>
      <c r="O31">
        <f t="shared" si="5"/>
        <v>22.489994759103947</v>
      </c>
      <c r="P31">
        <f t="shared" si="6"/>
        <v>34.813934388871999</v>
      </c>
      <c r="Q31">
        <f t="shared" si="7"/>
        <v>0.1568198827113319</v>
      </c>
      <c r="R31">
        <f t="shared" si="8"/>
        <v>2.76033530056</v>
      </c>
      <c r="S31">
        <f t="shared" si="9"/>
        <v>0.15203320340609111</v>
      </c>
      <c r="T31">
        <f t="shared" si="10"/>
        <v>9.5438645749656104E-2</v>
      </c>
      <c r="U31">
        <f t="shared" si="11"/>
        <v>330.74293050144092</v>
      </c>
      <c r="V31">
        <f t="shared" si="12"/>
        <v>29.319735875724806</v>
      </c>
      <c r="W31">
        <f t="shared" si="13"/>
        <v>28.2027</v>
      </c>
      <c r="X31">
        <f t="shared" si="14"/>
        <v>3.8399140367859834</v>
      </c>
      <c r="Y31">
        <f t="shared" si="15"/>
        <v>63.72583864944086</v>
      </c>
      <c r="Z31">
        <f t="shared" si="16"/>
        <v>2.4099600556620397</v>
      </c>
      <c r="AA31">
        <f t="shared" si="17"/>
        <v>3.7817627931416564</v>
      </c>
      <c r="AB31">
        <f t="shared" si="18"/>
        <v>1.4299539811239437</v>
      </c>
      <c r="AC31">
        <f t="shared" si="19"/>
        <v>-109.34120564832138</v>
      </c>
      <c r="AD31">
        <f t="shared" si="20"/>
        <v>-38.974700021960892</v>
      </c>
      <c r="AE31">
        <f t="shared" si="21"/>
        <v>-3.0799399748066829</v>
      </c>
      <c r="AF31">
        <f t="shared" si="22"/>
        <v>179.34708485635198</v>
      </c>
      <c r="AG31">
        <v>7</v>
      </c>
      <c r="AH31">
        <v>1</v>
      </c>
      <c r="AI31">
        <f t="shared" si="23"/>
        <v>1</v>
      </c>
      <c r="AJ31">
        <f t="shared" si="24"/>
        <v>0</v>
      </c>
      <c r="AK31">
        <f t="shared" si="25"/>
        <v>47785.32080835446</v>
      </c>
      <c r="AL31" t="s">
        <v>395</v>
      </c>
      <c r="AM31">
        <v>8118.25</v>
      </c>
      <c r="AN31">
        <v>1.65384615384615</v>
      </c>
      <c r="AO31">
        <v>0.39</v>
      </c>
      <c r="AP31">
        <f t="shared" si="26"/>
        <v>-3.2406311637080769</v>
      </c>
      <c r="AQ31">
        <v>-1</v>
      </c>
      <c r="AR31" t="s">
        <v>440</v>
      </c>
      <c r="AS31">
        <v>8357.58</v>
      </c>
      <c r="AT31">
        <v>1678.0984000000001</v>
      </c>
      <c r="AU31">
        <v>1942.82</v>
      </c>
      <c r="AV31">
        <f t="shared" si="27"/>
        <v>0.136256369607066</v>
      </c>
      <c r="AW31">
        <v>0.5</v>
      </c>
      <c r="AX31">
        <f t="shared" si="28"/>
        <v>1685.9505007779487</v>
      </c>
      <c r="AY31">
        <f t="shared" si="29"/>
        <v>12.17009303466094</v>
      </c>
      <c r="AZ31">
        <f t="shared" si="30"/>
        <v>114.8607472866091</v>
      </c>
      <c r="BA31">
        <f t="shared" si="31"/>
        <v>7.8116724237063066E-3</v>
      </c>
      <c r="BB31">
        <f t="shared" si="32"/>
        <v>-0.99979926086822246</v>
      </c>
      <c r="BC31">
        <f t="shared" si="33"/>
        <v>-0.51048102133997442</v>
      </c>
      <c r="BD31" t="s">
        <v>397</v>
      </c>
      <c r="BE31">
        <v>0</v>
      </c>
      <c r="BF31">
        <f t="shared" si="34"/>
        <v>-0.51048102133997442</v>
      </c>
      <c r="BG31">
        <f t="shared" si="35"/>
        <v>1.0002627526077248</v>
      </c>
      <c r="BH31">
        <f t="shared" si="36"/>
        <v>0.13622057729515585</v>
      </c>
      <c r="BI31">
        <f t="shared" si="37"/>
        <v>-2157.1026528793882</v>
      </c>
      <c r="BJ31">
        <f t="shared" si="38"/>
        <v>0.13637245811003371</v>
      </c>
      <c r="BK31">
        <f t="shared" si="39"/>
        <v>1536.9196591600776</v>
      </c>
      <c r="BL31">
        <f t="shared" si="40"/>
        <v>-4.1438582758408016E-5</v>
      </c>
      <c r="BM31">
        <f t="shared" si="41"/>
        <v>1.0000414385827585</v>
      </c>
      <c r="BN31" t="s">
        <v>397</v>
      </c>
      <c r="BO31" t="s">
        <v>397</v>
      </c>
      <c r="BP31" t="s">
        <v>397</v>
      </c>
      <c r="BQ31" t="s">
        <v>397</v>
      </c>
      <c r="BR31" t="s">
        <v>397</v>
      </c>
      <c r="BS31" t="s">
        <v>397</v>
      </c>
      <c r="BT31" t="s">
        <v>397</v>
      </c>
      <c r="BU31" t="s">
        <v>397</v>
      </c>
      <c r="BV31" t="s">
        <v>397</v>
      </c>
      <c r="BW31" t="s">
        <v>397</v>
      </c>
      <c r="BX31" t="s">
        <v>397</v>
      </c>
      <c r="BY31" t="s">
        <v>397</v>
      </c>
      <c r="BZ31" t="s">
        <v>397</v>
      </c>
      <c r="CA31" t="s">
        <v>397</v>
      </c>
      <c r="CB31" t="s">
        <v>397</v>
      </c>
      <c r="CC31" t="s">
        <v>397</v>
      </c>
      <c r="CD31" t="s">
        <v>397</v>
      </c>
      <c r="CE31" t="s">
        <v>397</v>
      </c>
      <c r="CF31">
        <f t="shared" si="42"/>
        <v>1999.96</v>
      </c>
      <c r="CG31">
        <f t="shared" si="43"/>
        <v>1685.9505007779487</v>
      </c>
      <c r="CH31">
        <f t="shared" si="44"/>
        <v>0.84299211023117893</v>
      </c>
      <c r="CI31">
        <f t="shared" si="45"/>
        <v>0.16537477274617537</v>
      </c>
      <c r="CJ31">
        <v>9</v>
      </c>
      <c r="CK31">
        <v>0.5</v>
      </c>
      <c r="CL31" t="s">
        <v>398</v>
      </c>
      <c r="CM31">
        <v>1530551022.0999999</v>
      </c>
      <c r="CN31">
        <v>383.38</v>
      </c>
      <c r="CO31">
        <v>400.25</v>
      </c>
      <c r="CP31">
        <v>26.539100000000001</v>
      </c>
      <c r="CQ31">
        <v>23.4358</v>
      </c>
      <c r="CR31">
        <v>383.69799999999998</v>
      </c>
      <c r="CS31">
        <v>26.539100000000001</v>
      </c>
      <c r="CT31">
        <v>699.97500000000002</v>
      </c>
      <c r="CU31">
        <v>90.708200000000005</v>
      </c>
      <c r="CV31">
        <v>9.9704399999999999E-2</v>
      </c>
      <c r="CW31">
        <v>27.940799999999999</v>
      </c>
      <c r="CX31">
        <v>28.2027</v>
      </c>
      <c r="CY31">
        <v>999.9</v>
      </c>
      <c r="CZ31">
        <v>0</v>
      </c>
      <c r="DA31">
        <v>0</v>
      </c>
      <c r="DB31">
        <v>9993.75</v>
      </c>
      <c r="DC31">
        <v>0</v>
      </c>
      <c r="DD31">
        <v>0.21912699999999999</v>
      </c>
      <c r="DE31">
        <v>-16.869900000000001</v>
      </c>
      <c r="DF31">
        <v>393.83199999999999</v>
      </c>
      <c r="DG31">
        <v>409.85500000000002</v>
      </c>
      <c r="DH31">
        <v>3.1032500000000001</v>
      </c>
      <c r="DI31">
        <v>400.25</v>
      </c>
      <c r="DJ31">
        <v>23.4358</v>
      </c>
      <c r="DK31">
        <v>2.4073099999999998</v>
      </c>
      <c r="DL31">
        <v>2.12582</v>
      </c>
      <c r="DM31">
        <v>20.4131</v>
      </c>
      <c r="DN31">
        <v>18.414000000000001</v>
      </c>
      <c r="DO31">
        <v>1999.96</v>
      </c>
      <c r="DP31">
        <v>0.90001500000000001</v>
      </c>
      <c r="DQ31">
        <v>9.9984900000000002E-2</v>
      </c>
      <c r="DR31">
        <v>0</v>
      </c>
      <c r="DS31">
        <v>1584.12</v>
      </c>
      <c r="DT31">
        <v>4.9997400000000001</v>
      </c>
      <c r="DU31">
        <v>34347.800000000003</v>
      </c>
      <c r="DV31">
        <v>15359.7</v>
      </c>
      <c r="DW31">
        <v>46.625</v>
      </c>
      <c r="DX31">
        <v>47.186999999999998</v>
      </c>
      <c r="DY31">
        <v>47.375</v>
      </c>
      <c r="DZ31">
        <v>47.25</v>
      </c>
      <c r="EA31">
        <v>48.311999999999998</v>
      </c>
      <c r="EB31">
        <v>1795.49</v>
      </c>
      <c r="EC31">
        <v>199.47</v>
      </c>
      <c r="ED31">
        <v>0</v>
      </c>
      <c r="EE31">
        <v>60.200000047683702</v>
      </c>
      <c r="EF31">
        <v>0</v>
      </c>
      <c r="EG31">
        <v>1678.0984000000001</v>
      </c>
      <c r="EH31">
        <v>-846.61615258933</v>
      </c>
      <c r="EI31">
        <v>-16653.0384362646</v>
      </c>
      <c r="EJ31">
        <v>36218.767999999996</v>
      </c>
      <c r="EK31">
        <v>15</v>
      </c>
      <c r="EL31">
        <v>0</v>
      </c>
      <c r="EM31" t="s">
        <v>399</v>
      </c>
      <c r="EN31">
        <v>1530554494.5999999</v>
      </c>
      <c r="EO31">
        <v>0</v>
      </c>
      <c r="EP31">
        <v>0</v>
      </c>
      <c r="EQ31">
        <v>-6.0000000000000001E-3</v>
      </c>
      <c r="ER31">
        <v>0</v>
      </c>
      <c r="ES31">
        <v>-0.318</v>
      </c>
      <c r="ET31">
        <v>0</v>
      </c>
      <c r="EU31">
        <v>400</v>
      </c>
      <c r="EV31">
        <v>0</v>
      </c>
      <c r="EW31">
        <v>0.13</v>
      </c>
      <c r="EX31">
        <v>0</v>
      </c>
      <c r="EY31">
        <v>-14.7846215</v>
      </c>
      <c r="EZ31">
        <v>-22.211635947467101</v>
      </c>
      <c r="FA31">
        <v>2.3910882739137298</v>
      </c>
      <c r="FB31">
        <v>0</v>
      </c>
      <c r="FC31">
        <v>1.0002447766187601</v>
      </c>
      <c r="FD31">
        <v>0</v>
      </c>
      <c r="FE31">
        <v>0</v>
      </c>
      <c r="FF31">
        <v>0</v>
      </c>
      <c r="FG31">
        <v>2.6798452500000001</v>
      </c>
      <c r="FH31">
        <v>3.3046389118198798</v>
      </c>
      <c r="FI31">
        <v>0.32827250717953399</v>
      </c>
      <c r="FJ31">
        <v>0</v>
      </c>
      <c r="FK31">
        <v>0</v>
      </c>
      <c r="FL31">
        <v>3</v>
      </c>
      <c r="FM31" t="s">
        <v>400</v>
      </c>
      <c r="FN31">
        <v>3.4458600000000001</v>
      </c>
      <c r="FO31">
        <v>2.77921</v>
      </c>
      <c r="FP31">
        <v>8.1271599999999999E-2</v>
      </c>
      <c r="FQ31">
        <v>8.3894399999999994E-2</v>
      </c>
      <c r="FR31">
        <v>0.107168</v>
      </c>
      <c r="FS31">
        <v>9.7201200000000001E-2</v>
      </c>
      <c r="FT31">
        <v>19589.400000000001</v>
      </c>
      <c r="FU31">
        <v>23823.5</v>
      </c>
      <c r="FV31">
        <v>20777.8</v>
      </c>
      <c r="FW31">
        <v>25097.1</v>
      </c>
      <c r="FX31">
        <v>29426.1</v>
      </c>
      <c r="FY31">
        <v>33357.9</v>
      </c>
      <c r="FZ31">
        <v>37515.599999999999</v>
      </c>
      <c r="GA31">
        <v>41642.800000000003</v>
      </c>
      <c r="GB31">
        <v>2.2581699999999998</v>
      </c>
      <c r="GC31">
        <v>1.5284199999999999</v>
      </c>
      <c r="GD31">
        <v>8.6009500000000003E-2</v>
      </c>
      <c r="GE31">
        <v>0</v>
      </c>
      <c r="GF31">
        <v>26.7973</v>
      </c>
      <c r="GG31">
        <v>999.9</v>
      </c>
      <c r="GH31">
        <v>66.468999999999994</v>
      </c>
      <c r="GI31">
        <v>28.751999999999999</v>
      </c>
      <c r="GJ31">
        <v>29.0489</v>
      </c>
      <c r="GK31">
        <v>62.072000000000003</v>
      </c>
      <c r="GL31">
        <v>24.254799999999999</v>
      </c>
      <c r="GM31">
        <v>2</v>
      </c>
      <c r="GN31">
        <v>0.10656</v>
      </c>
      <c r="GO31">
        <v>1.61029</v>
      </c>
      <c r="GP31">
        <v>20.331299999999999</v>
      </c>
      <c r="GQ31">
        <v>5.2187900000000003</v>
      </c>
      <c r="GR31">
        <v>11.962</v>
      </c>
      <c r="GS31">
        <v>4.98515</v>
      </c>
      <c r="GT31">
        <v>3.3002500000000001</v>
      </c>
      <c r="GU31">
        <v>999.9</v>
      </c>
      <c r="GV31">
        <v>9999</v>
      </c>
      <c r="GW31">
        <v>9999</v>
      </c>
      <c r="GX31">
        <v>9999</v>
      </c>
      <c r="GY31">
        <v>1.8841000000000001</v>
      </c>
      <c r="GZ31">
        <v>1.88107</v>
      </c>
      <c r="HA31">
        <v>1.8827799999999999</v>
      </c>
      <c r="HB31">
        <v>1.88127</v>
      </c>
      <c r="HC31">
        <v>1.8827799999999999</v>
      </c>
      <c r="HD31">
        <v>1.88202</v>
      </c>
      <c r="HE31">
        <v>1.8839900000000001</v>
      </c>
      <c r="HF31">
        <v>1.8812599999999999</v>
      </c>
      <c r="HG31">
        <v>5</v>
      </c>
      <c r="HH31">
        <v>0</v>
      </c>
      <c r="HI31">
        <v>0</v>
      </c>
      <c r="HJ31">
        <v>0</v>
      </c>
      <c r="HK31" t="s">
        <v>401</v>
      </c>
      <c r="HL31" t="s">
        <v>402</v>
      </c>
      <c r="HM31" t="s">
        <v>403</v>
      </c>
      <c r="HN31" t="s">
        <v>403</v>
      </c>
      <c r="HO31" t="s">
        <v>403</v>
      </c>
      <c r="HP31" t="s">
        <v>403</v>
      </c>
      <c r="HQ31">
        <v>0</v>
      </c>
      <c r="HR31">
        <v>100</v>
      </c>
      <c r="HS31">
        <v>100</v>
      </c>
      <c r="HT31">
        <v>-0.318</v>
      </c>
      <c r="HU31">
        <v>0</v>
      </c>
      <c r="HV31">
        <v>-0.318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-1</v>
      </c>
      <c r="IE31">
        <v>-1</v>
      </c>
      <c r="IF31">
        <v>-1</v>
      </c>
      <c r="IG31">
        <v>-1</v>
      </c>
      <c r="IH31">
        <v>-57.9</v>
      </c>
      <c r="II31">
        <v>25509183.699999999</v>
      </c>
      <c r="IJ31">
        <v>1.0437000000000001</v>
      </c>
      <c r="IK31">
        <v>2.5610400000000002</v>
      </c>
      <c r="IL31">
        <v>2.1008300000000002</v>
      </c>
      <c r="IM31">
        <v>2.677</v>
      </c>
      <c r="IN31">
        <v>2.20947</v>
      </c>
      <c r="IO31">
        <v>2.4414100000000002E-3</v>
      </c>
      <c r="IP31">
        <v>34.715000000000003</v>
      </c>
      <c r="IQ31">
        <v>14.0007</v>
      </c>
      <c r="IR31">
        <v>18</v>
      </c>
      <c r="IS31">
        <v>736.89</v>
      </c>
      <c r="IT31">
        <v>247.01300000000001</v>
      </c>
      <c r="IU31">
        <v>25.001799999999999</v>
      </c>
      <c r="IV31">
        <v>28.745200000000001</v>
      </c>
      <c r="IW31">
        <v>30.000299999999999</v>
      </c>
      <c r="IX31">
        <v>28.496300000000002</v>
      </c>
      <c r="IY31">
        <v>28.489100000000001</v>
      </c>
      <c r="IZ31">
        <v>20.862200000000001</v>
      </c>
      <c r="JA31">
        <v>100</v>
      </c>
      <c r="JB31">
        <v>0</v>
      </c>
      <c r="JC31">
        <v>25</v>
      </c>
      <c r="JD31">
        <v>400</v>
      </c>
      <c r="JE31">
        <v>15.9763</v>
      </c>
      <c r="JF31">
        <v>101.117</v>
      </c>
      <c r="JG31">
        <v>100.384</v>
      </c>
    </row>
    <row r="32" spans="1:267" x14ac:dyDescent="0.2">
      <c r="A32">
        <v>14</v>
      </c>
      <c r="B32">
        <v>1530551072.5999999</v>
      </c>
      <c r="C32">
        <v>876.09999990463302</v>
      </c>
      <c r="D32" t="s">
        <v>441</v>
      </c>
      <c r="E32" t="s">
        <v>442</v>
      </c>
      <c r="F32" t="s">
        <v>394</v>
      </c>
      <c r="I32">
        <v>1530551072.5999999</v>
      </c>
      <c r="J32">
        <f t="shared" si="0"/>
        <v>3.2050730330936378E-3</v>
      </c>
      <c r="K32">
        <f t="shared" si="1"/>
        <v>3.2050730330936377</v>
      </c>
      <c r="L32">
        <f t="shared" si="2"/>
        <v>14.309385737163517</v>
      </c>
      <c r="M32">
        <f t="shared" si="3"/>
        <v>380.03399999999999</v>
      </c>
      <c r="N32">
        <f t="shared" si="4"/>
        <v>266.0028822738459</v>
      </c>
      <c r="O32">
        <f t="shared" si="5"/>
        <v>24.155789570022925</v>
      </c>
      <c r="P32">
        <f t="shared" si="6"/>
        <v>34.510984448669994</v>
      </c>
      <c r="Q32">
        <f t="shared" si="7"/>
        <v>0.22358375381903267</v>
      </c>
      <c r="R32">
        <f t="shared" si="8"/>
        <v>2.7578270725709384</v>
      </c>
      <c r="S32">
        <f t="shared" si="9"/>
        <v>0.21397958083989393</v>
      </c>
      <c r="T32">
        <f t="shared" si="10"/>
        <v>0.13456575483977706</v>
      </c>
      <c r="U32">
        <f t="shared" si="11"/>
        <v>330.74408850159148</v>
      </c>
      <c r="V32">
        <f t="shared" si="12"/>
        <v>29.256003000935412</v>
      </c>
      <c r="W32">
        <f t="shared" si="13"/>
        <v>28.285399999999999</v>
      </c>
      <c r="X32">
        <f t="shared" si="14"/>
        <v>3.8584377330867459</v>
      </c>
      <c r="Y32">
        <f t="shared" si="15"/>
        <v>66.802070237953188</v>
      </c>
      <c r="Z32">
        <f t="shared" si="16"/>
        <v>2.5462105778940001</v>
      </c>
      <c r="AA32">
        <f t="shared" si="17"/>
        <v>3.8115743551423438</v>
      </c>
      <c r="AB32">
        <f t="shared" si="18"/>
        <v>1.3122271551927458</v>
      </c>
      <c r="AC32">
        <f t="shared" si="19"/>
        <v>-141.34372075942943</v>
      </c>
      <c r="AD32">
        <f t="shared" si="20"/>
        <v>-31.207926361339318</v>
      </c>
      <c r="AE32">
        <f t="shared" si="21"/>
        <v>-2.4710951938603998</v>
      </c>
      <c r="AF32">
        <f t="shared" si="22"/>
        <v>155.72134618696236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47696.049339060053</v>
      </c>
      <c r="AL32" t="s">
        <v>395</v>
      </c>
      <c r="AM32">
        <v>8118.25</v>
      </c>
      <c r="AN32">
        <v>1.65384615384615</v>
      </c>
      <c r="AO32">
        <v>0.39</v>
      </c>
      <c r="AP32">
        <f t="shared" si="26"/>
        <v>-3.2406311637080769</v>
      </c>
      <c r="AQ32">
        <v>-1</v>
      </c>
      <c r="AR32" t="s">
        <v>443</v>
      </c>
      <c r="AS32">
        <v>8363.76</v>
      </c>
      <c r="AT32">
        <v>1782.4860000000001</v>
      </c>
      <c r="AU32">
        <v>2064.83</v>
      </c>
      <c r="AV32">
        <f t="shared" si="27"/>
        <v>0.13673958630976879</v>
      </c>
      <c r="AW32">
        <v>0.5</v>
      </c>
      <c r="AX32">
        <f t="shared" si="28"/>
        <v>1685.9511007780266</v>
      </c>
      <c r="AY32">
        <f t="shared" si="29"/>
        <v>14.309385737163517</v>
      </c>
      <c r="AZ32">
        <f t="shared" si="30"/>
        <v>115.26812802944333</v>
      </c>
      <c r="BA32">
        <f t="shared" si="31"/>
        <v>9.0805633271917544E-3</v>
      </c>
      <c r="BB32">
        <f t="shared" si="32"/>
        <v>-0.9998111224652878</v>
      </c>
      <c r="BC32">
        <f t="shared" si="33"/>
        <v>-0.51047309576062605</v>
      </c>
      <c r="BD32" t="s">
        <v>397</v>
      </c>
      <c r="BE32">
        <v>0</v>
      </c>
      <c r="BF32">
        <f t="shared" si="34"/>
        <v>-0.51047309576062605</v>
      </c>
      <c r="BG32">
        <f t="shared" si="35"/>
        <v>1.0002472228201646</v>
      </c>
      <c r="BH32">
        <f t="shared" si="36"/>
        <v>0.13670578951895104</v>
      </c>
      <c r="BI32">
        <f t="shared" si="37"/>
        <v>-2292.6170806426767</v>
      </c>
      <c r="BJ32">
        <f t="shared" si="38"/>
        <v>0.13684919703712975</v>
      </c>
      <c r="BK32">
        <f t="shared" si="39"/>
        <v>1633.4583079732247</v>
      </c>
      <c r="BL32">
        <f t="shared" si="40"/>
        <v>-3.9150168688079167E-5</v>
      </c>
      <c r="BM32">
        <f t="shared" si="41"/>
        <v>1.0000391501686881</v>
      </c>
      <c r="BN32" t="s">
        <v>397</v>
      </c>
      <c r="BO32" t="s">
        <v>397</v>
      </c>
      <c r="BP32" t="s">
        <v>397</v>
      </c>
      <c r="BQ32" t="s">
        <v>397</v>
      </c>
      <c r="BR32" t="s">
        <v>397</v>
      </c>
      <c r="BS32" t="s">
        <v>397</v>
      </c>
      <c r="BT32" t="s">
        <v>397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397</v>
      </c>
      <c r="CA32" t="s">
        <v>397</v>
      </c>
      <c r="CB32" t="s">
        <v>397</v>
      </c>
      <c r="CC32" t="s">
        <v>397</v>
      </c>
      <c r="CD32" t="s">
        <v>397</v>
      </c>
      <c r="CE32" t="s">
        <v>397</v>
      </c>
      <c r="CF32">
        <f t="shared" si="42"/>
        <v>1999.96</v>
      </c>
      <c r="CG32">
        <f t="shared" si="43"/>
        <v>1685.9511007780266</v>
      </c>
      <c r="CH32">
        <f t="shared" si="44"/>
        <v>0.84299241023721805</v>
      </c>
      <c r="CI32">
        <f t="shared" si="45"/>
        <v>0.16537535175783089</v>
      </c>
      <c r="CJ32">
        <v>9</v>
      </c>
      <c r="CK32">
        <v>0.5</v>
      </c>
      <c r="CL32" t="s">
        <v>398</v>
      </c>
      <c r="CM32">
        <v>1530551072.5999999</v>
      </c>
      <c r="CN32">
        <v>380.03399999999999</v>
      </c>
      <c r="CO32">
        <v>399.99799999999999</v>
      </c>
      <c r="CP32">
        <v>28.038799999999998</v>
      </c>
      <c r="CQ32">
        <v>24.0335</v>
      </c>
      <c r="CR32">
        <v>380.35199999999998</v>
      </c>
      <c r="CS32">
        <v>28.038799999999998</v>
      </c>
      <c r="CT32">
        <v>699.99400000000003</v>
      </c>
      <c r="CU32">
        <v>90.709900000000005</v>
      </c>
      <c r="CV32">
        <v>0.100355</v>
      </c>
      <c r="CW32">
        <v>28.075500000000002</v>
      </c>
      <c r="CX32">
        <v>28.285399999999999</v>
      </c>
      <c r="CY32">
        <v>999.9</v>
      </c>
      <c r="CZ32">
        <v>0</v>
      </c>
      <c r="DA32">
        <v>0</v>
      </c>
      <c r="DB32">
        <v>9978.75</v>
      </c>
      <c r="DC32">
        <v>0</v>
      </c>
      <c r="DD32">
        <v>0.21912699999999999</v>
      </c>
      <c r="DE32">
        <v>-19.964300000000001</v>
      </c>
      <c r="DF32">
        <v>390.99700000000001</v>
      </c>
      <c r="DG32">
        <v>409.84800000000001</v>
      </c>
      <c r="DH32">
        <v>4.0053099999999997</v>
      </c>
      <c r="DI32">
        <v>399.99799999999999</v>
      </c>
      <c r="DJ32">
        <v>24.0335</v>
      </c>
      <c r="DK32">
        <v>2.54339</v>
      </c>
      <c r="DL32">
        <v>2.1800700000000002</v>
      </c>
      <c r="DM32">
        <v>21.306899999999999</v>
      </c>
      <c r="DN32">
        <v>18.816600000000001</v>
      </c>
      <c r="DO32">
        <v>1999.96</v>
      </c>
      <c r="DP32">
        <v>0.90000500000000005</v>
      </c>
      <c r="DQ32">
        <v>9.9995000000000001E-2</v>
      </c>
      <c r="DR32">
        <v>0</v>
      </c>
      <c r="DS32">
        <v>1681.68</v>
      </c>
      <c r="DT32">
        <v>4.9997400000000001</v>
      </c>
      <c r="DU32">
        <v>37959.800000000003</v>
      </c>
      <c r="DV32">
        <v>15359.7</v>
      </c>
      <c r="DW32">
        <v>46.811999999999998</v>
      </c>
      <c r="DX32">
        <v>47.436999999999998</v>
      </c>
      <c r="DY32">
        <v>47.561999999999998</v>
      </c>
      <c r="DZ32">
        <v>47.5</v>
      </c>
      <c r="EA32">
        <v>48.561999999999998</v>
      </c>
      <c r="EB32">
        <v>1795.47</v>
      </c>
      <c r="EC32">
        <v>199.49</v>
      </c>
      <c r="ED32">
        <v>0</v>
      </c>
      <c r="EE32">
        <v>49.899999856948902</v>
      </c>
      <c r="EF32">
        <v>0</v>
      </c>
      <c r="EG32">
        <v>1782.4860000000001</v>
      </c>
      <c r="EH32">
        <v>-887.14769365404504</v>
      </c>
      <c r="EI32">
        <v>-18586.407720072901</v>
      </c>
      <c r="EJ32">
        <v>40059.656000000003</v>
      </c>
      <c r="EK32">
        <v>15</v>
      </c>
      <c r="EL32">
        <v>0</v>
      </c>
      <c r="EM32" t="s">
        <v>399</v>
      </c>
      <c r="EN32">
        <v>1530554494.5999999</v>
      </c>
      <c r="EO32">
        <v>0</v>
      </c>
      <c r="EP32">
        <v>0</v>
      </c>
      <c r="EQ32">
        <v>-6.0000000000000001E-3</v>
      </c>
      <c r="ER32">
        <v>0</v>
      </c>
      <c r="ES32">
        <v>-0.318</v>
      </c>
      <c r="ET32">
        <v>0</v>
      </c>
      <c r="EU32">
        <v>400</v>
      </c>
      <c r="EV32">
        <v>0</v>
      </c>
      <c r="EW32">
        <v>0.13</v>
      </c>
      <c r="EX32">
        <v>0</v>
      </c>
      <c r="EY32">
        <v>-18.491375000000001</v>
      </c>
      <c r="EZ32">
        <v>-9.5245103189493197</v>
      </c>
      <c r="FA32">
        <v>0.95266041293579495</v>
      </c>
      <c r="FB32">
        <v>0</v>
      </c>
      <c r="FC32">
        <v>1.0002627526077199</v>
      </c>
      <c r="FD32">
        <v>0</v>
      </c>
      <c r="FE32">
        <v>0</v>
      </c>
      <c r="FF32">
        <v>0</v>
      </c>
      <c r="FG32">
        <v>3.63474925</v>
      </c>
      <c r="FH32">
        <v>2.8469102814258802</v>
      </c>
      <c r="FI32">
        <v>0.28029954773766103</v>
      </c>
      <c r="FJ32">
        <v>0</v>
      </c>
      <c r="FK32">
        <v>0</v>
      </c>
      <c r="FL32">
        <v>3</v>
      </c>
      <c r="FM32" t="s">
        <v>400</v>
      </c>
      <c r="FN32">
        <v>3.4458799999999998</v>
      </c>
      <c r="FO32">
        <v>2.7797299999999998</v>
      </c>
      <c r="FP32">
        <v>8.0724199999999996E-2</v>
      </c>
      <c r="FQ32">
        <v>8.38473E-2</v>
      </c>
      <c r="FR32">
        <v>0.111376</v>
      </c>
      <c r="FS32">
        <v>9.8937300000000006E-2</v>
      </c>
      <c r="FT32">
        <v>19599.8</v>
      </c>
      <c r="FU32">
        <v>23823.200000000001</v>
      </c>
      <c r="FV32">
        <v>20776.599999999999</v>
      </c>
      <c r="FW32">
        <v>25095.7</v>
      </c>
      <c r="FX32">
        <v>29285.4</v>
      </c>
      <c r="FY32">
        <v>33292.5</v>
      </c>
      <c r="FZ32">
        <v>37513.599999999999</v>
      </c>
      <c r="GA32">
        <v>41641.300000000003</v>
      </c>
      <c r="GB32">
        <v>2.2867799999999998</v>
      </c>
      <c r="GC32">
        <v>1.51935</v>
      </c>
      <c r="GD32">
        <v>7.9050700000000002E-2</v>
      </c>
      <c r="GE32">
        <v>0</v>
      </c>
      <c r="GF32">
        <v>26.9939</v>
      </c>
      <c r="GG32">
        <v>999.9</v>
      </c>
      <c r="GH32">
        <v>66.756</v>
      </c>
      <c r="GI32">
        <v>28.893000000000001</v>
      </c>
      <c r="GJ32">
        <v>29.413499999999999</v>
      </c>
      <c r="GK32">
        <v>61.992100000000001</v>
      </c>
      <c r="GL32">
        <v>24.3309</v>
      </c>
      <c r="GM32">
        <v>2</v>
      </c>
      <c r="GN32">
        <v>0.109154</v>
      </c>
      <c r="GO32">
        <v>1.7174499999999999</v>
      </c>
      <c r="GP32">
        <v>20.329799999999999</v>
      </c>
      <c r="GQ32">
        <v>5.2204300000000003</v>
      </c>
      <c r="GR32">
        <v>11.962</v>
      </c>
      <c r="GS32">
        <v>4.9858000000000002</v>
      </c>
      <c r="GT32">
        <v>3.3007</v>
      </c>
      <c r="GU32">
        <v>999.9</v>
      </c>
      <c r="GV32">
        <v>9999</v>
      </c>
      <c r="GW32">
        <v>9999</v>
      </c>
      <c r="GX32">
        <v>9999</v>
      </c>
      <c r="GY32">
        <v>1.8840699999999999</v>
      </c>
      <c r="GZ32">
        <v>1.88107</v>
      </c>
      <c r="HA32">
        <v>1.8827799999999999</v>
      </c>
      <c r="HB32">
        <v>1.8812800000000001</v>
      </c>
      <c r="HC32">
        <v>1.8827700000000001</v>
      </c>
      <c r="HD32">
        <v>1.88202</v>
      </c>
      <c r="HE32">
        <v>1.8839900000000001</v>
      </c>
      <c r="HF32">
        <v>1.8812599999999999</v>
      </c>
      <c r="HG32">
        <v>5</v>
      </c>
      <c r="HH32">
        <v>0</v>
      </c>
      <c r="HI32">
        <v>0</v>
      </c>
      <c r="HJ32">
        <v>0</v>
      </c>
      <c r="HK32" t="s">
        <v>401</v>
      </c>
      <c r="HL32" t="s">
        <v>402</v>
      </c>
      <c r="HM32" t="s">
        <v>403</v>
      </c>
      <c r="HN32" t="s">
        <v>403</v>
      </c>
      <c r="HO32" t="s">
        <v>403</v>
      </c>
      <c r="HP32" t="s">
        <v>403</v>
      </c>
      <c r="HQ32">
        <v>0</v>
      </c>
      <c r="HR32">
        <v>100</v>
      </c>
      <c r="HS32">
        <v>100</v>
      </c>
      <c r="HT32">
        <v>-0.318</v>
      </c>
      <c r="HU32">
        <v>0</v>
      </c>
      <c r="HV32">
        <v>-0.318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-1</v>
      </c>
      <c r="IE32">
        <v>-1</v>
      </c>
      <c r="IF32">
        <v>-1</v>
      </c>
      <c r="IG32">
        <v>-1</v>
      </c>
      <c r="IH32">
        <v>-57</v>
      </c>
      <c r="II32">
        <v>25509184.5</v>
      </c>
      <c r="IJ32">
        <v>1.0412600000000001</v>
      </c>
      <c r="IK32">
        <v>2.5708000000000002</v>
      </c>
      <c r="IL32">
        <v>2.1008300000000002</v>
      </c>
      <c r="IM32">
        <v>2.67456</v>
      </c>
      <c r="IN32">
        <v>2.20459</v>
      </c>
      <c r="IO32">
        <v>2.4414100000000002E-3</v>
      </c>
      <c r="IP32">
        <v>34.875500000000002</v>
      </c>
      <c r="IQ32">
        <v>13.991899999999999</v>
      </c>
      <c r="IR32">
        <v>18</v>
      </c>
      <c r="IS32">
        <v>762.95699999999999</v>
      </c>
      <c r="IT32">
        <v>243.66300000000001</v>
      </c>
      <c r="IU32">
        <v>25.0029</v>
      </c>
      <c r="IV32">
        <v>28.799600000000002</v>
      </c>
      <c r="IW32">
        <v>30.000499999999999</v>
      </c>
      <c r="IX32">
        <v>28.555099999999999</v>
      </c>
      <c r="IY32">
        <v>28.551100000000002</v>
      </c>
      <c r="IZ32">
        <v>20.797699999999999</v>
      </c>
      <c r="JA32">
        <v>100</v>
      </c>
      <c r="JB32">
        <v>0</v>
      </c>
      <c r="JC32">
        <v>25</v>
      </c>
      <c r="JD32">
        <v>400</v>
      </c>
      <c r="JE32">
        <v>15.9763</v>
      </c>
      <c r="JF32">
        <v>101.11199999999999</v>
      </c>
      <c r="JG32">
        <v>100.38</v>
      </c>
    </row>
    <row r="33" spans="1:267" x14ac:dyDescent="0.2">
      <c r="A33">
        <v>15</v>
      </c>
      <c r="B33">
        <v>1530551110.5999999</v>
      </c>
      <c r="C33">
        <v>914.09999990463302</v>
      </c>
      <c r="D33" t="s">
        <v>444</v>
      </c>
      <c r="E33" t="s">
        <v>445</v>
      </c>
      <c r="F33" t="s">
        <v>394</v>
      </c>
      <c r="I33">
        <v>1530551110.5999999</v>
      </c>
      <c r="J33">
        <f t="shared" si="0"/>
        <v>2.933358682554827E-3</v>
      </c>
      <c r="K33">
        <f t="shared" si="1"/>
        <v>2.933358682554827</v>
      </c>
      <c r="L33">
        <f t="shared" si="2"/>
        <v>15.216151390976281</v>
      </c>
      <c r="M33">
        <f t="shared" si="3"/>
        <v>379.02199999999999</v>
      </c>
      <c r="N33">
        <f t="shared" si="4"/>
        <v>272.04043578895755</v>
      </c>
      <c r="O33">
        <f t="shared" si="5"/>
        <v>24.703823472149306</v>
      </c>
      <c r="P33">
        <f t="shared" si="6"/>
        <v>34.418753053773194</v>
      </c>
      <c r="Q33">
        <f t="shared" si="7"/>
        <v>0.25233538996541072</v>
      </c>
      <c r="R33">
        <f t="shared" si="8"/>
        <v>2.7598278628401829</v>
      </c>
      <c r="S33">
        <f t="shared" si="9"/>
        <v>0.24018286637314912</v>
      </c>
      <c r="T33">
        <f t="shared" si="10"/>
        <v>0.15115736374473909</v>
      </c>
      <c r="U33">
        <f t="shared" si="11"/>
        <v>330.73668750170424</v>
      </c>
      <c r="V33">
        <f t="shared" si="12"/>
        <v>29.289336358682764</v>
      </c>
      <c r="W33">
        <f t="shared" si="13"/>
        <v>27.2378</v>
      </c>
      <c r="X33">
        <f t="shared" si="14"/>
        <v>3.6294540940826616</v>
      </c>
      <c r="Y33">
        <f t="shared" si="15"/>
        <v>67.274734425374845</v>
      </c>
      <c r="Z33">
        <f t="shared" si="16"/>
        <v>2.5581819799445396</v>
      </c>
      <c r="AA33">
        <f t="shared" si="17"/>
        <v>3.8025894888997716</v>
      </c>
      <c r="AB33">
        <f t="shared" si="18"/>
        <v>1.0712721141381221</v>
      </c>
      <c r="AC33">
        <f t="shared" si="19"/>
        <v>-129.36111790066786</v>
      </c>
      <c r="AD33">
        <f t="shared" si="20"/>
        <v>118.61366584187594</v>
      </c>
      <c r="AE33">
        <f t="shared" si="21"/>
        <v>9.3344641373428363</v>
      </c>
      <c r="AF33">
        <f t="shared" si="22"/>
        <v>329.32369958025515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47756.646713008602</v>
      </c>
      <c r="AL33" t="s">
        <v>395</v>
      </c>
      <c r="AM33">
        <v>8118.25</v>
      </c>
      <c r="AN33">
        <v>1.65384615384615</v>
      </c>
      <c r="AO33">
        <v>0.39</v>
      </c>
      <c r="AP33">
        <f t="shared" si="26"/>
        <v>-3.2406311637080769</v>
      </c>
      <c r="AQ33">
        <v>-1</v>
      </c>
      <c r="AR33" t="s">
        <v>446</v>
      </c>
      <c r="AS33">
        <v>8455.74</v>
      </c>
      <c r="AT33">
        <v>1941.6536000000001</v>
      </c>
      <c r="AU33">
        <v>2057.5500000000002</v>
      </c>
      <c r="AV33">
        <f t="shared" si="27"/>
        <v>5.6327379650555343E-2</v>
      </c>
      <c r="AW33">
        <v>0.5</v>
      </c>
      <c r="AX33">
        <f t="shared" si="28"/>
        <v>1685.909400778085</v>
      </c>
      <c r="AY33">
        <f t="shared" si="29"/>
        <v>15.216151390976281</v>
      </c>
      <c r="AZ33">
        <f t="shared" si="30"/>
        <v>47.481429437033725</v>
      </c>
      <c r="BA33">
        <f t="shared" si="31"/>
        <v>9.6186375041815188E-3</v>
      </c>
      <c r="BB33">
        <f t="shared" si="32"/>
        <v>-0.99981045418094339</v>
      </c>
      <c r="BC33">
        <f t="shared" si="33"/>
        <v>-0.51047354228253783</v>
      </c>
      <c r="BD33" t="s">
        <v>397</v>
      </c>
      <c r="BE33">
        <v>0</v>
      </c>
      <c r="BF33">
        <f t="shared" si="34"/>
        <v>-0.51047354228253783</v>
      </c>
      <c r="BG33">
        <f t="shared" si="35"/>
        <v>1.0002480977581505</v>
      </c>
      <c r="BH33">
        <f t="shared" si="36"/>
        <v>5.6313408420172455E-2</v>
      </c>
      <c r="BI33">
        <f t="shared" si="37"/>
        <v>-2284.5313086994997</v>
      </c>
      <c r="BJ33">
        <f t="shared" si="38"/>
        <v>5.6372691676659849E-2</v>
      </c>
      <c r="BK33">
        <f t="shared" si="39"/>
        <v>1627.6981132075523</v>
      </c>
      <c r="BL33">
        <f t="shared" si="40"/>
        <v>-1.4805166624082031E-5</v>
      </c>
      <c r="BM33">
        <f t="shared" si="41"/>
        <v>1.000014805166624</v>
      </c>
      <c r="BN33" t="s">
        <v>397</v>
      </c>
      <c r="BO33" t="s">
        <v>397</v>
      </c>
      <c r="BP33" t="s">
        <v>397</v>
      </c>
      <c r="BQ33" t="s">
        <v>397</v>
      </c>
      <c r="BR33" t="s">
        <v>397</v>
      </c>
      <c r="BS33" t="s">
        <v>397</v>
      </c>
      <c r="BT33" t="s">
        <v>397</v>
      </c>
      <c r="BU33" t="s">
        <v>397</v>
      </c>
      <c r="BV33" t="s">
        <v>397</v>
      </c>
      <c r="BW33" t="s">
        <v>397</v>
      </c>
      <c r="BX33" t="s">
        <v>397</v>
      </c>
      <c r="BY33" t="s">
        <v>397</v>
      </c>
      <c r="BZ33" t="s">
        <v>397</v>
      </c>
      <c r="CA33" t="s">
        <v>397</v>
      </c>
      <c r="CB33" t="s">
        <v>397</v>
      </c>
      <c r="CC33" t="s">
        <v>397</v>
      </c>
      <c r="CD33" t="s">
        <v>397</v>
      </c>
      <c r="CE33" t="s">
        <v>397</v>
      </c>
      <c r="CF33">
        <f t="shared" si="42"/>
        <v>1999.91</v>
      </c>
      <c r="CG33">
        <f t="shared" si="43"/>
        <v>1685.909400778085</v>
      </c>
      <c r="CH33">
        <f t="shared" si="44"/>
        <v>0.84299263505762001</v>
      </c>
      <c r="CI33">
        <f t="shared" si="45"/>
        <v>0.16537578566120686</v>
      </c>
      <c r="CJ33">
        <v>9</v>
      </c>
      <c r="CK33">
        <v>0.5</v>
      </c>
      <c r="CL33" t="s">
        <v>398</v>
      </c>
      <c r="CM33">
        <v>1530551110.5999999</v>
      </c>
      <c r="CN33">
        <v>379.02199999999999</v>
      </c>
      <c r="CO33">
        <v>400.01499999999999</v>
      </c>
      <c r="CP33">
        <v>28.1709</v>
      </c>
      <c r="CQ33">
        <v>24.505700000000001</v>
      </c>
      <c r="CR33">
        <v>379.34</v>
      </c>
      <c r="CS33">
        <v>28.1709</v>
      </c>
      <c r="CT33">
        <v>700.00300000000004</v>
      </c>
      <c r="CU33">
        <v>90.709400000000002</v>
      </c>
      <c r="CV33">
        <v>9.9980600000000003E-2</v>
      </c>
      <c r="CW33">
        <v>28.035</v>
      </c>
      <c r="CX33">
        <v>27.2378</v>
      </c>
      <c r="CY33">
        <v>999.9</v>
      </c>
      <c r="CZ33">
        <v>0</v>
      </c>
      <c r="DA33">
        <v>0</v>
      </c>
      <c r="DB33">
        <v>9990.6200000000008</v>
      </c>
      <c r="DC33">
        <v>0</v>
      </c>
      <c r="DD33">
        <v>0.21912699999999999</v>
      </c>
      <c r="DE33">
        <v>-20.992699999999999</v>
      </c>
      <c r="DF33">
        <v>390.00900000000001</v>
      </c>
      <c r="DG33">
        <v>410.06299999999999</v>
      </c>
      <c r="DH33">
        <v>3.6651699999999998</v>
      </c>
      <c r="DI33">
        <v>400.01499999999999</v>
      </c>
      <c r="DJ33">
        <v>24.505700000000001</v>
      </c>
      <c r="DK33">
        <v>2.5553599999999999</v>
      </c>
      <c r="DL33">
        <v>2.2229000000000001</v>
      </c>
      <c r="DM33">
        <v>21.383500000000002</v>
      </c>
      <c r="DN33">
        <v>19.128299999999999</v>
      </c>
      <c r="DO33">
        <v>1999.91</v>
      </c>
      <c r="DP33">
        <v>0.89999399999999996</v>
      </c>
      <c r="DQ33">
        <v>0.100006</v>
      </c>
      <c r="DR33">
        <v>0</v>
      </c>
      <c r="DS33">
        <v>1775.49</v>
      </c>
      <c r="DT33">
        <v>4.9997400000000001</v>
      </c>
      <c r="DU33">
        <v>41151.9</v>
      </c>
      <c r="DV33">
        <v>15359.2</v>
      </c>
      <c r="DW33">
        <v>47</v>
      </c>
      <c r="DX33">
        <v>47.625</v>
      </c>
      <c r="DY33">
        <v>47.686999999999998</v>
      </c>
      <c r="DZ33">
        <v>47.686999999999998</v>
      </c>
      <c r="EA33">
        <v>48.75</v>
      </c>
      <c r="EB33">
        <v>1795.41</v>
      </c>
      <c r="EC33">
        <v>199.5</v>
      </c>
      <c r="ED33">
        <v>0</v>
      </c>
      <c r="EE33">
        <v>37.700000047683702</v>
      </c>
      <c r="EF33">
        <v>0</v>
      </c>
      <c r="EG33">
        <v>1941.6536000000001</v>
      </c>
      <c r="EH33">
        <v>-1569.4353822609701</v>
      </c>
      <c r="EI33">
        <v>-32803.946103653601</v>
      </c>
      <c r="EJ33">
        <v>44628.591999999997</v>
      </c>
      <c r="EK33">
        <v>15</v>
      </c>
      <c r="EL33">
        <v>0</v>
      </c>
      <c r="EM33" t="s">
        <v>399</v>
      </c>
      <c r="EN33">
        <v>1530554494.5999999</v>
      </c>
      <c r="EO33">
        <v>0</v>
      </c>
      <c r="EP33">
        <v>0</v>
      </c>
      <c r="EQ33">
        <v>-6.0000000000000001E-3</v>
      </c>
      <c r="ER33">
        <v>0</v>
      </c>
      <c r="ES33">
        <v>-0.318</v>
      </c>
      <c r="ET33">
        <v>0</v>
      </c>
      <c r="EU33">
        <v>400</v>
      </c>
      <c r="EV33">
        <v>0</v>
      </c>
      <c r="EW33">
        <v>0.13</v>
      </c>
      <c r="EX33">
        <v>0</v>
      </c>
      <c r="EY33">
        <v>-17.633487500000001</v>
      </c>
      <c r="EZ33">
        <v>-32.259612382739199</v>
      </c>
      <c r="FA33">
        <v>3.38577768593772</v>
      </c>
      <c r="FB33">
        <v>0</v>
      </c>
      <c r="FC33">
        <v>1.00024722282016</v>
      </c>
      <c r="FD33">
        <v>0</v>
      </c>
      <c r="FE33">
        <v>0</v>
      </c>
      <c r="FF33">
        <v>0</v>
      </c>
      <c r="FG33">
        <v>2.8371654999999998</v>
      </c>
      <c r="FH33">
        <v>5.1608316697936099</v>
      </c>
      <c r="FI33">
        <v>0.54672204495497501</v>
      </c>
      <c r="FJ33">
        <v>0</v>
      </c>
      <c r="FK33">
        <v>0</v>
      </c>
      <c r="FL33">
        <v>3</v>
      </c>
      <c r="FM33" t="s">
        <v>400</v>
      </c>
      <c r="FN33">
        <v>3.4458700000000002</v>
      </c>
      <c r="FO33">
        <v>2.7794599999999998</v>
      </c>
      <c r="FP33">
        <v>8.0548800000000004E-2</v>
      </c>
      <c r="FQ33">
        <v>8.3843100000000004E-2</v>
      </c>
      <c r="FR33">
        <v>0.111731</v>
      </c>
      <c r="FS33">
        <v>0.100295</v>
      </c>
      <c r="FT33">
        <v>19602.3</v>
      </c>
      <c r="FU33">
        <v>23822</v>
      </c>
      <c r="FV33">
        <v>20775.400000000001</v>
      </c>
      <c r="FW33">
        <v>25094.5</v>
      </c>
      <c r="FX33">
        <v>29272.3</v>
      </c>
      <c r="FY33">
        <v>33240.800000000003</v>
      </c>
      <c r="FZ33">
        <v>37511.9</v>
      </c>
      <c r="GA33">
        <v>41639.599999999999</v>
      </c>
      <c r="GB33">
        <v>2.27813</v>
      </c>
      <c r="GC33">
        <v>1.5166999999999999</v>
      </c>
      <c r="GD33">
        <v>1.19247E-2</v>
      </c>
      <c r="GE33">
        <v>0</v>
      </c>
      <c r="GF33">
        <v>27.0428</v>
      </c>
      <c r="GG33">
        <v>999.9</v>
      </c>
      <c r="GH33">
        <v>67.067999999999998</v>
      </c>
      <c r="GI33">
        <v>29.024000000000001</v>
      </c>
      <c r="GJ33">
        <v>29.777799999999999</v>
      </c>
      <c r="GK33">
        <v>61.942100000000003</v>
      </c>
      <c r="GL33">
        <v>24.338899999999999</v>
      </c>
      <c r="GM33">
        <v>2</v>
      </c>
      <c r="GN33">
        <v>0.112231</v>
      </c>
      <c r="GO33">
        <v>1.7989999999999999</v>
      </c>
      <c r="GP33">
        <v>20.328900000000001</v>
      </c>
      <c r="GQ33">
        <v>5.2187900000000003</v>
      </c>
      <c r="GR33">
        <v>11.962</v>
      </c>
      <c r="GS33">
        <v>4.9851000000000001</v>
      </c>
      <c r="GT33">
        <v>3.3001999999999998</v>
      </c>
      <c r="GU33">
        <v>999.9</v>
      </c>
      <c r="GV33">
        <v>9999</v>
      </c>
      <c r="GW33">
        <v>9999</v>
      </c>
      <c r="GX33">
        <v>9999</v>
      </c>
      <c r="GY33">
        <v>1.88412</v>
      </c>
      <c r="GZ33">
        <v>1.8810800000000001</v>
      </c>
      <c r="HA33">
        <v>1.8827799999999999</v>
      </c>
      <c r="HB33">
        <v>1.88127</v>
      </c>
      <c r="HC33">
        <v>1.8827700000000001</v>
      </c>
      <c r="HD33">
        <v>1.88202</v>
      </c>
      <c r="HE33">
        <v>1.8839999999999999</v>
      </c>
      <c r="HF33">
        <v>1.8812599999999999</v>
      </c>
      <c r="HG33">
        <v>5</v>
      </c>
      <c r="HH33">
        <v>0</v>
      </c>
      <c r="HI33">
        <v>0</v>
      </c>
      <c r="HJ33">
        <v>0</v>
      </c>
      <c r="HK33" t="s">
        <v>401</v>
      </c>
      <c r="HL33" t="s">
        <v>402</v>
      </c>
      <c r="HM33" t="s">
        <v>403</v>
      </c>
      <c r="HN33" t="s">
        <v>403</v>
      </c>
      <c r="HO33" t="s">
        <v>403</v>
      </c>
      <c r="HP33" t="s">
        <v>403</v>
      </c>
      <c r="HQ33">
        <v>0</v>
      </c>
      <c r="HR33">
        <v>100</v>
      </c>
      <c r="HS33">
        <v>100</v>
      </c>
      <c r="HT33">
        <v>-0.318</v>
      </c>
      <c r="HU33">
        <v>0</v>
      </c>
      <c r="HV33">
        <v>-0.318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-1</v>
      </c>
      <c r="IE33">
        <v>-1</v>
      </c>
      <c r="IF33">
        <v>-1</v>
      </c>
      <c r="IG33">
        <v>-1</v>
      </c>
      <c r="IH33">
        <v>-56.4</v>
      </c>
      <c r="II33">
        <v>25509185.199999999</v>
      </c>
      <c r="IJ33">
        <v>1.0400400000000001</v>
      </c>
      <c r="IK33">
        <v>2.5671400000000002</v>
      </c>
      <c r="IL33">
        <v>2.1008300000000002</v>
      </c>
      <c r="IM33">
        <v>2.67578</v>
      </c>
      <c r="IN33">
        <v>2.1997100000000001</v>
      </c>
      <c r="IO33">
        <v>2.4414100000000002E-3</v>
      </c>
      <c r="IP33">
        <v>35.013399999999997</v>
      </c>
      <c r="IQ33">
        <v>13.9832</v>
      </c>
      <c r="IR33">
        <v>18</v>
      </c>
      <c r="IS33">
        <v>755.89</v>
      </c>
      <c r="IT33">
        <v>242.822</v>
      </c>
      <c r="IU33">
        <v>25.002300000000002</v>
      </c>
      <c r="IV33">
        <v>28.849</v>
      </c>
      <c r="IW33">
        <v>30.000499999999999</v>
      </c>
      <c r="IX33">
        <v>28.605799999999999</v>
      </c>
      <c r="IY33">
        <v>28.6023</v>
      </c>
      <c r="IZ33">
        <v>20.790199999999999</v>
      </c>
      <c r="JA33">
        <v>100</v>
      </c>
      <c r="JB33">
        <v>0</v>
      </c>
      <c r="JC33">
        <v>25</v>
      </c>
      <c r="JD33">
        <v>400</v>
      </c>
      <c r="JE33">
        <v>15.9763</v>
      </c>
      <c r="JF33">
        <v>101.107</v>
      </c>
      <c r="JG33">
        <v>100.376</v>
      </c>
    </row>
    <row r="34" spans="1:267" x14ac:dyDescent="0.2">
      <c r="A34">
        <v>16</v>
      </c>
      <c r="B34">
        <v>1530551156.0999999</v>
      </c>
      <c r="C34">
        <v>959.59999990463302</v>
      </c>
      <c r="D34" t="s">
        <v>447</v>
      </c>
      <c r="E34" t="s">
        <v>448</v>
      </c>
      <c r="F34" t="s">
        <v>394</v>
      </c>
      <c r="I34">
        <v>1530551156.0999999</v>
      </c>
      <c r="J34">
        <f t="shared" si="0"/>
        <v>2.2891316518628413E-3</v>
      </c>
      <c r="K34">
        <f t="shared" si="1"/>
        <v>2.2891316518628413</v>
      </c>
      <c r="L34">
        <f t="shared" si="2"/>
        <v>13.230051369436504</v>
      </c>
      <c r="M34">
        <f t="shared" si="3"/>
        <v>381.87</v>
      </c>
      <c r="N34">
        <f t="shared" si="4"/>
        <v>227.89685696814323</v>
      </c>
      <c r="O34">
        <f t="shared" si="5"/>
        <v>20.696242488866091</v>
      </c>
      <c r="P34">
        <f t="shared" si="6"/>
        <v>34.679171202120003</v>
      </c>
      <c r="Q34">
        <f t="shared" si="7"/>
        <v>0.14842761280501507</v>
      </c>
      <c r="R34">
        <f t="shared" si="8"/>
        <v>2.7591718778341616</v>
      </c>
      <c r="S34">
        <f t="shared" si="9"/>
        <v>0.14413023764327873</v>
      </c>
      <c r="T34">
        <f t="shared" si="10"/>
        <v>9.0457136884100481E-2</v>
      </c>
      <c r="U34">
        <f t="shared" si="11"/>
        <v>330.74945550164421</v>
      </c>
      <c r="V34">
        <f t="shared" si="12"/>
        <v>29.660392481456906</v>
      </c>
      <c r="W34">
        <f t="shared" si="13"/>
        <v>28.599900000000002</v>
      </c>
      <c r="X34">
        <f t="shared" si="14"/>
        <v>3.9295953167533137</v>
      </c>
      <c r="Y34">
        <f t="shared" si="15"/>
        <v>66.010551634531438</v>
      </c>
      <c r="Z34">
        <f t="shared" si="16"/>
        <v>2.538616680504</v>
      </c>
      <c r="AA34">
        <f t="shared" si="17"/>
        <v>3.8457740734528252</v>
      </c>
      <c r="AB34">
        <f t="shared" si="18"/>
        <v>1.3909786362493137</v>
      </c>
      <c r="AC34">
        <f t="shared" si="19"/>
        <v>-100.9507058471513</v>
      </c>
      <c r="AD34">
        <f t="shared" si="20"/>
        <v>-55.1871679570624</v>
      </c>
      <c r="AE34">
        <f t="shared" si="21"/>
        <v>-4.3778685334144365</v>
      </c>
      <c r="AF34">
        <f t="shared" si="22"/>
        <v>170.23371316401608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47708.244017603043</v>
      </c>
      <c r="AL34" t="s">
        <v>395</v>
      </c>
      <c r="AM34">
        <v>8118.25</v>
      </c>
      <c r="AN34">
        <v>1.65384615384615</v>
      </c>
      <c r="AO34">
        <v>0.39</v>
      </c>
      <c r="AP34">
        <f t="shared" si="26"/>
        <v>-3.2406311637080769</v>
      </c>
      <c r="AQ34">
        <v>-1</v>
      </c>
      <c r="AR34" t="s">
        <v>449</v>
      </c>
      <c r="AS34">
        <v>8337.44</v>
      </c>
      <c r="AT34">
        <v>1169.1792</v>
      </c>
      <c r="AU34">
        <v>1427.7</v>
      </c>
      <c r="AV34">
        <f t="shared" si="27"/>
        <v>0.18107501575961338</v>
      </c>
      <c r="AW34">
        <v>0.5</v>
      </c>
      <c r="AX34">
        <f t="shared" si="28"/>
        <v>1685.9766007780538</v>
      </c>
      <c r="AY34">
        <f t="shared" si="29"/>
        <v>13.230051369436504</v>
      </c>
      <c r="AZ34">
        <f t="shared" si="30"/>
        <v>152.64411977811275</v>
      </c>
      <c r="BA34">
        <f t="shared" si="31"/>
        <v>8.4402425056608384E-3</v>
      </c>
      <c r="BB34">
        <f t="shared" si="32"/>
        <v>-0.99972683336835466</v>
      </c>
      <c r="BC34">
        <f t="shared" si="33"/>
        <v>-0.51052942066021023</v>
      </c>
      <c r="BD34" t="s">
        <v>397</v>
      </c>
      <c r="BE34">
        <v>0</v>
      </c>
      <c r="BF34">
        <f t="shared" si="34"/>
        <v>-0.51052942066021023</v>
      </c>
      <c r="BG34">
        <f t="shared" si="35"/>
        <v>1.0003575887235836</v>
      </c>
      <c r="BH34">
        <f t="shared" si="36"/>
        <v>0.18101028852158543</v>
      </c>
      <c r="BI34">
        <f t="shared" si="37"/>
        <v>-1584.9676504223351</v>
      </c>
      <c r="BJ34">
        <f t="shared" si="38"/>
        <v>0.18128501612851025</v>
      </c>
      <c r="BK34">
        <f t="shared" si="39"/>
        <v>1129.3384053560594</v>
      </c>
      <c r="BL34">
        <f t="shared" si="40"/>
        <v>-7.9039276213999115E-5</v>
      </c>
      <c r="BM34">
        <f t="shared" si="41"/>
        <v>1.000079039276214</v>
      </c>
      <c r="BN34" t="s">
        <v>397</v>
      </c>
      <c r="BO34" t="s">
        <v>397</v>
      </c>
      <c r="BP34" t="s">
        <v>397</v>
      </c>
      <c r="BQ34" t="s">
        <v>397</v>
      </c>
      <c r="BR34" t="s">
        <v>397</v>
      </c>
      <c r="BS34" t="s">
        <v>397</v>
      </c>
      <c r="BT34" t="s">
        <v>397</v>
      </c>
      <c r="BU34" t="s">
        <v>397</v>
      </c>
      <c r="BV34" t="s">
        <v>397</v>
      </c>
      <c r="BW34" t="s">
        <v>397</v>
      </c>
      <c r="BX34" t="s">
        <v>397</v>
      </c>
      <c r="BY34" t="s">
        <v>397</v>
      </c>
      <c r="BZ34" t="s">
        <v>397</v>
      </c>
      <c r="CA34" t="s">
        <v>397</v>
      </c>
      <c r="CB34" t="s">
        <v>397</v>
      </c>
      <c r="CC34" t="s">
        <v>397</v>
      </c>
      <c r="CD34" t="s">
        <v>397</v>
      </c>
      <c r="CE34" t="s">
        <v>397</v>
      </c>
      <c r="CF34">
        <f t="shared" si="42"/>
        <v>1999.99</v>
      </c>
      <c r="CG34">
        <f t="shared" si="43"/>
        <v>1685.9766007780538</v>
      </c>
      <c r="CH34">
        <f t="shared" si="44"/>
        <v>0.84299251535160369</v>
      </c>
      <c r="CI34">
        <f t="shared" si="45"/>
        <v>0.16537555462859524</v>
      </c>
      <c r="CJ34">
        <v>9</v>
      </c>
      <c r="CK34">
        <v>0.5</v>
      </c>
      <c r="CL34" t="s">
        <v>398</v>
      </c>
      <c r="CM34">
        <v>1530551156.0999999</v>
      </c>
      <c r="CN34">
        <v>381.87</v>
      </c>
      <c r="CO34">
        <v>400.00400000000002</v>
      </c>
      <c r="CP34">
        <v>27.954000000000001</v>
      </c>
      <c r="CQ34">
        <v>25.0931</v>
      </c>
      <c r="CR34">
        <v>382.18799999999999</v>
      </c>
      <c r="CS34">
        <v>27.954000000000001</v>
      </c>
      <c r="CT34">
        <v>699.99900000000002</v>
      </c>
      <c r="CU34">
        <v>90.713899999999995</v>
      </c>
      <c r="CV34">
        <v>0.100176</v>
      </c>
      <c r="CW34">
        <v>28.228899999999999</v>
      </c>
      <c r="CX34">
        <v>28.599900000000002</v>
      </c>
      <c r="CY34">
        <v>999.9</v>
      </c>
      <c r="CZ34">
        <v>0</v>
      </c>
      <c r="DA34">
        <v>0</v>
      </c>
      <c r="DB34">
        <v>9986.25</v>
      </c>
      <c r="DC34">
        <v>0</v>
      </c>
      <c r="DD34">
        <v>0.21912699999999999</v>
      </c>
      <c r="DE34">
        <v>-18.133900000000001</v>
      </c>
      <c r="DF34">
        <v>392.85199999999998</v>
      </c>
      <c r="DG34">
        <v>410.3</v>
      </c>
      <c r="DH34">
        <v>2.86083</v>
      </c>
      <c r="DI34">
        <v>400.00400000000002</v>
      </c>
      <c r="DJ34">
        <v>25.0931</v>
      </c>
      <c r="DK34">
        <v>2.5358100000000001</v>
      </c>
      <c r="DL34">
        <v>2.2763</v>
      </c>
      <c r="DM34">
        <v>21.258199999999999</v>
      </c>
      <c r="DN34">
        <v>19.509599999999999</v>
      </c>
      <c r="DO34">
        <v>1999.99</v>
      </c>
      <c r="DP34">
        <v>0.9</v>
      </c>
      <c r="DQ34">
        <v>9.9999500000000005E-2</v>
      </c>
      <c r="DR34">
        <v>0</v>
      </c>
      <c r="DS34">
        <v>1131.9000000000001</v>
      </c>
      <c r="DT34">
        <v>4.9997400000000001</v>
      </c>
      <c r="DU34">
        <v>24322.5</v>
      </c>
      <c r="DV34">
        <v>15359.9</v>
      </c>
      <c r="DW34">
        <v>47.561999999999998</v>
      </c>
      <c r="DX34">
        <v>47.75</v>
      </c>
      <c r="DY34">
        <v>48.061999999999998</v>
      </c>
      <c r="DZ34">
        <v>48.625</v>
      </c>
      <c r="EA34">
        <v>49.125</v>
      </c>
      <c r="EB34">
        <v>1795.49</v>
      </c>
      <c r="EC34">
        <v>199.5</v>
      </c>
      <c r="ED34">
        <v>0</v>
      </c>
      <c r="EE34">
        <v>45</v>
      </c>
      <c r="EF34">
        <v>0</v>
      </c>
      <c r="EG34">
        <v>1169.1792</v>
      </c>
      <c r="EH34">
        <v>-320.58307691689902</v>
      </c>
      <c r="EI34">
        <v>-6163.0769230769602</v>
      </c>
      <c r="EJ34">
        <v>25016.687999999998</v>
      </c>
      <c r="EK34">
        <v>15</v>
      </c>
      <c r="EL34">
        <v>0</v>
      </c>
      <c r="EM34" t="s">
        <v>399</v>
      </c>
      <c r="EN34">
        <v>1530554494.5999999</v>
      </c>
      <c r="EO34">
        <v>0</v>
      </c>
      <c r="EP34">
        <v>0</v>
      </c>
      <c r="EQ34">
        <v>-6.0000000000000001E-3</v>
      </c>
      <c r="ER34">
        <v>0</v>
      </c>
      <c r="ES34">
        <v>-0.318</v>
      </c>
      <c r="ET34">
        <v>0</v>
      </c>
      <c r="EU34">
        <v>400</v>
      </c>
      <c r="EV34">
        <v>0</v>
      </c>
      <c r="EW34">
        <v>0.13</v>
      </c>
      <c r="EX34">
        <v>0</v>
      </c>
      <c r="EY34">
        <v>-17.6048425</v>
      </c>
      <c r="EZ34">
        <v>-6.2641992495308996</v>
      </c>
      <c r="FA34">
        <v>0.67039553171523303</v>
      </c>
      <c r="FB34">
        <v>0</v>
      </c>
      <c r="FC34">
        <v>1.00024809775815</v>
      </c>
      <c r="FD34">
        <v>0</v>
      </c>
      <c r="FE34">
        <v>0</v>
      </c>
      <c r="FF34">
        <v>0</v>
      </c>
      <c r="FG34">
        <v>2.7477032499999998</v>
      </c>
      <c r="FH34">
        <v>1.04733061913696</v>
      </c>
      <c r="FI34">
        <v>0.107158127045677</v>
      </c>
      <c r="FJ34">
        <v>0</v>
      </c>
      <c r="FK34">
        <v>0</v>
      </c>
      <c r="FL34">
        <v>3</v>
      </c>
      <c r="FM34" t="s">
        <v>400</v>
      </c>
      <c r="FN34">
        <v>3.4458299999999999</v>
      </c>
      <c r="FO34">
        <v>2.7796099999999999</v>
      </c>
      <c r="FP34">
        <v>8.1005099999999997E-2</v>
      </c>
      <c r="FQ34">
        <v>8.3835999999999994E-2</v>
      </c>
      <c r="FR34">
        <v>0.11111600000000001</v>
      </c>
      <c r="FS34">
        <v>0.10197199999999999</v>
      </c>
      <c r="FT34">
        <v>19590.2</v>
      </c>
      <c r="FU34">
        <v>23819.4</v>
      </c>
      <c r="FV34">
        <v>20773.099999999999</v>
      </c>
      <c r="FW34">
        <v>25091.8</v>
      </c>
      <c r="FX34">
        <v>29289.8</v>
      </c>
      <c r="FY34">
        <v>33176.199999999997</v>
      </c>
      <c r="FZ34">
        <v>37508.400000000001</v>
      </c>
      <c r="GA34">
        <v>41636.400000000001</v>
      </c>
      <c r="GB34">
        <v>2.2898200000000002</v>
      </c>
      <c r="GC34">
        <v>1.5110300000000001</v>
      </c>
      <c r="GD34">
        <v>8.8736399999999993E-2</v>
      </c>
      <c r="GE34">
        <v>0</v>
      </c>
      <c r="GF34">
        <v>27.1508</v>
      </c>
      <c r="GG34">
        <v>999.9</v>
      </c>
      <c r="GH34">
        <v>67.543999999999997</v>
      </c>
      <c r="GI34">
        <v>29.155000000000001</v>
      </c>
      <c r="GJ34">
        <v>30.214600000000001</v>
      </c>
      <c r="GK34">
        <v>62.052100000000003</v>
      </c>
      <c r="GL34">
        <v>24.174700000000001</v>
      </c>
      <c r="GM34">
        <v>2</v>
      </c>
      <c r="GN34">
        <v>0.11643000000000001</v>
      </c>
      <c r="GO34">
        <v>1.86635</v>
      </c>
      <c r="GP34">
        <v>20.328399999999998</v>
      </c>
      <c r="GQ34">
        <v>5.2225299999999999</v>
      </c>
      <c r="GR34">
        <v>11.962</v>
      </c>
      <c r="GS34">
        <v>4.9856999999999996</v>
      </c>
      <c r="GT34">
        <v>3.3010000000000002</v>
      </c>
      <c r="GU34">
        <v>999.9</v>
      </c>
      <c r="GV34">
        <v>9999</v>
      </c>
      <c r="GW34">
        <v>9999</v>
      </c>
      <c r="GX34">
        <v>9999</v>
      </c>
      <c r="GY34">
        <v>1.8840600000000001</v>
      </c>
      <c r="GZ34">
        <v>1.88107</v>
      </c>
      <c r="HA34">
        <v>1.8827799999999999</v>
      </c>
      <c r="HB34">
        <v>1.88127</v>
      </c>
      <c r="HC34">
        <v>1.8827799999999999</v>
      </c>
      <c r="HD34">
        <v>1.88202</v>
      </c>
      <c r="HE34">
        <v>1.8839999999999999</v>
      </c>
      <c r="HF34">
        <v>1.88124</v>
      </c>
      <c r="HG34">
        <v>5</v>
      </c>
      <c r="HH34">
        <v>0</v>
      </c>
      <c r="HI34">
        <v>0</v>
      </c>
      <c r="HJ34">
        <v>0</v>
      </c>
      <c r="HK34" t="s">
        <v>401</v>
      </c>
      <c r="HL34" t="s">
        <v>402</v>
      </c>
      <c r="HM34" t="s">
        <v>403</v>
      </c>
      <c r="HN34" t="s">
        <v>403</v>
      </c>
      <c r="HO34" t="s">
        <v>403</v>
      </c>
      <c r="HP34" t="s">
        <v>403</v>
      </c>
      <c r="HQ34">
        <v>0</v>
      </c>
      <c r="HR34">
        <v>100</v>
      </c>
      <c r="HS34">
        <v>100</v>
      </c>
      <c r="HT34">
        <v>-0.318</v>
      </c>
      <c r="HU34">
        <v>0</v>
      </c>
      <c r="HV34">
        <v>-0.318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-1</v>
      </c>
      <c r="IE34">
        <v>-1</v>
      </c>
      <c r="IF34">
        <v>-1</v>
      </c>
      <c r="IG34">
        <v>-1</v>
      </c>
      <c r="IH34">
        <v>-55.6</v>
      </c>
      <c r="II34">
        <v>25509185.899999999</v>
      </c>
      <c r="IJ34">
        <v>1.0388200000000001</v>
      </c>
      <c r="IK34">
        <v>2.5647000000000002</v>
      </c>
      <c r="IL34">
        <v>2.1008300000000002</v>
      </c>
      <c r="IM34">
        <v>2.67456</v>
      </c>
      <c r="IN34">
        <v>2.1984900000000001</v>
      </c>
      <c r="IO34">
        <v>2.4414100000000002E-3</v>
      </c>
      <c r="IP34">
        <v>35.174700000000001</v>
      </c>
      <c r="IQ34">
        <v>13.9832</v>
      </c>
      <c r="IR34">
        <v>18</v>
      </c>
      <c r="IS34">
        <v>767.16499999999996</v>
      </c>
      <c r="IT34">
        <v>240.845</v>
      </c>
      <c r="IU34">
        <v>25.001000000000001</v>
      </c>
      <c r="IV34">
        <v>28.913499999999999</v>
      </c>
      <c r="IW34">
        <v>30.000399999999999</v>
      </c>
      <c r="IX34">
        <v>28.665800000000001</v>
      </c>
      <c r="IY34">
        <v>28.665900000000001</v>
      </c>
      <c r="IZ34">
        <v>20.767800000000001</v>
      </c>
      <c r="JA34">
        <v>100</v>
      </c>
      <c r="JB34">
        <v>0</v>
      </c>
      <c r="JC34">
        <v>25</v>
      </c>
      <c r="JD34">
        <v>400</v>
      </c>
      <c r="JE34">
        <v>15.9763</v>
      </c>
      <c r="JF34">
        <v>101.09699999999999</v>
      </c>
      <c r="JG34">
        <v>100.367</v>
      </c>
    </row>
    <row r="35" spans="1:267" x14ac:dyDescent="0.2">
      <c r="A35">
        <v>17</v>
      </c>
      <c r="B35">
        <v>1530551289.5999999</v>
      </c>
      <c r="C35">
        <v>1093.0999999046301</v>
      </c>
      <c r="D35" t="s">
        <v>450</v>
      </c>
      <c r="E35" t="s">
        <v>451</v>
      </c>
      <c r="F35" t="s">
        <v>394</v>
      </c>
      <c r="I35">
        <v>1530551289.5999999</v>
      </c>
      <c r="J35">
        <f t="shared" si="0"/>
        <v>2.1499246654454467E-3</v>
      </c>
      <c r="K35">
        <f t="shared" si="1"/>
        <v>2.1499246654454467</v>
      </c>
      <c r="L35">
        <f t="shared" si="2"/>
        <v>10.24753341826948</v>
      </c>
      <c r="M35">
        <f t="shared" si="3"/>
        <v>385.54599999999999</v>
      </c>
      <c r="N35">
        <f t="shared" si="4"/>
        <v>271.22036760081176</v>
      </c>
      <c r="O35">
        <f t="shared" si="5"/>
        <v>24.62990562987024</v>
      </c>
      <c r="P35">
        <f t="shared" si="6"/>
        <v>35.011978193136002</v>
      </c>
      <c r="Q35">
        <f t="shared" si="7"/>
        <v>0.15744443768766228</v>
      </c>
      <c r="R35">
        <f t="shared" si="8"/>
        <v>2.7616519257578092</v>
      </c>
      <c r="S35">
        <f t="shared" si="9"/>
        <v>0.15262241080040881</v>
      </c>
      <c r="T35">
        <f t="shared" si="10"/>
        <v>9.5809944760185284E-2</v>
      </c>
      <c r="U35">
        <f t="shared" si="11"/>
        <v>330.74045850176452</v>
      </c>
      <c r="V35">
        <f t="shared" si="12"/>
        <v>29.500366732771916</v>
      </c>
      <c r="W35">
        <f t="shared" si="13"/>
        <v>28.121300000000002</v>
      </c>
      <c r="X35">
        <f t="shared" si="14"/>
        <v>3.8217573289418469</v>
      </c>
      <c r="Y35">
        <f t="shared" si="15"/>
        <v>68.063568958891324</v>
      </c>
      <c r="Z35">
        <f t="shared" si="16"/>
        <v>2.5876803800616002</v>
      </c>
      <c r="AA35">
        <f t="shared" si="17"/>
        <v>3.8018582035045703</v>
      </c>
      <c r="AB35">
        <f t="shared" si="18"/>
        <v>1.2340769488802468</v>
      </c>
      <c r="AC35">
        <f t="shared" si="19"/>
        <v>-94.811677746144198</v>
      </c>
      <c r="AD35">
        <f t="shared" si="20"/>
        <v>-13.340201604482486</v>
      </c>
      <c r="AE35">
        <f t="shared" si="21"/>
        <v>-1.0537443200184389</v>
      </c>
      <c r="AF35">
        <f t="shared" si="22"/>
        <v>221.53483483111941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47806.630215269732</v>
      </c>
      <c r="AL35" t="s">
        <v>395</v>
      </c>
      <c r="AM35">
        <v>8118.25</v>
      </c>
      <c r="AN35">
        <v>1.65384615384615</v>
      </c>
      <c r="AO35">
        <v>0.39</v>
      </c>
      <c r="AP35">
        <f t="shared" si="26"/>
        <v>-3.2406311637080769</v>
      </c>
      <c r="AQ35">
        <v>-1</v>
      </c>
      <c r="AR35" t="s">
        <v>452</v>
      </c>
      <c r="AS35">
        <v>8381.23</v>
      </c>
      <c r="AT35">
        <v>1871.0896153846199</v>
      </c>
      <c r="AU35">
        <v>1999.89</v>
      </c>
      <c r="AV35">
        <f t="shared" si="27"/>
        <v>6.440373451308834E-2</v>
      </c>
      <c r="AW35">
        <v>0.5</v>
      </c>
      <c r="AX35">
        <f t="shared" si="28"/>
        <v>1685.9265007781164</v>
      </c>
      <c r="AY35">
        <f t="shared" si="29"/>
        <v>10.24753341826948</v>
      </c>
      <c r="AZ35">
        <f t="shared" si="30"/>
        <v>54.289981382346916</v>
      </c>
      <c r="BA35">
        <f t="shared" si="31"/>
        <v>6.6714257193764585E-3</v>
      </c>
      <c r="BB35">
        <f t="shared" si="32"/>
        <v>-0.99980498927441008</v>
      </c>
      <c r="BC35">
        <f t="shared" si="33"/>
        <v>-0.51047719375234002</v>
      </c>
      <c r="BD35" t="s">
        <v>397</v>
      </c>
      <c r="BE35">
        <v>0</v>
      </c>
      <c r="BF35">
        <f t="shared" si="34"/>
        <v>-0.51047719375234002</v>
      </c>
      <c r="BG35">
        <f t="shared" si="35"/>
        <v>1.0002552526357711</v>
      </c>
      <c r="BH35">
        <f t="shared" si="36"/>
        <v>6.4387299485184513E-2</v>
      </c>
      <c r="BI35">
        <f t="shared" si="37"/>
        <v>-2220.4893292943589</v>
      </c>
      <c r="BJ35">
        <f t="shared" si="38"/>
        <v>6.4457038457375757E-2</v>
      </c>
      <c r="BK35">
        <f t="shared" si="39"/>
        <v>1582.075471698118</v>
      </c>
      <c r="BL35">
        <f t="shared" si="40"/>
        <v>-1.7566367577606432E-5</v>
      </c>
      <c r="BM35">
        <f t="shared" si="41"/>
        <v>1.0000175663675777</v>
      </c>
      <c r="BN35" t="s">
        <v>397</v>
      </c>
      <c r="BO35" t="s">
        <v>397</v>
      </c>
      <c r="BP35" t="s">
        <v>397</v>
      </c>
      <c r="BQ35" t="s">
        <v>397</v>
      </c>
      <c r="BR35" t="s">
        <v>397</v>
      </c>
      <c r="BS35" t="s">
        <v>397</v>
      </c>
      <c r="BT35" t="s">
        <v>397</v>
      </c>
      <c r="BU35" t="s">
        <v>397</v>
      </c>
      <c r="BV35" t="s">
        <v>397</v>
      </c>
      <c r="BW35" t="s">
        <v>397</v>
      </c>
      <c r="BX35" t="s">
        <v>397</v>
      </c>
      <c r="BY35" t="s">
        <v>397</v>
      </c>
      <c r="BZ35" t="s">
        <v>397</v>
      </c>
      <c r="CA35" t="s">
        <v>397</v>
      </c>
      <c r="CB35" t="s">
        <v>397</v>
      </c>
      <c r="CC35" t="s">
        <v>397</v>
      </c>
      <c r="CD35" t="s">
        <v>397</v>
      </c>
      <c r="CE35" t="s">
        <v>397</v>
      </c>
      <c r="CF35">
        <f t="shared" si="42"/>
        <v>1999.93</v>
      </c>
      <c r="CG35">
        <f t="shared" si="43"/>
        <v>1685.9265007781164</v>
      </c>
      <c r="CH35">
        <f t="shared" si="44"/>
        <v>0.84299275513548788</v>
      </c>
      <c r="CI35">
        <f t="shared" si="45"/>
        <v>0.16537601741149166</v>
      </c>
      <c r="CJ35">
        <v>9</v>
      </c>
      <c r="CK35">
        <v>0.5</v>
      </c>
      <c r="CL35" t="s">
        <v>398</v>
      </c>
      <c r="CM35">
        <v>1530551289.5999999</v>
      </c>
      <c r="CN35">
        <v>385.54599999999999</v>
      </c>
      <c r="CO35">
        <v>399.78699999999998</v>
      </c>
      <c r="CP35">
        <v>28.495100000000001</v>
      </c>
      <c r="CQ35">
        <v>25.809699999999999</v>
      </c>
      <c r="CR35">
        <v>385.86399999999998</v>
      </c>
      <c r="CS35">
        <v>28.495100000000001</v>
      </c>
      <c r="CT35">
        <v>700.00599999999997</v>
      </c>
      <c r="CU35">
        <v>90.711200000000005</v>
      </c>
      <c r="CV35">
        <v>0.100216</v>
      </c>
      <c r="CW35">
        <v>28.031700000000001</v>
      </c>
      <c r="CX35">
        <v>28.121300000000002</v>
      </c>
      <c r="CY35">
        <v>999.9</v>
      </c>
      <c r="CZ35">
        <v>0</v>
      </c>
      <c r="DA35">
        <v>0</v>
      </c>
      <c r="DB35">
        <v>10001.200000000001</v>
      </c>
      <c r="DC35">
        <v>0</v>
      </c>
      <c r="DD35">
        <v>0.21912699999999999</v>
      </c>
      <c r="DE35">
        <v>-14.240399999999999</v>
      </c>
      <c r="DF35">
        <v>396.85500000000002</v>
      </c>
      <c r="DG35">
        <v>410.37799999999999</v>
      </c>
      <c r="DH35">
        <v>2.6853600000000002</v>
      </c>
      <c r="DI35">
        <v>399.78699999999998</v>
      </c>
      <c r="DJ35">
        <v>25.809699999999999</v>
      </c>
      <c r="DK35">
        <v>2.5848200000000001</v>
      </c>
      <c r="DL35">
        <v>2.3412299999999999</v>
      </c>
      <c r="DM35">
        <v>21.570699999999999</v>
      </c>
      <c r="DN35">
        <v>19.962900000000001</v>
      </c>
      <c r="DO35">
        <v>1999.93</v>
      </c>
      <c r="DP35">
        <v>0.89999300000000004</v>
      </c>
      <c r="DQ35">
        <v>0.100007</v>
      </c>
      <c r="DR35">
        <v>0</v>
      </c>
      <c r="DS35">
        <v>1712.68</v>
      </c>
      <c r="DT35">
        <v>4.9997400000000001</v>
      </c>
      <c r="DU35">
        <v>37291.9</v>
      </c>
      <c r="DV35">
        <v>15359.4</v>
      </c>
      <c r="DW35">
        <v>47.25</v>
      </c>
      <c r="DX35">
        <v>48.061999999999998</v>
      </c>
      <c r="DY35">
        <v>48.061999999999998</v>
      </c>
      <c r="DZ35">
        <v>47.875</v>
      </c>
      <c r="EA35">
        <v>48.936999999999998</v>
      </c>
      <c r="EB35">
        <v>1795.42</v>
      </c>
      <c r="EC35">
        <v>199.51</v>
      </c>
      <c r="ED35">
        <v>0</v>
      </c>
      <c r="EE35">
        <v>132.799999952316</v>
      </c>
      <c r="EF35">
        <v>0</v>
      </c>
      <c r="EG35">
        <v>1871.0896153846199</v>
      </c>
      <c r="EH35">
        <v>-1387.3056391530999</v>
      </c>
      <c r="EI35">
        <v>-13212.810223558099</v>
      </c>
      <c r="EJ35">
        <v>39522.473076923103</v>
      </c>
      <c r="EK35">
        <v>15</v>
      </c>
      <c r="EL35">
        <v>0</v>
      </c>
      <c r="EM35" t="s">
        <v>399</v>
      </c>
      <c r="EN35">
        <v>1530554494.5999999</v>
      </c>
      <c r="EO35">
        <v>0</v>
      </c>
      <c r="EP35">
        <v>0</v>
      </c>
      <c r="EQ35">
        <v>-6.0000000000000001E-3</v>
      </c>
      <c r="ER35">
        <v>0</v>
      </c>
      <c r="ES35">
        <v>-0.318</v>
      </c>
      <c r="ET35">
        <v>0</v>
      </c>
      <c r="EU35">
        <v>400</v>
      </c>
      <c r="EV35">
        <v>0</v>
      </c>
      <c r="EW35">
        <v>0.13</v>
      </c>
      <c r="EX35">
        <v>0</v>
      </c>
      <c r="EY35">
        <v>-11.9787705</v>
      </c>
      <c r="EZ35">
        <v>-15.7761093433396</v>
      </c>
      <c r="FA35">
        <v>1.57072876380671</v>
      </c>
      <c r="FB35">
        <v>0</v>
      </c>
      <c r="FC35">
        <v>1.00035758872358</v>
      </c>
      <c r="FD35">
        <v>0</v>
      </c>
      <c r="FE35">
        <v>0</v>
      </c>
      <c r="FF35">
        <v>0</v>
      </c>
      <c r="FG35">
        <v>2.1051255000000002</v>
      </c>
      <c r="FH35">
        <v>4.4193176735459598</v>
      </c>
      <c r="FI35">
        <v>0.43531090938517703</v>
      </c>
      <c r="FJ35">
        <v>0</v>
      </c>
      <c r="FK35">
        <v>0</v>
      </c>
      <c r="FL35">
        <v>3</v>
      </c>
      <c r="FM35" t="s">
        <v>400</v>
      </c>
      <c r="FN35">
        <v>3.4457800000000001</v>
      </c>
      <c r="FO35">
        <v>2.7797800000000001</v>
      </c>
      <c r="FP35">
        <v>8.1570699999999996E-2</v>
      </c>
      <c r="FQ35">
        <v>8.3768200000000001E-2</v>
      </c>
      <c r="FR35">
        <v>0.112569</v>
      </c>
      <c r="FS35">
        <v>0.103965</v>
      </c>
      <c r="FT35">
        <v>19571.3</v>
      </c>
      <c r="FU35">
        <v>23814.1</v>
      </c>
      <c r="FV35">
        <v>20766.3</v>
      </c>
      <c r="FW35">
        <v>25084.9</v>
      </c>
      <c r="FX35">
        <v>29233.3</v>
      </c>
      <c r="FY35">
        <v>33094.300000000003</v>
      </c>
      <c r="FZ35">
        <v>37497.699999999997</v>
      </c>
      <c r="GA35">
        <v>41626.400000000001</v>
      </c>
      <c r="GB35">
        <v>2.2707999999999999</v>
      </c>
      <c r="GC35">
        <v>1.51857</v>
      </c>
      <c r="GD35">
        <v>5.4076300000000001E-2</v>
      </c>
      <c r="GE35">
        <v>0</v>
      </c>
      <c r="GF35">
        <v>27.2379</v>
      </c>
      <c r="GG35">
        <v>999.9</v>
      </c>
      <c r="GH35">
        <v>68.501999999999995</v>
      </c>
      <c r="GI35">
        <v>29.588000000000001</v>
      </c>
      <c r="GJ35">
        <v>31.4208</v>
      </c>
      <c r="GK35">
        <v>62.01</v>
      </c>
      <c r="GL35">
        <v>23.012799999999999</v>
      </c>
      <c r="GM35">
        <v>2</v>
      </c>
      <c r="GN35">
        <v>0.128689</v>
      </c>
      <c r="GO35">
        <v>1.8831800000000001</v>
      </c>
      <c r="GP35">
        <v>20.328299999999999</v>
      </c>
      <c r="GQ35">
        <v>5.2228300000000001</v>
      </c>
      <c r="GR35">
        <v>11.962</v>
      </c>
      <c r="GS35">
        <v>4.9858500000000001</v>
      </c>
      <c r="GT35">
        <v>3.3010000000000002</v>
      </c>
      <c r="GU35">
        <v>999.9</v>
      </c>
      <c r="GV35">
        <v>9999</v>
      </c>
      <c r="GW35">
        <v>9999</v>
      </c>
      <c r="GX35">
        <v>9999</v>
      </c>
      <c r="GY35">
        <v>1.88411</v>
      </c>
      <c r="GZ35">
        <v>1.8810500000000001</v>
      </c>
      <c r="HA35">
        <v>1.8827799999999999</v>
      </c>
      <c r="HB35">
        <v>1.8812599999999999</v>
      </c>
      <c r="HC35">
        <v>1.8827700000000001</v>
      </c>
      <c r="HD35">
        <v>1.88202</v>
      </c>
      <c r="HE35">
        <v>1.88398</v>
      </c>
      <c r="HF35">
        <v>1.88123</v>
      </c>
      <c r="HG35">
        <v>5</v>
      </c>
      <c r="HH35">
        <v>0</v>
      </c>
      <c r="HI35">
        <v>0</v>
      </c>
      <c r="HJ35">
        <v>0</v>
      </c>
      <c r="HK35" t="s">
        <v>401</v>
      </c>
      <c r="HL35" t="s">
        <v>402</v>
      </c>
      <c r="HM35" t="s">
        <v>403</v>
      </c>
      <c r="HN35" t="s">
        <v>403</v>
      </c>
      <c r="HO35" t="s">
        <v>403</v>
      </c>
      <c r="HP35" t="s">
        <v>403</v>
      </c>
      <c r="HQ35">
        <v>0</v>
      </c>
      <c r="HR35">
        <v>100</v>
      </c>
      <c r="HS35">
        <v>100</v>
      </c>
      <c r="HT35">
        <v>-0.318</v>
      </c>
      <c r="HU35">
        <v>0</v>
      </c>
      <c r="HV35">
        <v>-0.318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-1</v>
      </c>
      <c r="IE35">
        <v>-1</v>
      </c>
      <c r="IF35">
        <v>-1</v>
      </c>
      <c r="IG35">
        <v>-1</v>
      </c>
      <c r="IH35">
        <v>-53.4</v>
      </c>
      <c r="II35">
        <v>25509188.199999999</v>
      </c>
      <c r="IJ35">
        <v>1.0461400000000001</v>
      </c>
      <c r="IK35">
        <v>2.5622600000000002</v>
      </c>
      <c r="IL35">
        <v>2.1008300000000002</v>
      </c>
      <c r="IM35">
        <v>2.6684600000000001</v>
      </c>
      <c r="IN35">
        <v>2.19482</v>
      </c>
      <c r="IO35">
        <v>2.4414100000000002E-3</v>
      </c>
      <c r="IP35">
        <v>35.614800000000002</v>
      </c>
      <c r="IQ35">
        <v>13.956899999999999</v>
      </c>
      <c r="IR35">
        <v>18</v>
      </c>
      <c r="IS35">
        <v>752.44799999999998</v>
      </c>
      <c r="IT35">
        <v>244.499</v>
      </c>
      <c r="IU35">
        <v>24.998899999999999</v>
      </c>
      <c r="IV35">
        <v>29.067900000000002</v>
      </c>
      <c r="IW35">
        <v>30.000499999999999</v>
      </c>
      <c r="IX35">
        <v>28.841799999999999</v>
      </c>
      <c r="IY35">
        <v>28.8371</v>
      </c>
      <c r="IZ35">
        <v>20.9068</v>
      </c>
      <c r="JA35">
        <v>100</v>
      </c>
      <c r="JB35">
        <v>0</v>
      </c>
      <c r="JC35">
        <v>25</v>
      </c>
      <c r="JD35">
        <v>400</v>
      </c>
      <c r="JE35">
        <v>15.9763</v>
      </c>
      <c r="JF35">
        <v>101.066</v>
      </c>
      <c r="JG35">
        <v>100.34099999999999</v>
      </c>
    </row>
    <row r="36" spans="1:267" x14ac:dyDescent="0.2">
      <c r="A36">
        <v>18</v>
      </c>
      <c r="B36">
        <v>1530551323.0999999</v>
      </c>
      <c r="C36">
        <v>1126.5999999046301</v>
      </c>
      <c r="D36" t="s">
        <v>453</v>
      </c>
      <c r="E36" t="s">
        <v>454</v>
      </c>
      <c r="F36" t="s">
        <v>394</v>
      </c>
      <c r="I36">
        <v>1530551323.0999999</v>
      </c>
      <c r="J36">
        <f t="shared" si="0"/>
        <v>2.3499135389587525E-3</v>
      </c>
      <c r="K36">
        <f t="shared" si="1"/>
        <v>2.3499135389587527</v>
      </c>
      <c r="L36">
        <f t="shared" si="2"/>
        <v>16.632026950176265</v>
      </c>
      <c r="M36">
        <f t="shared" si="3"/>
        <v>377.43599999999998</v>
      </c>
      <c r="N36">
        <f t="shared" si="4"/>
        <v>223.34754489182521</v>
      </c>
      <c r="O36">
        <f t="shared" si="5"/>
        <v>20.281933210585422</v>
      </c>
      <c r="P36">
        <f t="shared" si="6"/>
        <v>34.274528278240794</v>
      </c>
      <c r="Q36">
        <f t="shared" si="7"/>
        <v>0.18577460311887176</v>
      </c>
      <c r="R36">
        <f t="shared" si="8"/>
        <v>2.7629959760414513</v>
      </c>
      <c r="S36">
        <f t="shared" si="9"/>
        <v>0.17910382537445066</v>
      </c>
      <c r="T36">
        <f t="shared" si="10"/>
        <v>0.11251927752190766</v>
      </c>
      <c r="U36">
        <f t="shared" si="11"/>
        <v>330.76062750159156</v>
      </c>
      <c r="V36">
        <f t="shared" si="12"/>
        <v>29.4246738998654</v>
      </c>
      <c r="W36">
        <f t="shared" si="13"/>
        <v>27.915800000000001</v>
      </c>
      <c r="X36">
        <f t="shared" si="14"/>
        <v>3.7762522775624459</v>
      </c>
      <c r="Y36">
        <f t="shared" si="15"/>
        <v>69.174577239449874</v>
      </c>
      <c r="Z36">
        <f t="shared" si="16"/>
        <v>2.6268093785410396</v>
      </c>
      <c r="AA36">
        <f t="shared" si="17"/>
        <v>3.7973623885669157</v>
      </c>
      <c r="AB36">
        <f t="shared" si="18"/>
        <v>1.1494428990214063</v>
      </c>
      <c r="AC36">
        <f t="shared" si="19"/>
        <v>-103.63118706808099</v>
      </c>
      <c r="AD36">
        <f t="shared" si="20"/>
        <v>14.24044589416877</v>
      </c>
      <c r="AE36">
        <f t="shared" si="21"/>
        <v>1.1230432287338263</v>
      </c>
      <c r="AF36">
        <f t="shared" si="22"/>
        <v>242.49292955641317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47846.23263994469</v>
      </c>
      <c r="AL36" t="s">
        <v>395</v>
      </c>
      <c r="AM36">
        <v>8118.25</v>
      </c>
      <c r="AN36">
        <v>1.65384615384615</v>
      </c>
      <c r="AO36">
        <v>0.39</v>
      </c>
      <c r="AP36">
        <f t="shared" si="26"/>
        <v>-3.2406311637080769</v>
      </c>
      <c r="AQ36">
        <v>-1</v>
      </c>
      <c r="AR36" t="s">
        <v>455</v>
      </c>
      <c r="AS36">
        <v>8318.7000000000007</v>
      </c>
      <c r="AT36">
        <v>1741.9659999999999</v>
      </c>
      <c r="AU36">
        <v>2089.37</v>
      </c>
      <c r="AV36">
        <f t="shared" si="27"/>
        <v>0.16627212987647</v>
      </c>
      <c r="AW36">
        <v>0.5</v>
      </c>
      <c r="AX36">
        <f t="shared" si="28"/>
        <v>1686.0354007780265</v>
      </c>
      <c r="AY36">
        <f t="shared" si="29"/>
        <v>16.632026950176265</v>
      </c>
      <c r="AZ36">
        <f t="shared" si="30"/>
        <v>140.1703485672451</v>
      </c>
      <c r="BA36">
        <f t="shared" si="31"/>
        <v>1.0457684899166356E-2</v>
      </c>
      <c r="BB36">
        <f t="shared" si="32"/>
        <v>-0.99981334086351392</v>
      </c>
      <c r="BC36">
        <f t="shared" si="33"/>
        <v>-0.51047161351780124</v>
      </c>
      <c r="BD36" t="s">
        <v>397</v>
      </c>
      <c r="BE36">
        <v>0</v>
      </c>
      <c r="BF36">
        <f t="shared" si="34"/>
        <v>-0.51047161351780124</v>
      </c>
      <c r="BG36">
        <f t="shared" si="35"/>
        <v>1.0002443184373844</v>
      </c>
      <c r="BH36">
        <f t="shared" si="36"/>
        <v>0.16623151645212633</v>
      </c>
      <c r="BI36">
        <f t="shared" si="37"/>
        <v>-2319.8732404669004</v>
      </c>
      <c r="BJ36">
        <f t="shared" si="38"/>
        <v>0.16640384726629873</v>
      </c>
      <c r="BK36">
        <f t="shared" si="39"/>
        <v>1652.8752282410276</v>
      </c>
      <c r="BL36">
        <f t="shared" si="40"/>
        <v>-4.8713046305627009E-5</v>
      </c>
      <c r="BM36">
        <f t="shared" si="41"/>
        <v>1.0000487130463056</v>
      </c>
      <c r="BN36" t="s">
        <v>397</v>
      </c>
      <c r="BO36" t="s">
        <v>397</v>
      </c>
      <c r="BP36" t="s">
        <v>397</v>
      </c>
      <c r="BQ36" t="s">
        <v>397</v>
      </c>
      <c r="BR36" t="s">
        <v>397</v>
      </c>
      <c r="BS36" t="s">
        <v>397</v>
      </c>
      <c r="BT36" t="s">
        <v>397</v>
      </c>
      <c r="BU36" t="s">
        <v>397</v>
      </c>
      <c r="BV36" t="s">
        <v>397</v>
      </c>
      <c r="BW36" t="s">
        <v>397</v>
      </c>
      <c r="BX36" t="s">
        <v>397</v>
      </c>
      <c r="BY36" t="s">
        <v>397</v>
      </c>
      <c r="BZ36" t="s">
        <v>397</v>
      </c>
      <c r="CA36" t="s">
        <v>397</v>
      </c>
      <c r="CB36" t="s">
        <v>397</v>
      </c>
      <c r="CC36" t="s">
        <v>397</v>
      </c>
      <c r="CD36" t="s">
        <v>397</v>
      </c>
      <c r="CE36" t="s">
        <v>397</v>
      </c>
      <c r="CF36">
        <f t="shared" si="42"/>
        <v>2000.06</v>
      </c>
      <c r="CG36">
        <f t="shared" si="43"/>
        <v>1686.0354007780265</v>
      </c>
      <c r="CH36">
        <f t="shared" si="44"/>
        <v>0.84299241061669483</v>
      </c>
      <c r="CI36">
        <f t="shared" si="45"/>
        <v>0.16537535249022109</v>
      </c>
      <c r="CJ36">
        <v>9</v>
      </c>
      <c r="CK36">
        <v>0.5</v>
      </c>
      <c r="CL36" t="s">
        <v>398</v>
      </c>
      <c r="CM36">
        <v>1530551323.0999999</v>
      </c>
      <c r="CN36">
        <v>377.43599999999998</v>
      </c>
      <c r="CO36">
        <v>399.96100000000001</v>
      </c>
      <c r="CP36">
        <v>28.9268</v>
      </c>
      <c r="CQ36">
        <v>25.992799999999999</v>
      </c>
      <c r="CR36">
        <v>377.75400000000002</v>
      </c>
      <c r="CS36">
        <v>28.9268</v>
      </c>
      <c r="CT36">
        <v>699.98099999999999</v>
      </c>
      <c r="CU36">
        <v>90.7089</v>
      </c>
      <c r="CV36">
        <v>9.9947800000000003E-2</v>
      </c>
      <c r="CW36">
        <v>28.011399999999998</v>
      </c>
      <c r="CX36">
        <v>27.915800000000001</v>
      </c>
      <c r="CY36">
        <v>999.9</v>
      </c>
      <c r="CZ36">
        <v>0</v>
      </c>
      <c r="DA36">
        <v>0</v>
      </c>
      <c r="DB36">
        <v>10009.4</v>
      </c>
      <c r="DC36">
        <v>0</v>
      </c>
      <c r="DD36">
        <v>0.21912699999999999</v>
      </c>
      <c r="DE36">
        <v>-22.525200000000002</v>
      </c>
      <c r="DF36">
        <v>388.67899999999997</v>
      </c>
      <c r="DG36">
        <v>410.63499999999999</v>
      </c>
      <c r="DH36">
        <v>2.9339499999999998</v>
      </c>
      <c r="DI36">
        <v>399.96100000000001</v>
      </c>
      <c r="DJ36">
        <v>25.992799999999999</v>
      </c>
      <c r="DK36">
        <v>2.62392</v>
      </c>
      <c r="DL36">
        <v>2.35778</v>
      </c>
      <c r="DM36">
        <v>21.816299999999998</v>
      </c>
      <c r="DN36">
        <v>20.076699999999999</v>
      </c>
      <c r="DO36">
        <v>2000.06</v>
      </c>
      <c r="DP36">
        <v>0.90000400000000003</v>
      </c>
      <c r="DQ36">
        <v>9.9996299999999996E-2</v>
      </c>
      <c r="DR36">
        <v>0</v>
      </c>
      <c r="DS36">
        <v>1602.58</v>
      </c>
      <c r="DT36">
        <v>4.9997400000000001</v>
      </c>
      <c r="DU36">
        <v>33625.599999999999</v>
      </c>
      <c r="DV36">
        <v>15360.5</v>
      </c>
      <c r="DW36">
        <v>47.436999999999998</v>
      </c>
      <c r="DX36">
        <v>48.186999999999998</v>
      </c>
      <c r="DY36">
        <v>48.186999999999998</v>
      </c>
      <c r="DZ36">
        <v>48</v>
      </c>
      <c r="EA36">
        <v>49.061999999999998</v>
      </c>
      <c r="EB36">
        <v>1795.56</v>
      </c>
      <c r="EC36">
        <v>199.5</v>
      </c>
      <c r="ED36">
        <v>0</v>
      </c>
      <c r="EE36">
        <v>32.900000095367403</v>
      </c>
      <c r="EF36">
        <v>0</v>
      </c>
      <c r="EG36">
        <v>1741.9659999999999</v>
      </c>
      <c r="EH36">
        <v>-1528.6669208543001</v>
      </c>
      <c r="EI36">
        <v>-26928.4768888088</v>
      </c>
      <c r="EJ36">
        <v>36192.603999999999</v>
      </c>
      <c r="EK36">
        <v>15</v>
      </c>
      <c r="EL36">
        <v>0</v>
      </c>
      <c r="EM36" t="s">
        <v>399</v>
      </c>
      <c r="EN36">
        <v>1530554494.5999999</v>
      </c>
      <c r="EO36">
        <v>0</v>
      </c>
      <c r="EP36">
        <v>0</v>
      </c>
      <c r="EQ36">
        <v>-6.0000000000000001E-3</v>
      </c>
      <c r="ER36">
        <v>0</v>
      </c>
      <c r="ES36">
        <v>-0.318</v>
      </c>
      <c r="ET36">
        <v>0</v>
      </c>
      <c r="EU36">
        <v>400</v>
      </c>
      <c r="EV36">
        <v>0</v>
      </c>
      <c r="EW36">
        <v>0.13</v>
      </c>
      <c r="EX36">
        <v>0</v>
      </c>
      <c r="EY36">
        <v>-17.4360125</v>
      </c>
      <c r="EZ36">
        <v>-32.323941838649098</v>
      </c>
      <c r="FA36">
        <v>3.79595728210866</v>
      </c>
      <c r="FB36">
        <v>0</v>
      </c>
      <c r="FC36">
        <v>1.00025525263577</v>
      </c>
      <c r="FD36">
        <v>0</v>
      </c>
      <c r="FE36">
        <v>0</v>
      </c>
      <c r="FF36">
        <v>0</v>
      </c>
      <c r="FG36">
        <v>2.2760052499999999</v>
      </c>
      <c r="FH36">
        <v>0.87964086303939704</v>
      </c>
      <c r="FI36">
        <v>0.56246965332357002</v>
      </c>
      <c r="FJ36">
        <v>0</v>
      </c>
      <c r="FK36">
        <v>0</v>
      </c>
      <c r="FL36">
        <v>3</v>
      </c>
      <c r="FM36" t="s">
        <v>400</v>
      </c>
      <c r="FN36">
        <v>3.4457100000000001</v>
      </c>
      <c r="FO36">
        <v>2.7795800000000002</v>
      </c>
      <c r="FP36">
        <v>8.0235000000000001E-2</v>
      </c>
      <c r="FQ36">
        <v>8.3786600000000003E-2</v>
      </c>
      <c r="FR36">
        <v>0.113744</v>
      </c>
      <c r="FS36">
        <v>0.10446900000000001</v>
      </c>
      <c r="FT36">
        <v>19598.3</v>
      </c>
      <c r="FU36">
        <v>23811.5</v>
      </c>
      <c r="FV36">
        <v>20764.8</v>
      </c>
      <c r="FW36">
        <v>25082.9</v>
      </c>
      <c r="FX36">
        <v>29192.3</v>
      </c>
      <c r="FY36">
        <v>33073.599999999999</v>
      </c>
      <c r="FZ36">
        <v>37495</v>
      </c>
      <c r="GA36">
        <v>41623.800000000003</v>
      </c>
      <c r="GB36">
        <v>2.2773699999999999</v>
      </c>
      <c r="GC36">
        <v>1.51532</v>
      </c>
      <c r="GD36">
        <v>4.6357500000000003E-2</v>
      </c>
      <c r="GE36">
        <v>0</v>
      </c>
      <c r="GF36">
        <v>27.1584</v>
      </c>
      <c r="GG36">
        <v>999.9</v>
      </c>
      <c r="GH36">
        <v>68.593999999999994</v>
      </c>
      <c r="GI36">
        <v>29.698</v>
      </c>
      <c r="GJ36">
        <v>31.6663</v>
      </c>
      <c r="GK36">
        <v>61.91</v>
      </c>
      <c r="GL36">
        <v>23.125</v>
      </c>
      <c r="GM36">
        <v>2</v>
      </c>
      <c r="GN36">
        <v>0.13172</v>
      </c>
      <c r="GO36">
        <v>1.9122699999999999</v>
      </c>
      <c r="GP36">
        <v>20.3276</v>
      </c>
      <c r="GQ36">
        <v>5.2187900000000003</v>
      </c>
      <c r="GR36">
        <v>11.962</v>
      </c>
      <c r="GS36">
        <v>4.9852999999999996</v>
      </c>
      <c r="GT36">
        <v>3.3003200000000001</v>
      </c>
      <c r="GU36">
        <v>999.9</v>
      </c>
      <c r="GV36">
        <v>9999</v>
      </c>
      <c r="GW36">
        <v>9999</v>
      </c>
      <c r="GX36">
        <v>9999</v>
      </c>
      <c r="GY36">
        <v>1.88408</v>
      </c>
      <c r="GZ36">
        <v>1.8810800000000001</v>
      </c>
      <c r="HA36">
        <v>1.8827799999999999</v>
      </c>
      <c r="HB36">
        <v>1.8812599999999999</v>
      </c>
      <c r="HC36">
        <v>1.8827700000000001</v>
      </c>
      <c r="HD36">
        <v>1.88202</v>
      </c>
      <c r="HE36">
        <v>1.88398</v>
      </c>
      <c r="HF36">
        <v>1.88123</v>
      </c>
      <c r="HG36">
        <v>5</v>
      </c>
      <c r="HH36">
        <v>0</v>
      </c>
      <c r="HI36">
        <v>0</v>
      </c>
      <c r="HJ36">
        <v>0</v>
      </c>
      <c r="HK36" t="s">
        <v>401</v>
      </c>
      <c r="HL36" t="s">
        <v>402</v>
      </c>
      <c r="HM36" t="s">
        <v>403</v>
      </c>
      <c r="HN36" t="s">
        <v>403</v>
      </c>
      <c r="HO36" t="s">
        <v>403</v>
      </c>
      <c r="HP36" t="s">
        <v>403</v>
      </c>
      <c r="HQ36">
        <v>0</v>
      </c>
      <c r="HR36">
        <v>100</v>
      </c>
      <c r="HS36">
        <v>100</v>
      </c>
      <c r="HT36">
        <v>-0.318</v>
      </c>
      <c r="HU36">
        <v>0</v>
      </c>
      <c r="HV36">
        <v>-0.318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-1</v>
      </c>
      <c r="IE36">
        <v>-1</v>
      </c>
      <c r="IF36">
        <v>-1</v>
      </c>
      <c r="IG36">
        <v>-1</v>
      </c>
      <c r="IH36">
        <v>-52.9</v>
      </c>
      <c r="II36">
        <v>25509188.699999999</v>
      </c>
      <c r="IJ36">
        <v>1.0461400000000001</v>
      </c>
      <c r="IK36">
        <v>2.5659200000000002</v>
      </c>
      <c r="IL36">
        <v>2.1008300000000002</v>
      </c>
      <c r="IM36">
        <v>2.6721200000000001</v>
      </c>
      <c r="IN36">
        <v>2.19604</v>
      </c>
      <c r="IO36">
        <v>2.4414100000000002E-3</v>
      </c>
      <c r="IP36">
        <v>35.731099999999998</v>
      </c>
      <c r="IQ36">
        <v>13.939399999999999</v>
      </c>
      <c r="IR36">
        <v>18</v>
      </c>
      <c r="IS36">
        <v>758.875</v>
      </c>
      <c r="IT36">
        <v>243.38200000000001</v>
      </c>
      <c r="IU36">
        <v>25.001999999999999</v>
      </c>
      <c r="IV36">
        <v>29.1159</v>
      </c>
      <c r="IW36">
        <v>30.000499999999999</v>
      </c>
      <c r="IX36">
        <v>28.885100000000001</v>
      </c>
      <c r="IY36">
        <v>28.8797</v>
      </c>
      <c r="IZ36">
        <v>20.901</v>
      </c>
      <c r="JA36">
        <v>100</v>
      </c>
      <c r="JB36">
        <v>0</v>
      </c>
      <c r="JC36">
        <v>25</v>
      </c>
      <c r="JD36">
        <v>400</v>
      </c>
      <c r="JE36">
        <v>15.9763</v>
      </c>
      <c r="JF36">
        <v>101.059</v>
      </c>
      <c r="JG36">
        <v>100.334</v>
      </c>
    </row>
    <row r="37" spans="1:267" x14ac:dyDescent="0.2">
      <c r="A37">
        <v>19</v>
      </c>
      <c r="B37">
        <v>1530551377.0999999</v>
      </c>
      <c r="C37">
        <v>1180.5999999046301</v>
      </c>
      <c r="D37" t="s">
        <v>456</v>
      </c>
      <c r="E37" t="s">
        <v>457</v>
      </c>
      <c r="F37" t="s">
        <v>394</v>
      </c>
      <c r="I37">
        <v>1530551377.0999999</v>
      </c>
      <c r="J37">
        <f t="shared" si="0"/>
        <v>2.4669966176575396E-3</v>
      </c>
      <c r="K37">
        <f t="shared" si="1"/>
        <v>2.4669966176575397</v>
      </c>
      <c r="L37">
        <f t="shared" si="2"/>
        <v>13.264431299114012</v>
      </c>
      <c r="M37">
        <f t="shared" si="3"/>
        <v>381.68900000000002</v>
      </c>
      <c r="N37">
        <f t="shared" si="4"/>
        <v>255.71135474969856</v>
      </c>
      <c r="O37">
        <f t="shared" si="5"/>
        <v>23.221058881557319</v>
      </c>
      <c r="P37">
        <f t="shared" si="6"/>
        <v>34.661044880539002</v>
      </c>
      <c r="Q37">
        <f t="shared" si="7"/>
        <v>0.18410307437271833</v>
      </c>
      <c r="R37">
        <f t="shared" si="8"/>
        <v>2.7590842642886764</v>
      </c>
      <c r="S37">
        <f t="shared" si="9"/>
        <v>0.17754058574581311</v>
      </c>
      <c r="T37">
        <f t="shared" si="10"/>
        <v>0.11153299087967354</v>
      </c>
      <c r="U37">
        <f t="shared" si="11"/>
        <v>330.71536050172659</v>
      </c>
      <c r="V37">
        <f t="shared" si="12"/>
        <v>29.488682878599292</v>
      </c>
      <c r="W37">
        <f t="shared" si="13"/>
        <v>28.405799999999999</v>
      </c>
      <c r="X37">
        <f t="shared" si="14"/>
        <v>3.8855450638379443</v>
      </c>
      <c r="Y37">
        <f t="shared" si="15"/>
        <v>69.905382830381512</v>
      </c>
      <c r="Z37">
        <f t="shared" si="16"/>
        <v>2.6692498005288998</v>
      </c>
      <c r="AA37">
        <f t="shared" si="17"/>
        <v>3.818375198667562</v>
      </c>
      <c r="AB37">
        <f t="shared" si="18"/>
        <v>1.2162952633090445</v>
      </c>
      <c r="AC37">
        <f t="shared" si="19"/>
        <v>-108.7945508386975</v>
      </c>
      <c r="AD37">
        <f t="shared" si="20"/>
        <v>-44.579700931642115</v>
      </c>
      <c r="AE37">
        <f t="shared" si="21"/>
        <v>-3.5309405167078736</v>
      </c>
      <c r="AF37">
        <f t="shared" si="22"/>
        <v>173.81016821467912</v>
      </c>
      <c r="AG37">
        <v>98</v>
      </c>
      <c r="AH37">
        <v>14</v>
      </c>
      <c r="AI37">
        <f t="shared" si="23"/>
        <v>1</v>
      </c>
      <c r="AJ37">
        <f t="shared" si="24"/>
        <v>0</v>
      </c>
      <c r="AK37">
        <f t="shared" si="25"/>
        <v>47725.228023244701</v>
      </c>
      <c r="AL37" t="s">
        <v>395</v>
      </c>
      <c r="AM37">
        <v>8118.25</v>
      </c>
      <c r="AN37">
        <v>1.65384615384615</v>
      </c>
      <c r="AO37">
        <v>0.39</v>
      </c>
      <c r="AP37">
        <f t="shared" si="26"/>
        <v>-3.2406311637080769</v>
      </c>
      <c r="AQ37">
        <v>-1</v>
      </c>
      <c r="AR37" t="s">
        <v>458</v>
      </c>
      <c r="AS37">
        <v>8397.68</v>
      </c>
      <c r="AT37">
        <v>1958.27346153846</v>
      </c>
      <c r="AU37">
        <v>2103.6</v>
      </c>
      <c r="AV37">
        <f t="shared" si="27"/>
        <v>6.9084682668539621E-2</v>
      </c>
      <c r="AW37">
        <v>0.5</v>
      </c>
      <c r="AX37">
        <f t="shared" si="28"/>
        <v>1685.7999007780966</v>
      </c>
      <c r="AY37">
        <f t="shared" si="29"/>
        <v>13.264431299114012</v>
      </c>
      <c r="AZ37">
        <f t="shared" si="30"/>
        <v>58.231475593955189</v>
      </c>
      <c r="BA37">
        <f t="shared" si="31"/>
        <v>8.4615210218781794E-3</v>
      </c>
      <c r="BB37">
        <f t="shared" si="32"/>
        <v>-0.99981460353679408</v>
      </c>
      <c r="BC37">
        <f t="shared" si="33"/>
        <v>-0.510470769855081</v>
      </c>
      <c r="BD37" t="s">
        <v>397</v>
      </c>
      <c r="BE37">
        <v>0</v>
      </c>
      <c r="BF37">
        <f t="shared" si="34"/>
        <v>-0.510470769855081</v>
      </c>
      <c r="BG37">
        <f t="shared" si="35"/>
        <v>1.000242665321285</v>
      </c>
      <c r="BH37">
        <f t="shared" si="36"/>
        <v>6.9067922278989308E-2</v>
      </c>
      <c r="BI37">
        <f t="shared" si="37"/>
        <v>-2335.6782589827808</v>
      </c>
      <c r="BJ37">
        <f t="shared" si="38"/>
        <v>6.9139039644579181E-2</v>
      </c>
      <c r="BK37">
        <f t="shared" si="39"/>
        <v>1664.1345100426099</v>
      </c>
      <c r="BL37">
        <f t="shared" si="40"/>
        <v>-1.8004204290420103E-5</v>
      </c>
      <c r="BM37">
        <f t="shared" si="41"/>
        <v>1.0000180042042903</v>
      </c>
      <c r="BN37" t="s">
        <v>397</v>
      </c>
      <c r="BO37" t="s">
        <v>397</v>
      </c>
      <c r="BP37" t="s">
        <v>397</v>
      </c>
      <c r="BQ37" t="s">
        <v>397</v>
      </c>
      <c r="BR37" t="s">
        <v>397</v>
      </c>
      <c r="BS37" t="s">
        <v>397</v>
      </c>
      <c r="BT37" t="s">
        <v>397</v>
      </c>
      <c r="BU37" t="s">
        <v>397</v>
      </c>
      <c r="BV37" t="s">
        <v>397</v>
      </c>
      <c r="BW37" t="s">
        <v>397</v>
      </c>
      <c r="BX37" t="s">
        <v>397</v>
      </c>
      <c r="BY37" t="s">
        <v>397</v>
      </c>
      <c r="BZ37" t="s">
        <v>397</v>
      </c>
      <c r="CA37" t="s">
        <v>397</v>
      </c>
      <c r="CB37" t="s">
        <v>397</v>
      </c>
      <c r="CC37" t="s">
        <v>397</v>
      </c>
      <c r="CD37" t="s">
        <v>397</v>
      </c>
      <c r="CE37" t="s">
        <v>397</v>
      </c>
      <c r="CF37">
        <f t="shared" si="42"/>
        <v>1999.78</v>
      </c>
      <c r="CG37">
        <f t="shared" si="43"/>
        <v>1685.7999007780966</v>
      </c>
      <c r="CH37">
        <f t="shared" si="44"/>
        <v>0.84299267958380253</v>
      </c>
      <c r="CI37">
        <f t="shared" si="45"/>
        <v>0.16537587159673894</v>
      </c>
      <c r="CJ37">
        <v>9</v>
      </c>
      <c r="CK37">
        <v>0.5</v>
      </c>
      <c r="CL37" t="s">
        <v>398</v>
      </c>
      <c r="CM37">
        <v>1530551377.0999999</v>
      </c>
      <c r="CN37">
        <v>381.68900000000002</v>
      </c>
      <c r="CO37">
        <v>399.95499999999998</v>
      </c>
      <c r="CP37">
        <v>29.393899999999999</v>
      </c>
      <c r="CQ37">
        <v>26.315100000000001</v>
      </c>
      <c r="CR37">
        <v>382.00700000000001</v>
      </c>
      <c r="CS37">
        <v>29.393899999999999</v>
      </c>
      <c r="CT37">
        <v>699.95899999999995</v>
      </c>
      <c r="CU37">
        <v>90.709199999999996</v>
      </c>
      <c r="CV37">
        <v>0.100451</v>
      </c>
      <c r="CW37">
        <v>28.106100000000001</v>
      </c>
      <c r="CX37">
        <v>28.405799999999999</v>
      </c>
      <c r="CY37">
        <v>999.9</v>
      </c>
      <c r="CZ37">
        <v>0</v>
      </c>
      <c r="DA37">
        <v>0</v>
      </c>
      <c r="DB37">
        <v>9986.25</v>
      </c>
      <c r="DC37">
        <v>0</v>
      </c>
      <c r="DD37">
        <v>0.21912699999999999</v>
      </c>
      <c r="DE37">
        <v>-18.266400000000001</v>
      </c>
      <c r="DF37">
        <v>393.24799999999999</v>
      </c>
      <c r="DG37">
        <v>410.76400000000001</v>
      </c>
      <c r="DH37">
        <v>3.0788099999999998</v>
      </c>
      <c r="DI37">
        <v>399.95499999999998</v>
      </c>
      <c r="DJ37">
        <v>26.315100000000001</v>
      </c>
      <c r="DK37">
        <v>2.66629</v>
      </c>
      <c r="DL37">
        <v>2.3870200000000001</v>
      </c>
      <c r="DM37">
        <v>22.078900000000001</v>
      </c>
      <c r="DN37">
        <v>20.276</v>
      </c>
      <c r="DO37">
        <v>1999.78</v>
      </c>
      <c r="DP37">
        <v>0.89999499999999999</v>
      </c>
      <c r="DQ37">
        <v>0.100005</v>
      </c>
      <c r="DR37">
        <v>0</v>
      </c>
      <c r="DS37">
        <v>1815.89</v>
      </c>
      <c r="DT37">
        <v>4.9997400000000001</v>
      </c>
      <c r="DU37">
        <v>37584.800000000003</v>
      </c>
      <c r="DV37">
        <v>15358.2</v>
      </c>
      <c r="DW37">
        <v>47.561999999999998</v>
      </c>
      <c r="DX37">
        <v>48.436999999999998</v>
      </c>
      <c r="DY37">
        <v>48.375</v>
      </c>
      <c r="DZ37">
        <v>48.25</v>
      </c>
      <c r="EA37">
        <v>49.25</v>
      </c>
      <c r="EB37">
        <v>1795.29</v>
      </c>
      <c r="EC37">
        <v>199.49</v>
      </c>
      <c r="ED37">
        <v>0</v>
      </c>
      <c r="EE37">
        <v>53.700000047683702</v>
      </c>
      <c r="EF37">
        <v>0</v>
      </c>
      <c r="EG37">
        <v>1958.27346153846</v>
      </c>
      <c r="EH37">
        <v>-1202.73470073372</v>
      </c>
      <c r="EI37">
        <v>-24065.463245526</v>
      </c>
      <c r="EJ37">
        <v>40391.546153846197</v>
      </c>
      <c r="EK37">
        <v>15</v>
      </c>
      <c r="EL37">
        <v>0</v>
      </c>
      <c r="EM37" t="s">
        <v>399</v>
      </c>
      <c r="EN37">
        <v>1530554494.5999999</v>
      </c>
      <c r="EO37">
        <v>0</v>
      </c>
      <c r="EP37">
        <v>0</v>
      </c>
      <c r="EQ37">
        <v>-6.0000000000000001E-3</v>
      </c>
      <c r="ER37">
        <v>0</v>
      </c>
      <c r="ES37">
        <v>-0.318</v>
      </c>
      <c r="ET37">
        <v>0</v>
      </c>
      <c r="EU37">
        <v>400</v>
      </c>
      <c r="EV37">
        <v>0</v>
      </c>
      <c r="EW37">
        <v>0.13</v>
      </c>
      <c r="EX37">
        <v>0</v>
      </c>
      <c r="EY37">
        <v>-16.6357575</v>
      </c>
      <c r="EZ37">
        <v>-12.8170502814259</v>
      </c>
      <c r="FA37">
        <v>1.28644864975006</v>
      </c>
      <c r="FB37">
        <v>0</v>
      </c>
      <c r="FC37">
        <v>1.0002443184373799</v>
      </c>
      <c r="FD37">
        <v>0</v>
      </c>
      <c r="FE37">
        <v>0</v>
      </c>
      <c r="FF37">
        <v>0</v>
      </c>
      <c r="FG37">
        <v>2.4354262499999999</v>
      </c>
      <c r="FH37">
        <v>4.60692191369606</v>
      </c>
      <c r="FI37">
        <v>0.44999629066630897</v>
      </c>
      <c r="FJ37">
        <v>0</v>
      </c>
      <c r="FK37">
        <v>0</v>
      </c>
      <c r="FL37">
        <v>3</v>
      </c>
      <c r="FM37" t="s">
        <v>400</v>
      </c>
      <c r="FN37">
        <v>3.44563</v>
      </c>
      <c r="FO37">
        <v>2.77989</v>
      </c>
      <c r="FP37">
        <v>8.09222E-2</v>
      </c>
      <c r="FQ37">
        <v>8.3774899999999999E-2</v>
      </c>
      <c r="FR37">
        <v>0.115004</v>
      </c>
      <c r="FS37">
        <v>0.10536</v>
      </c>
      <c r="FT37">
        <v>19580.900000000001</v>
      </c>
      <c r="FU37">
        <v>23809.5</v>
      </c>
      <c r="FV37">
        <v>20762.099999999999</v>
      </c>
      <c r="FW37">
        <v>25080.7</v>
      </c>
      <c r="FX37">
        <v>29147.599999999999</v>
      </c>
      <c r="FY37">
        <v>33038.300000000003</v>
      </c>
      <c r="FZ37">
        <v>37491.199999999997</v>
      </c>
      <c r="GA37">
        <v>41620.9</v>
      </c>
      <c r="GB37">
        <v>2.1242700000000001</v>
      </c>
      <c r="GC37">
        <v>1.5140199999999999</v>
      </c>
      <c r="GD37">
        <v>8.0969200000000005E-2</v>
      </c>
      <c r="GE37">
        <v>0</v>
      </c>
      <c r="GF37">
        <v>27.083200000000001</v>
      </c>
      <c r="GG37">
        <v>999.9</v>
      </c>
      <c r="GH37">
        <v>68.739999999999995</v>
      </c>
      <c r="GI37">
        <v>29.87</v>
      </c>
      <c r="GJ37">
        <v>32.042400000000001</v>
      </c>
      <c r="GK37">
        <v>62.06</v>
      </c>
      <c r="GL37">
        <v>23.293299999999999</v>
      </c>
      <c r="GM37">
        <v>2</v>
      </c>
      <c r="GN37">
        <v>0.13605200000000001</v>
      </c>
      <c r="GO37">
        <v>1.9479299999999999</v>
      </c>
      <c r="GP37">
        <v>20.327400000000001</v>
      </c>
      <c r="GQ37">
        <v>5.2226800000000004</v>
      </c>
      <c r="GR37">
        <v>11.962</v>
      </c>
      <c r="GS37">
        <v>4.9857500000000003</v>
      </c>
      <c r="GT37">
        <v>3.3010000000000002</v>
      </c>
      <c r="GU37">
        <v>999.9</v>
      </c>
      <c r="GV37">
        <v>9999</v>
      </c>
      <c r="GW37">
        <v>9999</v>
      </c>
      <c r="GX37">
        <v>9999</v>
      </c>
      <c r="GY37">
        <v>1.8841300000000001</v>
      </c>
      <c r="GZ37">
        <v>1.88107</v>
      </c>
      <c r="HA37">
        <v>1.88279</v>
      </c>
      <c r="HB37">
        <v>1.8812599999999999</v>
      </c>
      <c r="HC37">
        <v>1.8827799999999999</v>
      </c>
      <c r="HD37">
        <v>1.88202</v>
      </c>
      <c r="HE37">
        <v>1.8839999999999999</v>
      </c>
      <c r="HF37">
        <v>1.88123</v>
      </c>
      <c r="HG37">
        <v>5</v>
      </c>
      <c r="HH37">
        <v>0</v>
      </c>
      <c r="HI37">
        <v>0</v>
      </c>
      <c r="HJ37">
        <v>0</v>
      </c>
      <c r="HK37" t="s">
        <v>401</v>
      </c>
      <c r="HL37" t="s">
        <v>402</v>
      </c>
      <c r="HM37" t="s">
        <v>403</v>
      </c>
      <c r="HN37" t="s">
        <v>403</v>
      </c>
      <c r="HO37" t="s">
        <v>403</v>
      </c>
      <c r="HP37" t="s">
        <v>403</v>
      </c>
      <c r="HQ37">
        <v>0</v>
      </c>
      <c r="HR37">
        <v>100</v>
      </c>
      <c r="HS37">
        <v>100</v>
      </c>
      <c r="HT37">
        <v>-0.318</v>
      </c>
      <c r="HU37">
        <v>0</v>
      </c>
      <c r="HV37">
        <v>-0.318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-1</v>
      </c>
      <c r="IE37">
        <v>-1</v>
      </c>
      <c r="IF37">
        <v>-1</v>
      </c>
      <c r="IG37">
        <v>-1</v>
      </c>
      <c r="IH37">
        <v>-52</v>
      </c>
      <c r="II37">
        <v>25509189.600000001</v>
      </c>
      <c r="IJ37">
        <v>1.0461400000000001</v>
      </c>
      <c r="IK37">
        <v>2.5695800000000002</v>
      </c>
      <c r="IL37">
        <v>2.1008300000000002</v>
      </c>
      <c r="IM37">
        <v>2.6696800000000001</v>
      </c>
      <c r="IN37">
        <v>2.19482</v>
      </c>
      <c r="IO37">
        <v>2.4414100000000002E-3</v>
      </c>
      <c r="IP37">
        <v>35.894399999999997</v>
      </c>
      <c r="IQ37">
        <v>13.8956</v>
      </c>
      <c r="IR37">
        <v>18</v>
      </c>
      <c r="IS37">
        <v>632.15099999999995</v>
      </c>
      <c r="IT37">
        <v>243.12200000000001</v>
      </c>
      <c r="IU37">
        <v>25.0015</v>
      </c>
      <c r="IV37">
        <v>29.1797</v>
      </c>
      <c r="IW37">
        <v>30.000399999999999</v>
      </c>
      <c r="IX37">
        <v>28.955100000000002</v>
      </c>
      <c r="IY37">
        <v>28.943999999999999</v>
      </c>
      <c r="IZ37">
        <v>20.912099999999999</v>
      </c>
      <c r="JA37">
        <v>100</v>
      </c>
      <c r="JB37">
        <v>0</v>
      </c>
      <c r="JC37">
        <v>25</v>
      </c>
      <c r="JD37">
        <v>400</v>
      </c>
      <c r="JE37">
        <v>15.9763</v>
      </c>
      <c r="JF37">
        <v>101.048</v>
      </c>
      <c r="JG37">
        <v>100.327</v>
      </c>
    </row>
    <row r="38" spans="1:267" x14ac:dyDescent="0.2">
      <c r="A38">
        <v>20</v>
      </c>
      <c r="B38">
        <v>1530551484.0999999</v>
      </c>
      <c r="C38">
        <v>1287.5999999046301</v>
      </c>
      <c r="D38" t="s">
        <v>459</v>
      </c>
      <c r="E38" t="s">
        <v>460</v>
      </c>
      <c r="F38" t="s">
        <v>394</v>
      </c>
      <c r="I38">
        <v>1530551484.0999999</v>
      </c>
      <c r="J38">
        <f t="shared" si="0"/>
        <v>2.1831778432931043E-3</v>
      </c>
      <c r="K38">
        <f t="shared" si="1"/>
        <v>2.1831778432931044</v>
      </c>
      <c r="L38">
        <f t="shared" si="2"/>
        <v>10.327762079758337</v>
      </c>
      <c r="M38">
        <f t="shared" si="3"/>
        <v>385.61799999999999</v>
      </c>
      <c r="N38">
        <f t="shared" si="4"/>
        <v>275.08943945094347</v>
      </c>
      <c r="O38">
        <f t="shared" si="5"/>
        <v>24.980940218721159</v>
      </c>
      <c r="P38">
        <f t="shared" si="6"/>
        <v>35.018066213263999</v>
      </c>
      <c r="Q38">
        <f t="shared" si="7"/>
        <v>0.16446586768133473</v>
      </c>
      <c r="R38">
        <f t="shared" si="8"/>
        <v>2.7611102810003159</v>
      </c>
      <c r="S38">
        <f t="shared" si="9"/>
        <v>0.15921089120243836</v>
      </c>
      <c r="T38">
        <f t="shared" si="10"/>
        <v>9.9964958796405518E-2</v>
      </c>
      <c r="U38">
        <f t="shared" si="11"/>
        <v>330.71420250157598</v>
      </c>
      <c r="V38">
        <f t="shared" si="12"/>
        <v>29.762650446748609</v>
      </c>
      <c r="W38">
        <f t="shared" si="13"/>
        <v>28.298999999999999</v>
      </c>
      <c r="X38">
        <f t="shared" si="14"/>
        <v>3.8614914029397109</v>
      </c>
      <c r="Y38">
        <f t="shared" si="15"/>
        <v>68.893353085325074</v>
      </c>
      <c r="Z38">
        <f t="shared" si="16"/>
        <v>2.6609763730448002</v>
      </c>
      <c r="AA38">
        <f t="shared" si="17"/>
        <v>3.8624573400414346</v>
      </c>
      <c r="AB38">
        <f t="shared" si="18"/>
        <v>1.2005150298949108</v>
      </c>
      <c r="AC38">
        <f t="shared" si="19"/>
        <v>-96.278142889225904</v>
      </c>
      <c r="AD38">
        <f t="shared" si="20"/>
        <v>0.64008500311803762</v>
      </c>
      <c r="AE38">
        <f t="shared" si="21"/>
        <v>5.0683602317964642E-2</v>
      </c>
      <c r="AF38">
        <f t="shared" si="22"/>
        <v>235.12682821778608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47748.849064340226</v>
      </c>
      <c r="AL38" t="s">
        <v>395</v>
      </c>
      <c r="AM38">
        <v>8118.25</v>
      </c>
      <c r="AN38">
        <v>1.65384615384615</v>
      </c>
      <c r="AO38">
        <v>0.39</v>
      </c>
      <c r="AP38">
        <f t="shared" si="26"/>
        <v>-3.2406311637080769</v>
      </c>
      <c r="AQ38">
        <v>-1</v>
      </c>
      <c r="AR38" t="s">
        <v>461</v>
      </c>
      <c r="AS38">
        <v>8347.25</v>
      </c>
      <c r="AT38">
        <v>1532.6192307692299</v>
      </c>
      <c r="AU38">
        <v>1663.33</v>
      </c>
      <c r="AV38">
        <f t="shared" si="27"/>
        <v>7.858378627859175E-2</v>
      </c>
      <c r="AW38">
        <v>0.5</v>
      </c>
      <c r="AX38">
        <f t="shared" si="28"/>
        <v>1685.7993007780185</v>
      </c>
      <c r="AY38">
        <f t="shared" si="29"/>
        <v>10.327762079758337</v>
      </c>
      <c r="AZ38">
        <f t="shared" si="30"/>
        <v>66.238245980469614</v>
      </c>
      <c r="BA38">
        <f t="shared" si="31"/>
        <v>6.7195199775740956E-3</v>
      </c>
      <c r="BB38">
        <f t="shared" si="32"/>
        <v>-0.9997655305922456</v>
      </c>
      <c r="BC38">
        <f t="shared" si="33"/>
        <v>-0.51050356028909993</v>
      </c>
      <c r="BD38" t="s">
        <v>397</v>
      </c>
      <c r="BE38">
        <v>0</v>
      </c>
      <c r="BF38">
        <f t="shared" si="34"/>
        <v>-0.51050356028909993</v>
      </c>
      <c r="BG38">
        <f t="shared" si="35"/>
        <v>1.0003069165831731</v>
      </c>
      <c r="BH38">
        <f t="shared" si="36"/>
        <v>7.8559675011561997E-2</v>
      </c>
      <c r="BI38">
        <f t="shared" si="37"/>
        <v>-1846.6778737289226</v>
      </c>
      <c r="BJ38">
        <f t="shared" si="38"/>
        <v>7.8661999769464003E-2</v>
      </c>
      <c r="BK38">
        <f t="shared" si="39"/>
        <v>1315.7772367620246</v>
      </c>
      <c r="BL38">
        <f t="shared" si="40"/>
        <v>-2.6167617489980289E-5</v>
      </c>
      <c r="BM38">
        <f t="shared" si="41"/>
        <v>1.00002616761749</v>
      </c>
      <c r="BN38" t="s">
        <v>397</v>
      </c>
      <c r="BO38" t="s">
        <v>397</v>
      </c>
      <c r="BP38" t="s">
        <v>397</v>
      </c>
      <c r="BQ38" t="s">
        <v>397</v>
      </c>
      <c r="BR38" t="s">
        <v>397</v>
      </c>
      <c r="BS38" t="s">
        <v>397</v>
      </c>
      <c r="BT38" t="s">
        <v>397</v>
      </c>
      <c r="BU38" t="s">
        <v>397</v>
      </c>
      <c r="BV38" t="s">
        <v>397</v>
      </c>
      <c r="BW38" t="s">
        <v>397</v>
      </c>
      <c r="BX38" t="s">
        <v>397</v>
      </c>
      <c r="BY38" t="s">
        <v>397</v>
      </c>
      <c r="BZ38" t="s">
        <v>397</v>
      </c>
      <c r="CA38" t="s">
        <v>397</v>
      </c>
      <c r="CB38" t="s">
        <v>397</v>
      </c>
      <c r="CC38" t="s">
        <v>397</v>
      </c>
      <c r="CD38" t="s">
        <v>397</v>
      </c>
      <c r="CE38" t="s">
        <v>397</v>
      </c>
      <c r="CF38">
        <f t="shared" si="42"/>
        <v>1999.78</v>
      </c>
      <c r="CG38">
        <f t="shared" si="43"/>
        <v>1685.7993007780185</v>
      </c>
      <c r="CH38">
        <f t="shared" si="44"/>
        <v>0.8429923795507599</v>
      </c>
      <c r="CI38">
        <f t="shared" si="45"/>
        <v>0.16537529253296662</v>
      </c>
      <c r="CJ38">
        <v>9</v>
      </c>
      <c r="CK38">
        <v>0.5</v>
      </c>
      <c r="CL38" t="s">
        <v>398</v>
      </c>
      <c r="CM38">
        <v>1530551484.0999999</v>
      </c>
      <c r="CN38">
        <v>385.61799999999999</v>
      </c>
      <c r="CO38">
        <v>399.97899999999998</v>
      </c>
      <c r="CP38">
        <v>29.302600000000002</v>
      </c>
      <c r="CQ38">
        <v>26.5779</v>
      </c>
      <c r="CR38">
        <v>385.93599999999998</v>
      </c>
      <c r="CS38">
        <v>29.302600000000002</v>
      </c>
      <c r="CT38">
        <v>699.99800000000005</v>
      </c>
      <c r="CU38">
        <v>90.710099999999997</v>
      </c>
      <c r="CV38">
        <v>0.100148</v>
      </c>
      <c r="CW38">
        <v>28.3033</v>
      </c>
      <c r="CX38">
        <v>28.298999999999999</v>
      </c>
      <c r="CY38">
        <v>999.9</v>
      </c>
      <c r="CZ38">
        <v>0</v>
      </c>
      <c r="DA38">
        <v>0</v>
      </c>
      <c r="DB38">
        <v>9998.1200000000008</v>
      </c>
      <c r="DC38">
        <v>0</v>
      </c>
      <c r="DD38">
        <v>0.21912699999999999</v>
      </c>
      <c r="DE38">
        <v>-14.3607</v>
      </c>
      <c r="DF38">
        <v>397.25900000000001</v>
      </c>
      <c r="DG38">
        <v>410.9</v>
      </c>
      <c r="DH38">
        <v>2.7246600000000001</v>
      </c>
      <c r="DI38">
        <v>399.97899999999998</v>
      </c>
      <c r="DJ38">
        <v>26.5779</v>
      </c>
      <c r="DK38">
        <v>2.6580400000000002</v>
      </c>
      <c r="DL38">
        <v>2.4108900000000002</v>
      </c>
      <c r="DM38">
        <v>22.027999999999999</v>
      </c>
      <c r="DN38">
        <v>20.437100000000001</v>
      </c>
      <c r="DO38">
        <v>1999.78</v>
      </c>
      <c r="DP38">
        <v>0.900003</v>
      </c>
      <c r="DQ38">
        <v>9.99969E-2</v>
      </c>
      <c r="DR38">
        <v>0</v>
      </c>
      <c r="DS38">
        <v>1398.27</v>
      </c>
      <c r="DT38">
        <v>4.9997400000000001</v>
      </c>
      <c r="DU38">
        <v>29365.4</v>
      </c>
      <c r="DV38">
        <v>15358.3</v>
      </c>
      <c r="DW38">
        <v>48.25</v>
      </c>
      <c r="DX38">
        <v>48.561999999999998</v>
      </c>
      <c r="DY38">
        <v>48.875</v>
      </c>
      <c r="DZ38">
        <v>49.25</v>
      </c>
      <c r="EA38">
        <v>49.875</v>
      </c>
      <c r="EB38">
        <v>1795.31</v>
      </c>
      <c r="EC38">
        <v>199.47</v>
      </c>
      <c r="ED38">
        <v>0</v>
      </c>
      <c r="EE38">
        <v>106.299999952316</v>
      </c>
      <c r="EF38">
        <v>0</v>
      </c>
      <c r="EG38">
        <v>1532.6192307692299</v>
      </c>
      <c r="EH38">
        <v>-1199.1145283108999</v>
      </c>
      <c r="EI38">
        <v>-22601.579460085199</v>
      </c>
      <c r="EJ38">
        <v>31751.5</v>
      </c>
      <c r="EK38">
        <v>15</v>
      </c>
      <c r="EL38">
        <v>0</v>
      </c>
      <c r="EM38" t="s">
        <v>399</v>
      </c>
      <c r="EN38">
        <v>1530554494.5999999</v>
      </c>
      <c r="EO38">
        <v>0</v>
      </c>
      <c r="EP38">
        <v>0</v>
      </c>
      <c r="EQ38">
        <v>-6.0000000000000001E-3</v>
      </c>
      <c r="ER38">
        <v>0</v>
      </c>
      <c r="ES38">
        <v>-0.318</v>
      </c>
      <c r="ET38">
        <v>0</v>
      </c>
      <c r="EU38">
        <v>400</v>
      </c>
      <c r="EV38">
        <v>0</v>
      </c>
      <c r="EW38">
        <v>0.13</v>
      </c>
      <c r="EX38">
        <v>0</v>
      </c>
      <c r="EY38">
        <v>-12.180966</v>
      </c>
      <c r="EZ38">
        <v>-16.6475666791744</v>
      </c>
      <c r="FA38">
        <v>1.6671258335407699</v>
      </c>
      <c r="FB38">
        <v>0</v>
      </c>
      <c r="FC38">
        <v>1.0002426653212899</v>
      </c>
      <c r="FD38">
        <v>0</v>
      </c>
      <c r="FE38">
        <v>0</v>
      </c>
      <c r="FF38">
        <v>0</v>
      </c>
      <c r="FG38">
        <v>2.1824604999999999</v>
      </c>
      <c r="FH38">
        <v>4.0515433395872398</v>
      </c>
      <c r="FI38">
        <v>0.39851357769183998</v>
      </c>
      <c r="FJ38">
        <v>0</v>
      </c>
      <c r="FK38">
        <v>0</v>
      </c>
      <c r="FL38">
        <v>3</v>
      </c>
      <c r="FM38" t="s">
        <v>400</v>
      </c>
      <c r="FN38">
        <v>3.4456500000000001</v>
      </c>
      <c r="FO38">
        <v>2.77969</v>
      </c>
      <c r="FP38">
        <v>8.1541100000000005E-2</v>
      </c>
      <c r="FQ38">
        <v>8.3756899999999995E-2</v>
      </c>
      <c r="FR38">
        <v>0.114727</v>
      </c>
      <c r="FS38">
        <v>0.10606699999999999</v>
      </c>
      <c r="FT38">
        <v>19561.8</v>
      </c>
      <c r="FU38">
        <v>23804.799999999999</v>
      </c>
      <c r="FV38">
        <v>20756.2</v>
      </c>
      <c r="FW38">
        <v>25075.8</v>
      </c>
      <c r="FX38">
        <v>29149.1</v>
      </c>
      <c r="FY38">
        <v>33006.800000000003</v>
      </c>
      <c r="FZ38">
        <v>37481.4</v>
      </c>
      <c r="GA38">
        <v>41614.400000000001</v>
      </c>
      <c r="GB38">
        <v>2.2825799999999998</v>
      </c>
      <c r="GC38">
        <v>1.5108999999999999</v>
      </c>
      <c r="GD38">
        <v>6.5956299999999995E-2</v>
      </c>
      <c r="GE38">
        <v>0</v>
      </c>
      <c r="GF38">
        <v>27.221699999999998</v>
      </c>
      <c r="GG38">
        <v>999.9</v>
      </c>
      <c r="GH38">
        <v>68.807000000000002</v>
      </c>
      <c r="GI38">
        <v>30.212</v>
      </c>
      <c r="GJ38">
        <v>32.713700000000003</v>
      </c>
      <c r="GK38">
        <v>62.040100000000002</v>
      </c>
      <c r="GL38">
        <v>23.409500000000001</v>
      </c>
      <c r="GM38">
        <v>2</v>
      </c>
      <c r="GN38">
        <v>0.144896</v>
      </c>
      <c r="GO38">
        <v>2.0432199999999998</v>
      </c>
      <c r="GP38">
        <v>20.3306</v>
      </c>
      <c r="GQ38">
        <v>5.2225299999999999</v>
      </c>
      <c r="GR38">
        <v>11.962</v>
      </c>
      <c r="GS38">
        <v>4.9856499999999997</v>
      </c>
      <c r="GT38">
        <v>3.3010000000000002</v>
      </c>
      <c r="GU38">
        <v>999.9</v>
      </c>
      <c r="GV38">
        <v>9999</v>
      </c>
      <c r="GW38">
        <v>9999</v>
      </c>
      <c r="GX38">
        <v>9999</v>
      </c>
      <c r="GY38">
        <v>1.88408</v>
      </c>
      <c r="GZ38">
        <v>1.88107</v>
      </c>
      <c r="HA38">
        <v>1.8827799999999999</v>
      </c>
      <c r="HB38">
        <v>1.88127</v>
      </c>
      <c r="HC38">
        <v>1.8827400000000001</v>
      </c>
      <c r="HD38">
        <v>1.88202</v>
      </c>
      <c r="HE38">
        <v>1.8839999999999999</v>
      </c>
      <c r="HF38">
        <v>1.88117</v>
      </c>
      <c r="HG38">
        <v>5</v>
      </c>
      <c r="HH38">
        <v>0</v>
      </c>
      <c r="HI38">
        <v>0</v>
      </c>
      <c r="HJ38">
        <v>0</v>
      </c>
      <c r="HK38" t="s">
        <v>401</v>
      </c>
      <c r="HL38" t="s">
        <v>402</v>
      </c>
      <c r="HM38" t="s">
        <v>403</v>
      </c>
      <c r="HN38" t="s">
        <v>403</v>
      </c>
      <c r="HO38" t="s">
        <v>403</v>
      </c>
      <c r="HP38" t="s">
        <v>403</v>
      </c>
      <c r="HQ38">
        <v>0</v>
      </c>
      <c r="HR38">
        <v>100</v>
      </c>
      <c r="HS38">
        <v>100</v>
      </c>
      <c r="HT38">
        <v>-0.318</v>
      </c>
      <c r="HU38">
        <v>0</v>
      </c>
      <c r="HV38">
        <v>-0.318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-50.2</v>
      </c>
      <c r="II38">
        <v>25509191.399999999</v>
      </c>
      <c r="IJ38">
        <v>1.0473600000000001</v>
      </c>
      <c r="IK38">
        <v>2.5720200000000002</v>
      </c>
      <c r="IL38">
        <v>2.1008300000000002</v>
      </c>
      <c r="IM38">
        <v>2.6660200000000001</v>
      </c>
      <c r="IN38">
        <v>2.2009300000000001</v>
      </c>
      <c r="IO38">
        <v>2.4414100000000002E-3</v>
      </c>
      <c r="IP38">
        <v>36.175400000000003</v>
      </c>
      <c r="IQ38">
        <v>13.886900000000001</v>
      </c>
      <c r="IR38">
        <v>18</v>
      </c>
      <c r="IS38">
        <v>765.91399999999999</v>
      </c>
      <c r="IT38">
        <v>242.34899999999999</v>
      </c>
      <c r="IU38">
        <v>25.002400000000002</v>
      </c>
      <c r="IV38">
        <v>29.298300000000001</v>
      </c>
      <c r="IW38">
        <v>30.000499999999999</v>
      </c>
      <c r="IX38">
        <v>29.065799999999999</v>
      </c>
      <c r="IY38">
        <v>29.060700000000001</v>
      </c>
      <c r="IZ38">
        <v>20.936699999999998</v>
      </c>
      <c r="JA38">
        <v>100</v>
      </c>
      <c r="JB38">
        <v>0</v>
      </c>
      <c r="JC38">
        <v>25</v>
      </c>
      <c r="JD38">
        <v>400</v>
      </c>
      <c r="JE38">
        <v>15.9763</v>
      </c>
      <c r="JF38">
        <v>101.021</v>
      </c>
      <c r="JG38">
        <v>100.31</v>
      </c>
    </row>
    <row r="39" spans="1:267" x14ac:dyDescent="0.2">
      <c r="A39">
        <v>21</v>
      </c>
      <c r="B39">
        <v>1530551546.0999999</v>
      </c>
      <c r="C39">
        <v>1349.5999999046301</v>
      </c>
      <c r="D39" t="s">
        <v>462</v>
      </c>
      <c r="E39" t="s">
        <v>463</v>
      </c>
      <c r="F39" t="s">
        <v>394</v>
      </c>
      <c r="I39">
        <v>1530551546.0999999</v>
      </c>
      <c r="J39">
        <f t="shared" si="0"/>
        <v>2.571031947840956E-3</v>
      </c>
      <c r="K39">
        <f t="shared" si="1"/>
        <v>2.571031947840956</v>
      </c>
      <c r="L39">
        <f t="shared" si="2"/>
        <v>17.235216458462858</v>
      </c>
      <c r="M39">
        <f t="shared" si="3"/>
        <v>376.50200000000001</v>
      </c>
      <c r="N39">
        <f t="shared" si="4"/>
        <v>251.08406889484519</v>
      </c>
      <c r="O39">
        <f t="shared" si="5"/>
        <v>22.800373331168228</v>
      </c>
      <c r="P39">
        <f t="shared" si="6"/>
        <v>34.189290454451999</v>
      </c>
      <c r="Q39">
        <f t="shared" si="7"/>
        <v>0.23964042625078427</v>
      </c>
      <c r="R39">
        <f t="shared" si="8"/>
        <v>2.7610617889071745</v>
      </c>
      <c r="S39">
        <f t="shared" si="9"/>
        <v>0.22865598495819031</v>
      </c>
      <c r="T39">
        <f t="shared" si="10"/>
        <v>0.14385493538328348</v>
      </c>
      <c r="U39">
        <f t="shared" si="11"/>
        <v>330.73189950172679</v>
      </c>
      <c r="V39">
        <f t="shared" si="12"/>
        <v>29.589175387451331</v>
      </c>
      <c r="W39">
        <f t="shared" si="13"/>
        <v>27.561699999999998</v>
      </c>
      <c r="X39">
        <f t="shared" si="14"/>
        <v>3.6989502929542226</v>
      </c>
      <c r="Y39">
        <f t="shared" si="15"/>
        <v>70.540165831405844</v>
      </c>
      <c r="Z39">
        <f t="shared" si="16"/>
        <v>2.7139523454168004</v>
      </c>
      <c r="AA39">
        <f t="shared" si="17"/>
        <v>3.8473858310785207</v>
      </c>
      <c r="AB39">
        <f t="shared" si="18"/>
        <v>0.9849979475374222</v>
      </c>
      <c r="AC39">
        <f t="shared" si="19"/>
        <v>-113.38250889978616</v>
      </c>
      <c r="AD39">
        <f t="shared" si="20"/>
        <v>100.3873825175076</v>
      </c>
      <c r="AE39">
        <f t="shared" si="21"/>
        <v>7.9172901017962545</v>
      </c>
      <c r="AF39">
        <f t="shared" si="22"/>
        <v>325.65406322124448</v>
      </c>
      <c r="AG39">
        <v>1</v>
      </c>
      <c r="AH39">
        <v>0</v>
      </c>
      <c r="AI39">
        <f t="shared" si="23"/>
        <v>1</v>
      </c>
      <c r="AJ39">
        <f t="shared" si="24"/>
        <v>0</v>
      </c>
      <c r="AK39">
        <f t="shared" si="25"/>
        <v>47758.13199919444</v>
      </c>
      <c r="AL39" t="s">
        <v>395</v>
      </c>
      <c r="AM39">
        <v>8118.25</v>
      </c>
      <c r="AN39">
        <v>1.65384615384615</v>
      </c>
      <c r="AO39">
        <v>0.39</v>
      </c>
      <c r="AP39">
        <f t="shared" si="26"/>
        <v>-3.2406311637080769</v>
      </c>
      <c r="AQ39">
        <v>-1</v>
      </c>
      <c r="AR39" t="s">
        <v>464</v>
      </c>
      <c r="AS39">
        <v>8317.92</v>
      </c>
      <c r="AT39">
        <v>1585.2972</v>
      </c>
      <c r="AU39">
        <v>1904.46</v>
      </c>
      <c r="AV39">
        <f t="shared" si="27"/>
        <v>0.16758703254465834</v>
      </c>
      <c r="AW39">
        <v>0.5</v>
      </c>
      <c r="AX39">
        <f t="shared" si="28"/>
        <v>1685.8842007780968</v>
      </c>
      <c r="AY39">
        <f t="shared" si="29"/>
        <v>17.235216458462858</v>
      </c>
      <c r="AZ39">
        <f t="shared" si="30"/>
        <v>141.2661652111621</v>
      </c>
      <c r="BA39">
        <f t="shared" si="31"/>
        <v>1.0816411026360318E-2</v>
      </c>
      <c r="BB39">
        <f t="shared" si="32"/>
        <v>-0.99979521754198031</v>
      </c>
      <c r="BC39">
        <f t="shared" si="33"/>
        <v>-0.51048372303098011</v>
      </c>
      <c r="BD39" t="s">
        <v>397</v>
      </c>
      <c r="BE39">
        <v>0</v>
      </c>
      <c r="BF39">
        <f t="shared" si="34"/>
        <v>-0.51048372303098011</v>
      </c>
      <c r="BG39">
        <f t="shared" si="35"/>
        <v>1.000268046439952</v>
      </c>
      <c r="BH39">
        <f t="shared" si="36"/>
        <v>0.1675421234749189</v>
      </c>
      <c r="BI39">
        <f t="shared" si="37"/>
        <v>-2114.496854636086</v>
      </c>
      <c r="BJ39">
        <f t="shared" si="38"/>
        <v>0.16773269276792821</v>
      </c>
      <c r="BK39">
        <f t="shared" si="39"/>
        <v>1506.5678636640337</v>
      </c>
      <c r="BL39">
        <f t="shared" si="40"/>
        <v>-5.3950468691922726E-5</v>
      </c>
      <c r="BM39">
        <f t="shared" si="41"/>
        <v>1.0000539504686918</v>
      </c>
      <c r="BN39" t="s">
        <v>397</v>
      </c>
      <c r="BO39" t="s">
        <v>397</v>
      </c>
      <c r="BP39" t="s">
        <v>397</v>
      </c>
      <c r="BQ39" t="s">
        <v>397</v>
      </c>
      <c r="BR39" t="s">
        <v>397</v>
      </c>
      <c r="BS39" t="s">
        <v>397</v>
      </c>
      <c r="BT39" t="s">
        <v>397</v>
      </c>
      <c r="BU39" t="s">
        <v>397</v>
      </c>
      <c r="BV39" t="s">
        <v>397</v>
      </c>
      <c r="BW39" t="s">
        <v>397</v>
      </c>
      <c r="BX39" t="s">
        <v>397</v>
      </c>
      <c r="BY39" t="s">
        <v>397</v>
      </c>
      <c r="BZ39" t="s">
        <v>397</v>
      </c>
      <c r="CA39" t="s">
        <v>397</v>
      </c>
      <c r="CB39" t="s">
        <v>397</v>
      </c>
      <c r="CC39" t="s">
        <v>397</v>
      </c>
      <c r="CD39" t="s">
        <v>397</v>
      </c>
      <c r="CE39" t="s">
        <v>397</v>
      </c>
      <c r="CF39">
        <f t="shared" si="42"/>
        <v>1999.88</v>
      </c>
      <c r="CG39">
        <f t="shared" si="43"/>
        <v>1685.8842007780968</v>
      </c>
      <c r="CH39">
        <f t="shared" si="44"/>
        <v>0.84299267994984539</v>
      </c>
      <c r="CI39">
        <f t="shared" si="45"/>
        <v>0.16537587230320158</v>
      </c>
      <c r="CJ39">
        <v>9</v>
      </c>
      <c r="CK39">
        <v>0.5</v>
      </c>
      <c r="CL39" t="s">
        <v>398</v>
      </c>
      <c r="CM39">
        <v>1530551546.0999999</v>
      </c>
      <c r="CN39">
        <v>376.50200000000001</v>
      </c>
      <c r="CO39">
        <v>399.90600000000001</v>
      </c>
      <c r="CP39">
        <v>29.886800000000001</v>
      </c>
      <c r="CQ39">
        <v>26.68</v>
      </c>
      <c r="CR39">
        <v>376.82</v>
      </c>
      <c r="CS39">
        <v>29.886800000000001</v>
      </c>
      <c r="CT39">
        <v>700.00400000000002</v>
      </c>
      <c r="CU39">
        <v>90.707499999999996</v>
      </c>
      <c r="CV39">
        <v>0.100226</v>
      </c>
      <c r="CW39">
        <v>28.2361</v>
      </c>
      <c r="CX39">
        <v>27.561699999999998</v>
      </c>
      <c r="CY39">
        <v>999.9</v>
      </c>
      <c r="CZ39">
        <v>0</v>
      </c>
      <c r="DA39">
        <v>0</v>
      </c>
      <c r="DB39">
        <v>9998.1200000000008</v>
      </c>
      <c r="DC39">
        <v>0</v>
      </c>
      <c r="DD39">
        <v>0.21912699999999999</v>
      </c>
      <c r="DE39">
        <v>-23.4041</v>
      </c>
      <c r="DF39">
        <v>388.101</v>
      </c>
      <c r="DG39">
        <v>410.86799999999999</v>
      </c>
      <c r="DH39">
        <v>3.2067299999999999</v>
      </c>
      <c r="DI39">
        <v>399.90600000000001</v>
      </c>
      <c r="DJ39">
        <v>26.68</v>
      </c>
      <c r="DK39">
        <v>2.71096</v>
      </c>
      <c r="DL39">
        <v>2.42008</v>
      </c>
      <c r="DM39">
        <v>22.351700000000001</v>
      </c>
      <c r="DN39">
        <v>20.498799999999999</v>
      </c>
      <c r="DO39">
        <v>1999.88</v>
      </c>
      <c r="DP39">
        <v>0.89999399999999996</v>
      </c>
      <c r="DQ39">
        <v>0.100006</v>
      </c>
      <c r="DR39">
        <v>0</v>
      </c>
      <c r="DS39">
        <v>1466.94</v>
      </c>
      <c r="DT39">
        <v>4.9997400000000001</v>
      </c>
      <c r="DU39">
        <v>35501.5</v>
      </c>
      <c r="DV39">
        <v>15359</v>
      </c>
      <c r="DW39">
        <v>48.125</v>
      </c>
      <c r="DX39">
        <v>48.811999999999998</v>
      </c>
      <c r="DY39">
        <v>48.936999999999998</v>
      </c>
      <c r="DZ39">
        <v>48.811999999999998</v>
      </c>
      <c r="EA39">
        <v>49.75</v>
      </c>
      <c r="EB39">
        <v>1795.38</v>
      </c>
      <c r="EC39">
        <v>199.5</v>
      </c>
      <c r="ED39">
        <v>0</v>
      </c>
      <c r="EE39">
        <v>61.5</v>
      </c>
      <c r="EF39">
        <v>0</v>
      </c>
      <c r="EG39">
        <v>1585.2972</v>
      </c>
      <c r="EH39">
        <v>-1139.1338461744399</v>
      </c>
      <c r="EI39">
        <v>-23009.0307698984</v>
      </c>
      <c r="EJ39">
        <v>37868.232000000004</v>
      </c>
      <c r="EK39">
        <v>15</v>
      </c>
      <c r="EL39">
        <v>0</v>
      </c>
      <c r="EM39" t="s">
        <v>399</v>
      </c>
      <c r="EN39">
        <v>1530554494.5999999</v>
      </c>
      <c r="EO39">
        <v>0</v>
      </c>
      <c r="EP39">
        <v>0</v>
      </c>
      <c r="EQ39">
        <v>-6.0000000000000001E-3</v>
      </c>
      <c r="ER39">
        <v>0</v>
      </c>
      <c r="ES39">
        <v>-0.318</v>
      </c>
      <c r="ET39">
        <v>0</v>
      </c>
      <c r="EU39">
        <v>400</v>
      </c>
      <c r="EV39">
        <v>0</v>
      </c>
      <c r="EW39">
        <v>0.13</v>
      </c>
      <c r="EX39">
        <v>0</v>
      </c>
      <c r="EY39">
        <v>-18.5293615</v>
      </c>
      <c r="EZ39">
        <v>-46.211177335834897</v>
      </c>
      <c r="FA39">
        <v>4.8961010334502602</v>
      </c>
      <c r="FB39">
        <v>0</v>
      </c>
      <c r="FC39">
        <v>1.0003069165831699</v>
      </c>
      <c r="FD39">
        <v>0</v>
      </c>
      <c r="FE39">
        <v>0</v>
      </c>
      <c r="FF39">
        <v>0</v>
      </c>
      <c r="FG39">
        <v>1.9465423475000001</v>
      </c>
      <c r="FH39">
        <v>9.8453381482176408</v>
      </c>
      <c r="FI39">
        <v>0.980617686650608</v>
      </c>
      <c r="FJ39">
        <v>0</v>
      </c>
      <c r="FK39">
        <v>0</v>
      </c>
      <c r="FL39">
        <v>3</v>
      </c>
      <c r="FM39" t="s">
        <v>400</v>
      </c>
      <c r="FN39">
        <v>3.4456199999999999</v>
      </c>
      <c r="FO39">
        <v>2.7797700000000001</v>
      </c>
      <c r="FP39">
        <v>8.0033400000000005E-2</v>
      </c>
      <c r="FQ39">
        <v>8.3727399999999993E-2</v>
      </c>
      <c r="FR39">
        <v>0.11629</v>
      </c>
      <c r="FS39">
        <v>0.10632999999999999</v>
      </c>
      <c r="FT39">
        <v>19592.7</v>
      </c>
      <c r="FU39">
        <v>23802.400000000001</v>
      </c>
      <c r="FV39">
        <v>20755.099999999999</v>
      </c>
      <c r="FW39">
        <v>25072.7</v>
      </c>
      <c r="FX39">
        <v>29095.9</v>
      </c>
      <c r="FY39">
        <v>32992.699999999997</v>
      </c>
      <c r="FZ39">
        <v>37479.4</v>
      </c>
      <c r="GA39">
        <v>41609.1</v>
      </c>
      <c r="GB39">
        <v>2.25623</v>
      </c>
      <c r="GC39">
        <v>1.50522</v>
      </c>
      <c r="GD39">
        <v>1.49272E-2</v>
      </c>
      <c r="GE39">
        <v>0</v>
      </c>
      <c r="GF39">
        <v>27.317699999999999</v>
      </c>
      <c r="GG39">
        <v>999.9</v>
      </c>
      <c r="GH39">
        <v>68.641999999999996</v>
      </c>
      <c r="GI39">
        <v>30.414000000000001</v>
      </c>
      <c r="GJ39">
        <v>33.017800000000001</v>
      </c>
      <c r="GK39">
        <v>62.110100000000003</v>
      </c>
      <c r="GL39">
        <v>23.345400000000001</v>
      </c>
      <c r="GM39">
        <v>2</v>
      </c>
      <c r="GN39">
        <v>0.15066599999999999</v>
      </c>
      <c r="GO39">
        <v>2.0370900000000001</v>
      </c>
      <c r="GP39">
        <v>20.326000000000001</v>
      </c>
      <c r="GQ39">
        <v>5.2198399999999996</v>
      </c>
      <c r="GR39">
        <v>11.962</v>
      </c>
      <c r="GS39">
        <v>4.9852999999999996</v>
      </c>
      <c r="GT39">
        <v>3.3003200000000001</v>
      </c>
      <c r="GU39">
        <v>999.9</v>
      </c>
      <c r="GV39">
        <v>9999</v>
      </c>
      <c r="GW39">
        <v>9999</v>
      </c>
      <c r="GX39">
        <v>9999</v>
      </c>
      <c r="GY39">
        <v>1.8841000000000001</v>
      </c>
      <c r="GZ39">
        <v>1.8810899999999999</v>
      </c>
      <c r="HA39">
        <v>1.8827799999999999</v>
      </c>
      <c r="HB39">
        <v>1.88127</v>
      </c>
      <c r="HC39">
        <v>1.88276</v>
      </c>
      <c r="HD39">
        <v>1.88202</v>
      </c>
      <c r="HE39">
        <v>1.8839999999999999</v>
      </c>
      <c r="HF39">
        <v>1.8811800000000001</v>
      </c>
      <c r="HG39">
        <v>5</v>
      </c>
      <c r="HH39">
        <v>0</v>
      </c>
      <c r="HI39">
        <v>0</v>
      </c>
      <c r="HJ39">
        <v>0</v>
      </c>
      <c r="HK39" t="s">
        <v>401</v>
      </c>
      <c r="HL39" t="s">
        <v>402</v>
      </c>
      <c r="HM39" t="s">
        <v>403</v>
      </c>
      <c r="HN39" t="s">
        <v>403</v>
      </c>
      <c r="HO39" t="s">
        <v>403</v>
      </c>
      <c r="HP39" t="s">
        <v>403</v>
      </c>
      <c r="HQ39">
        <v>0</v>
      </c>
      <c r="HR39">
        <v>100</v>
      </c>
      <c r="HS39">
        <v>100</v>
      </c>
      <c r="HT39">
        <v>-0.318</v>
      </c>
      <c r="HU39">
        <v>0</v>
      </c>
      <c r="HV39">
        <v>-0.318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-49.1</v>
      </c>
      <c r="II39">
        <v>25509192.399999999</v>
      </c>
      <c r="IJ39">
        <v>1.0485800000000001</v>
      </c>
      <c r="IK39">
        <v>2.5659200000000002</v>
      </c>
      <c r="IL39">
        <v>2.1008300000000002</v>
      </c>
      <c r="IM39">
        <v>2.6696800000000001</v>
      </c>
      <c r="IN39">
        <v>2.20581</v>
      </c>
      <c r="IO39">
        <v>2.4414100000000002E-3</v>
      </c>
      <c r="IP39">
        <v>36.316499999999998</v>
      </c>
      <c r="IQ39">
        <v>13.9131</v>
      </c>
      <c r="IR39">
        <v>18</v>
      </c>
      <c r="IS39">
        <v>743.47500000000002</v>
      </c>
      <c r="IT39">
        <v>240.417</v>
      </c>
      <c r="IU39">
        <v>24.9999</v>
      </c>
      <c r="IV39">
        <v>29.387799999999999</v>
      </c>
      <c r="IW39">
        <v>30.000499999999999</v>
      </c>
      <c r="IX39">
        <v>29.146999999999998</v>
      </c>
      <c r="IY39">
        <v>29.137899999999998</v>
      </c>
      <c r="IZ39">
        <v>20.959199999999999</v>
      </c>
      <c r="JA39">
        <v>100</v>
      </c>
      <c r="JB39">
        <v>0</v>
      </c>
      <c r="JC39">
        <v>25</v>
      </c>
      <c r="JD39">
        <v>400</v>
      </c>
      <c r="JE39">
        <v>15.9763</v>
      </c>
      <c r="JF39">
        <v>101.015</v>
      </c>
      <c r="JG39">
        <v>100.297</v>
      </c>
    </row>
    <row r="40" spans="1:267" x14ac:dyDescent="0.2">
      <c r="A40">
        <v>22</v>
      </c>
      <c r="B40">
        <v>1530551634.0999999</v>
      </c>
      <c r="C40">
        <v>1437.5999999046301</v>
      </c>
      <c r="D40" t="s">
        <v>465</v>
      </c>
      <c r="E40" t="s">
        <v>466</v>
      </c>
      <c r="F40" t="s">
        <v>394</v>
      </c>
      <c r="I40">
        <v>1530551634.0999999</v>
      </c>
      <c r="J40">
        <f t="shared" si="0"/>
        <v>2.0514366154948875E-3</v>
      </c>
      <c r="K40">
        <f t="shared" si="1"/>
        <v>2.0514366154948873</v>
      </c>
      <c r="L40">
        <f t="shared" si="2"/>
        <v>12.428706050306127</v>
      </c>
      <c r="M40">
        <f t="shared" si="3"/>
        <v>382.99099999999999</v>
      </c>
      <c r="N40">
        <f t="shared" si="4"/>
        <v>219.30354997028599</v>
      </c>
      <c r="O40">
        <f t="shared" si="5"/>
        <v>19.914932082764661</v>
      </c>
      <c r="P40">
        <f t="shared" si="6"/>
        <v>34.779372036355795</v>
      </c>
      <c r="Q40">
        <f t="shared" si="7"/>
        <v>0.13038492073519908</v>
      </c>
      <c r="R40">
        <f t="shared" si="8"/>
        <v>2.761627676853315</v>
      </c>
      <c r="S40">
        <f t="shared" si="9"/>
        <v>0.12705907627481069</v>
      </c>
      <c r="T40">
        <f t="shared" si="10"/>
        <v>7.9703670589888476E-2</v>
      </c>
      <c r="U40">
        <f t="shared" si="11"/>
        <v>330.77411550184019</v>
      </c>
      <c r="V40">
        <f t="shared" si="12"/>
        <v>29.885234877395376</v>
      </c>
      <c r="W40">
        <f t="shared" si="13"/>
        <v>29.2302</v>
      </c>
      <c r="X40">
        <f t="shared" si="14"/>
        <v>4.0756574892620936</v>
      </c>
      <c r="Y40">
        <f t="shared" si="15"/>
        <v>68.623168104641366</v>
      </c>
      <c r="Z40">
        <f t="shared" si="16"/>
        <v>2.6638900726442403</v>
      </c>
      <c r="AA40">
        <f t="shared" si="17"/>
        <v>3.8819106523647466</v>
      </c>
      <c r="AB40">
        <f t="shared" si="18"/>
        <v>1.4117674166178533</v>
      </c>
      <c r="AC40">
        <f t="shared" si="19"/>
        <v>-90.468354743324539</v>
      </c>
      <c r="AD40">
        <f t="shared" si="20"/>
        <v>-125.13773433985044</v>
      </c>
      <c r="AE40">
        <f t="shared" si="21"/>
        <v>-9.9571688356911245</v>
      </c>
      <c r="AF40">
        <f t="shared" si="22"/>
        <v>105.2108575829741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47749.159710072643</v>
      </c>
      <c r="AL40" t="s">
        <v>395</v>
      </c>
      <c r="AM40">
        <v>8118.25</v>
      </c>
      <c r="AN40">
        <v>1.65384615384615</v>
      </c>
      <c r="AO40">
        <v>0.39</v>
      </c>
      <c r="AP40">
        <f t="shared" si="26"/>
        <v>-3.2406311637080769</v>
      </c>
      <c r="AQ40">
        <v>-1</v>
      </c>
      <c r="AR40" t="s">
        <v>467</v>
      </c>
      <c r="AS40">
        <v>8362.7999999999993</v>
      </c>
      <c r="AT40">
        <v>1291.115</v>
      </c>
      <c r="AU40">
        <v>1494.27</v>
      </c>
      <c r="AV40">
        <f t="shared" si="27"/>
        <v>0.13595601865793994</v>
      </c>
      <c r="AW40">
        <v>0.5</v>
      </c>
      <c r="AX40">
        <f t="shared" si="28"/>
        <v>1686.0954007781559</v>
      </c>
      <c r="AY40">
        <f t="shared" si="29"/>
        <v>12.428706050306127</v>
      </c>
      <c r="AZ40">
        <f t="shared" si="30"/>
        <v>114.61740888363083</v>
      </c>
      <c r="BA40">
        <f t="shared" si="31"/>
        <v>7.9643809265529091E-3</v>
      </c>
      <c r="BB40">
        <f t="shared" si="32"/>
        <v>-0.99973900299142715</v>
      </c>
      <c r="BC40">
        <f t="shared" si="33"/>
        <v>-0.51052128772803196</v>
      </c>
      <c r="BD40" t="s">
        <v>397</v>
      </c>
      <c r="BE40">
        <v>0</v>
      </c>
      <c r="BF40">
        <f t="shared" si="34"/>
        <v>-0.51052128772803196</v>
      </c>
      <c r="BG40">
        <f t="shared" si="35"/>
        <v>1.00034165263823</v>
      </c>
      <c r="BH40">
        <f t="shared" si="36"/>
        <v>0.1359095847897358</v>
      </c>
      <c r="BI40">
        <f t="shared" si="37"/>
        <v>-1658.9058141745663</v>
      </c>
      <c r="BJ40">
        <f t="shared" si="38"/>
        <v>0.13610666042740649</v>
      </c>
      <c r="BK40">
        <f t="shared" si="39"/>
        <v>1182.0109555690844</v>
      </c>
      <c r="BL40">
        <f t="shared" si="40"/>
        <v>-5.3740167406805795E-5</v>
      </c>
      <c r="BM40">
        <f t="shared" si="41"/>
        <v>1.0000537401674068</v>
      </c>
      <c r="BN40" t="s">
        <v>397</v>
      </c>
      <c r="BO40" t="s">
        <v>397</v>
      </c>
      <c r="BP40" t="s">
        <v>397</v>
      </c>
      <c r="BQ40" t="s">
        <v>397</v>
      </c>
      <c r="BR40" t="s">
        <v>397</v>
      </c>
      <c r="BS40" t="s">
        <v>397</v>
      </c>
      <c r="BT40" t="s">
        <v>397</v>
      </c>
      <c r="BU40" t="s">
        <v>397</v>
      </c>
      <c r="BV40" t="s">
        <v>397</v>
      </c>
      <c r="BW40" t="s">
        <v>397</v>
      </c>
      <c r="BX40" t="s">
        <v>397</v>
      </c>
      <c r="BY40" t="s">
        <v>397</v>
      </c>
      <c r="BZ40" t="s">
        <v>397</v>
      </c>
      <c r="CA40" t="s">
        <v>397</v>
      </c>
      <c r="CB40" t="s">
        <v>397</v>
      </c>
      <c r="CC40" t="s">
        <v>397</v>
      </c>
      <c r="CD40" t="s">
        <v>397</v>
      </c>
      <c r="CE40" t="s">
        <v>397</v>
      </c>
      <c r="CF40">
        <f t="shared" si="42"/>
        <v>2000.13</v>
      </c>
      <c r="CG40">
        <f t="shared" si="43"/>
        <v>1686.0954007781559</v>
      </c>
      <c r="CH40">
        <f t="shared" si="44"/>
        <v>0.84299290585019759</v>
      </c>
      <c r="CI40">
        <f t="shared" si="45"/>
        <v>0.16537630829088118</v>
      </c>
      <c r="CJ40">
        <v>9</v>
      </c>
      <c r="CK40">
        <v>0.5</v>
      </c>
      <c r="CL40" t="s">
        <v>398</v>
      </c>
      <c r="CM40">
        <v>1530551634.0999999</v>
      </c>
      <c r="CN40">
        <v>382.99099999999999</v>
      </c>
      <c r="CO40">
        <v>399.98099999999999</v>
      </c>
      <c r="CP40">
        <v>29.334800000000001</v>
      </c>
      <c r="CQ40">
        <v>26.7746</v>
      </c>
      <c r="CR40">
        <v>383.30900000000003</v>
      </c>
      <c r="CS40">
        <v>29.334800000000001</v>
      </c>
      <c r="CT40">
        <v>699.99699999999996</v>
      </c>
      <c r="CU40">
        <v>90.709900000000005</v>
      </c>
      <c r="CV40">
        <v>9.9993799999999994E-2</v>
      </c>
      <c r="CW40">
        <v>28.389700000000001</v>
      </c>
      <c r="CX40">
        <v>29.2302</v>
      </c>
      <c r="CY40">
        <v>999.9</v>
      </c>
      <c r="CZ40">
        <v>0</v>
      </c>
      <c r="DA40">
        <v>0</v>
      </c>
      <c r="DB40">
        <v>10001.200000000001</v>
      </c>
      <c r="DC40">
        <v>0</v>
      </c>
      <c r="DD40">
        <v>0.21912699999999999</v>
      </c>
      <c r="DE40">
        <v>-16.989999999999998</v>
      </c>
      <c r="DF40">
        <v>394.565</v>
      </c>
      <c r="DG40">
        <v>410.98500000000001</v>
      </c>
      <c r="DH40">
        <v>2.5601799999999999</v>
      </c>
      <c r="DI40">
        <v>399.98099999999999</v>
      </c>
      <c r="DJ40">
        <v>26.7746</v>
      </c>
      <c r="DK40">
        <v>2.6609500000000001</v>
      </c>
      <c r="DL40">
        <v>2.4287200000000002</v>
      </c>
      <c r="DM40">
        <v>22.045999999999999</v>
      </c>
      <c r="DN40">
        <v>20.5566</v>
      </c>
      <c r="DO40">
        <v>2000.13</v>
      </c>
      <c r="DP40">
        <v>0.89998699999999998</v>
      </c>
      <c r="DQ40">
        <v>0.100013</v>
      </c>
      <c r="DR40">
        <v>0</v>
      </c>
      <c r="DS40">
        <v>1225.78</v>
      </c>
      <c r="DT40">
        <v>4.9997400000000001</v>
      </c>
      <c r="DU40">
        <v>28146</v>
      </c>
      <c r="DV40">
        <v>15360.9</v>
      </c>
      <c r="DW40">
        <v>48.625</v>
      </c>
      <c r="DX40">
        <v>48.936999999999998</v>
      </c>
      <c r="DY40">
        <v>49.375</v>
      </c>
      <c r="DZ40">
        <v>48.311999999999998</v>
      </c>
      <c r="EA40">
        <v>50.125</v>
      </c>
      <c r="EB40">
        <v>1795.59</v>
      </c>
      <c r="EC40">
        <v>199.54</v>
      </c>
      <c r="ED40">
        <v>0</v>
      </c>
      <c r="EE40">
        <v>87.399999856948895</v>
      </c>
      <c r="EF40">
        <v>0</v>
      </c>
      <c r="EG40">
        <v>1291.115</v>
      </c>
      <c r="EH40">
        <v>-560.45504282682703</v>
      </c>
      <c r="EI40">
        <v>-10139.5111115697</v>
      </c>
      <c r="EJ40">
        <v>29340.1115384615</v>
      </c>
      <c r="EK40">
        <v>15</v>
      </c>
      <c r="EL40">
        <v>0</v>
      </c>
      <c r="EM40" t="s">
        <v>399</v>
      </c>
      <c r="EN40">
        <v>1530554494.5999999</v>
      </c>
      <c r="EO40">
        <v>0</v>
      </c>
      <c r="EP40">
        <v>0</v>
      </c>
      <c r="EQ40">
        <v>-6.0000000000000001E-3</v>
      </c>
      <c r="ER40">
        <v>0</v>
      </c>
      <c r="ES40">
        <v>-0.318</v>
      </c>
      <c r="ET40">
        <v>0</v>
      </c>
      <c r="EU40">
        <v>400</v>
      </c>
      <c r="EV40">
        <v>0</v>
      </c>
      <c r="EW40">
        <v>0.13</v>
      </c>
      <c r="EX40">
        <v>0</v>
      </c>
      <c r="EY40">
        <v>-16.215499999999999</v>
      </c>
      <c r="EZ40">
        <v>-6.5152277673545402</v>
      </c>
      <c r="FA40">
        <v>0.67101706200364197</v>
      </c>
      <c r="FB40">
        <v>0</v>
      </c>
      <c r="FC40">
        <v>1.00026804643995</v>
      </c>
      <c r="FD40">
        <v>0</v>
      </c>
      <c r="FE40">
        <v>0</v>
      </c>
      <c r="FF40">
        <v>0</v>
      </c>
      <c r="FG40">
        <v>2.1482285000000001</v>
      </c>
      <c r="FH40">
        <v>3.0148487054409001</v>
      </c>
      <c r="FI40">
        <v>0.29620508673510298</v>
      </c>
      <c r="FJ40">
        <v>0</v>
      </c>
      <c r="FK40">
        <v>0</v>
      </c>
      <c r="FL40">
        <v>3</v>
      </c>
      <c r="FM40" t="s">
        <v>400</v>
      </c>
      <c r="FN40">
        <v>3.44556</v>
      </c>
      <c r="FO40">
        <v>2.77956</v>
      </c>
      <c r="FP40">
        <v>8.1071400000000002E-2</v>
      </c>
      <c r="FQ40">
        <v>8.3716200000000004E-2</v>
      </c>
      <c r="FR40">
        <v>0.114762</v>
      </c>
      <c r="FS40">
        <v>0.10656599999999999</v>
      </c>
      <c r="FT40">
        <v>19565.400000000001</v>
      </c>
      <c r="FU40">
        <v>23797.4</v>
      </c>
      <c r="FV40">
        <v>20750</v>
      </c>
      <c r="FW40">
        <v>25067.599999999999</v>
      </c>
      <c r="FX40">
        <v>29139.8</v>
      </c>
      <c r="FY40">
        <v>32978.6</v>
      </c>
      <c r="FZ40">
        <v>37471.1</v>
      </c>
      <c r="GA40">
        <v>41602.699999999997</v>
      </c>
      <c r="GB40">
        <v>2.2768999999999999</v>
      </c>
      <c r="GC40">
        <v>1.5048699999999999</v>
      </c>
      <c r="GD40">
        <v>0.110764</v>
      </c>
      <c r="GE40">
        <v>0</v>
      </c>
      <c r="GF40">
        <v>27.422699999999999</v>
      </c>
      <c r="GG40">
        <v>999.9</v>
      </c>
      <c r="GH40">
        <v>68.307000000000002</v>
      </c>
      <c r="GI40">
        <v>30.635000000000002</v>
      </c>
      <c r="GJ40">
        <v>33.270499999999998</v>
      </c>
      <c r="GK40">
        <v>62.100099999999998</v>
      </c>
      <c r="GL40">
        <v>23.333300000000001</v>
      </c>
      <c r="GM40">
        <v>2</v>
      </c>
      <c r="GN40">
        <v>0.159721</v>
      </c>
      <c r="GO40">
        <v>2.1357400000000002</v>
      </c>
      <c r="GP40">
        <v>20.3248</v>
      </c>
      <c r="GQ40">
        <v>5.2231300000000003</v>
      </c>
      <c r="GR40">
        <v>11.962</v>
      </c>
      <c r="GS40">
        <v>4.9859</v>
      </c>
      <c r="GT40">
        <v>3.3010000000000002</v>
      </c>
      <c r="GU40">
        <v>999.9</v>
      </c>
      <c r="GV40">
        <v>9999</v>
      </c>
      <c r="GW40">
        <v>9999</v>
      </c>
      <c r="GX40">
        <v>9999</v>
      </c>
      <c r="GY40">
        <v>1.88412</v>
      </c>
      <c r="GZ40">
        <v>1.8810500000000001</v>
      </c>
      <c r="HA40">
        <v>1.8827799999999999</v>
      </c>
      <c r="HB40">
        <v>1.8812800000000001</v>
      </c>
      <c r="HC40">
        <v>1.8827199999999999</v>
      </c>
      <c r="HD40">
        <v>1.88201</v>
      </c>
      <c r="HE40">
        <v>1.88398</v>
      </c>
      <c r="HF40">
        <v>1.88124</v>
      </c>
      <c r="HG40">
        <v>5</v>
      </c>
      <c r="HH40">
        <v>0</v>
      </c>
      <c r="HI40">
        <v>0</v>
      </c>
      <c r="HJ40">
        <v>0</v>
      </c>
      <c r="HK40" t="s">
        <v>401</v>
      </c>
      <c r="HL40" t="s">
        <v>402</v>
      </c>
      <c r="HM40" t="s">
        <v>403</v>
      </c>
      <c r="HN40" t="s">
        <v>403</v>
      </c>
      <c r="HO40" t="s">
        <v>403</v>
      </c>
      <c r="HP40" t="s">
        <v>403</v>
      </c>
      <c r="HQ40">
        <v>0</v>
      </c>
      <c r="HR40">
        <v>100</v>
      </c>
      <c r="HS40">
        <v>100</v>
      </c>
      <c r="HT40">
        <v>-0.318</v>
      </c>
      <c r="HU40">
        <v>0</v>
      </c>
      <c r="HV40">
        <v>-0.318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-47.7</v>
      </c>
      <c r="II40">
        <v>25509193.899999999</v>
      </c>
      <c r="IJ40">
        <v>1.0510299999999999</v>
      </c>
      <c r="IK40">
        <v>2.5659200000000002</v>
      </c>
      <c r="IL40">
        <v>2.1008300000000002</v>
      </c>
      <c r="IM40">
        <v>2.6660200000000001</v>
      </c>
      <c r="IN40">
        <v>2.20581</v>
      </c>
      <c r="IO40">
        <v>2.4414100000000002E-3</v>
      </c>
      <c r="IP40">
        <v>36.505099999999999</v>
      </c>
      <c r="IQ40">
        <v>13.904400000000001</v>
      </c>
      <c r="IR40">
        <v>18</v>
      </c>
      <c r="IS40">
        <v>763.39499999999998</v>
      </c>
      <c r="IT40">
        <v>240.75800000000001</v>
      </c>
      <c r="IU40">
        <v>25.0016</v>
      </c>
      <c r="IV40">
        <v>29.5138</v>
      </c>
      <c r="IW40">
        <v>30.000699999999998</v>
      </c>
      <c r="IX40">
        <v>29.2637</v>
      </c>
      <c r="IY40">
        <v>29.260999999999999</v>
      </c>
      <c r="IZ40">
        <v>21.0107</v>
      </c>
      <c r="JA40">
        <v>100</v>
      </c>
      <c r="JB40">
        <v>0</v>
      </c>
      <c r="JC40">
        <v>25</v>
      </c>
      <c r="JD40">
        <v>400</v>
      </c>
      <c r="JE40">
        <v>15.9763</v>
      </c>
      <c r="JF40">
        <v>100.992</v>
      </c>
      <c r="JG40">
        <v>100.28</v>
      </c>
    </row>
    <row r="41" spans="1:267" x14ac:dyDescent="0.2">
      <c r="A41">
        <v>23</v>
      </c>
      <c r="B41">
        <v>1530551696.0999999</v>
      </c>
      <c r="C41">
        <v>1499.5999999046301</v>
      </c>
      <c r="D41" t="s">
        <v>468</v>
      </c>
      <c r="E41" t="s">
        <v>469</v>
      </c>
      <c r="F41" t="s">
        <v>394</v>
      </c>
      <c r="I41">
        <v>1530551696.0999999</v>
      </c>
      <c r="J41">
        <f t="shared" si="0"/>
        <v>2.7673148175362781E-3</v>
      </c>
      <c r="K41">
        <f t="shared" si="1"/>
        <v>2.7673148175362781</v>
      </c>
      <c r="L41">
        <f t="shared" si="2"/>
        <v>17.622841770273055</v>
      </c>
      <c r="M41">
        <f t="shared" si="3"/>
        <v>375.98200000000003</v>
      </c>
      <c r="N41">
        <f t="shared" si="4"/>
        <v>225.14072524005016</v>
      </c>
      <c r="O41">
        <f t="shared" si="5"/>
        <v>20.444808801250797</v>
      </c>
      <c r="P41">
        <f t="shared" si="6"/>
        <v>34.142557258425597</v>
      </c>
      <c r="Q41">
        <f t="shared" si="7"/>
        <v>0.20256102759314792</v>
      </c>
      <c r="R41">
        <f t="shared" si="8"/>
        <v>2.7622574367390289</v>
      </c>
      <c r="S41">
        <f t="shared" si="9"/>
        <v>0.19465581282170427</v>
      </c>
      <c r="T41">
        <f t="shared" si="10"/>
        <v>0.12234442934799605</v>
      </c>
      <c r="U41">
        <f t="shared" si="11"/>
        <v>330.71260650158354</v>
      </c>
      <c r="V41">
        <f t="shared" si="12"/>
        <v>29.768125460237695</v>
      </c>
      <c r="W41">
        <f t="shared" si="13"/>
        <v>28.898700000000002</v>
      </c>
      <c r="X41">
        <f t="shared" si="14"/>
        <v>3.9982582098249515</v>
      </c>
      <c r="Y41">
        <f t="shared" si="15"/>
        <v>70.647859430033662</v>
      </c>
      <c r="Z41">
        <f t="shared" si="16"/>
        <v>2.7552819046032</v>
      </c>
      <c r="AA41">
        <f t="shared" si="17"/>
        <v>3.900021779615138</v>
      </c>
      <c r="AB41">
        <f t="shared" si="18"/>
        <v>1.2429763052217515</v>
      </c>
      <c r="AC41">
        <f t="shared" si="19"/>
        <v>-122.03858345334987</v>
      </c>
      <c r="AD41">
        <f t="shared" si="20"/>
        <v>-63.871283154451973</v>
      </c>
      <c r="AE41">
        <f t="shared" si="21"/>
        <v>-5.07470533308204</v>
      </c>
      <c r="AF41">
        <f t="shared" si="22"/>
        <v>139.72803456069965</v>
      </c>
      <c r="AG41">
        <v>8</v>
      </c>
      <c r="AH41">
        <v>1</v>
      </c>
      <c r="AI41">
        <f t="shared" si="23"/>
        <v>1</v>
      </c>
      <c r="AJ41">
        <f t="shared" si="24"/>
        <v>0</v>
      </c>
      <c r="AK41">
        <f t="shared" si="25"/>
        <v>47753.499187355745</v>
      </c>
      <c r="AL41" t="s">
        <v>395</v>
      </c>
      <c r="AM41">
        <v>8118.25</v>
      </c>
      <c r="AN41">
        <v>1.65384615384615</v>
      </c>
      <c r="AO41">
        <v>0.39</v>
      </c>
      <c r="AP41">
        <f t="shared" si="26"/>
        <v>-3.2406311637080769</v>
      </c>
      <c r="AQ41">
        <v>-1</v>
      </c>
      <c r="AR41" t="s">
        <v>470</v>
      </c>
      <c r="AS41">
        <v>8305.4</v>
      </c>
      <c r="AT41">
        <v>1291.3552</v>
      </c>
      <c r="AU41">
        <v>1630.25</v>
      </c>
      <c r="AV41">
        <f t="shared" si="27"/>
        <v>0.20787903695752186</v>
      </c>
      <c r="AW41">
        <v>0.5</v>
      </c>
      <c r="AX41">
        <f t="shared" si="28"/>
        <v>1685.7909007780227</v>
      </c>
      <c r="AY41">
        <f t="shared" si="29"/>
        <v>17.622841770273055</v>
      </c>
      <c r="AZ41">
        <f t="shared" si="30"/>
        <v>175.22029448274432</v>
      </c>
      <c r="BA41">
        <f t="shared" si="31"/>
        <v>1.1046946428337156E-2</v>
      </c>
      <c r="BB41">
        <f t="shared" si="32"/>
        <v>-0.99976077288759391</v>
      </c>
      <c r="BC41">
        <f t="shared" si="33"/>
        <v>-0.51050673960093396</v>
      </c>
      <c r="BD41" t="s">
        <v>397</v>
      </c>
      <c r="BE41">
        <v>0</v>
      </c>
      <c r="BF41">
        <f t="shared" si="34"/>
        <v>-0.51050673960093396</v>
      </c>
      <c r="BG41">
        <f t="shared" si="35"/>
        <v>1.0003131462902015</v>
      </c>
      <c r="BH41">
        <f t="shared" si="36"/>
        <v>0.20781396078664946</v>
      </c>
      <c r="BI41">
        <f t="shared" si="37"/>
        <v>-1809.9364816772877</v>
      </c>
      <c r="BJ41">
        <f t="shared" si="38"/>
        <v>0.20809013898237039</v>
      </c>
      <c r="BK41">
        <f t="shared" si="39"/>
        <v>1289.6031649421827</v>
      </c>
      <c r="BL41">
        <f t="shared" si="40"/>
        <v>-8.2154334891553277E-5</v>
      </c>
      <c r="BM41">
        <f t="shared" si="41"/>
        <v>1.0000821543348914</v>
      </c>
      <c r="BN41" t="s">
        <v>397</v>
      </c>
      <c r="BO41" t="s">
        <v>397</v>
      </c>
      <c r="BP41" t="s">
        <v>397</v>
      </c>
      <c r="BQ41" t="s">
        <v>397</v>
      </c>
      <c r="BR41" t="s">
        <v>397</v>
      </c>
      <c r="BS41" t="s">
        <v>397</v>
      </c>
      <c r="BT41" t="s">
        <v>397</v>
      </c>
      <c r="BU41" t="s">
        <v>397</v>
      </c>
      <c r="BV41" t="s">
        <v>397</v>
      </c>
      <c r="BW41" t="s">
        <v>397</v>
      </c>
      <c r="BX41" t="s">
        <v>397</v>
      </c>
      <c r="BY41" t="s">
        <v>397</v>
      </c>
      <c r="BZ41" t="s">
        <v>397</v>
      </c>
      <c r="CA41" t="s">
        <v>397</v>
      </c>
      <c r="CB41" t="s">
        <v>397</v>
      </c>
      <c r="CC41" t="s">
        <v>397</v>
      </c>
      <c r="CD41" t="s">
        <v>397</v>
      </c>
      <c r="CE41" t="s">
        <v>397</v>
      </c>
      <c r="CF41">
        <f t="shared" si="42"/>
        <v>1999.77</v>
      </c>
      <c r="CG41">
        <f t="shared" si="43"/>
        <v>1685.7909007780227</v>
      </c>
      <c r="CH41">
        <f t="shared" si="44"/>
        <v>0.84299239451438046</v>
      </c>
      <c r="CI41">
        <f t="shared" si="45"/>
        <v>0.16537532141275424</v>
      </c>
      <c r="CJ41">
        <v>9</v>
      </c>
      <c r="CK41">
        <v>0.5</v>
      </c>
      <c r="CL41" t="s">
        <v>398</v>
      </c>
      <c r="CM41">
        <v>1530551696.0999999</v>
      </c>
      <c r="CN41">
        <v>375.98200000000003</v>
      </c>
      <c r="CO41">
        <v>399.98099999999999</v>
      </c>
      <c r="CP41">
        <v>30.3415</v>
      </c>
      <c r="CQ41">
        <v>26.890999999999998</v>
      </c>
      <c r="CR41">
        <v>376.3</v>
      </c>
      <c r="CS41">
        <v>30.3415</v>
      </c>
      <c r="CT41">
        <v>699.90300000000002</v>
      </c>
      <c r="CU41">
        <v>90.709199999999996</v>
      </c>
      <c r="CV41">
        <v>9.9820800000000001E-2</v>
      </c>
      <c r="CW41">
        <v>28.469799999999999</v>
      </c>
      <c r="CX41">
        <v>28.898700000000002</v>
      </c>
      <c r="CY41">
        <v>999.9</v>
      </c>
      <c r="CZ41">
        <v>0</v>
      </c>
      <c r="DA41">
        <v>0</v>
      </c>
      <c r="DB41">
        <v>10005</v>
      </c>
      <c r="DC41">
        <v>0</v>
      </c>
      <c r="DD41">
        <v>0.21912699999999999</v>
      </c>
      <c r="DE41">
        <v>-23.999199999999998</v>
      </c>
      <c r="DF41">
        <v>387.74700000000001</v>
      </c>
      <c r="DG41">
        <v>411.03399999999999</v>
      </c>
      <c r="DH41">
        <v>3.4504800000000002</v>
      </c>
      <c r="DI41">
        <v>399.98099999999999</v>
      </c>
      <c r="DJ41">
        <v>26.890999999999998</v>
      </c>
      <c r="DK41">
        <v>2.7522500000000001</v>
      </c>
      <c r="DL41">
        <v>2.43926</v>
      </c>
      <c r="DM41">
        <v>22.6005</v>
      </c>
      <c r="DN41">
        <v>20.626799999999999</v>
      </c>
      <c r="DO41">
        <v>1999.77</v>
      </c>
      <c r="DP41">
        <v>0.90000100000000005</v>
      </c>
      <c r="DQ41">
        <v>9.9998900000000002E-2</v>
      </c>
      <c r="DR41">
        <v>0</v>
      </c>
      <c r="DS41">
        <v>1226.75</v>
      </c>
      <c r="DT41">
        <v>4.9997400000000001</v>
      </c>
      <c r="DU41">
        <v>26514.400000000001</v>
      </c>
      <c r="DV41">
        <v>15358.2</v>
      </c>
      <c r="DW41">
        <v>48.875</v>
      </c>
      <c r="DX41">
        <v>49.061999999999998</v>
      </c>
      <c r="DY41">
        <v>49.561999999999998</v>
      </c>
      <c r="DZ41">
        <v>48.561999999999998</v>
      </c>
      <c r="EA41">
        <v>50.311999999999998</v>
      </c>
      <c r="EB41">
        <v>1795.3</v>
      </c>
      <c r="EC41">
        <v>199.47</v>
      </c>
      <c r="ED41">
        <v>0</v>
      </c>
      <c r="EE41">
        <v>61.599999904632597</v>
      </c>
      <c r="EF41">
        <v>0</v>
      </c>
      <c r="EG41">
        <v>1291.3552</v>
      </c>
      <c r="EH41">
        <v>-550.01538543192396</v>
      </c>
      <c r="EI41">
        <v>-12579.730791251901</v>
      </c>
      <c r="EJ41">
        <v>27456.175999999999</v>
      </c>
      <c r="EK41">
        <v>15</v>
      </c>
      <c r="EL41">
        <v>0</v>
      </c>
      <c r="EM41" t="s">
        <v>399</v>
      </c>
      <c r="EN41">
        <v>1530554494.5999999</v>
      </c>
      <c r="EO41">
        <v>0</v>
      </c>
      <c r="EP41">
        <v>0</v>
      </c>
      <c r="EQ41">
        <v>-6.0000000000000001E-3</v>
      </c>
      <c r="ER41">
        <v>0</v>
      </c>
      <c r="ES41">
        <v>-0.318</v>
      </c>
      <c r="ET41">
        <v>0</v>
      </c>
      <c r="EU41">
        <v>400</v>
      </c>
      <c r="EV41">
        <v>0</v>
      </c>
      <c r="EW41">
        <v>0.13</v>
      </c>
      <c r="EX41">
        <v>0</v>
      </c>
      <c r="EY41">
        <v>-23.563110000000002</v>
      </c>
      <c r="EZ41">
        <v>-3.1619662288930401</v>
      </c>
      <c r="FA41">
        <v>0.30894731897202099</v>
      </c>
      <c r="FB41">
        <v>0</v>
      </c>
      <c r="FC41">
        <v>1.00034165263823</v>
      </c>
      <c r="FD41">
        <v>0</v>
      </c>
      <c r="FE41">
        <v>0</v>
      </c>
      <c r="FF41">
        <v>0</v>
      </c>
      <c r="FG41">
        <v>3.2085772499999998</v>
      </c>
      <c r="FH41">
        <v>1.69418735459662</v>
      </c>
      <c r="FI41">
        <v>0.16518731561454</v>
      </c>
      <c r="FJ41">
        <v>0</v>
      </c>
      <c r="FK41">
        <v>0</v>
      </c>
      <c r="FL41">
        <v>3</v>
      </c>
      <c r="FM41" t="s">
        <v>400</v>
      </c>
      <c r="FN41">
        <v>3.4453299999999998</v>
      </c>
      <c r="FO41">
        <v>2.77942</v>
      </c>
      <c r="FP41">
        <v>7.9908400000000004E-2</v>
      </c>
      <c r="FQ41">
        <v>8.3695699999999998E-2</v>
      </c>
      <c r="FR41">
        <v>0.117462</v>
      </c>
      <c r="FS41">
        <v>0.106864</v>
      </c>
      <c r="FT41">
        <v>19586.7</v>
      </c>
      <c r="FU41">
        <v>23793.200000000001</v>
      </c>
      <c r="FV41">
        <v>20746.7</v>
      </c>
      <c r="FW41">
        <v>25063</v>
      </c>
      <c r="FX41">
        <v>29046.2</v>
      </c>
      <c r="FY41">
        <v>32962.199999999997</v>
      </c>
      <c r="FZ41">
        <v>37465.5</v>
      </c>
      <c r="GA41">
        <v>41596.1</v>
      </c>
      <c r="GB41">
        <v>2.2437299999999998</v>
      </c>
      <c r="GC41">
        <v>1.5024500000000001</v>
      </c>
      <c r="GD41">
        <v>8.1431100000000006E-2</v>
      </c>
      <c r="GE41">
        <v>0</v>
      </c>
      <c r="GF41">
        <v>27.569700000000001</v>
      </c>
      <c r="GG41">
        <v>999.9</v>
      </c>
      <c r="GH41">
        <v>68.02</v>
      </c>
      <c r="GI41">
        <v>30.776</v>
      </c>
      <c r="GJ41">
        <v>33.398899999999998</v>
      </c>
      <c r="GK41">
        <v>62.020099999999999</v>
      </c>
      <c r="GL41">
        <v>23.317299999999999</v>
      </c>
      <c r="GM41">
        <v>2</v>
      </c>
      <c r="GN41">
        <v>0.167487</v>
      </c>
      <c r="GO41">
        <v>2.1854100000000001</v>
      </c>
      <c r="GP41">
        <v>20.324000000000002</v>
      </c>
      <c r="GQ41">
        <v>5.2228300000000001</v>
      </c>
      <c r="GR41">
        <v>11.962</v>
      </c>
      <c r="GS41">
        <v>4.9858500000000001</v>
      </c>
      <c r="GT41">
        <v>3.3010000000000002</v>
      </c>
      <c r="GU41">
        <v>999.9</v>
      </c>
      <c r="GV41">
        <v>9999</v>
      </c>
      <c r="GW41">
        <v>9999</v>
      </c>
      <c r="GX41">
        <v>9999</v>
      </c>
      <c r="GY41">
        <v>1.8840699999999999</v>
      </c>
      <c r="GZ41">
        <v>1.88107</v>
      </c>
      <c r="HA41">
        <v>1.8827799999999999</v>
      </c>
      <c r="HB41">
        <v>1.8812899999999999</v>
      </c>
      <c r="HC41">
        <v>1.8827499999999999</v>
      </c>
      <c r="HD41">
        <v>1.88201</v>
      </c>
      <c r="HE41">
        <v>1.8839900000000001</v>
      </c>
      <c r="HF41">
        <v>1.8812</v>
      </c>
      <c r="HG41">
        <v>5</v>
      </c>
      <c r="HH41">
        <v>0</v>
      </c>
      <c r="HI41">
        <v>0</v>
      </c>
      <c r="HJ41">
        <v>0</v>
      </c>
      <c r="HK41" t="s">
        <v>401</v>
      </c>
      <c r="HL41" t="s">
        <v>402</v>
      </c>
      <c r="HM41" t="s">
        <v>403</v>
      </c>
      <c r="HN41" t="s">
        <v>403</v>
      </c>
      <c r="HO41" t="s">
        <v>403</v>
      </c>
      <c r="HP41" t="s">
        <v>403</v>
      </c>
      <c r="HQ41">
        <v>0</v>
      </c>
      <c r="HR41">
        <v>100</v>
      </c>
      <c r="HS41">
        <v>100</v>
      </c>
      <c r="HT41">
        <v>-0.318</v>
      </c>
      <c r="HU41">
        <v>0</v>
      </c>
      <c r="HV41">
        <v>-0.318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-1</v>
      </c>
      <c r="IE41">
        <v>-1</v>
      </c>
      <c r="IF41">
        <v>-1</v>
      </c>
      <c r="IG41">
        <v>-1</v>
      </c>
      <c r="IH41">
        <v>-46.6</v>
      </c>
      <c r="II41">
        <v>25509194.899999999</v>
      </c>
      <c r="IJ41">
        <v>1.0522499999999999</v>
      </c>
      <c r="IK41">
        <v>2.5842299999999998</v>
      </c>
      <c r="IL41">
        <v>2.1008300000000002</v>
      </c>
      <c r="IM41">
        <v>2.6672400000000001</v>
      </c>
      <c r="IN41">
        <v>2.21069</v>
      </c>
      <c r="IO41">
        <v>2.4414100000000002E-3</v>
      </c>
      <c r="IP41">
        <v>36.575899999999997</v>
      </c>
      <c r="IQ41">
        <v>13.8956</v>
      </c>
      <c r="IR41">
        <v>18</v>
      </c>
      <c r="IS41">
        <v>735.25099999999998</v>
      </c>
      <c r="IT41">
        <v>240.18700000000001</v>
      </c>
      <c r="IU41">
        <v>25.000699999999998</v>
      </c>
      <c r="IV41">
        <v>29.608599999999999</v>
      </c>
      <c r="IW41">
        <v>30.000699999999998</v>
      </c>
      <c r="IX41">
        <v>29.3626</v>
      </c>
      <c r="IY41">
        <v>29.3597</v>
      </c>
      <c r="IZ41">
        <v>21.0335</v>
      </c>
      <c r="JA41">
        <v>100</v>
      </c>
      <c r="JB41">
        <v>0</v>
      </c>
      <c r="JC41">
        <v>25</v>
      </c>
      <c r="JD41">
        <v>400</v>
      </c>
      <c r="JE41">
        <v>15.9763</v>
      </c>
      <c r="JF41">
        <v>100.977</v>
      </c>
      <c r="JG41">
        <v>100.26300000000001</v>
      </c>
    </row>
    <row r="42" spans="1:267" x14ac:dyDescent="0.2">
      <c r="A42">
        <v>24</v>
      </c>
      <c r="B42">
        <v>1530551746.0999999</v>
      </c>
      <c r="C42">
        <v>1549.5999999046301</v>
      </c>
      <c r="D42" t="s">
        <v>471</v>
      </c>
      <c r="E42" t="s">
        <v>472</v>
      </c>
      <c r="F42" t="s">
        <v>394</v>
      </c>
      <c r="I42">
        <v>1530551746.0999999</v>
      </c>
      <c r="J42">
        <f t="shared" si="0"/>
        <v>2.3943898629310159E-3</v>
      </c>
      <c r="K42">
        <f t="shared" si="1"/>
        <v>2.3943898629310159</v>
      </c>
      <c r="L42">
        <f t="shared" si="2"/>
        <v>13.755430012164874</v>
      </c>
      <c r="M42">
        <f t="shared" si="3"/>
        <v>381.06</v>
      </c>
      <c r="N42">
        <f t="shared" si="4"/>
        <v>233.84021496966596</v>
      </c>
      <c r="O42">
        <f t="shared" si="5"/>
        <v>21.236029985842723</v>
      </c>
      <c r="P42">
        <f t="shared" si="6"/>
        <v>34.605688279302001</v>
      </c>
      <c r="Q42">
        <f t="shared" si="7"/>
        <v>0.16188187392805739</v>
      </c>
      <c r="R42">
        <f t="shared" si="8"/>
        <v>2.7592860114050324</v>
      </c>
      <c r="S42">
        <f t="shared" si="9"/>
        <v>0.1567847205938174</v>
      </c>
      <c r="T42">
        <f t="shared" si="10"/>
        <v>9.8435040031458282E-2</v>
      </c>
      <c r="U42">
        <f t="shared" si="11"/>
        <v>330.74045850176452</v>
      </c>
      <c r="V42">
        <f t="shared" si="12"/>
        <v>29.915774859552744</v>
      </c>
      <c r="W42">
        <f t="shared" si="13"/>
        <v>29.278099999999998</v>
      </c>
      <c r="X42">
        <f t="shared" si="14"/>
        <v>4.086948593609196</v>
      </c>
      <c r="Y42">
        <f t="shared" si="15"/>
        <v>70.391372508961837</v>
      </c>
      <c r="Z42">
        <f t="shared" si="16"/>
        <v>2.7522719582362196</v>
      </c>
      <c r="AA42">
        <f t="shared" si="17"/>
        <v>3.9099563769492005</v>
      </c>
      <c r="AB42">
        <f t="shared" si="18"/>
        <v>1.3346766353729764</v>
      </c>
      <c r="AC42">
        <f t="shared" si="19"/>
        <v>-105.5925929552578</v>
      </c>
      <c r="AD42">
        <f t="shared" si="20"/>
        <v>-113.72597068313041</v>
      </c>
      <c r="AE42">
        <f t="shared" si="21"/>
        <v>-9.0645503641876726</v>
      </c>
      <c r="AF42">
        <f t="shared" si="22"/>
        <v>102.35734449918866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47666.291342294338</v>
      </c>
      <c r="AL42" t="s">
        <v>395</v>
      </c>
      <c r="AM42">
        <v>8118.25</v>
      </c>
      <c r="AN42">
        <v>1.65384615384615</v>
      </c>
      <c r="AO42">
        <v>0.39</v>
      </c>
      <c r="AP42">
        <f t="shared" si="26"/>
        <v>-3.2406311637080769</v>
      </c>
      <c r="AQ42">
        <v>-1</v>
      </c>
      <c r="AR42" t="s">
        <v>473</v>
      </c>
      <c r="AS42">
        <v>8348.32</v>
      </c>
      <c r="AT42">
        <v>1486.95</v>
      </c>
      <c r="AU42">
        <v>1738.28</v>
      </c>
      <c r="AV42">
        <f t="shared" si="27"/>
        <v>0.14458545228616793</v>
      </c>
      <c r="AW42">
        <v>0.5</v>
      </c>
      <c r="AX42">
        <f t="shared" si="28"/>
        <v>1685.9265007781164</v>
      </c>
      <c r="AY42">
        <f t="shared" si="29"/>
        <v>13.755430012164874</v>
      </c>
      <c r="AZ42">
        <f t="shared" si="30"/>
        <v>121.8802228181202</v>
      </c>
      <c r="BA42">
        <f t="shared" si="31"/>
        <v>8.7521193867910064E-3</v>
      </c>
      <c r="BB42">
        <f t="shared" si="32"/>
        <v>-0.99977564028810084</v>
      </c>
      <c r="BC42">
        <f t="shared" si="33"/>
        <v>-0.510496804667952</v>
      </c>
      <c r="BD42" t="s">
        <v>397</v>
      </c>
      <c r="BE42">
        <v>0</v>
      </c>
      <c r="BF42">
        <f t="shared" si="34"/>
        <v>-0.510496804667952</v>
      </c>
      <c r="BG42">
        <f t="shared" si="35"/>
        <v>1.000293679271848</v>
      </c>
      <c r="BH42">
        <f t="shared" si="36"/>
        <v>0.14454300300229544</v>
      </c>
      <c r="BI42">
        <f t="shared" si="37"/>
        <v>-1929.923561073409</v>
      </c>
      <c r="BJ42">
        <f t="shared" si="38"/>
        <v>0.14472314576362474</v>
      </c>
      <c r="BK42">
        <f t="shared" si="39"/>
        <v>1375.0803408399311</v>
      </c>
      <c r="BL42">
        <f t="shared" si="40"/>
        <v>-4.9624224869553118E-5</v>
      </c>
      <c r="BM42">
        <f t="shared" si="41"/>
        <v>1.0000496242248695</v>
      </c>
      <c r="BN42" t="s">
        <v>397</v>
      </c>
      <c r="BO42" t="s">
        <v>397</v>
      </c>
      <c r="BP42" t="s">
        <v>397</v>
      </c>
      <c r="BQ42" t="s">
        <v>397</v>
      </c>
      <c r="BR42" t="s">
        <v>397</v>
      </c>
      <c r="BS42" t="s">
        <v>397</v>
      </c>
      <c r="BT42" t="s">
        <v>397</v>
      </c>
      <c r="BU42" t="s">
        <v>397</v>
      </c>
      <c r="BV42" t="s">
        <v>397</v>
      </c>
      <c r="BW42" t="s">
        <v>397</v>
      </c>
      <c r="BX42" t="s">
        <v>397</v>
      </c>
      <c r="BY42" t="s">
        <v>397</v>
      </c>
      <c r="BZ42" t="s">
        <v>397</v>
      </c>
      <c r="CA42" t="s">
        <v>397</v>
      </c>
      <c r="CB42" t="s">
        <v>397</v>
      </c>
      <c r="CC42" t="s">
        <v>397</v>
      </c>
      <c r="CD42" t="s">
        <v>397</v>
      </c>
      <c r="CE42" t="s">
        <v>397</v>
      </c>
      <c r="CF42">
        <f t="shared" si="42"/>
        <v>1999.93</v>
      </c>
      <c r="CG42">
        <f t="shared" si="43"/>
        <v>1685.9265007781164</v>
      </c>
      <c r="CH42">
        <f t="shared" si="44"/>
        <v>0.84299275513548788</v>
      </c>
      <c r="CI42">
        <f t="shared" si="45"/>
        <v>0.16537601741149166</v>
      </c>
      <c r="CJ42">
        <v>9</v>
      </c>
      <c r="CK42">
        <v>0.5</v>
      </c>
      <c r="CL42" t="s">
        <v>398</v>
      </c>
      <c r="CM42">
        <v>1530551746.0999999</v>
      </c>
      <c r="CN42">
        <v>381.06</v>
      </c>
      <c r="CO42">
        <v>399.91800000000001</v>
      </c>
      <c r="CP42">
        <v>30.3066</v>
      </c>
      <c r="CQ42">
        <v>27.3215</v>
      </c>
      <c r="CR42">
        <v>381.37799999999999</v>
      </c>
      <c r="CS42">
        <v>30.3066</v>
      </c>
      <c r="CT42">
        <v>700.024</v>
      </c>
      <c r="CU42">
        <v>90.714299999999994</v>
      </c>
      <c r="CV42">
        <v>9.9976700000000002E-2</v>
      </c>
      <c r="CW42">
        <v>28.5136</v>
      </c>
      <c r="CX42">
        <v>29.278099999999998</v>
      </c>
      <c r="CY42">
        <v>999.9</v>
      </c>
      <c r="CZ42">
        <v>0</v>
      </c>
      <c r="DA42">
        <v>0</v>
      </c>
      <c r="DB42">
        <v>9986.8799999999992</v>
      </c>
      <c r="DC42">
        <v>0</v>
      </c>
      <c r="DD42">
        <v>0.21912699999999999</v>
      </c>
      <c r="DE42">
        <v>-18.857500000000002</v>
      </c>
      <c r="DF42">
        <v>392.97</v>
      </c>
      <c r="DG42">
        <v>411.15100000000001</v>
      </c>
      <c r="DH42">
        <v>2.98516</v>
      </c>
      <c r="DI42">
        <v>399.91800000000001</v>
      </c>
      <c r="DJ42">
        <v>27.3215</v>
      </c>
      <c r="DK42">
        <v>2.74925</v>
      </c>
      <c r="DL42">
        <v>2.47845</v>
      </c>
      <c r="DM42">
        <v>22.5825</v>
      </c>
      <c r="DN42">
        <v>20.8857</v>
      </c>
      <c r="DO42">
        <v>1999.93</v>
      </c>
      <c r="DP42">
        <v>0.89998900000000004</v>
      </c>
      <c r="DQ42">
        <v>0.100011</v>
      </c>
      <c r="DR42">
        <v>0</v>
      </c>
      <c r="DS42">
        <v>1408.53</v>
      </c>
      <c r="DT42">
        <v>4.9997400000000001</v>
      </c>
      <c r="DU42">
        <v>33348.6</v>
      </c>
      <c r="DV42">
        <v>15359.4</v>
      </c>
      <c r="DW42">
        <v>48.625</v>
      </c>
      <c r="DX42">
        <v>49.311999999999998</v>
      </c>
      <c r="DY42">
        <v>49.5</v>
      </c>
      <c r="DZ42">
        <v>49.125</v>
      </c>
      <c r="EA42">
        <v>50.25</v>
      </c>
      <c r="EB42">
        <v>1795.42</v>
      </c>
      <c r="EC42">
        <v>199.51</v>
      </c>
      <c r="ED42">
        <v>0</v>
      </c>
      <c r="EE42">
        <v>49.299999952316298</v>
      </c>
      <c r="EF42">
        <v>0</v>
      </c>
      <c r="EG42">
        <v>1486.95</v>
      </c>
      <c r="EH42">
        <v>-679.79461436151996</v>
      </c>
      <c r="EI42">
        <v>-11550.4076757036</v>
      </c>
      <c r="EJ42">
        <v>34801.928</v>
      </c>
      <c r="EK42">
        <v>15</v>
      </c>
      <c r="EL42">
        <v>0</v>
      </c>
      <c r="EM42" t="s">
        <v>399</v>
      </c>
      <c r="EN42">
        <v>1530554494.5999999</v>
      </c>
      <c r="EO42">
        <v>0</v>
      </c>
      <c r="EP42">
        <v>0</v>
      </c>
      <c r="EQ42">
        <v>-6.0000000000000001E-3</v>
      </c>
      <c r="ER42">
        <v>0</v>
      </c>
      <c r="ES42">
        <v>-0.318</v>
      </c>
      <c r="ET42">
        <v>0</v>
      </c>
      <c r="EU42">
        <v>400</v>
      </c>
      <c r="EV42">
        <v>0</v>
      </c>
      <c r="EW42">
        <v>0.13</v>
      </c>
      <c r="EX42">
        <v>0</v>
      </c>
      <c r="EY42">
        <v>-17.839247499999999</v>
      </c>
      <c r="EZ42">
        <v>-7.0823200750469004</v>
      </c>
      <c r="FA42">
        <v>0.7004513255707</v>
      </c>
      <c r="FB42">
        <v>0</v>
      </c>
      <c r="FC42">
        <v>1.0003131462902</v>
      </c>
      <c r="FD42">
        <v>0</v>
      </c>
      <c r="FE42">
        <v>0</v>
      </c>
      <c r="FF42">
        <v>0</v>
      </c>
      <c r="FG42">
        <v>2.68651975</v>
      </c>
      <c r="FH42">
        <v>2.1184062664165002</v>
      </c>
      <c r="FI42">
        <v>0.20665140682423999</v>
      </c>
      <c r="FJ42">
        <v>0</v>
      </c>
      <c r="FK42">
        <v>0</v>
      </c>
      <c r="FL42">
        <v>3</v>
      </c>
      <c r="FM42" t="s">
        <v>400</v>
      </c>
      <c r="FN42">
        <v>3.4455200000000001</v>
      </c>
      <c r="FO42">
        <v>2.77942</v>
      </c>
      <c r="FP42">
        <v>8.0728900000000006E-2</v>
      </c>
      <c r="FQ42">
        <v>8.3674999999999999E-2</v>
      </c>
      <c r="FR42">
        <v>0.117351</v>
      </c>
      <c r="FS42">
        <v>0.108039</v>
      </c>
      <c r="FT42">
        <v>19565.599999999999</v>
      </c>
      <c r="FU42">
        <v>23790.1</v>
      </c>
      <c r="FV42">
        <v>20743</v>
      </c>
      <c r="FW42">
        <v>25059.5</v>
      </c>
      <c r="FX42">
        <v>29045.5</v>
      </c>
      <c r="FY42">
        <v>32914.800000000003</v>
      </c>
      <c r="FZ42">
        <v>37459.9</v>
      </c>
      <c r="GA42">
        <v>41591.199999999997</v>
      </c>
      <c r="GB42">
        <v>2.2715000000000001</v>
      </c>
      <c r="GC42">
        <v>1.5025500000000001</v>
      </c>
      <c r="GD42">
        <v>0.100479</v>
      </c>
      <c r="GE42">
        <v>0</v>
      </c>
      <c r="GF42">
        <v>27.6388</v>
      </c>
      <c r="GG42">
        <v>999.9</v>
      </c>
      <c r="GH42">
        <v>67.805999999999997</v>
      </c>
      <c r="GI42">
        <v>30.876999999999999</v>
      </c>
      <c r="GJ42">
        <v>33.483800000000002</v>
      </c>
      <c r="GK42">
        <v>62.060099999999998</v>
      </c>
      <c r="GL42">
        <v>23.321300000000001</v>
      </c>
      <c r="GM42">
        <v>2</v>
      </c>
      <c r="GN42">
        <v>0.17444399999999999</v>
      </c>
      <c r="GO42">
        <v>2.2332000000000001</v>
      </c>
      <c r="GP42">
        <v>20.323499999999999</v>
      </c>
      <c r="GQ42">
        <v>5.2228300000000001</v>
      </c>
      <c r="GR42">
        <v>11.962</v>
      </c>
      <c r="GS42">
        <v>4.9859</v>
      </c>
      <c r="GT42">
        <v>3.3010000000000002</v>
      </c>
      <c r="GU42">
        <v>999.9</v>
      </c>
      <c r="GV42">
        <v>9999</v>
      </c>
      <c r="GW42">
        <v>9999</v>
      </c>
      <c r="GX42">
        <v>9999</v>
      </c>
      <c r="GY42">
        <v>1.88412</v>
      </c>
      <c r="GZ42">
        <v>1.8810800000000001</v>
      </c>
      <c r="HA42">
        <v>1.8827799999999999</v>
      </c>
      <c r="HB42">
        <v>1.8813</v>
      </c>
      <c r="HC42">
        <v>1.88276</v>
      </c>
      <c r="HD42">
        <v>1.88202</v>
      </c>
      <c r="HE42">
        <v>1.88398</v>
      </c>
      <c r="HF42">
        <v>1.88124</v>
      </c>
      <c r="HG42">
        <v>5</v>
      </c>
      <c r="HH42">
        <v>0</v>
      </c>
      <c r="HI42">
        <v>0</v>
      </c>
      <c r="HJ42">
        <v>0</v>
      </c>
      <c r="HK42" t="s">
        <v>401</v>
      </c>
      <c r="HL42" t="s">
        <v>402</v>
      </c>
      <c r="HM42" t="s">
        <v>403</v>
      </c>
      <c r="HN42" t="s">
        <v>403</v>
      </c>
      <c r="HO42" t="s">
        <v>403</v>
      </c>
      <c r="HP42" t="s">
        <v>403</v>
      </c>
      <c r="HQ42">
        <v>0</v>
      </c>
      <c r="HR42">
        <v>100</v>
      </c>
      <c r="HS42">
        <v>100</v>
      </c>
      <c r="HT42">
        <v>-0.318</v>
      </c>
      <c r="HU42">
        <v>0</v>
      </c>
      <c r="HV42">
        <v>-0.318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-1</v>
      </c>
      <c r="IE42">
        <v>-1</v>
      </c>
      <c r="IF42">
        <v>-1</v>
      </c>
      <c r="IG42">
        <v>-1</v>
      </c>
      <c r="IH42">
        <v>-45.8</v>
      </c>
      <c r="II42">
        <v>25509195.800000001</v>
      </c>
      <c r="IJ42">
        <v>1.0534699999999999</v>
      </c>
      <c r="IK42">
        <v>2.5830099999999998</v>
      </c>
      <c r="IL42">
        <v>2.1008300000000002</v>
      </c>
      <c r="IM42">
        <v>2.6660200000000001</v>
      </c>
      <c r="IN42">
        <v>2.21069</v>
      </c>
      <c r="IO42">
        <v>2.4414100000000002E-3</v>
      </c>
      <c r="IP42">
        <v>36.646900000000002</v>
      </c>
      <c r="IQ42">
        <v>13.8606</v>
      </c>
      <c r="IR42">
        <v>18</v>
      </c>
      <c r="IS42">
        <v>760.93100000000004</v>
      </c>
      <c r="IT42">
        <v>240.566</v>
      </c>
      <c r="IU42">
        <v>25.0017</v>
      </c>
      <c r="IV42">
        <v>29.6904</v>
      </c>
      <c r="IW42">
        <v>30.000800000000002</v>
      </c>
      <c r="IX42">
        <v>29.447399999999998</v>
      </c>
      <c r="IY42">
        <v>29.447399999999998</v>
      </c>
      <c r="IZ42">
        <v>21.0549</v>
      </c>
      <c r="JA42">
        <v>100</v>
      </c>
      <c r="JB42">
        <v>0</v>
      </c>
      <c r="JC42">
        <v>25</v>
      </c>
      <c r="JD42">
        <v>400</v>
      </c>
      <c r="JE42">
        <v>15.9763</v>
      </c>
      <c r="JF42">
        <v>100.96</v>
      </c>
      <c r="JG42">
        <v>100.25</v>
      </c>
    </row>
    <row r="43" spans="1:267" x14ac:dyDescent="0.2">
      <c r="A43">
        <v>25</v>
      </c>
      <c r="B43">
        <v>1530551822.5999999</v>
      </c>
      <c r="C43">
        <v>1626.0999999046301</v>
      </c>
      <c r="D43" t="s">
        <v>474</v>
      </c>
      <c r="E43" t="s">
        <v>475</v>
      </c>
      <c r="F43" t="s">
        <v>394</v>
      </c>
      <c r="I43">
        <v>1530551822.5999999</v>
      </c>
      <c r="J43">
        <f t="shared" si="0"/>
        <v>2.1873491567975792E-3</v>
      </c>
      <c r="K43">
        <f t="shared" si="1"/>
        <v>2.1873491567975791</v>
      </c>
      <c r="L43">
        <f t="shared" si="2"/>
        <v>15.470759156573347</v>
      </c>
      <c r="M43">
        <f t="shared" si="3"/>
        <v>378.99299999999999</v>
      </c>
      <c r="N43">
        <f t="shared" si="4"/>
        <v>203.38141321655388</v>
      </c>
      <c r="O43">
        <f t="shared" si="5"/>
        <v>18.47138789573226</v>
      </c>
      <c r="P43">
        <f t="shared" si="6"/>
        <v>34.4206808382894</v>
      </c>
      <c r="Q43">
        <f t="shared" si="7"/>
        <v>0.15055228191376799</v>
      </c>
      <c r="R43">
        <f t="shared" si="8"/>
        <v>2.7639750665328533</v>
      </c>
      <c r="S43">
        <f t="shared" si="9"/>
        <v>0.14614040596406208</v>
      </c>
      <c r="T43">
        <f t="shared" si="10"/>
        <v>9.1723373966669158E-2</v>
      </c>
      <c r="U43">
        <f t="shared" si="11"/>
        <v>330.75685650153139</v>
      </c>
      <c r="V43">
        <f t="shared" si="12"/>
        <v>29.946371889049736</v>
      </c>
      <c r="W43">
        <f t="shared" si="13"/>
        <v>29.0991</v>
      </c>
      <c r="X43">
        <f t="shared" si="14"/>
        <v>4.0448932488626221</v>
      </c>
      <c r="Y43">
        <f t="shared" si="15"/>
        <v>70.080306332182346</v>
      </c>
      <c r="Z43">
        <f t="shared" si="16"/>
        <v>2.7362766973639805</v>
      </c>
      <c r="AA43">
        <f t="shared" si="17"/>
        <v>3.9044873525437551</v>
      </c>
      <c r="AB43">
        <f t="shared" si="18"/>
        <v>1.3086165514986416</v>
      </c>
      <c r="AC43">
        <f t="shared" si="19"/>
        <v>-96.462097814773244</v>
      </c>
      <c r="AD43">
        <f t="shared" si="20"/>
        <v>-90.837363940505981</v>
      </c>
      <c r="AE43">
        <f t="shared" si="21"/>
        <v>-7.2206309978774712</v>
      </c>
      <c r="AF43">
        <f t="shared" si="22"/>
        <v>136.23676374837467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47797.131670473726</v>
      </c>
      <c r="AL43" t="s">
        <v>395</v>
      </c>
      <c r="AM43">
        <v>8118.25</v>
      </c>
      <c r="AN43">
        <v>1.65384615384615</v>
      </c>
      <c r="AO43">
        <v>0.39</v>
      </c>
      <c r="AP43">
        <f t="shared" si="26"/>
        <v>-3.2406311637080769</v>
      </c>
      <c r="AQ43">
        <v>-1</v>
      </c>
      <c r="AR43" t="s">
        <v>476</v>
      </c>
      <c r="AS43">
        <v>8355.5499999999993</v>
      </c>
      <c r="AT43">
        <v>1204.2632000000001</v>
      </c>
      <c r="AU43">
        <v>1522.63</v>
      </c>
      <c r="AV43">
        <f t="shared" si="27"/>
        <v>0.20909006127555607</v>
      </c>
      <c r="AW43">
        <v>0.5</v>
      </c>
      <c r="AX43">
        <f t="shared" si="28"/>
        <v>1686.0183007779956</v>
      </c>
      <c r="AY43">
        <f t="shared" si="29"/>
        <v>15.470759156573347</v>
      </c>
      <c r="AZ43">
        <f t="shared" si="30"/>
        <v>176.26483491069001</v>
      </c>
      <c r="BA43">
        <f t="shared" si="31"/>
        <v>9.7690275063877351E-3</v>
      </c>
      <c r="BB43">
        <f t="shared" si="32"/>
        <v>-0.99974386423490924</v>
      </c>
      <c r="BC43">
        <f t="shared" si="33"/>
        <v>-0.51051803904219373</v>
      </c>
      <c r="BD43" t="s">
        <v>397</v>
      </c>
      <c r="BE43">
        <v>0</v>
      </c>
      <c r="BF43">
        <f t="shared" si="34"/>
        <v>-0.51051803904219373</v>
      </c>
      <c r="BG43">
        <f t="shared" si="35"/>
        <v>1.0003352869962119</v>
      </c>
      <c r="BH43">
        <f t="shared" si="36"/>
        <v>0.2090199795944496</v>
      </c>
      <c r="BI43">
        <f t="shared" si="37"/>
        <v>-1690.4047825839007</v>
      </c>
      <c r="BJ43">
        <f t="shared" si="38"/>
        <v>0.2093174171040966</v>
      </c>
      <c r="BK43">
        <f t="shared" si="39"/>
        <v>1204.4503956177759</v>
      </c>
      <c r="BL43">
        <f t="shared" si="40"/>
        <v>-8.860892710430556E-5</v>
      </c>
      <c r="BM43">
        <f t="shared" si="41"/>
        <v>1.0000886089271044</v>
      </c>
      <c r="BN43" t="s">
        <v>397</v>
      </c>
      <c r="BO43" t="s">
        <v>397</v>
      </c>
      <c r="BP43" t="s">
        <v>397</v>
      </c>
      <c r="BQ43" t="s">
        <v>397</v>
      </c>
      <c r="BR43" t="s">
        <v>397</v>
      </c>
      <c r="BS43" t="s">
        <v>397</v>
      </c>
      <c r="BT43" t="s">
        <v>397</v>
      </c>
      <c r="BU43" t="s">
        <v>397</v>
      </c>
      <c r="BV43" t="s">
        <v>397</v>
      </c>
      <c r="BW43" t="s">
        <v>397</v>
      </c>
      <c r="BX43" t="s">
        <v>397</v>
      </c>
      <c r="BY43" t="s">
        <v>397</v>
      </c>
      <c r="BZ43" t="s">
        <v>397</v>
      </c>
      <c r="CA43" t="s">
        <v>397</v>
      </c>
      <c r="CB43" t="s">
        <v>397</v>
      </c>
      <c r="CC43" t="s">
        <v>397</v>
      </c>
      <c r="CD43" t="s">
        <v>397</v>
      </c>
      <c r="CE43" t="s">
        <v>397</v>
      </c>
      <c r="CF43">
        <f t="shared" si="42"/>
        <v>2000.04</v>
      </c>
      <c r="CG43">
        <f t="shared" si="43"/>
        <v>1686.0183007779956</v>
      </c>
      <c r="CH43">
        <f t="shared" si="44"/>
        <v>0.84299229054318692</v>
      </c>
      <c r="CI43">
        <f t="shared" si="45"/>
        <v>0.16537512074835073</v>
      </c>
      <c r="CJ43">
        <v>9</v>
      </c>
      <c r="CK43">
        <v>0.5</v>
      </c>
      <c r="CL43" t="s">
        <v>398</v>
      </c>
      <c r="CM43">
        <v>1530551822.5999999</v>
      </c>
      <c r="CN43">
        <v>378.99299999999999</v>
      </c>
      <c r="CO43">
        <v>399.95</v>
      </c>
      <c r="CP43">
        <v>30.1281</v>
      </c>
      <c r="CQ43">
        <v>27.400500000000001</v>
      </c>
      <c r="CR43">
        <v>379.31099999999998</v>
      </c>
      <c r="CS43">
        <v>30.1281</v>
      </c>
      <c r="CT43">
        <v>699.99400000000003</v>
      </c>
      <c r="CU43">
        <v>90.721500000000006</v>
      </c>
      <c r="CV43">
        <v>9.9915799999999999E-2</v>
      </c>
      <c r="CW43">
        <v>28.4895</v>
      </c>
      <c r="CX43">
        <v>29.0991</v>
      </c>
      <c r="CY43">
        <v>999.9</v>
      </c>
      <c r="CZ43">
        <v>0</v>
      </c>
      <c r="DA43">
        <v>0</v>
      </c>
      <c r="DB43">
        <v>10013.799999999999</v>
      </c>
      <c r="DC43">
        <v>0</v>
      </c>
      <c r="DD43">
        <v>0.21912699999999999</v>
      </c>
      <c r="DE43">
        <v>-20.956700000000001</v>
      </c>
      <c r="DF43">
        <v>390.76600000000002</v>
      </c>
      <c r="DG43">
        <v>411.21699999999998</v>
      </c>
      <c r="DH43">
        <v>2.7276600000000002</v>
      </c>
      <c r="DI43">
        <v>399.95</v>
      </c>
      <c r="DJ43">
        <v>27.400500000000001</v>
      </c>
      <c r="DK43">
        <v>2.7332700000000001</v>
      </c>
      <c r="DL43">
        <v>2.4858099999999999</v>
      </c>
      <c r="DM43">
        <v>22.486499999999999</v>
      </c>
      <c r="DN43">
        <v>20.933900000000001</v>
      </c>
      <c r="DO43">
        <v>2000.04</v>
      </c>
      <c r="DP43">
        <v>0.900007</v>
      </c>
      <c r="DQ43">
        <v>9.9993399999999996E-2</v>
      </c>
      <c r="DR43">
        <v>0</v>
      </c>
      <c r="DS43">
        <v>1161.48</v>
      </c>
      <c r="DT43">
        <v>4.9997400000000001</v>
      </c>
      <c r="DU43">
        <v>24117.200000000001</v>
      </c>
      <c r="DV43">
        <v>15360.3</v>
      </c>
      <c r="DW43">
        <v>48.811999999999998</v>
      </c>
      <c r="DX43">
        <v>49.561999999999998</v>
      </c>
      <c r="DY43">
        <v>49.686999999999998</v>
      </c>
      <c r="DZ43">
        <v>49.25</v>
      </c>
      <c r="EA43">
        <v>50.436999999999998</v>
      </c>
      <c r="EB43">
        <v>1795.55</v>
      </c>
      <c r="EC43">
        <v>199.49</v>
      </c>
      <c r="ED43">
        <v>0</v>
      </c>
      <c r="EE43">
        <v>75.899999856948895</v>
      </c>
      <c r="EF43">
        <v>0</v>
      </c>
      <c r="EG43">
        <v>1204.2632000000001</v>
      </c>
      <c r="EH43">
        <v>-367.26153901859101</v>
      </c>
      <c r="EI43">
        <v>-6930.8692341500901</v>
      </c>
      <c r="EJ43">
        <v>25044.916000000001</v>
      </c>
      <c r="EK43">
        <v>15</v>
      </c>
      <c r="EL43">
        <v>0</v>
      </c>
      <c r="EM43" t="s">
        <v>399</v>
      </c>
      <c r="EN43">
        <v>1530554494.5999999</v>
      </c>
      <c r="EO43">
        <v>0</v>
      </c>
      <c r="EP43">
        <v>0</v>
      </c>
      <c r="EQ43">
        <v>-6.0000000000000001E-3</v>
      </c>
      <c r="ER43">
        <v>0</v>
      </c>
      <c r="ES43">
        <v>-0.318</v>
      </c>
      <c r="ET43">
        <v>0</v>
      </c>
      <c r="EU43">
        <v>400</v>
      </c>
      <c r="EV43">
        <v>0</v>
      </c>
      <c r="EW43">
        <v>0.13</v>
      </c>
      <c r="EX43">
        <v>0</v>
      </c>
      <c r="EY43">
        <v>-20.091587499999999</v>
      </c>
      <c r="EZ43">
        <v>-7.8123163227016397</v>
      </c>
      <c r="FA43">
        <v>0.79706448898050297</v>
      </c>
      <c r="FB43">
        <v>0</v>
      </c>
      <c r="FC43">
        <v>1.00029367927185</v>
      </c>
      <c r="FD43">
        <v>0</v>
      </c>
      <c r="FE43">
        <v>0</v>
      </c>
      <c r="FF43">
        <v>0</v>
      </c>
      <c r="FG43">
        <v>2.38686775</v>
      </c>
      <c r="FH43">
        <v>2.5479612382739201</v>
      </c>
      <c r="FI43">
        <v>0.249612426458375</v>
      </c>
      <c r="FJ43">
        <v>0</v>
      </c>
      <c r="FK43">
        <v>0</v>
      </c>
      <c r="FL43">
        <v>3</v>
      </c>
      <c r="FM43" t="s">
        <v>400</v>
      </c>
      <c r="FN43">
        <v>3.4453900000000002</v>
      </c>
      <c r="FO43">
        <v>2.7795899999999998</v>
      </c>
      <c r="FP43">
        <v>8.0362000000000003E-2</v>
      </c>
      <c r="FQ43">
        <v>8.3652699999999997E-2</v>
      </c>
      <c r="FR43">
        <v>0.116836</v>
      </c>
      <c r="FS43">
        <v>0.108224</v>
      </c>
      <c r="FT43">
        <v>19565.5</v>
      </c>
      <c r="FU43">
        <v>23782.7</v>
      </c>
      <c r="FV43">
        <v>20735.099999999999</v>
      </c>
      <c r="FW43">
        <v>25051.8</v>
      </c>
      <c r="FX43">
        <v>29052.799999999999</v>
      </c>
      <c r="FY43">
        <v>32899.1</v>
      </c>
      <c r="FZ43">
        <v>37447.599999999999</v>
      </c>
      <c r="GA43">
        <v>41580.5</v>
      </c>
      <c r="GB43">
        <v>2.2667000000000002</v>
      </c>
      <c r="GC43">
        <v>1.50085</v>
      </c>
      <c r="GD43">
        <v>8.8542700000000002E-2</v>
      </c>
      <c r="GE43">
        <v>0</v>
      </c>
      <c r="GF43">
        <v>27.654399999999999</v>
      </c>
      <c r="GG43">
        <v>999.9</v>
      </c>
      <c r="GH43">
        <v>67.403000000000006</v>
      </c>
      <c r="GI43">
        <v>31.018000000000001</v>
      </c>
      <c r="GJ43">
        <v>33.5535</v>
      </c>
      <c r="GK43">
        <v>61.960099999999997</v>
      </c>
      <c r="GL43">
        <v>23.5016</v>
      </c>
      <c r="GM43">
        <v>2</v>
      </c>
      <c r="GN43">
        <v>0.18860299999999999</v>
      </c>
      <c r="GO43">
        <v>2.3382999999999998</v>
      </c>
      <c r="GP43">
        <v>20.3218</v>
      </c>
      <c r="GQ43">
        <v>5.2229799999999997</v>
      </c>
      <c r="GR43">
        <v>11.962</v>
      </c>
      <c r="GS43">
        <v>4.9857500000000003</v>
      </c>
      <c r="GT43">
        <v>3.3010000000000002</v>
      </c>
      <c r="GU43">
        <v>999.9</v>
      </c>
      <c r="GV43">
        <v>9999</v>
      </c>
      <c r="GW43">
        <v>9999</v>
      </c>
      <c r="GX43">
        <v>9999</v>
      </c>
      <c r="GY43">
        <v>1.8840600000000001</v>
      </c>
      <c r="GZ43">
        <v>1.88106</v>
      </c>
      <c r="HA43">
        <v>1.8827799999999999</v>
      </c>
      <c r="HB43">
        <v>1.8812599999999999</v>
      </c>
      <c r="HC43">
        <v>1.8827400000000001</v>
      </c>
      <c r="HD43">
        <v>1.88201</v>
      </c>
      <c r="HE43">
        <v>1.88398</v>
      </c>
      <c r="HF43">
        <v>1.8811800000000001</v>
      </c>
      <c r="HG43">
        <v>5</v>
      </c>
      <c r="HH43">
        <v>0</v>
      </c>
      <c r="HI43">
        <v>0</v>
      </c>
      <c r="HJ43">
        <v>0</v>
      </c>
      <c r="HK43" t="s">
        <v>401</v>
      </c>
      <c r="HL43" t="s">
        <v>402</v>
      </c>
      <c r="HM43" t="s">
        <v>403</v>
      </c>
      <c r="HN43" t="s">
        <v>403</v>
      </c>
      <c r="HO43" t="s">
        <v>403</v>
      </c>
      <c r="HP43" t="s">
        <v>403</v>
      </c>
      <c r="HQ43">
        <v>0</v>
      </c>
      <c r="HR43">
        <v>100</v>
      </c>
      <c r="HS43">
        <v>100</v>
      </c>
      <c r="HT43">
        <v>-0.318</v>
      </c>
      <c r="HU43">
        <v>0</v>
      </c>
      <c r="HV43">
        <v>-0.318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-1</v>
      </c>
      <c r="IE43">
        <v>-1</v>
      </c>
      <c r="IF43">
        <v>-1</v>
      </c>
      <c r="IG43">
        <v>-1</v>
      </c>
      <c r="IH43">
        <v>-44.5</v>
      </c>
      <c r="II43">
        <v>25509197</v>
      </c>
      <c r="IJ43">
        <v>1.0546899999999999</v>
      </c>
      <c r="IK43">
        <v>2.5805699999999998</v>
      </c>
      <c r="IL43">
        <v>2.1008300000000002</v>
      </c>
      <c r="IM43">
        <v>2.6660200000000001</v>
      </c>
      <c r="IN43">
        <v>2.20825</v>
      </c>
      <c r="IO43">
        <v>2.4414100000000002E-3</v>
      </c>
      <c r="IP43">
        <v>36.812899999999999</v>
      </c>
      <c r="IQ43">
        <v>13.851800000000001</v>
      </c>
      <c r="IR43">
        <v>18</v>
      </c>
      <c r="IS43">
        <v>758.68600000000004</v>
      </c>
      <c r="IT43">
        <v>240.52500000000001</v>
      </c>
      <c r="IU43">
        <v>25.002300000000002</v>
      </c>
      <c r="IV43">
        <v>29.866800000000001</v>
      </c>
      <c r="IW43">
        <v>30.001200000000001</v>
      </c>
      <c r="IX43">
        <v>29.607199999999999</v>
      </c>
      <c r="IY43">
        <v>29.610199999999999</v>
      </c>
      <c r="IZ43">
        <v>21.0762</v>
      </c>
      <c r="JA43">
        <v>100</v>
      </c>
      <c r="JB43">
        <v>0</v>
      </c>
      <c r="JC43">
        <v>25</v>
      </c>
      <c r="JD43">
        <v>400</v>
      </c>
      <c r="JE43">
        <v>15.9763</v>
      </c>
      <c r="JF43">
        <v>100.925</v>
      </c>
      <c r="JG43">
        <v>100.22199999999999</v>
      </c>
    </row>
    <row r="44" spans="1:267" x14ac:dyDescent="0.2">
      <c r="A44">
        <v>26</v>
      </c>
      <c r="B44">
        <v>1530551867.0999999</v>
      </c>
      <c r="C44">
        <v>1670.5999999046301</v>
      </c>
      <c r="D44" t="s">
        <v>477</v>
      </c>
      <c r="E44" t="s">
        <v>478</v>
      </c>
      <c r="F44" t="s">
        <v>394</v>
      </c>
      <c r="I44">
        <v>1530551867.0999999</v>
      </c>
      <c r="J44">
        <f t="shared" si="0"/>
        <v>1.9772262879068254E-3</v>
      </c>
      <c r="K44">
        <f t="shared" si="1"/>
        <v>1.9772262879068256</v>
      </c>
      <c r="L44">
        <f t="shared" si="2"/>
        <v>14.621128849507281</v>
      </c>
      <c r="M44">
        <f t="shared" si="3"/>
        <v>380.13099999999997</v>
      </c>
      <c r="N44">
        <f t="shared" si="4"/>
        <v>216.41589982290631</v>
      </c>
      <c r="O44">
        <f t="shared" si="5"/>
        <v>19.656741295780336</v>
      </c>
      <c r="P44">
        <f t="shared" si="6"/>
        <v>34.526745639394989</v>
      </c>
      <c r="Q44">
        <f t="shared" si="7"/>
        <v>0.15255601625467693</v>
      </c>
      <c r="R44">
        <f t="shared" si="8"/>
        <v>2.7612417196631012</v>
      </c>
      <c r="S44">
        <f t="shared" si="9"/>
        <v>0.14802348380526542</v>
      </c>
      <c r="T44">
        <f t="shared" si="10"/>
        <v>9.2910690212466479E-2</v>
      </c>
      <c r="U44">
        <f t="shared" si="11"/>
        <v>330.72276150161377</v>
      </c>
      <c r="V44">
        <f t="shared" si="12"/>
        <v>30.002471347648115</v>
      </c>
      <c r="W44">
        <f t="shared" si="13"/>
        <v>28.425699999999999</v>
      </c>
      <c r="X44">
        <f t="shared" si="14"/>
        <v>3.8900413879285058</v>
      </c>
      <c r="Y44">
        <f t="shared" si="15"/>
        <v>69.698714315038359</v>
      </c>
      <c r="Z44">
        <f t="shared" si="16"/>
        <v>2.720950722565</v>
      </c>
      <c r="AA44">
        <f t="shared" si="17"/>
        <v>3.9038750560968691</v>
      </c>
      <c r="AB44">
        <f t="shared" si="18"/>
        <v>1.1690906653635058</v>
      </c>
      <c r="AC44">
        <f t="shared" si="19"/>
        <v>-87.195679296690997</v>
      </c>
      <c r="AD44">
        <f t="shared" si="20"/>
        <v>9.0955942853781107</v>
      </c>
      <c r="AE44">
        <f t="shared" si="21"/>
        <v>0.72129138163363971</v>
      </c>
      <c r="AF44">
        <f t="shared" si="22"/>
        <v>253.34396787193452</v>
      </c>
      <c r="AG44">
        <v>6</v>
      </c>
      <c r="AH44">
        <v>1</v>
      </c>
      <c r="AI44">
        <f t="shared" si="23"/>
        <v>1</v>
      </c>
      <c r="AJ44">
        <f t="shared" si="24"/>
        <v>0</v>
      </c>
      <c r="AK44">
        <f t="shared" si="25"/>
        <v>47723.735801312003</v>
      </c>
      <c r="AL44" t="s">
        <v>395</v>
      </c>
      <c r="AM44">
        <v>8118.25</v>
      </c>
      <c r="AN44">
        <v>1.65384615384615</v>
      </c>
      <c r="AO44">
        <v>0.39</v>
      </c>
      <c r="AP44">
        <f t="shared" si="26"/>
        <v>-3.2406311637080769</v>
      </c>
      <c r="AQ44">
        <v>-1</v>
      </c>
      <c r="AR44" t="s">
        <v>479</v>
      </c>
      <c r="AS44">
        <v>8373.73</v>
      </c>
      <c r="AT44">
        <v>1413.4530769230801</v>
      </c>
      <c r="AU44">
        <v>1692.08</v>
      </c>
      <c r="AV44">
        <f t="shared" si="27"/>
        <v>0.16466533679076634</v>
      </c>
      <c r="AW44">
        <v>0.5</v>
      </c>
      <c r="AX44">
        <f t="shared" si="28"/>
        <v>1685.8416007780384</v>
      </c>
      <c r="AY44">
        <f t="shared" si="29"/>
        <v>14.621128849507281</v>
      </c>
      <c r="AZ44">
        <f t="shared" si="30"/>
        <v>138.79983748400016</v>
      </c>
      <c r="BA44">
        <f t="shared" si="31"/>
        <v>9.2660715231477984E-3</v>
      </c>
      <c r="BB44">
        <f t="shared" si="32"/>
        <v>-0.9997695144437615</v>
      </c>
      <c r="BC44">
        <f t="shared" si="33"/>
        <v>-0.51050089813113353</v>
      </c>
      <c r="BD44" t="s">
        <v>397</v>
      </c>
      <c r="BE44">
        <v>0</v>
      </c>
      <c r="BF44">
        <f t="shared" si="34"/>
        <v>-0.51050089813113353</v>
      </c>
      <c r="BG44">
        <f t="shared" si="35"/>
        <v>1.0003017002140153</v>
      </c>
      <c r="BH44">
        <f t="shared" si="36"/>
        <v>0.16461567220723111</v>
      </c>
      <c r="BI44">
        <f t="shared" si="37"/>
        <v>-1878.610008619504</v>
      </c>
      <c r="BJ44">
        <f t="shared" si="38"/>
        <v>0.16482643884973741</v>
      </c>
      <c r="BK44">
        <f t="shared" si="39"/>
        <v>1338.5252586731626</v>
      </c>
      <c r="BL44">
        <f t="shared" si="40"/>
        <v>-5.9454714047663442E-5</v>
      </c>
      <c r="BM44">
        <f t="shared" si="41"/>
        <v>1.0000594547140476</v>
      </c>
      <c r="BN44" t="s">
        <v>397</v>
      </c>
      <c r="BO44" t="s">
        <v>397</v>
      </c>
      <c r="BP44" t="s">
        <v>397</v>
      </c>
      <c r="BQ44" t="s">
        <v>397</v>
      </c>
      <c r="BR44" t="s">
        <v>397</v>
      </c>
      <c r="BS44" t="s">
        <v>397</v>
      </c>
      <c r="BT44" t="s">
        <v>397</v>
      </c>
      <c r="BU44" t="s">
        <v>397</v>
      </c>
      <c r="BV44" t="s">
        <v>397</v>
      </c>
      <c r="BW44" t="s">
        <v>397</v>
      </c>
      <c r="BX44" t="s">
        <v>397</v>
      </c>
      <c r="BY44" t="s">
        <v>397</v>
      </c>
      <c r="BZ44" t="s">
        <v>397</v>
      </c>
      <c r="CA44" t="s">
        <v>397</v>
      </c>
      <c r="CB44" t="s">
        <v>397</v>
      </c>
      <c r="CC44" t="s">
        <v>397</v>
      </c>
      <c r="CD44" t="s">
        <v>397</v>
      </c>
      <c r="CE44" t="s">
        <v>397</v>
      </c>
      <c r="CF44">
        <f t="shared" si="42"/>
        <v>1999.83</v>
      </c>
      <c r="CG44">
        <f t="shared" si="43"/>
        <v>1685.8416007780384</v>
      </c>
      <c r="CH44">
        <f t="shared" si="44"/>
        <v>0.8429924547476727</v>
      </c>
      <c r="CI44">
        <f t="shared" si="45"/>
        <v>0.16537543766300825</v>
      </c>
      <c r="CJ44">
        <v>9</v>
      </c>
      <c r="CK44">
        <v>0.5</v>
      </c>
      <c r="CL44" t="s">
        <v>398</v>
      </c>
      <c r="CM44">
        <v>1530551867.0999999</v>
      </c>
      <c r="CN44">
        <v>380.13099999999997</v>
      </c>
      <c r="CO44">
        <v>399.89600000000002</v>
      </c>
      <c r="CP44">
        <v>29.957000000000001</v>
      </c>
      <c r="CQ44">
        <v>27.491</v>
      </c>
      <c r="CR44">
        <v>380.44900000000001</v>
      </c>
      <c r="CS44">
        <v>29.957000000000001</v>
      </c>
      <c r="CT44">
        <v>699.99800000000005</v>
      </c>
      <c r="CU44">
        <v>90.728399999999993</v>
      </c>
      <c r="CV44">
        <v>0.100145</v>
      </c>
      <c r="CW44">
        <v>28.486799999999999</v>
      </c>
      <c r="CX44">
        <v>28.425699999999999</v>
      </c>
      <c r="CY44">
        <v>999.9</v>
      </c>
      <c r="CZ44">
        <v>0</v>
      </c>
      <c r="DA44">
        <v>0</v>
      </c>
      <c r="DB44">
        <v>9996.8799999999992</v>
      </c>
      <c r="DC44">
        <v>0</v>
      </c>
      <c r="DD44">
        <v>0.232823</v>
      </c>
      <c r="DE44">
        <v>-19.765000000000001</v>
      </c>
      <c r="DF44">
        <v>391.87</v>
      </c>
      <c r="DG44">
        <v>411.2</v>
      </c>
      <c r="DH44">
        <v>2.4660600000000001</v>
      </c>
      <c r="DI44">
        <v>399.89600000000002</v>
      </c>
      <c r="DJ44">
        <v>27.491</v>
      </c>
      <c r="DK44">
        <v>2.7179500000000001</v>
      </c>
      <c r="DL44">
        <v>2.4942099999999998</v>
      </c>
      <c r="DM44">
        <v>22.393999999999998</v>
      </c>
      <c r="DN44">
        <v>20.988800000000001</v>
      </c>
      <c r="DO44">
        <v>1999.83</v>
      </c>
      <c r="DP44">
        <v>0.900003</v>
      </c>
      <c r="DQ44">
        <v>9.9996699999999994E-2</v>
      </c>
      <c r="DR44">
        <v>0</v>
      </c>
      <c r="DS44">
        <v>1339.9</v>
      </c>
      <c r="DT44">
        <v>4.9997400000000001</v>
      </c>
      <c r="DU44">
        <v>28029.4</v>
      </c>
      <c r="DV44">
        <v>15358.7</v>
      </c>
      <c r="DW44">
        <v>49.186999999999998</v>
      </c>
      <c r="DX44">
        <v>49.625</v>
      </c>
      <c r="DY44">
        <v>49.936999999999998</v>
      </c>
      <c r="DZ44">
        <v>48.625</v>
      </c>
      <c r="EA44">
        <v>50.686999999999998</v>
      </c>
      <c r="EB44">
        <v>1795.35</v>
      </c>
      <c r="EC44">
        <v>199.48</v>
      </c>
      <c r="ED44">
        <v>0</v>
      </c>
      <c r="EE44">
        <v>44.300000190734899</v>
      </c>
      <c r="EF44">
        <v>0</v>
      </c>
      <c r="EG44">
        <v>1413.4530769230801</v>
      </c>
      <c r="EH44">
        <v>-692.67555526421302</v>
      </c>
      <c r="EI44">
        <v>-13485.6136717789</v>
      </c>
      <c r="EJ44">
        <v>29532.507692307699</v>
      </c>
      <c r="EK44">
        <v>15</v>
      </c>
      <c r="EL44">
        <v>0</v>
      </c>
      <c r="EM44" t="s">
        <v>399</v>
      </c>
      <c r="EN44">
        <v>1530554494.5999999</v>
      </c>
      <c r="EO44">
        <v>0</v>
      </c>
      <c r="EP44">
        <v>0</v>
      </c>
      <c r="EQ44">
        <v>-6.0000000000000001E-3</v>
      </c>
      <c r="ER44">
        <v>0</v>
      </c>
      <c r="ES44">
        <v>-0.318</v>
      </c>
      <c r="ET44">
        <v>0</v>
      </c>
      <c r="EU44">
        <v>400</v>
      </c>
      <c r="EV44">
        <v>0</v>
      </c>
      <c r="EW44">
        <v>0.13</v>
      </c>
      <c r="EX44">
        <v>0</v>
      </c>
      <c r="EY44">
        <v>-17.743500000000001</v>
      </c>
      <c r="EZ44">
        <v>-18.830345966228901</v>
      </c>
      <c r="FA44">
        <v>1.9503221941515201</v>
      </c>
      <c r="FB44">
        <v>0</v>
      </c>
      <c r="FC44">
        <v>1.0003352869962101</v>
      </c>
      <c r="FD44">
        <v>0</v>
      </c>
      <c r="FE44">
        <v>0</v>
      </c>
      <c r="FF44">
        <v>0</v>
      </c>
      <c r="FG44">
        <v>1.9113818499999999</v>
      </c>
      <c r="FH44">
        <v>4.2881528780487796</v>
      </c>
      <c r="FI44">
        <v>0.42647968969398498</v>
      </c>
      <c r="FJ44">
        <v>0</v>
      </c>
      <c r="FK44">
        <v>0</v>
      </c>
      <c r="FL44">
        <v>3</v>
      </c>
      <c r="FM44" t="s">
        <v>400</v>
      </c>
      <c r="FN44">
        <v>3.4453299999999998</v>
      </c>
      <c r="FO44">
        <v>2.7796699999999999</v>
      </c>
      <c r="FP44">
        <v>8.0527799999999997E-2</v>
      </c>
      <c r="FQ44">
        <v>8.3625400000000003E-2</v>
      </c>
      <c r="FR44">
        <v>0.11635</v>
      </c>
      <c r="FS44">
        <v>0.10845100000000001</v>
      </c>
      <c r="FT44">
        <v>19556.099999999999</v>
      </c>
      <c r="FU44">
        <v>23777.3</v>
      </c>
      <c r="FV44">
        <v>20729.3</v>
      </c>
      <c r="FW44">
        <v>25045.8</v>
      </c>
      <c r="FX44">
        <v>29061.3</v>
      </c>
      <c r="FY44">
        <v>32883.9</v>
      </c>
      <c r="FZ44">
        <v>37438.1</v>
      </c>
      <c r="GA44">
        <v>41572.199999999997</v>
      </c>
      <c r="GB44">
        <v>2.2418300000000002</v>
      </c>
      <c r="GC44">
        <v>1.4982200000000001</v>
      </c>
      <c r="GD44">
        <v>5.1464900000000001E-2</v>
      </c>
      <c r="GE44">
        <v>0</v>
      </c>
      <c r="GF44">
        <v>27.5854</v>
      </c>
      <c r="GG44">
        <v>999.9</v>
      </c>
      <c r="GH44">
        <v>67.183000000000007</v>
      </c>
      <c r="GI44">
        <v>31.129000000000001</v>
      </c>
      <c r="GJ44">
        <v>33.650500000000001</v>
      </c>
      <c r="GK44">
        <v>62.110100000000003</v>
      </c>
      <c r="GL44">
        <v>23.441500000000001</v>
      </c>
      <c r="GM44">
        <v>2</v>
      </c>
      <c r="GN44">
        <v>0.199184</v>
      </c>
      <c r="GO44">
        <v>2.3435999999999999</v>
      </c>
      <c r="GP44">
        <v>20.320599999999999</v>
      </c>
      <c r="GQ44">
        <v>5.21549</v>
      </c>
      <c r="GR44">
        <v>11.962</v>
      </c>
      <c r="GS44">
        <v>4.98515</v>
      </c>
      <c r="GT44">
        <v>3.3003200000000001</v>
      </c>
      <c r="GU44">
        <v>999.9</v>
      </c>
      <c r="GV44">
        <v>9999</v>
      </c>
      <c r="GW44">
        <v>9999</v>
      </c>
      <c r="GX44">
        <v>9999</v>
      </c>
      <c r="GY44">
        <v>1.88405</v>
      </c>
      <c r="GZ44">
        <v>1.88107</v>
      </c>
      <c r="HA44">
        <v>1.8827799999999999</v>
      </c>
      <c r="HB44">
        <v>1.8812599999999999</v>
      </c>
      <c r="HC44">
        <v>1.88273</v>
      </c>
      <c r="HD44">
        <v>1.88201</v>
      </c>
      <c r="HE44">
        <v>1.8839600000000001</v>
      </c>
      <c r="HF44">
        <v>1.8811599999999999</v>
      </c>
      <c r="HG44">
        <v>5</v>
      </c>
      <c r="HH44">
        <v>0</v>
      </c>
      <c r="HI44">
        <v>0</v>
      </c>
      <c r="HJ44">
        <v>0</v>
      </c>
      <c r="HK44" t="s">
        <v>401</v>
      </c>
      <c r="HL44" t="s">
        <v>402</v>
      </c>
      <c r="HM44" t="s">
        <v>403</v>
      </c>
      <c r="HN44" t="s">
        <v>403</v>
      </c>
      <c r="HO44" t="s">
        <v>403</v>
      </c>
      <c r="HP44" t="s">
        <v>403</v>
      </c>
      <c r="HQ44">
        <v>0</v>
      </c>
      <c r="HR44">
        <v>100</v>
      </c>
      <c r="HS44">
        <v>100</v>
      </c>
      <c r="HT44">
        <v>-0.318</v>
      </c>
      <c r="HU44">
        <v>0</v>
      </c>
      <c r="HV44">
        <v>-0.318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-1</v>
      </c>
      <c r="IE44">
        <v>-1</v>
      </c>
      <c r="IF44">
        <v>-1</v>
      </c>
      <c r="IG44">
        <v>-1</v>
      </c>
      <c r="IH44">
        <v>-43.8</v>
      </c>
      <c r="II44">
        <v>25509197.800000001</v>
      </c>
      <c r="IJ44">
        <v>1.0559099999999999</v>
      </c>
      <c r="IK44">
        <v>2.5769000000000002</v>
      </c>
      <c r="IL44">
        <v>2.1008300000000002</v>
      </c>
      <c r="IM44">
        <v>2.6660200000000001</v>
      </c>
      <c r="IN44">
        <v>2.20825</v>
      </c>
      <c r="IO44">
        <v>2.4414100000000002E-3</v>
      </c>
      <c r="IP44">
        <v>36.8842</v>
      </c>
      <c r="IQ44">
        <v>13.8431</v>
      </c>
      <c r="IR44">
        <v>18</v>
      </c>
      <c r="IS44">
        <v>738.17100000000005</v>
      </c>
      <c r="IT44">
        <v>239.95699999999999</v>
      </c>
      <c r="IU44">
        <v>24.9999</v>
      </c>
      <c r="IV44">
        <v>30.010200000000001</v>
      </c>
      <c r="IW44">
        <v>30.001200000000001</v>
      </c>
      <c r="IX44">
        <v>29.730799999999999</v>
      </c>
      <c r="IY44">
        <v>29.7315</v>
      </c>
      <c r="IZ44">
        <v>21.094100000000001</v>
      </c>
      <c r="JA44">
        <v>100</v>
      </c>
      <c r="JB44">
        <v>0</v>
      </c>
      <c r="JC44">
        <v>25</v>
      </c>
      <c r="JD44">
        <v>400</v>
      </c>
      <c r="JE44">
        <v>15.9763</v>
      </c>
      <c r="JF44">
        <v>100.899</v>
      </c>
      <c r="JG44">
        <v>100.20099999999999</v>
      </c>
    </row>
    <row r="45" spans="1:267" x14ac:dyDescent="0.2">
      <c r="A45">
        <v>27</v>
      </c>
      <c r="B45">
        <v>1530551935.0999999</v>
      </c>
      <c r="C45">
        <v>1738.5999999046301</v>
      </c>
      <c r="D45" t="s">
        <v>480</v>
      </c>
      <c r="E45" t="s">
        <v>481</v>
      </c>
      <c r="F45" t="s">
        <v>394</v>
      </c>
      <c r="I45">
        <v>1530551935.0999999</v>
      </c>
      <c r="J45">
        <f t="shared" si="0"/>
        <v>1.5569107875757202E-3</v>
      </c>
      <c r="K45">
        <f t="shared" si="1"/>
        <v>1.5569107875757202</v>
      </c>
      <c r="L45">
        <f t="shared" si="2"/>
        <v>10.594027344435672</v>
      </c>
      <c r="M45">
        <f t="shared" si="3"/>
        <v>385.57400000000001</v>
      </c>
      <c r="N45">
        <f t="shared" si="4"/>
        <v>216.4500131346968</v>
      </c>
      <c r="O45">
        <f t="shared" si="5"/>
        <v>19.661307289344453</v>
      </c>
      <c r="P45">
        <f t="shared" si="6"/>
        <v>35.023739601549998</v>
      </c>
      <c r="Q45">
        <f t="shared" si="7"/>
        <v>0.1065773444139342</v>
      </c>
      <c r="R45">
        <f t="shared" si="8"/>
        <v>2.7613703845378348</v>
      </c>
      <c r="S45">
        <f t="shared" si="9"/>
        <v>0.10434376599935573</v>
      </c>
      <c r="T45">
        <f t="shared" si="10"/>
        <v>6.541163314380076E-2</v>
      </c>
      <c r="U45">
        <f t="shared" si="11"/>
        <v>330.76541550156907</v>
      </c>
      <c r="V45">
        <f t="shared" si="12"/>
        <v>30.274543779183997</v>
      </c>
      <c r="W45">
        <f t="shared" si="13"/>
        <v>28.906300000000002</v>
      </c>
      <c r="X45">
        <f t="shared" si="14"/>
        <v>4.0000182127589978</v>
      </c>
      <c r="Y45">
        <f t="shared" si="15"/>
        <v>68.398975597088565</v>
      </c>
      <c r="Z45">
        <f t="shared" si="16"/>
        <v>2.6946117490599999</v>
      </c>
      <c r="AA45">
        <f t="shared" si="17"/>
        <v>3.9395498624612406</v>
      </c>
      <c r="AB45">
        <f t="shared" si="18"/>
        <v>1.3054064636989979</v>
      </c>
      <c r="AC45">
        <f t="shared" si="19"/>
        <v>-68.659765732089269</v>
      </c>
      <c r="AD45">
        <f t="shared" si="20"/>
        <v>-39.123298844992668</v>
      </c>
      <c r="AE45">
        <f t="shared" si="21"/>
        <v>-3.1122282350701105</v>
      </c>
      <c r="AF45">
        <f t="shared" si="22"/>
        <v>219.870122689417</v>
      </c>
      <c r="AG45">
        <v>0</v>
      </c>
      <c r="AH45">
        <v>0</v>
      </c>
      <c r="AI45">
        <f t="shared" si="23"/>
        <v>1</v>
      </c>
      <c r="AJ45">
        <f t="shared" si="24"/>
        <v>0</v>
      </c>
      <c r="AK45">
        <f t="shared" si="25"/>
        <v>47702.57148147525</v>
      </c>
      <c r="AL45" t="s">
        <v>395</v>
      </c>
      <c r="AM45">
        <v>8118.25</v>
      </c>
      <c r="AN45">
        <v>1.65384615384615</v>
      </c>
      <c r="AO45">
        <v>0.39</v>
      </c>
      <c r="AP45">
        <f t="shared" si="26"/>
        <v>-3.2406311637080769</v>
      </c>
      <c r="AQ45">
        <v>-1</v>
      </c>
      <c r="AR45" t="s">
        <v>482</v>
      </c>
      <c r="AS45">
        <v>8319.94</v>
      </c>
      <c r="AT45">
        <v>1663.2188461538501</v>
      </c>
      <c r="AU45">
        <v>1856.16</v>
      </c>
      <c r="AV45">
        <f t="shared" si="27"/>
        <v>0.10394640216691986</v>
      </c>
      <c r="AW45">
        <v>0.5</v>
      </c>
      <c r="AX45">
        <f t="shared" si="28"/>
        <v>1686.060600778015</v>
      </c>
      <c r="AY45">
        <f t="shared" si="29"/>
        <v>10.594027344435672</v>
      </c>
      <c r="AZ45">
        <f t="shared" si="30"/>
        <v>87.629966643135035</v>
      </c>
      <c r="BA45">
        <f t="shared" si="31"/>
        <v>6.8764001359652967E-3</v>
      </c>
      <c r="BB45">
        <f t="shared" si="32"/>
        <v>-0.99978988880268937</v>
      </c>
      <c r="BC45">
        <f t="shared" si="33"/>
        <v>-0.51048728365972063</v>
      </c>
      <c r="BD45" t="s">
        <v>397</v>
      </c>
      <c r="BE45">
        <v>0</v>
      </c>
      <c r="BF45">
        <f t="shared" si="34"/>
        <v>-0.51048728365972063</v>
      </c>
      <c r="BG45">
        <f t="shared" si="35"/>
        <v>1.000275023318927</v>
      </c>
      <c r="BH45">
        <f t="shared" si="36"/>
        <v>0.10391782234252353</v>
      </c>
      <c r="BI45">
        <f t="shared" si="37"/>
        <v>-2060.8508678299836</v>
      </c>
      <c r="BJ45">
        <f t="shared" si="38"/>
        <v>0.10403910143193625</v>
      </c>
      <c r="BK45">
        <f t="shared" si="39"/>
        <v>1468.3511868533215</v>
      </c>
      <c r="BL45">
        <f t="shared" si="40"/>
        <v>-3.1895217501979398E-5</v>
      </c>
      <c r="BM45">
        <f t="shared" si="41"/>
        <v>1.000031895217502</v>
      </c>
      <c r="BN45" t="s">
        <v>397</v>
      </c>
      <c r="BO45" t="s">
        <v>397</v>
      </c>
      <c r="BP45" t="s">
        <v>397</v>
      </c>
      <c r="BQ45" t="s">
        <v>397</v>
      </c>
      <c r="BR45" t="s">
        <v>397</v>
      </c>
      <c r="BS45" t="s">
        <v>397</v>
      </c>
      <c r="BT45" t="s">
        <v>397</v>
      </c>
      <c r="BU45" t="s">
        <v>397</v>
      </c>
      <c r="BV45" t="s">
        <v>397</v>
      </c>
      <c r="BW45" t="s">
        <v>397</v>
      </c>
      <c r="BX45" t="s">
        <v>397</v>
      </c>
      <c r="BY45" t="s">
        <v>397</v>
      </c>
      <c r="BZ45" t="s">
        <v>397</v>
      </c>
      <c r="CA45" t="s">
        <v>397</v>
      </c>
      <c r="CB45" t="s">
        <v>397</v>
      </c>
      <c r="CC45" t="s">
        <v>397</v>
      </c>
      <c r="CD45" t="s">
        <v>397</v>
      </c>
      <c r="CE45" t="s">
        <v>397</v>
      </c>
      <c r="CF45">
        <f t="shared" si="42"/>
        <v>2000.09</v>
      </c>
      <c r="CG45">
        <f t="shared" si="43"/>
        <v>1686.060600778015</v>
      </c>
      <c r="CH45">
        <f t="shared" si="44"/>
        <v>0.84299236573254954</v>
      </c>
      <c r="CI45">
        <f t="shared" si="45"/>
        <v>0.16537526586382068</v>
      </c>
      <c r="CJ45">
        <v>9</v>
      </c>
      <c r="CK45">
        <v>0.5</v>
      </c>
      <c r="CL45" t="s">
        <v>398</v>
      </c>
      <c r="CM45">
        <v>1530551935.0999999</v>
      </c>
      <c r="CN45">
        <v>385.57400000000001</v>
      </c>
      <c r="CO45">
        <v>399.96699999999998</v>
      </c>
      <c r="CP45">
        <v>29.6648</v>
      </c>
      <c r="CQ45">
        <v>27.7224</v>
      </c>
      <c r="CR45">
        <v>385.892</v>
      </c>
      <c r="CS45">
        <v>29.6648</v>
      </c>
      <c r="CT45">
        <v>699.98599999999999</v>
      </c>
      <c r="CU45">
        <v>90.735299999999995</v>
      </c>
      <c r="CV45">
        <v>0.100025</v>
      </c>
      <c r="CW45">
        <v>28.6435</v>
      </c>
      <c r="CX45">
        <v>28.906300000000002</v>
      </c>
      <c r="CY45">
        <v>999.9</v>
      </c>
      <c r="CZ45">
        <v>0</v>
      </c>
      <c r="DA45">
        <v>0</v>
      </c>
      <c r="DB45">
        <v>9996.8799999999992</v>
      </c>
      <c r="DC45">
        <v>0</v>
      </c>
      <c r="DD45">
        <v>0.21912699999999999</v>
      </c>
      <c r="DE45">
        <v>-14.3934</v>
      </c>
      <c r="DF45">
        <v>397.36200000000002</v>
      </c>
      <c r="DG45">
        <v>411.37200000000001</v>
      </c>
      <c r="DH45">
        <v>1.94235</v>
      </c>
      <c r="DI45">
        <v>399.96699999999998</v>
      </c>
      <c r="DJ45">
        <v>27.7224</v>
      </c>
      <c r="DK45">
        <v>2.69164</v>
      </c>
      <c r="DL45">
        <v>2.5154000000000001</v>
      </c>
      <c r="DM45">
        <v>22.234200000000001</v>
      </c>
      <c r="DN45">
        <v>21.1265</v>
      </c>
      <c r="DO45">
        <v>2000.09</v>
      </c>
      <c r="DP45">
        <v>0.900003</v>
      </c>
      <c r="DQ45">
        <v>9.9997100000000005E-2</v>
      </c>
      <c r="DR45">
        <v>0</v>
      </c>
      <c r="DS45">
        <v>1571.29</v>
      </c>
      <c r="DT45">
        <v>4.9997400000000001</v>
      </c>
      <c r="DU45">
        <v>37626.5</v>
      </c>
      <c r="DV45">
        <v>15360.7</v>
      </c>
      <c r="DW45">
        <v>49.375</v>
      </c>
      <c r="DX45">
        <v>49.686999999999998</v>
      </c>
      <c r="DY45">
        <v>50.061999999999998</v>
      </c>
      <c r="DZ45">
        <v>49.125</v>
      </c>
      <c r="EA45">
        <v>50.811999999999998</v>
      </c>
      <c r="EB45">
        <v>1795.59</v>
      </c>
      <c r="EC45">
        <v>199.5</v>
      </c>
      <c r="ED45">
        <v>0</v>
      </c>
      <c r="EE45">
        <v>67.300000190734906</v>
      </c>
      <c r="EF45">
        <v>0</v>
      </c>
      <c r="EG45">
        <v>1663.2188461538501</v>
      </c>
      <c r="EH45">
        <v>-775.78700845103401</v>
      </c>
      <c r="EI45">
        <v>-17171.0256363525</v>
      </c>
      <c r="EJ45">
        <v>39561.419230769199</v>
      </c>
      <c r="EK45">
        <v>15</v>
      </c>
      <c r="EL45">
        <v>0</v>
      </c>
      <c r="EM45" t="s">
        <v>399</v>
      </c>
      <c r="EN45">
        <v>1530554494.5999999</v>
      </c>
      <c r="EO45">
        <v>0</v>
      </c>
      <c r="EP45">
        <v>0</v>
      </c>
      <c r="EQ45">
        <v>-6.0000000000000001E-3</v>
      </c>
      <c r="ER45">
        <v>0</v>
      </c>
      <c r="ES45">
        <v>-0.318</v>
      </c>
      <c r="ET45">
        <v>0</v>
      </c>
      <c r="EU45">
        <v>400</v>
      </c>
      <c r="EV45">
        <v>0</v>
      </c>
      <c r="EW45">
        <v>0.13</v>
      </c>
      <c r="EX45">
        <v>0</v>
      </c>
      <c r="EY45">
        <v>-13.669955</v>
      </c>
      <c r="EZ45">
        <v>-5.8921238273921004</v>
      </c>
      <c r="FA45">
        <v>0.59553483733111701</v>
      </c>
      <c r="FB45">
        <v>0</v>
      </c>
      <c r="FC45">
        <v>1.00030170021402</v>
      </c>
      <c r="FD45">
        <v>0</v>
      </c>
      <c r="FE45">
        <v>0</v>
      </c>
      <c r="FF45">
        <v>0</v>
      </c>
      <c r="FG45">
        <v>1.5384692499999999</v>
      </c>
      <c r="FH45">
        <v>3.0148824090056299</v>
      </c>
      <c r="FI45">
        <v>0.297369794743157</v>
      </c>
      <c r="FJ45">
        <v>0</v>
      </c>
      <c r="FK45">
        <v>0</v>
      </c>
      <c r="FL45">
        <v>3</v>
      </c>
      <c r="FM45" t="s">
        <v>400</v>
      </c>
      <c r="FN45">
        <v>3.4451999999999998</v>
      </c>
      <c r="FO45">
        <v>2.77955</v>
      </c>
      <c r="FP45">
        <v>8.1378500000000006E-2</v>
      </c>
      <c r="FQ45">
        <v>8.3601999999999996E-2</v>
      </c>
      <c r="FR45">
        <v>0.115513</v>
      </c>
      <c r="FS45">
        <v>0.109043</v>
      </c>
      <c r="FT45">
        <v>19530.099999999999</v>
      </c>
      <c r="FU45">
        <v>23767.4</v>
      </c>
      <c r="FV45">
        <v>20721.599999999999</v>
      </c>
      <c r="FW45">
        <v>25035.599999999999</v>
      </c>
      <c r="FX45">
        <v>29078.9</v>
      </c>
      <c r="FY45">
        <v>32849.5</v>
      </c>
      <c r="FZ45">
        <v>37425.4</v>
      </c>
      <c r="GA45">
        <v>41557</v>
      </c>
      <c r="GB45">
        <v>2.26092</v>
      </c>
      <c r="GC45">
        <v>1.4936</v>
      </c>
      <c r="GD45">
        <v>7.6796900000000001E-2</v>
      </c>
      <c r="GE45">
        <v>0</v>
      </c>
      <c r="GF45">
        <v>27.652999999999999</v>
      </c>
      <c r="GG45">
        <v>999.9</v>
      </c>
      <c r="GH45">
        <v>66.828999999999994</v>
      </c>
      <c r="GI45">
        <v>31.29</v>
      </c>
      <c r="GJ45">
        <v>33.782499999999999</v>
      </c>
      <c r="GK45">
        <v>62.060099999999998</v>
      </c>
      <c r="GL45">
        <v>23.3093</v>
      </c>
      <c r="GM45">
        <v>2</v>
      </c>
      <c r="GN45">
        <v>0.216776</v>
      </c>
      <c r="GO45">
        <v>2.4136600000000001</v>
      </c>
      <c r="GP45">
        <v>20.3203</v>
      </c>
      <c r="GQ45">
        <v>5.2229799999999997</v>
      </c>
      <c r="GR45">
        <v>11.962</v>
      </c>
      <c r="GS45">
        <v>4.9857500000000003</v>
      </c>
      <c r="GT45">
        <v>3.3010000000000002</v>
      </c>
      <c r="GU45">
        <v>999.9</v>
      </c>
      <c r="GV45">
        <v>9999</v>
      </c>
      <c r="GW45">
        <v>9999</v>
      </c>
      <c r="GX45">
        <v>9999</v>
      </c>
      <c r="GY45">
        <v>1.8840699999999999</v>
      </c>
      <c r="GZ45">
        <v>1.88107</v>
      </c>
      <c r="HA45">
        <v>1.8827799999999999</v>
      </c>
      <c r="HB45">
        <v>1.8812599999999999</v>
      </c>
      <c r="HC45">
        <v>1.8827100000000001</v>
      </c>
      <c r="HD45">
        <v>1.88202</v>
      </c>
      <c r="HE45">
        <v>1.88395</v>
      </c>
      <c r="HF45">
        <v>1.8811899999999999</v>
      </c>
      <c r="HG45">
        <v>5</v>
      </c>
      <c r="HH45">
        <v>0</v>
      </c>
      <c r="HI45">
        <v>0</v>
      </c>
      <c r="HJ45">
        <v>0</v>
      </c>
      <c r="HK45" t="s">
        <v>401</v>
      </c>
      <c r="HL45" t="s">
        <v>402</v>
      </c>
      <c r="HM45" t="s">
        <v>403</v>
      </c>
      <c r="HN45" t="s">
        <v>403</v>
      </c>
      <c r="HO45" t="s">
        <v>403</v>
      </c>
      <c r="HP45" t="s">
        <v>403</v>
      </c>
      <c r="HQ45">
        <v>0</v>
      </c>
      <c r="HR45">
        <v>100</v>
      </c>
      <c r="HS45">
        <v>100</v>
      </c>
      <c r="HT45">
        <v>-0.318</v>
      </c>
      <c r="HU45">
        <v>0</v>
      </c>
      <c r="HV45">
        <v>-0.318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-1</v>
      </c>
      <c r="IE45">
        <v>-1</v>
      </c>
      <c r="IF45">
        <v>-1</v>
      </c>
      <c r="IG45">
        <v>-1</v>
      </c>
      <c r="IH45">
        <v>-42.7</v>
      </c>
      <c r="II45">
        <v>25509198.899999999</v>
      </c>
      <c r="IJ45">
        <v>1.0571299999999999</v>
      </c>
      <c r="IK45">
        <v>2.5671400000000002</v>
      </c>
      <c r="IL45">
        <v>2.1008300000000002</v>
      </c>
      <c r="IM45">
        <v>2.6672400000000001</v>
      </c>
      <c r="IN45">
        <v>2.2021500000000001</v>
      </c>
      <c r="IO45">
        <v>2.4414100000000002E-3</v>
      </c>
      <c r="IP45">
        <v>37.0747</v>
      </c>
      <c r="IQ45">
        <v>13.834300000000001</v>
      </c>
      <c r="IR45">
        <v>18</v>
      </c>
      <c r="IS45">
        <v>757.69</v>
      </c>
      <c r="IT45">
        <v>238.91300000000001</v>
      </c>
      <c r="IU45">
        <v>25.002300000000002</v>
      </c>
      <c r="IV45">
        <v>30.237500000000001</v>
      </c>
      <c r="IW45">
        <v>30.001300000000001</v>
      </c>
      <c r="IX45">
        <v>29.933</v>
      </c>
      <c r="IY45">
        <v>29.9346</v>
      </c>
      <c r="IZ45">
        <v>21.129300000000001</v>
      </c>
      <c r="JA45">
        <v>100</v>
      </c>
      <c r="JB45">
        <v>0</v>
      </c>
      <c r="JC45">
        <v>25</v>
      </c>
      <c r="JD45">
        <v>400</v>
      </c>
      <c r="JE45">
        <v>15.9763</v>
      </c>
      <c r="JF45">
        <v>100.863</v>
      </c>
      <c r="JG45">
        <v>100.163</v>
      </c>
    </row>
    <row r="46" spans="1:267" x14ac:dyDescent="0.2">
      <c r="A46">
        <v>28</v>
      </c>
      <c r="B46">
        <v>1530551978.0999999</v>
      </c>
      <c r="C46">
        <v>1781.5999999046301</v>
      </c>
      <c r="D46" t="s">
        <v>483</v>
      </c>
      <c r="E46" t="s">
        <v>484</v>
      </c>
      <c r="F46" t="s">
        <v>394</v>
      </c>
      <c r="I46">
        <v>1530551978.0999999</v>
      </c>
      <c r="J46">
        <f t="shared" si="0"/>
        <v>1.9621795742369493E-3</v>
      </c>
      <c r="K46">
        <f t="shared" si="1"/>
        <v>1.9621795742369494</v>
      </c>
      <c r="L46">
        <f t="shared" si="2"/>
        <v>14.252220710233933</v>
      </c>
      <c r="M46">
        <f t="shared" si="3"/>
        <v>380.69299999999998</v>
      </c>
      <c r="N46">
        <f t="shared" si="4"/>
        <v>216.18029172846474</v>
      </c>
      <c r="O46">
        <f t="shared" si="5"/>
        <v>19.637388582734658</v>
      </c>
      <c r="P46">
        <f t="shared" si="6"/>
        <v>34.581396444394997</v>
      </c>
      <c r="Q46">
        <f t="shared" si="7"/>
        <v>0.14797665762189183</v>
      </c>
      <c r="R46">
        <f t="shared" si="8"/>
        <v>2.7633115895960243</v>
      </c>
      <c r="S46">
        <f t="shared" si="9"/>
        <v>0.14371115175825044</v>
      </c>
      <c r="T46">
        <f t="shared" si="10"/>
        <v>9.019246693369172E-2</v>
      </c>
      <c r="U46">
        <f t="shared" si="11"/>
        <v>330.74582550181731</v>
      </c>
      <c r="V46">
        <f t="shared" si="12"/>
        <v>30.129851854774842</v>
      </c>
      <c r="W46">
        <f t="shared" si="13"/>
        <v>28.6602</v>
      </c>
      <c r="X46">
        <f t="shared" si="14"/>
        <v>3.9433685485768692</v>
      </c>
      <c r="Y46">
        <f t="shared" si="15"/>
        <v>69.905403902370878</v>
      </c>
      <c r="Z46">
        <f t="shared" si="16"/>
        <v>2.7487855853044998</v>
      </c>
      <c r="AA46">
        <f t="shared" si="17"/>
        <v>3.9321503515571181</v>
      </c>
      <c r="AB46">
        <f t="shared" si="18"/>
        <v>1.1945829632723695</v>
      </c>
      <c r="AC46">
        <f t="shared" si="19"/>
        <v>-86.532119223849463</v>
      </c>
      <c r="AD46">
        <f t="shared" si="20"/>
        <v>-7.3147046319384623</v>
      </c>
      <c r="AE46">
        <f t="shared" si="21"/>
        <v>-0.58066567370279243</v>
      </c>
      <c r="AF46">
        <f t="shared" si="22"/>
        <v>236.31833597232657</v>
      </c>
      <c r="AG46">
        <v>24</v>
      </c>
      <c r="AH46">
        <v>3</v>
      </c>
      <c r="AI46">
        <f t="shared" si="23"/>
        <v>1</v>
      </c>
      <c r="AJ46">
        <f t="shared" si="24"/>
        <v>0</v>
      </c>
      <c r="AK46">
        <f t="shared" si="25"/>
        <v>47760.258292806735</v>
      </c>
      <c r="AL46" t="s">
        <v>395</v>
      </c>
      <c r="AM46">
        <v>8118.25</v>
      </c>
      <c r="AN46">
        <v>1.65384615384615</v>
      </c>
      <c r="AO46">
        <v>0.39</v>
      </c>
      <c r="AP46">
        <f t="shared" si="26"/>
        <v>-3.2406311637080769</v>
      </c>
      <c r="AQ46">
        <v>-1</v>
      </c>
      <c r="AR46" t="s">
        <v>485</v>
      </c>
      <c r="AS46">
        <v>8307.06</v>
      </c>
      <c r="AT46">
        <v>1563.99</v>
      </c>
      <c r="AU46">
        <v>1863.02</v>
      </c>
      <c r="AV46">
        <f t="shared" si="27"/>
        <v>0.16050820710459357</v>
      </c>
      <c r="AW46">
        <v>0.5</v>
      </c>
      <c r="AX46">
        <f t="shared" si="28"/>
        <v>1685.9520007781439</v>
      </c>
      <c r="AY46">
        <f t="shared" si="29"/>
        <v>14.252220710233933</v>
      </c>
      <c r="AZ46">
        <f t="shared" si="30"/>
        <v>135.30456645465111</v>
      </c>
      <c r="BA46">
        <f t="shared" si="31"/>
        <v>9.0466518045557269E-3</v>
      </c>
      <c r="BB46">
        <f t="shared" si="32"/>
        <v>-0.99979066247275927</v>
      </c>
      <c r="BC46">
        <f t="shared" si="33"/>
        <v>-0.51048676669535797</v>
      </c>
      <c r="BD46" t="s">
        <v>397</v>
      </c>
      <c r="BE46">
        <v>0</v>
      </c>
      <c r="BF46">
        <f t="shared" si="34"/>
        <v>-0.51048676669535797</v>
      </c>
      <c r="BG46">
        <f t="shared" si="35"/>
        <v>1.0002740103523824</v>
      </c>
      <c r="BH46">
        <f t="shared" si="36"/>
        <v>0.16046423824212813</v>
      </c>
      <c r="BI46">
        <f t="shared" si="37"/>
        <v>-2068.4701529102458</v>
      </c>
      <c r="BJ46">
        <f t="shared" si="38"/>
        <v>0.16065082057182151</v>
      </c>
      <c r="BK46">
        <f t="shared" si="39"/>
        <v>1473.7790626902051</v>
      </c>
      <c r="BL46">
        <f t="shared" si="40"/>
        <v>-5.2375571551261586E-5</v>
      </c>
      <c r="BM46">
        <f t="shared" si="41"/>
        <v>1.0000523755715514</v>
      </c>
      <c r="BN46" t="s">
        <v>397</v>
      </c>
      <c r="BO46" t="s">
        <v>397</v>
      </c>
      <c r="BP46" t="s">
        <v>397</v>
      </c>
      <c r="BQ46" t="s">
        <v>397</v>
      </c>
      <c r="BR46" t="s">
        <v>397</v>
      </c>
      <c r="BS46" t="s">
        <v>397</v>
      </c>
      <c r="BT46" t="s">
        <v>397</v>
      </c>
      <c r="BU46" t="s">
        <v>397</v>
      </c>
      <c r="BV46" t="s">
        <v>397</v>
      </c>
      <c r="BW46" t="s">
        <v>397</v>
      </c>
      <c r="BX46" t="s">
        <v>397</v>
      </c>
      <c r="BY46" t="s">
        <v>397</v>
      </c>
      <c r="BZ46" t="s">
        <v>397</v>
      </c>
      <c r="CA46" t="s">
        <v>397</v>
      </c>
      <c r="CB46" t="s">
        <v>397</v>
      </c>
      <c r="CC46" t="s">
        <v>397</v>
      </c>
      <c r="CD46" t="s">
        <v>397</v>
      </c>
      <c r="CE46" t="s">
        <v>397</v>
      </c>
      <c r="CF46">
        <f t="shared" si="42"/>
        <v>1999.96</v>
      </c>
      <c r="CG46">
        <f t="shared" si="43"/>
        <v>1685.9520007781439</v>
      </c>
      <c r="CH46">
        <f t="shared" si="44"/>
        <v>0.84299286024627684</v>
      </c>
      <c r="CI46">
        <f t="shared" si="45"/>
        <v>0.16537622027531415</v>
      </c>
      <c r="CJ46">
        <v>9</v>
      </c>
      <c r="CK46">
        <v>0.5</v>
      </c>
      <c r="CL46" t="s">
        <v>398</v>
      </c>
      <c r="CM46">
        <v>1530551978.0999999</v>
      </c>
      <c r="CN46">
        <v>380.69299999999998</v>
      </c>
      <c r="CO46">
        <v>399.97800000000001</v>
      </c>
      <c r="CP46">
        <v>30.260300000000001</v>
      </c>
      <c r="CQ46">
        <v>27.813800000000001</v>
      </c>
      <c r="CR46">
        <v>381.01100000000002</v>
      </c>
      <c r="CS46">
        <v>30.260300000000001</v>
      </c>
      <c r="CT46">
        <v>699.98900000000003</v>
      </c>
      <c r="CU46">
        <v>90.7376</v>
      </c>
      <c r="CV46">
        <v>0.100415</v>
      </c>
      <c r="CW46">
        <v>28.6111</v>
      </c>
      <c r="CX46">
        <v>28.6602</v>
      </c>
      <c r="CY46">
        <v>999.9</v>
      </c>
      <c r="CZ46">
        <v>0</v>
      </c>
      <c r="DA46">
        <v>0</v>
      </c>
      <c r="DB46">
        <v>10008.1</v>
      </c>
      <c r="DC46">
        <v>0</v>
      </c>
      <c r="DD46">
        <v>0.21912699999999999</v>
      </c>
      <c r="DE46">
        <v>-19.285</v>
      </c>
      <c r="DF46">
        <v>392.572</v>
      </c>
      <c r="DG46">
        <v>411.42099999999999</v>
      </c>
      <c r="DH46">
        <v>2.4465599999999998</v>
      </c>
      <c r="DI46">
        <v>399.97800000000001</v>
      </c>
      <c r="DJ46">
        <v>27.813800000000001</v>
      </c>
      <c r="DK46">
        <v>2.7457500000000001</v>
      </c>
      <c r="DL46">
        <v>2.5237500000000002</v>
      </c>
      <c r="DM46">
        <v>22.561499999999999</v>
      </c>
      <c r="DN46">
        <v>21.180499999999999</v>
      </c>
      <c r="DO46">
        <v>1999.96</v>
      </c>
      <c r="DP46">
        <v>0.89998800000000001</v>
      </c>
      <c r="DQ46">
        <v>0.100012</v>
      </c>
      <c r="DR46">
        <v>0</v>
      </c>
      <c r="DS46">
        <v>1485.14</v>
      </c>
      <c r="DT46">
        <v>4.9997400000000001</v>
      </c>
      <c r="DU46">
        <v>32055.3</v>
      </c>
      <c r="DV46">
        <v>15359.6</v>
      </c>
      <c r="DW46">
        <v>49.436999999999998</v>
      </c>
      <c r="DX46">
        <v>49.686999999999998</v>
      </c>
      <c r="DY46">
        <v>50.186999999999998</v>
      </c>
      <c r="DZ46">
        <v>49.5</v>
      </c>
      <c r="EA46">
        <v>50.936999999999998</v>
      </c>
      <c r="EB46">
        <v>1795.44</v>
      </c>
      <c r="EC46">
        <v>199.52</v>
      </c>
      <c r="ED46">
        <v>0</v>
      </c>
      <c r="EE46">
        <v>42.299999952316298</v>
      </c>
      <c r="EF46">
        <v>0</v>
      </c>
      <c r="EG46">
        <v>1563.99</v>
      </c>
      <c r="EH46">
        <v>-726.436922053393</v>
      </c>
      <c r="EI46">
        <v>-7765.5076835600003</v>
      </c>
      <c r="EJ46">
        <v>32398.74</v>
      </c>
      <c r="EK46">
        <v>15</v>
      </c>
      <c r="EL46">
        <v>0</v>
      </c>
      <c r="EM46" t="s">
        <v>399</v>
      </c>
      <c r="EN46">
        <v>1530554494.5999999</v>
      </c>
      <c r="EO46">
        <v>0</v>
      </c>
      <c r="EP46">
        <v>0</v>
      </c>
      <c r="EQ46">
        <v>-6.0000000000000001E-3</v>
      </c>
      <c r="ER46">
        <v>0</v>
      </c>
      <c r="ES46">
        <v>-0.318</v>
      </c>
      <c r="ET46">
        <v>0</v>
      </c>
      <c r="EU46">
        <v>400</v>
      </c>
      <c r="EV46">
        <v>0</v>
      </c>
      <c r="EW46">
        <v>0.13</v>
      </c>
      <c r="EX46">
        <v>0</v>
      </c>
      <c r="EY46">
        <v>-18.003942500000001</v>
      </c>
      <c r="EZ46">
        <v>-8.8234300187617301</v>
      </c>
      <c r="FA46">
        <v>0.86315445688691805</v>
      </c>
      <c r="FB46">
        <v>0</v>
      </c>
      <c r="FC46">
        <v>1.0002750233189299</v>
      </c>
      <c r="FD46">
        <v>0</v>
      </c>
      <c r="FE46">
        <v>0</v>
      </c>
      <c r="FF46">
        <v>0</v>
      </c>
      <c r="FG46">
        <v>1.7468553499999999</v>
      </c>
      <c r="FH46">
        <v>5.3402139737335803</v>
      </c>
      <c r="FI46">
        <v>0.52850565168324104</v>
      </c>
      <c r="FJ46">
        <v>0</v>
      </c>
      <c r="FK46">
        <v>0</v>
      </c>
      <c r="FL46">
        <v>3</v>
      </c>
      <c r="FM46" t="s">
        <v>400</v>
      </c>
      <c r="FN46">
        <v>3.4451399999999999</v>
      </c>
      <c r="FO46">
        <v>2.7800400000000001</v>
      </c>
      <c r="FP46">
        <v>8.0560900000000005E-2</v>
      </c>
      <c r="FQ46">
        <v>8.3578700000000006E-2</v>
      </c>
      <c r="FR46">
        <v>0.117089</v>
      </c>
      <c r="FS46">
        <v>0.109263</v>
      </c>
      <c r="FT46">
        <v>19542.099999999999</v>
      </c>
      <c r="FU46">
        <v>23761.9</v>
      </c>
      <c r="FV46">
        <v>20716.400000000001</v>
      </c>
      <c r="FW46">
        <v>25029.7</v>
      </c>
      <c r="FX46">
        <v>29020.1</v>
      </c>
      <c r="FY46">
        <v>32834.400000000001</v>
      </c>
      <c r="FZ46">
        <v>37416.699999999997</v>
      </c>
      <c r="GA46">
        <v>41548.5</v>
      </c>
      <c r="GB46">
        <v>2.2126700000000001</v>
      </c>
      <c r="GC46">
        <v>1.4926999999999999</v>
      </c>
      <c r="GD46">
        <v>5.3666499999999999E-2</v>
      </c>
      <c r="GE46">
        <v>0</v>
      </c>
      <c r="GF46">
        <v>27.784300000000002</v>
      </c>
      <c r="GG46">
        <v>999.9</v>
      </c>
      <c r="GH46">
        <v>66.518000000000001</v>
      </c>
      <c r="GI46">
        <v>31.38</v>
      </c>
      <c r="GJ46">
        <v>33.796399999999998</v>
      </c>
      <c r="GK46">
        <v>61.930100000000003</v>
      </c>
      <c r="GL46">
        <v>23.305299999999999</v>
      </c>
      <c r="GM46">
        <v>2</v>
      </c>
      <c r="GN46">
        <v>0.22755800000000001</v>
      </c>
      <c r="GO46">
        <v>2.46706</v>
      </c>
      <c r="GP46">
        <v>20.319400000000002</v>
      </c>
      <c r="GQ46">
        <v>5.2231300000000003</v>
      </c>
      <c r="GR46">
        <v>11.962</v>
      </c>
      <c r="GS46">
        <v>4.9857500000000003</v>
      </c>
      <c r="GT46">
        <v>3.3010000000000002</v>
      </c>
      <c r="GU46">
        <v>999.9</v>
      </c>
      <c r="GV46">
        <v>9999</v>
      </c>
      <c r="GW46">
        <v>9999</v>
      </c>
      <c r="GX46">
        <v>9999</v>
      </c>
      <c r="GY46">
        <v>1.88402</v>
      </c>
      <c r="GZ46">
        <v>1.881</v>
      </c>
      <c r="HA46">
        <v>1.8827799999999999</v>
      </c>
      <c r="HB46">
        <v>1.88127</v>
      </c>
      <c r="HC46">
        <v>1.8827499999999999</v>
      </c>
      <c r="HD46">
        <v>1.8819999999999999</v>
      </c>
      <c r="HE46">
        <v>1.88398</v>
      </c>
      <c r="HF46">
        <v>1.8811199999999999</v>
      </c>
      <c r="HG46">
        <v>5</v>
      </c>
      <c r="HH46">
        <v>0</v>
      </c>
      <c r="HI46">
        <v>0</v>
      </c>
      <c r="HJ46">
        <v>0</v>
      </c>
      <c r="HK46" t="s">
        <v>401</v>
      </c>
      <c r="HL46" t="s">
        <v>402</v>
      </c>
      <c r="HM46" t="s">
        <v>403</v>
      </c>
      <c r="HN46" t="s">
        <v>403</v>
      </c>
      <c r="HO46" t="s">
        <v>403</v>
      </c>
      <c r="HP46" t="s">
        <v>403</v>
      </c>
      <c r="HQ46">
        <v>0</v>
      </c>
      <c r="HR46">
        <v>100</v>
      </c>
      <c r="HS46">
        <v>100</v>
      </c>
      <c r="HT46">
        <v>-0.318</v>
      </c>
      <c r="HU46">
        <v>0</v>
      </c>
      <c r="HV46">
        <v>-0.318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-1</v>
      </c>
      <c r="IE46">
        <v>-1</v>
      </c>
      <c r="IF46">
        <v>-1</v>
      </c>
      <c r="IG46">
        <v>-1</v>
      </c>
      <c r="IH46">
        <v>-41.9</v>
      </c>
      <c r="II46">
        <v>25509199.600000001</v>
      </c>
      <c r="IJ46">
        <v>1.0583499999999999</v>
      </c>
      <c r="IK46">
        <v>2.5732400000000002</v>
      </c>
      <c r="IL46">
        <v>2.1008300000000002</v>
      </c>
      <c r="IM46">
        <v>2.6672400000000001</v>
      </c>
      <c r="IN46">
        <v>2.2033700000000001</v>
      </c>
      <c r="IO46">
        <v>2.4414100000000002E-3</v>
      </c>
      <c r="IP46">
        <v>37.170200000000001</v>
      </c>
      <c r="IQ46">
        <v>13.816800000000001</v>
      </c>
      <c r="IR46">
        <v>18</v>
      </c>
      <c r="IS46">
        <v>716.96500000000003</v>
      </c>
      <c r="IT46">
        <v>239.06</v>
      </c>
      <c r="IU46">
        <v>24.999700000000001</v>
      </c>
      <c r="IV46">
        <v>30.378699999999998</v>
      </c>
      <c r="IW46">
        <v>30.001300000000001</v>
      </c>
      <c r="IX46">
        <v>30.066700000000001</v>
      </c>
      <c r="IY46">
        <v>30.066600000000001</v>
      </c>
      <c r="IZ46">
        <v>21.140699999999999</v>
      </c>
      <c r="JA46">
        <v>100</v>
      </c>
      <c r="JB46">
        <v>0</v>
      </c>
      <c r="JC46">
        <v>25</v>
      </c>
      <c r="JD46">
        <v>400</v>
      </c>
      <c r="JE46">
        <v>15.9763</v>
      </c>
      <c r="JF46">
        <v>100.839</v>
      </c>
      <c r="JG46">
        <v>100.14100000000001</v>
      </c>
    </row>
    <row r="47" spans="1:267" x14ac:dyDescent="0.2">
      <c r="A47">
        <v>29</v>
      </c>
      <c r="B47">
        <v>1530552054.5999999</v>
      </c>
      <c r="C47">
        <v>1858.0999999046301</v>
      </c>
      <c r="D47" t="s">
        <v>486</v>
      </c>
      <c r="E47" t="s">
        <v>487</v>
      </c>
      <c r="F47" t="s">
        <v>394</v>
      </c>
      <c r="I47">
        <v>1530552054.5999999</v>
      </c>
      <c r="J47">
        <f t="shared" si="0"/>
        <v>2.7835511348673642E-3</v>
      </c>
      <c r="K47">
        <f t="shared" si="1"/>
        <v>2.7835511348673641</v>
      </c>
      <c r="L47">
        <f t="shared" si="2"/>
        <v>15.880856893520518</v>
      </c>
      <c r="M47">
        <f t="shared" si="3"/>
        <v>378.26400000000001</v>
      </c>
      <c r="N47">
        <f t="shared" si="4"/>
        <v>268.48363010899971</v>
      </c>
      <c r="O47">
        <f t="shared" si="5"/>
        <v>24.387621941353054</v>
      </c>
      <c r="P47">
        <f t="shared" si="6"/>
        <v>34.35948561288</v>
      </c>
      <c r="Q47">
        <f t="shared" si="7"/>
        <v>0.25528822571176624</v>
      </c>
      <c r="R47">
        <f t="shared" si="8"/>
        <v>2.7630507914141975</v>
      </c>
      <c r="S47">
        <f t="shared" si="9"/>
        <v>0.24287088917882235</v>
      </c>
      <c r="T47">
        <f t="shared" si="10"/>
        <v>0.15285960923672892</v>
      </c>
      <c r="U47">
        <f t="shared" si="11"/>
        <v>330.71797350163632</v>
      </c>
      <c r="V47">
        <f t="shared" si="12"/>
        <v>29.882646774299758</v>
      </c>
      <c r="W47">
        <f t="shared" si="13"/>
        <v>28.3828</v>
      </c>
      <c r="X47">
        <f t="shared" si="14"/>
        <v>3.8803539554111186</v>
      </c>
      <c r="Y47">
        <f t="shared" si="15"/>
        <v>73.285198553549861</v>
      </c>
      <c r="Z47">
        <f t="shared" si="16"/>
        <v>2.878023851214</v>
      </c>
      <c r="AA47">
        <f t="shared" si="17"/>
        <v>3.9271556985835461</v>
      </c>
      <c r="AB47">
        <f t="shared" si="18"/>
        <v>1.0023301041971187</v>
      </c>
      <c r="AC47">
        <f t="shared" si="19"/>
        <v>-122.75460504765076</v>
      </c>
      <c r="AD47">
        <f t="shared" si="20"/>
        <v>30.745673056651782</v>
      </c>
      <c r="AE47">
        <f t="shared" si="21"/>
        <v>2.4372935787484433</v>
      </c>
      <c r="AF47">
        <f t="shared" si="22"/>
        <v>241.14633508938579</v>
      </c>
      <c r="AG47">
        <v>28</v>
      </c>
      <c r="AH47">
        <v>4</v>
      </c>
      <c r="AI47">
        <f t="shared" si="23"/>
        <v>1</v>
      </c>
      <c r="AJ47">
        <f t="shared" si="24"/>
        <v>0</v>
      </c>
      <c r="AK47">
        <f t="shared" si="25"/>
        <v>47756.602876446363</v>
      </c>
      <c r="AL47" t="s">
        <v>395</v>
      </c>
      <c r="AM47">
        <v>8118.25</v>
      </c>
      <c r="AN47">
        <v>1.65384615384615</v>
      </c>
      <c r="AO47">
        <v>0.39</v>
      </c>
      <c r="AP47">
        <f t="shared" si="26"/>
        <v>-3.2406311637080769</v>
      </c>
      <c r="AQ47">
        <v>-1</v>
      </c>
      <c r="AR47" t="s">
        <v>488</v>
      </c>
      <c r="AS47">
        <v>8468.2800000000007</v>
      </c>
      <c r="AT47">
        <v>1843.38846153846</v>
      </c>
      <c r="AU47">
        <v>2079.2399999999998</v>
      </c>
      <c r="AV47">
        <f t="shared" si="27"/>
        <v>0.11343160888667969</v>
      </c>
      <c r="AW47">
        <v>0.5</v>
      </c>
      <c r="AX47">
        <f t="shared" si="28"/>
        <v>1685.8164007780497</v>
      </c>
      <c r="AY47">
        <f t="shared" si="29"/>
        <v>15.880856893520518</v>
      </c>
      <c r="AZ47">
        <f t="shared" si="30"/>
        <v>95.612433313902898</v>
      </c>
      <c r="BA47">
        <f t="shared" si="31"/>
        <v>1.0013461065943804E-2</v>
      </c>
      <c r="BB47">
        <f t="shared" si="32"/>
        <v>-0.99981243146534315</v>
      </c>
      <c r="BC47">
        <f t="shared" si="33"/>
        <v>-0.51047222113936719</v>
      </c>
      <c r="BD47" t="s">
        <v>397</v>
      </c>
      <c r="BE47">
        <v>0</v>
      </c>
      <c r="BF47">
        <f t="shared" si="34"/>
        <v>-0.51047222113936719</v>
      </c>
      <c r="BG47">
        <f t="shared" si="35"/>
        <v>1.0002455090423132</v>
      </c>
      <c r="BH47">
        <f t="shared" si="36"/>
        <v>0.11340376723639074</v>
      </c>
      <c r="BI47">
        <f t="shared" si="37"/>
        <v>-2308.6220220870687</v>
      </c>
      <c r="BJ47">
        <f t="shared" si="38"/>
        <v>0.11352190522877577</v>
      </c>
      <c r="BK47">
        <f t="shared" si="39"/>
        <v>1644.8600121728593</v>
      </c>
      <c r="BL47">
        <f t="shared" si="40"/>
        <v>-3.140383817875188E-5</v>
      </c>
      <c r="BM47">
        <f t="shared" si="41"/>
        <v>1.0000314038381788</v>
      </c>
      <c r="BN47" t="s">
        <v>397</v>
      </c>
      <c r="BO47" t="s">
        <v>397</v>
      </c>
      <c r="BP47" t="s">
        <v>397</v>
      </c>
      <c r="BQ47" t="s">
        <v>397</v>
      </c>
      <c r="BR47" t="s">
        <v>397</v>
      </c>
      <c r="BS47" t="s">
        <v>397</v>
      </c>
      <c r="BT47" t="s">
        <v>397</v>
      </c>
      <c r="BU47" t="s">
        <v>397</v>
      </c>
      <c r="BV47" t="s">
        <v>397</v>
      </c>
      <c r="BW47" t="s">
        <v>397</v>
      </c>
      <c r="BX47" t="s">
        <v>397</v>
      </c>
      <c r="BY47" t="s">
        <v>397</v>
      </c>
      <c r="BZ47" t="s">
        <v>397</v>
      </c>
      <c r="CA47" t="s">
        <v>397</v>
      </c>
      <c r="CB47" t="s">
        <v>397</v>
      </c>
      <c r="CC47" t="s">
        <v>397</v>
      </c>
      <c r="CD47" t="s">
        <v>397</v>
      </c>
      <c r="CE47" t="s">
        <v>397</v>
      </c>
      <c r="CF47">
        <f t="shared" si="42"/>
        <v>1999.8</v>
      </c>
      <c r="CG47">
        <f t="shared" si="43"/>
        <v>1685.8164007780497</v>
      </c>
      <c r="CH47">
        <f t="shared" si="44"/>
        <v>0.84299249963898881</v>
      </c>
      <c r="CI47">
        <f t="shared" si="45"/>
        <v>0.16537552430324848</v>
      </c>
      <c r="CJ47">
        <v>9</v>
      </c>
      <c r="CK47">
        <v>0.5</v>
      </c>
      <c r="CL47" t="s">
        <v>398</v>
      </c>
      <c r="CM47">
        <v>1530552054.5999999</v>
      </c>
      <c r="CN47">
        <v>378.26400000000001</v>
      </c>
      <c r="CO47">
        <v>400.03500000000003</v>
      </c>
      <c r="CP47">
        <v>31.684200000000001</v>
      </c>
      <c r="CQ47">
        <v>28.218900000000001</v>
      </c>
      <c r="CR47">
        <v>378.58199999999999</v>
      </c>
      <c r="CS47">
        <v>31.684200000000001</v>
      </c>
      <c r="CT47">
        <v>700.03200000000004</v>
      </c>
      <c r="CU47">
        <v>90.734499999999997</v>
      </c>
      <c r="CV47">
        <v>0.10017</v>
      </c>
      <c r="CW47">
        <v>28.589200000000002</v>
      </c>
      <c r="CX47">
        <v>28.3828</v>
      </c>
      <c r="CY47">
        <v>999.9</v>
      </c>
      <c r="CZ47">
        <v>0</v>
      </c>
      <c r="DA47">
        <v>0</v>
      </c>
      <c r="DB47">
        <v>10006.9</v>
      </c>
      <c r="DC47">
        <v>0</v>
      </c>
      <c r="DD47">
        <v>0.21912699999999999</v>
      </c>
      <c r="DE47">
        <v>-21.770299999999999</v>
      </c>
      <c r="DF47">
        <v>390.642</v>
      </c>
      <c r="DG47">
        <v>411.65100000000001</v>
      </c>
      <c r="DH47">
        <v>3.4652799999999999</v>
      </c>
      <c r="DI47">
        <v>400.03500000000003</v>
      </c>
      <c r="DJ47">
        <v>28.218900000000001</v>
      </c>
      <c r="DK47">
        <v>2.8748499999999999</v>
      </c>
      <c r="DL47">
        <v>2.5604300000000002</v>
      </c>
      <c r="DM47">
        <v>23.3203</v>
      </c>
      <c r="DN47">
        <v>21.415800000000001</v>
      </c>
      <c r="DO47">
        <v>1999.8</v>
      </c>
      <c r="DP47">
        <v>0.90000100000000005</v>
      </c>
      <c r="DQ47">
        <v>9.9998500000000004E-2</v>
      </c>
      <c r="DR47">
        <v>0</v>
      </c>
      <c r="DS47">
        <v>1748.06</v>
      </c>
      <c r="DT47">
        <v>4.9997400000000001</v>
      </c>
      <c r="DU47">
        <v>38273.800000000003</v>
      </c>
      <c r="DV47">
        <v>15358.4</v>
      </c>
      <c r="DW47">
        <v>49.311999999999998</v>
      </c>
      <c r="DX47">
        <v>50</v>
      </c>
      <c r="DY47">
        <v>50.186999999999998</v>
      </c>
      <c r="DZ47">
        <v>49.936999999999998</v>
      </c>
      <c r="EA47">
        <v>50.875</v>
      </c>
      <c r="EB47">
        <v>1795.32</v>
      </c>
      <c r="EC47">
        <v>199.48</v>
      </c>
      <c r="ED47">
        <v>0</v>
      </c>
      <c r="EE47">
        <v>75.799999952316298</v>
      </c>
      <c r="EF47">
        <v>0</v>
      </c>
      <c r="EG47">
        <v>1843.38846153846</v>
      </c>
      <c r="EH47">
        <v>-792.96068266202303</v>
      </c>
      <c r="EI47">
        <v>-16352.9538233696</v>
      </c>
      <c r="EJ47">
        <v>40251.9038461538</v>
      </c>
      <c r="EK47">
        <v>15</v>
      </c>
      <c r="EL47">
        <v>0</v>
      </c>
      <c r="EM47" t="s">
        <v>399</v>
      </c>
      <c r="EN47">
        <v>1530554494.5999999</v>
      </c>
      <c r="EO47">
        <v>0</v>
      </c>
      <c r="EP47">
        <v>0</v>
      </c>
      <c r="EQ47">
        <v>-6.0000000000000001E-3</v>
      </c>
      <c r="ER47">
        <v>0</v>
      </c>
      <c r="ES47">
        <v>-0.318</v>
      </c>
      <c r="ET47">
        <v>0</v>
      </c>
      <c r="EU47">
        <v>400</v>
      </c>
      <c r="EV47">
        <v>0</v>
      </c>
      <c r="EW47">
        <v>0.13</v>
      </c>
      <c r="EX47">
        <v>0</v>
      </c>
      <c r="EY47">
        <v>-21.524832499999999</v>
      </c>
      <c r="EZ47">
        <v>-1.5684056285178301</v>
      </c>
      <c r="FA47">
        <v>0.160464364248733</v>
      </c>
      <c r="FB47">
        <v>0</v>
      </c>
      <c r="FC47">
        <v>1.0002740103523799</v>
      </c>
      <c r="FD47">
        <v>0</v>
      </c>
      <c r="FE47">
        <v>0</v>
      </c>
      <c r="FF47">
        <v>0</v>
      </c>
      <c r="FG47">
        <v>3.1679137499999999</v>
      </c>
      <c r="FH47">
        <v>2.0496899437148199</v>
      </c>
      <c r="FI47">
        <v>0.19910636388231701</v>
      </c>
      <c r="FJ47">
        <v>0</v>
      </c>
      <c r="FK47">
        <v>0</v>
      </c>
      <c r="FL47">
        <v>3</v>
      </c>
      <c r="FM47" t="s">
        <v>400</v>
      </c>
      <c r="FN47">
        <v>3.4451299999999998</v>
      </c>
      <c r="FO47">
        <v>2.7797900000000002</v>
      </c>
      <c r="FP47">
        <v>8.0126699999999995E-2</v>
      </c>
      <c r="FQ47">
        <v>8.3543999999999993E-2</v>
      </c>
      <c r="FR47">
        <v>0.120819</v>
      </c>
      <c r="FS47">
        <v>0.11031100000000001</v>
      </c>
      <c r="FT47">
        <v>19542.599999999999</v>
      </c>
      <c r="FU47">
        <v>23752.7</v>
      </c>
      <c r="FV47">
        <v>20707.7</v>
      </c>
      <c r="FW47">
        <v>25019.8</v>
      </c>
      <c r="FX47">
        <v>28886.1</v>
      </c>
      <c r="FY47">
        <v>32783.699999999997</v>
      </c>
      <c r="FZ47">
        <v>37402.5</v>
      </c>
      <c r="GA47">
        <v>41533.800000000003</v>
      </c>
      <c r="GB47">
        <v>2.20458</v>
      </c>
      <c r="GC47">
        <v>1.4871700000000001</v>
      </c>
      <c r="GD47">
        <v>3.3780900000000003E-2</v>
      </c>
      <c r="GE47">
        <v>0</v>
      </c>
      <c r="GF47">
        <v>27.831399999999999</v>
      </c>
      <c r="GG47">
        <v>999.9</v>
      </c>
      <c r="GH47">
        <v>66.230999999999995</v>
      </c>
      <c r="GI47">
        <v>31.552</v>
      </c>
      <c r="GJ47">
        <v>33.984699999999997</v>
      </c>
      <c r="GK47">
        <v>62.130099999999999</v>
      </c>
      <c r="GL47">
        <v>23.217099999999999</v>
      </c>
      <c r="GM47">
        <v>2</v>
      </c>
      <c r="GN47">
        <v>0.24440500000000001</v>
      </c>
      <c r="GO47">
        <v>2.5171000000000001</v>
      </c>
      <c r="GP47">
        <v>20.318300000000001</v>
      </c>
      <c r="GQ47">
        <v>5.2172900000000002</v>
      </c>
      <c r="GR47">
        <v>11.962</v>
      </c>
      <c r="GS47">
        <v>4.9858500000000001</v>
      </c>
      <c r="GT47">
        <v>3.3010000000000002</v>
      </c>
      <c r="GU47">
        <v>999.9</v>
      </c>
      <c r="GV47">
        <v>9999</v>
      </c>
      <c r="GW47">
        <v>9999</v>
      </c>
      <c r="GX47">
        <v>9999</v>
      </c>
      <c r="GY47">
        <v>1.8840399999999999</v>
      </c>
      <c r="GZ47">
        <v>1.8810199999999999</v>
      </c>
      <c r="HA47">
        <v>1.8827799999999999</v>
      </c>
      <c r="HB47">
        <v>1.8812599999999999</v>
      </c>
      <c r="HC47">
        <v>1.8827499999999999</v>
      </c>
      <c r="HD47">
        <v>1.8819999999999999</v>
      </c>
      <c r="HE47">
        <v>1.8839699999999999</v>
      </c>
      <c r="HF47">
        <v>1.8811500000000001</v>
      </c>
      <c r="HG47">
        <v>5</v>
      </c>
      <c r="HH47">
        <v>0</v>
      </c>
      <c r="HI47">
        <v>0</v>
      </c>
      <c r="HJ47">
        <v>0</v>
      </c>
      <c r="HK47" t="s">
        <v>401</v>
      </c>
      <c r="HL47" t="s">
        <v>402</v>
      </c>
      <c r="HM47" t="s">
        <v>403</v>
      </c>
      <c r="HN47" t="s">
        <v>403</v>
      </c>
      <c r="HO47" t="s">
        <v>403</v>
      </c>
      <c r="HP47" t="s">
        <v>403</v>
      </c>
      <c r="HQ47">
        <v>0</v>
      </c>
      <c r="HR47">
        <v>100</v>
      </c>
      <c r="HS47">
        <v>100</v>
      </c>
      <c r="HT47">
        <v>-0.318</v>
      </c>
      <c r="HU47">
        <v>0</v>
      </c>
      <c r="HV47">
        <v>-0.318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-1</v>
      </c>
      <c r="IE47">
        <v>-1</v>
      </c>
      <c r="IF47">
        <v>-1</v>
      </c>
      <c r="IG47">
        <v>-1</v>
      </c>
      <c r="IH47">
        <v>-40.700000000000003</v>
      </c>
      <c r="II47">
        <v>25509200.899999999</v>
      </c>
      <c r="IJ47">
        <v>1.0571299999999999</v>
      </c>
      <c r="IK47">
        <v>2.5720200000000002</v>
      </c>
      <c r="IL47">
        <v>2.1008300000000002</v>
      </c>
      <c r="IM47">
        <v>2.6660200000000001</v>
      </c>
      <c r="IN47">
        <v>2.20459</v>
      </c>
      <c r="IO47">
        <v>2.4414100000000002E-3</v>
      </c>
      <c r="IP47">
        <v>37.289900000000003</v>
      </c>
      <c r="IQ47">
        <v>13.816800000000001</v>
      </c>
      <c r="IR47">
        <v>18</v>
      </c>
      <c r="IS47">
        <v>712.59900000000005</v>
      </c>
      <c r="IT47">
        <v>237.68100000000001</v>
      </c>
      <c r="IU47">
        <v>25.001899999999999</v>
      </c>
      <c r="IV47">
        <v>30.584800000000001</v>
      </c>
      <c r="IW47">
        <v>30.001000000000001</v>
      </c>
      <c r="IX47">
        <v>30.282299999999999</v>
      </c>
      <c r="IY47">
        <v>30.276399999999999</v>
      </c>
      <c r="IZ47">
        <v>21.130299999999998</v>
      </c>
      <c r="JA47">
        <v>100</v>
      </c>
      <c r="JB47">
        <v>0</v>
      </c>
      <c r="JC47">
        <v>25</v>
      </c>
      <c r="JD47">
        <v>400</v>
      </c>
      <c r="JE47">
        <v>15.9763</v>
      </c>
      <c r="JF47">
        <v>100.8</v>
      </c>
      <c r="JG47">
        <v>100.104</v>
      </c>
    </row>
    <row r="48" spans="1:267" x14ac:dyDescent="0.2">
      <c r="A48">
        <v>30</v>
      </c>
      <c r="B48">
        <v>1530552260.5999999</v>
      </c>
      <c r="C48">
        <v>2064.0999999046298</v>
      </c>
      <c r="D48" t="s">
        <v>489</v>
      </c>
      <c r="E48" t="s">
        <v>490</v>
      </c>
      <c r="F48" t="s">
        <v>394</v>
      </c>
      <c r="I48">
        <v>1530552260.5999999</v>
      </c>
      <c r="J48">
        <f t="shared" si="0"/>
        <v>1.9789267496593101E-3</v>
      </c>
      <c r="K48">
        <f t="shared" si="1"/>
        <v>1.9789267496593101</v>
      </c>
      <c r="L48">
        <f t="shared" si="2"/>
        <v>13.304152393409591</v>
      </c>
      <c r="M48">
        <f t="shared" si="3"/>
        <v>381.95299999999997</v>
      </c>
      <c r="N48">
        <f t="shared" si="4"/>
        <v>230.41016838686363</v>
      </c>
      <c r="O48">
        <f t="shared" si="5"/>
        <v>20.92991650429072</v>
      </c>
      <c r="P48">
        <f t="shared" si="6"/>
        <v>34.695710065802501</v>
      </c>
      <c r="Q48">
        <f t="shared" si="7"/>
        <v>0.15066747491962379</v>
      </c>
      <c r="R48">
        <f t="shared" si="8"/>
        <v>2.7614188654799472</v>
      </c>
      <c r="S48">
        <f t="shared" si="9"/>
        <v>0.14624499077789013</v>
      </c>
      <c r="T48">
        <f t="shared" si="10"/>
        <v>9.1789648989357098E-2</v>
      </c>
      <c r="U48">
        <f t="shared" si="11"/>
        <v>330.73982174469148</v>
      </c>
      <c r="V48">
        <f t="shared" si="12"/>
        <v>30.158946590061575</v>
      </c>
      <c r="W48">
        <f t="shared" si="13"/>
        <v>28.968699999999998</v>
      </c>
      <c r="X48">
        <f t="shared" si="14"/>
        <v>4.0144943266821853</v>
      </c>
      <c r="Y48">
        <f t="shared" si="15"/>
        <v>71.875488202817266</v>
      </c>
      <c r="Z48">
        <f t="shared" si="16"/>
        <v>2.83163641083125</v>
      </c>
      <c r="AA48">
        <f t="shared" si="17"/>
        <v>3.9396412902837987</v>
      </c>
      <c r="AB48">
        <f t="shared" si="18"/>
        <v>1.1828579158509354</v>
      </c>
      <c r="AC48">
        <f t="shared" si="19"/>
        <v>-87.270669659975582</v>
      </c>
      <c r="AD48">
        <f t="shared" si="20"/>
        <v>-48.354149786845163</v>
      </c>
      <c r="AE48">
        <f t="shared" si="21"/>
        <v>-3.8476689697538338</v>
      </c>
      <c r="AF48">
        <f t="shared" si="22"/>
        <v>191.26733332811691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47703.875129520035</v>
      </c>
      <c r="AL48" t="s">
        <v>395</v>
      </c>
      <c r="AM48">
        <v>8118.25</v>
      </c>
      <c r="AN48">
        <v>1.65384615384615</v>
      </c>
      <c r="AO48">
        <v>0.39</v>
      </c>
      <c r="AP48">
        <f t="shared" si="26"/>
        <v>-3.2406311637080769</v>
      </c>
      <c r="AQ48">
        <v>-1</v>
      </c>
      <c r="AR48" t="s">
        <v>491</v>
      </c>
      <c r="AS48">
        <v>8314.7900000000009</v>
      </c>
      <c r="AT48">
        <v>1209.4079999999999</v>
      </c>
      <c r="AU48">
        <v>1395.35</v>
      </c>
      <c r="AV48">
        <f t="shared" si="27"/>
        <v>0.13325832228473145</v>
      </c>
      <c r="AW48">
        <v>0.5</v>
      </c>
      <c r="AX48">
        <f t="shared" si="28"/>
        <v>1685.9261708521717</v>
      </c>
      <c r="AY48">
        <f t="shared" si="29"/>
        <v>13.304152393409591</v>
      </c>
      <c r="AZ48">
        <f t="shared" si="30"/>
        <v>112.33184651184095</v>
      </c>
      <c r="BA48">
        <f t="shared" si="31"/>
        <v>8.4844476826523105E-3</v>
      </c>
      <c r="BB48">
        <f t="shared" si="32"/>
        <v>-0.99972050023291636</v>
      </c>
      <c r="BC48">
        <f t="shared" si="33"/>
        <v>-0.51053365318312816</v>
      </c>
      <c r="BD48" t="s">
        <v>397</v>
      </c>
      <c r="BE48">
        <v>0</v>
      </c>
      <c r="BF48">
        <f t="shared" si="34"/>
        <v>-0.51053365318312816</v>
      </c>
      <c r="BG48">
        <f t="shared" si="35"/>
        <v>1.0003658821465462</v>
      </c>
      <c r="BH48">
        <f t="shared" si="36"/>
        <v>0.13320958327646173</v>
      </c>
      <c r="BI48">
        <f t="shared" si="37"/>
        <v>-1549.0370571596256</v>
      </c>
      <c r="BJ48">
        <f t="shared" si="38"/>
        <v>0.13341645486131234</v>
      </c>
      <c r="BK48">
        <f t="shared" si="39"/>
        <v>1103.7419354838742</v>
      </c>
      <c r="BL48">
        <f t="shared" si="40"/>
        <v>-5.6232450247670053E-5</v>
      </c>
      <c r="BM48">
        <f t="shared" si="41"/>
        <v>1.0000562324502478</v>
      </c>
      <c r="BN48" t="s">
        <v>397</v>
      </c>
      <c r="BO48" t="s">
        <v>397</v>
      </c>
      <c r="BP48" t="s">
        <v>397</v>
      </c>
      <c r="BQ48" t="s">
        <v>397</v>
      </c>
      <c r="BR48" t="s">
        <v>397</v>
      </c>
      <c r="BS48" t="s">
        <v>397</v>
      </c>
      <c r="BT48" t="s">
        <v>397</v>
      </c>
      <c r="BU48" t="s">
        <v>397</v>
      </c>
      <c r="BV48" t="s">
        <v>397</v>
      </c>
      <c r="BW48" t="s">
        <v>397</v>
      </c>
      <c r="BX48" t="s">
        <v>397</v>
      </c>
      <c r="BY48" t="s">
        <v>397</v>
      </c>
      <c r="BZ48" t="s">
        <v>397</v>
      </c>
      <c r="CA48" t="s">
        <v>397</v>
      </c>
      <c r="CB48" t="s">
        <v>397</v>
      </c>
      <c r="CC48" t="s">
        <v>397</v>
      </c>
      <c r="CD48" t="s">
        <v>397</v>
      </c>
      <c r="CE48" t="s">
        <v>397</v>
      </c>
      <c r="CF48">
        <f t="shared" si="42"/>
        <v>1999.93</v>
      </c>
      <c r="CG48">
        <f t="shared" si="43"/>
        <v>1685.9261708521717</v>
      </c>
      <c r="CH48">
        <f t="shared" si="44"/>
        <v>0.84299259016674166</v>
      </c>
      <c r="CI48">
        <f t="shared" si="45"/>
        <v>0.16537569902181151</v>
      </c>
      <c r="CJ48">
        <v>9</v>
      </c>
      <c r="CK48">
        <v>0.5</v>
      </c>
      <c r="CL48" t="s">
        <v>398</v>
      </c>
      <c r="CM48">
        <v>1530552260.5999999</v>
      </c>
      <c r="CN48">
        <v>381.95299999999997</v>
      </c>
      <c r="CO48">
        <v>400.03</v>
      </c>
      <c r="CP48">
        <v>31.172499999999999</v>
      </c>
      <c r="CQ48">
        <v>28.7075</v>
      </c>
      <c r="CR48">
        <v>382.27100000000002</v>
      </c>
      <c r="CS48">
        <v>31.172499999999999</v>
      </c>
      <c r="CT48">
        <v>700.00599999999997</v>
      </c>
      <c r="CU48">
        <v>90.737899999999996</v>
      </c>
      <c r="CV48">
        <v>9.9742499999999998E-2</v>
      </c>
      <c r="CW48">
        <v>28.643899999999999</v>
      </c>
      <c r="CX48">
        <v>28.968699999999998</v>
      </c>
      <c r="CY48">
        <v>999.9</v>
      </c>
      <c r="CZ48">
        <v>0</v>
      </c>
      <c r="DA48">
        <v>0</v>
      </c>
      <c r="DB48">
        <v>9996.8799999999992</v>
      </c>
      <c r="DC48">
        <v>0</v>
      </c>
      <c r="DD48">
        <v>0.21912699999999999</v>
      </c>
      <c r="DE48">
        <v>-18.077400000000001</v>
      </c>
      <c r="DF48">
        <v>394.24200000000002</v>
      </c>
      <c r="DG48">
        <v>411.85399999999998</v>
      </c>
      <c r="DH48">
        <v>2.4650300000000001</v>
      </c>
      <c r="DI48">
        <v>400.03</v>
      </c>
      <c r="DJ48">
        <v>28.7075</v>
      </c>
      <c r="DK48">
        <v>2.8285300000000002</v>
      </c>
      <c r="DL48">
        <v>2.60486</v>
      </c>
      <c r="DM48">
        <v>23.051500000000001</v>
      </c>
      <c r="DN48">
        <v>21.696899999999999</v>
      </c>
      <c r="DO48">
        <v>1999.93</v>
      </c>
      <c r="DP48">
        <v>0.89999899999999999</v>
      </c>
      <c r="DQ48">
        <v>0.10000100000000001</v>
      </c>
      <c r="DR48">
        <v>0</v>
      </c>
      <c r="DS48">
        <v>1144.31</v>
      </c>
      <c r="DT48">
        <v>4.9997400000000001</v>
      </c>
      <c r="DU48">
        <v>26090.1</v>
      </c>
      <c r="DV48">
        <v>15359.4</v>
      </c>
      <c r="DW48">
        <v>49.561999999999998</v>
      </c>
      <c r="DX48">
        <v>50.186999999999998</v>
      </c>
      <c r="DY48">
        <v>50.375</v>
      </c>
      <c r="DZ48">
        <v>50.311999999999998</v>
      </c>
      <c r="EA48">
        <v>51.125</v>
      </c>
      <c r="EB48">
        <v>1795.44</v>
      </c>
      <c r="EC48">
        <v>199.5</v>
      </c>
      <c r="ED48">
        <v>0</v>
      </c>
      <c r="EE48">
        <v>205.700000047684</v>
      </c>
      <c r="EF48">
        <v>0</v>
      </c>
      <c r="EG48">
        <v>1209.4079999999999</v>
      </c>
      <c r="EH48">
        <v>-577.12538549235296</v>
      </c>
      <c r="EI48">
        <v>-6017.1153880086204</v>
      </c>
      <c r="EJ48">
        <v>26824.12</v>
      </c>
      <c r="EK48">
        <v>15</v>
      </c>
      <c r="EL48">
        <v>0</v>
      </c>
      <c r="EM48" t="s">
        <v>399</v>
      </c>
      <c r="EN48">
        <v>1530554494.5999999</v>
      </c>
      <c r="EO48">
        <v>0</v>
      </c>
      <c r="EP48">
        <v>0</v>
      </c>
      <c r="EQ48">
        <v>-6.0000000000000001E-3</v>
      </c>
      <c r="ER48">
        <v>0</v>
      </c>
      <c r="ES48">
        <v>-0.318</v>
      </c>
      <c r="ET48">
        <v>0</v>
      </c>
      <c r="EU48">
        <v>400</v>
      </c>
      <c r="EV48">
        <v>0</v>
      </c>
      <c r="EW48">
        <v>0.13</v>
      </c>
      <c r="EX48">
        <v>0</v>
      </c>
      <c r="EY48">
        <v>-17.515025000000001</v>
      </c>
      <c r="EZ48">
        <v>-3.45750844277674</v>
      </c>
      <c r="FA48">
        <v>0.33497444883901201</v>
      </c>
      <c r="FB48">
        <v>0</v>
      </c>
      <c r="FC48">
        <v>1.0002455090423099</v>
      </c>
      <c r="FD48">
        <v>0</v>
      </c>
      <c r="FE48">
        <v>0</v>
      </c>
      <c r="FF48">
        <v>0</v>
      </c>
      <c r="FG48">
        <v>2.2683430000000002</v>
      </c>
      <c r="FH48">
        <v>1.3439473170731699</v>
      </c>
      <c r="FI48">
        <v>0.13061103544877101</v>
      </c>
      <c r="FJ48">
        <v>0</v>
      </c>
      <c r="FK48">
        <v>0</v>
      </c>
      <c r="FL48">
        <v>3</v>
      </c>
      <c r="FM48" t="s">
        <v>400</v>
      </c>
      <c r="FN48">
        <v>3.44502</v>
      </c>
      <c r="FO48">
        <v>2.7792699999999999</v>
      </c>
      <c r="FP48">
        <v>8.0686900000000006E-2</v>
      </c>
      <c r="FQ48">
        <v>8.3506800000000006E-2</v>
      </c>
      <c r="FR48">
        <v>0.119412</v>
      </c>
      <c r="FS48">
        <v>0.111585</v>
      </c>
      <c r="FT48">
        <v>19525.400000000001</v>
      </c>
      <c r="FU48">
        <v>23749.1</v>
      </c>
      <c r="FV48">
        <v>20702.5</v>
      </c>
      <c r="FW48">
        <v>25015.5</v>
      </c>
      <c r="FX48">
        <v>28926.2</v>
      </c>
      <c r="FY48">
        <v>32732</v>
      </c>
      <c r="FZ48">
        <v>37394.6</v>
      </c>
      <c r="GA48">
        <v>41528</v>
      </c>
      <c r="GB48">
        <v>2.25495</v>
      </c>
      <c r="GC48">
        <v>1.48065</v>
      </c>
      <c r="GD48">
        <v>4.4800300000000001E-2</v>
      </c>
      <c r="GE48">
        <v>0</v>
      </c>
      <c r="GF48">
        <v>28.238</v>
      </c>
      <c r="GG48">
        <v>999.9</v>
      </c>
      <c r="GH48">
        <v>65.174999999999997</v>
      </c>
      <c r="GI48">
        <v>32.106000000000002</v>
      </c>
      <c r="GJ48">
        <v>34.502200000000002</v>
      </c>
      <c r="GK48">
        <v>61.990200000000002</v>
      </c>
      <c r="GL48">
        <v>23.229199999999999</v>
      </c>
      <c r="GM48">
        <v>2</v>
      </c>
      <c r="GN48">
        <v>0.25265799999999999</v>
      </c>
      <c r="GO48">
        <v>2.5537299999999998</v>
      </c>
      <c r="GP48">
        <v>20.317399999999999</v>
      </c>
      <c r="GQ48">
        <v>5.2184900000000001</v>
      </c>
      <c r="GR48">
        <v>11.962</v>
      </c>
      <c r="GS48">
        <v>4.9855999999999998</v>
      </c>
      <c r="GT48">
        <v>3.3010000000000002</v>
      </c>
      <c r="GU48">
        <v>999.9</v>
      </c>
      <c r="GV48">
        <v>9999</v>
      </c>
      <c r="GW48">
        <v>9999</v>
      </c>
      <c r="GX48">
        <v>9999</v>
      </c>
      <c r="GY48">
        <v>1.88405</v>
      </c>
      <c r="GZ48">
        <v>1.88107</v>
      </c>
      <c r="HA48">
        <v>1.8827799999999999</v>
      </c>
      <c r="HB48">
        <v>1.8813</v>
      </c>
      <c r="HC48">
        <v>1.8826700000000001</v>
      </c>
      <c r="HD48">
        <v>1.88201</v>
      </c>
      <c r="HE48">
        <v>1.8839699999999999</v>
      </c>
      <c r="HF48">
        <v>1.88114</v>
      </c>
      <c r="HG48">
        <v>5</v>
      </c>
      <c r="HH48">
        <v>0</v>
      </c>
      <c r="HI48">
        <v>0</v>
      </c>
      <c r="HJ48">
        <v>0</v>
      </c>
      <c r="HK48" t="s">
        <v>401</v>
      </c>
      <c r="HL48" t="s">
        <v>402</v>
      </c>
      <c r="HM48" t="s">
        <v>403</v>
      </c>
      <c r="HN48" t="s">
        <v>403</v>
      </c>
      <c r="HO48" t="s">
        <v>403</v>
      </c>
      <c r="HP48" t="s">
        <v>403</v>
      </c>
      <c r="HQ48">
        <v>0</v>
      </c>
      <c r="HR48">
        <v>100</v>
      </c>
      <c r="HS48">
        <v>100</v>
      </c>
      <c r="HT48">
        <v>-0.318</v>
      </c>
      <c r="HU48">
        <v>0</v>
      </c>
      <c r="HV48">
        <v>-0.318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-1</v>
      </c>
      <c r="IE48">
        <v>-1</v>
      </c>
      <c r="IF48">
        <v>-1</v>
      </c>
      <c r="IG48">
        <v>-1</v>
      </c>
      <c r="IH48">
        <v>-37.200000000000003</v>
      </c>
      <c r="II48">
        <v>25509204.300000001</v>
      </c>
      <c r="IJ48">
        <v>1.0583499999999999</v>
      </c>
      <c r="IK48">
        <v>2.5793499999999998</v>
      </c>
      <c r="IL48">
        <v>2.1008300000000002</v>
      </c>
      <c r="IM48">
        <v>2.6660200000000001</v>
      </c>
      <c r="IN48">
        <v>2.21069</v>
      </c>
      <c r="IO48">
        <v>2.4414100000000002E-3</v>
      </c>
      <c r="IP48">
        <v>37.626300000000001</v>
      </c>
      <c r="IQ48">
        <v>13.7818</v>
      </c>
      <c r="IR48">
        <v>18</v>
      </c>
      <c r="IS48">
        <v>759.42200000000003</v>
      </c>
      <c r="IT48">
        <v>235.89400000000001</v>
      </c>
      <c r="IU48">
        <v>25.000299999999999</v>
      </c>
      <c r="IV48">
        <v>30.709199999999999</v>
      </c>
      <c r="IW48">
        <v>30.0002</v>
      </c>
      <c r="IX48">
        <v>30.489699999999999</v>
      </c>
      <c r="IY48">
        <v>30.482399999999998</v>
      </c>
      <c r="IZ48">
        <v>21.138999999999999</v>
      </c>
      <c r="JA48">
        <v>100</v>
      </c>
      <c r="JB48">
        <v>0</v>
      </c>
      <c r="JC48">
        <v>25</v>
      </c>
      <c r="JD48">
        <v>400</v>
      </c>
      <c r="JE48">
        <v>15.9763</v>
      </c>
      <c r="JF48">
        <v>100.777</v>
      </c>
      <c r="JG48">
        <v>100.089</v>
      </c>
    </row>
    <row r="49" spans="1:267" x14ac:dyDescent="0.2">
      <c r="A49">
        <v>31</v>
      </c>
      <c r="B49">
        <v>1530552302.5</v>
      </c>
      <c r="C49">
        <v>2106</v>
      </c>
      <c r="D49" t="s">
        <v>492</v>
      </c>
      <c r="E49" t="s">
        <v>493</v>
      </c>
      <c r="F49" t="s">
        <v>394</v>
      </c>
      <c r="I49">
        <v>1530552302.5</v>
      </c>
      <c r="J49">
        <f t="shared" si="0"/>
        <v>2.0224215705066757E-3</v>
      </c>
      <c r="K49">
        <f t="shared" si="1"/>
        <v>2.0224215705066757</v>
      </c>
      <c r="L49">
        <f t="shared" si="2"/>
        <v>17.112423529370012</v>
      </c>
      <c r="M49">
        <f t="shared" si="3"/>
        <v>376.976</v>
      </c>
      <c r="N49">
        <f t="shared" si="4"/>
        <v>192.72016984771349</v>
      </c>
      <c r="O49">
        <f t="shared" si="5"/>
        <v>17.505753279139732</v>
      </c>
      <c r="P49">
        <f t="shared" si="6"/>
        <v>34.242647530726401</v>
      </c>
      <c r="Q49">
        <f t="shared" si="7"/>
        <v>0.1577661294471826</v>
      </c>
      <c r="R49">
        <f t="shared" si="8"/>
        <v>2.7607395509266994</v>
      </c>
      <c r="S49">
        <f t="shared" si="9"/>
        <v>0.15292315661625533</v>
      </c>
      <c r="T49">
        <f t="shared" si="10"/>
        <v>9.5999710978035668E-2</v>
      </c>
      <c r="U49">
        <f t="shared" si="11"/>
        <v>330.72609450183205</v>
      </c>
      <c r="V49">
        <f t="shared" si="12"/>
        <v>30.165747435882274</v>
      </c>
      <c r="W49">
        <f t="shared" si="13"/>
        <v>28.865200000000002</v>
      </c>
      <c r="X49">
        <f t="shared" si="14"/>
        <v>3.9905083482875385</v>
      </c>
      <c r="Y49">
        <f t="shared" si="15"/>
        <v>71.866845387971424</v>
      </c>
      <c r="Z49">
        <f t="shared" si="16"/>
        <v>2.8343362844478404</v>
      </c>
      <c r="AA49">
        <f t="shared" si="17"/>
        <v>3.9438718495945451</v>
      </c>
      <c r="AB49">
        <f t="shared" si="18"/>
        <v>1.1561720638396982</v>
      </c>
      <c r="AC49">
        <f t="shared" si="19"/>
        <v>-89.188791259344399</v>
      </c>
      <c r="AD49">
        <f t="shared" si="20"/>
        <v>-30.18414170778679</v>
      </c>
      <c r="AE49">
        <f t="shared" si="21"/>
        <v>-2.4014086512434498</v>
      </c>
      <c r="AF49">
        <f t="shared" si="22"/>
        <v>208.95175288345743</v>
      </c>
      <c r="AG49">
        <v>0</v>
      </c>
      <c r="AH49">
        <v>0</v>
      </c>
      <c r="AI49">
        <f t="shared" si="23"/>
        <v>1</v>
      </c>
      <c r="AJ49">
        <f t="shared" si="24"/>
        <v>0</v>
      </c>
      <c r="AK49">
        <f t="shared" si="25"/>
        <v>47682.530783713919</v>
      </c>
      <c r="AL49" t="s">
        <v>395</v>
      </c>
      <c r="AM49">
        <v>8118.25</v>
      </c>
      <c r="AN49">
        <v>1.65384615384615</v>
      </c>
      <c r="AO49">
        <v>0.39</v>
      </c>
      <c r="AP49">
        <f t="shared" si="26"/>
        <v>-3.2406311637080769</v>
      </c>
      <c r="AQ49">
        <v>-1</v>
      </c>
      <c r="AR49" t="s">
        <v>494</v>
      </c>
      <c r="AS49">
        <v>8329.2900000000009</v>
      </c>
      <c r="AT49">
        <v>1673.7284615384599</v>
      </c>
      <c r="AU49">
        <v>2032.59</v>
      </c>
      <c r="AV49">
        <f t="shared" si="27"/>
        <v>0.17655382465796843</v>
      </c>
      <c r="AW49">
        <v>0.5</v>
      </c>
      <c r="AX49">
        <f t="shared" si="28"/>
        <v>1685.8509007781511</v>
      </c>
      <c r="AY49">
        <f t="shared" si="29"/>
        <v>17.112423529370012</v>
      </c>
      <c r="AZ49">
        <f t="shared" si="30"/>
        <v>148.8217121677319</v>
      </c>
      <c r="BA49">
        <f t="shared" si="31"/>
        <v>1.0743787318919912E-2</v>
      </c>
      <c r="BB49">
        <f t="shared" si="32"/>
        <v>-0.99980812657742091</v>
      </c>
      <c r="BC49">
        <f t="shared" si="33"/>
        <v>-0.51047509750384323</v>
      </c>
      <c r="BD49" t="s">
        <v>397</v>
      </c>
      <c r="BE49">
        <v>0</v>
      </c>
      <c r="BF49">
        <f t="shared" si="34"/>
        <v>-0.51047509750384323</v>
      </c>
      <c r="BG49">
        <f t="shared" si="35"/>
        <v>1.0002511451387166</v>
      </c>
      <c r="BH49">
        <f t="shared" si="36"/>
        <v>0.17650949515632261</v>
      </c>
      <c r="BI49">
        <f t="shared" si="37"/>
        <v>-2256.8086620422355</v>
      </c>
      <c r="BJ49">
        <f t="shared" si="38"/>
        <v>0.17669759720507899</v>
      </c>
      <c r="BK49">
        <f t="shared" si="39"/>
        <v>1607.9488740109603</v>
      </c>
      <c r="BL49">
        <f t="shared" si="40"/>
        <v>-5.383412173528811E-5</v>
      </c>
      <c r="BM49">
        <f t="shared" si="41"/>
        <v>1.0000538341217353</v>
      </c>
      <c r="BN49" t="s">
        <v>397</v>
      </c>
      <c r="BO49" t="s">
        <v>397</v>
      </c>
      <c r="BP49" t="s">
        <v>397</v>
      </c>
      <c r="BQ49" t="s">
        <v>397</v>
      </c>
      <c r="BR49" t="s">
        <v>397</v>
      </c>
      <c r="BS49" t="s">
        <v>397</v>
      </c>
      <c r="BT49" t="s">
        <v>397</v>
      </c>
      <c r="BU49" t="s">
        <v>397</v>
      </c>
      <c r="BV49" t="s">
        <v>397</v>
      </c>
      <c r="BW49" t="s">
        <v>397</v>
      </c>
      <c r="BX49" t="s">
        <v>397</v>
      </c>
      <c r="BY49" t="s">
        <v>397</v>
      </c>
      <c r="BZ49" t="s">
        <v>397</v>
      </c>
      <c r="CA49" t="s">
        <v>397</v>
      </c>
      <c r="CB49" t="s">
        <v>397</v>
      </c>
      <c r="CC49" t="s">
        <v>397</v>
      </c>
      <c r="CD49" t="s">
        <v>397</v>
      </c>
      <c r="CE49" t="s">
        <v>397</v>
      </c>
      <c r="CF49">
        <f t="shared" si="42"/>
        <v>1999.84</v>
      </c>
      <c r="CG49">
        <f t="shared" si="43"/>
        <v>1685.8509007781511</v>
      </c>
      <c r="CH49">
        <f t="shared" si="44"/>
        <v>0.84299288982026122</v>
      </c>
      <c r="CI49">
        <f t="shared" si="45"/>
        <v>0.16537627735310428</v>
      </c>
      <c r="CJ49">
        <v>9</v>
      </c>
      <c r="CK49">
        <v>0.5</v>
      </c>
      <c r="CL49" t="s">
        <v>398</v>
      </c>
      <c r="CM49">
        <v>1530552302.5</v>
      </c>
      <c r="CN49">
        <v>376.976</v>
      </c>
      <c r="CO49">
        <v>399.95499999999998</v>
      </c>
      <c r="CP49">
        <v>31.203099999999999</v>
      </c>
      <c r="CQ49">
        <v>28.6843</v>
      </c>
      <c r="CR49">
        <v>377.29399999999998</v>
      </c>
      <c r="CS49">
        <v>31.203099999999999</v>
      </c>
      <c r="CT49">
        <v>700.08900000000006</v>
      </c>
      <c r="CU49">
        <v>90.735600000000005</v>
      </c>
      <c r="CV49">
        <v>9.9486400000000003E-2</v>
      </c>
      <c r="CW49">
        <v>28.662400000000002</v>
      </c>
      <c r="CX49">
        <v>28.865200000000002</v>
      </c>
      <c r="CY49">
        <v>999.9</v>
      </c>
      <c r="CZ49">
        <v>0</v>
      </c>
      <c r="DA49">
        <v>0</v>
      </c>
      <c r="DB49">
        <v>9993.1200000000008</v>
      </c>
      <c r="DC49">
        <v>0</v>
      </c>
      <c r="DD49">
        <v>0.232823</v>
      </c>
      <c r="DE49">
        <v>-22.978999999999999</v>
      </c>
      <c r="DF49">
        <v>389.11799999999999</v>
      </c>
      <c r="DG49">
        <v>411.767</v>
      </c>
      <c r="DH49">
        <v>2.51877</v>
      </c>
      <c r="DI49">
        <v>399.95499999999998</v>
      </c>
      <c r="DJ49">
        <v>28.6843</v>
      </c>
      <c r="DK49">
        <v>2.8312300000000001</v>
      </c>
      <c r="DL49">
        <v>2.6026899999999999</v>
      </c>
      <c r="DM49">
        <v>23.067299999999999</v>
      </c>
      <c r="DN49">
        <v>21.683299999999999</v>
      </c>
      <c r="DO49">
        <v>1999.84</v>
      </c>
      <c r="DP49">
        <v>0.89998800000000001</v>
      </c>
      <c r="DQ49">
        <v>0.100012</v>
      </c>
      <c r="DR49">
        <v>0</v>
      </c>
      <c r="DS49">
        <v>1560.16</v>
      </c>
      <c r="DT49">
        <v>4.9997400000000001</v>
      </c>
      <c r="DU49">
        <v>35654.800000000003</v>
      </c>
      <c r="DV49">
        <v>15358.7</v>
      </c>
      <c r="DW49">
        <v>49.625</v>
      </c>
      <c r="DX49">
        <v>50.186999999999998</v>
      </c>
      <c r="DY49">
        <v>50.5</v>
      </c>
      <c r="DZ49">
        <v>50.311999999999998</v>
      </c>
      <c r="EA49">
        <v>51.25</v>
      </c>
      <c r="EB49">
        <v>1795.33</v>
      </c>
      <c r="EC49">
        <v>199.51</v>
      </c>
      <c r="ED49">
        <v>0</v>
      </c>
      <c r="EE49">
        <v>41.5</v>
      </c>
      <c r="EF49">
        <v>0</v>
      </c>
      <c r="EG49">
        <v>1673.7284615384599</v>
      </c>
      <c r="EH49">
        <v>-1052.0239320534599</v>
      </c>
      <c r="EI49">
        <v>-20557.326501398202</v>
      </c>
      <c r="EJ49">
        <v>38071.092307692299</v>
      </c>
      <c r="EK49">
        <v>15</v>
      </c>
      <c r="EL49">
        <v>0</v>
      </c>
      <c r="EM49" t="s">
        <v>399</v>
      </c>
      <c r="EN49">
        <v>1530554494.5999999</v>
      </c>
      <c r="EO49">
        <v>0</v>
      </c>
      <c r="EP49">
        <v>0</v>
      </c>
      <c r="EQ49">
        <v>-6.0000000000000001E-3</v>
      </c>
      <c r="ER49">
        <v>0</v>
      </c>
      <c r="ES49">
        <v>-0.318</v>
      </c>
      <c r="ET49">
        <v>0</v>
      </c>
      <c r="EU49">
        <v>400</v>
      </c>
      <c r="EV49">
        <v>0</v>
      </c>
      <c r="EW49">
        <v>0.13</v>
      </c>
      <c r="EX49">
        <v>0</v>
      </c>
      <c r="EY49">
        <v>-19.922218999999998</v>
      </c>
      <c r="EZ49">
        <v>-29.358222439024299</v>
      </c>
      <c r="FA49">
        <v>3.3591235948203799</v>
      </c>
      <c r="FB49">
        <v>0</v>
      </c>
      <c r="FC49">
        <v>1.00036588214655</v>
      </c>
      <c r="FD49">
        <v>0</v>
      </c>
      <c r="FE49">
        <v>0</v>
      </c>
      <c r="FF49">
        <v>0</v>
      </c>
      <c r="FG49">
        <v>1.4674786424999999</v>
      </c>
      <c r="FH49">
        <v>8.0515274285178204</v>
      </c>
      <c r="FI49">
        <v>0.79146215077816395</v>
      </c>
      <c r="FJ49">
        <v>0</v>
      </c>
      <c r="FK49">
        <v>0</v>
      </c>
      <c r="FL49">
        <v>3</v>
      </c>
      <c r="FM49" t="s">
        <v>400</v>
      </c>
      <c r="FN49">
        <v>3.4451800000000001</v>
      </c>
      <c r="FO49">
        <v>2.7789799999999998</v>
      </c>
      <c r="FP49">
        <v>7.9867400000000005E-2</v>
      </c>
      <c r="FQ49">
        <v>8.3489900000000006E-2</v>
      </c>
      <c r="FR49">
        <v>0.119487</v>
      </c>
      <c r="FS49">
        <v>0.11151700000000001</v>
      </c>
      <c r="FT49">
        <v>19542.3</v>
      </c>
      <c r="FU49">
        <v>23749.9</v>
      </c>
      <c r="FV49">
        <v>20701.900000000001</v>
      </c>
      <c r="FW49">
        <v>25015.9</v>
      </c>
      <c r="FX49">
        <v>28923.200000000001</v>
      </c>
      <c r="FY49">
        <v>32735.4</v>
      </c>
      <c r="FZ49">
        <v>37393.9</v>
      </c>
      <c r="GA49">
        <v>41529.1</v>
      </c>
      <c r="GB49">
        <v>2.2629999999999999</v>
      </c>
      <c r="GC49">
        <v>1.4815</v>
      </c>
      <c r="GD49">
        <v>4.03337E-2</v>
      </c>
      <c r="GE49">
        <v>0</v>
      </c>
      <c r="GF49">
        <v>28.2073</v>
      </c>
      <c r="GG49">
        <v>999.9</v>
      </c>
      <c r="GH49">
        <v>64.912999999999997</v>
      </c>
      <c r="GI49">
        <v>32.237000000000002</v>
      </c>
      <c r="GJ49">
        <v>34.619999999999997</v>
      </c>
      <c r="GK49">
        <v>62.1402</v>
      </c>
      <c r="GL49">
        <v>23.377400000000002</v>
      </c>
      <c r="GM49">
        <v>2</v>
      </c>
      <c r="GN49">
        <v>0.25209900000000002</v>
      </c>
      <c r="GO49">
        <v>2.5534699999999999</v>
      </c>
      <c r="GP49">
        <v>20.3171</v>
      </c>
      <c r="GQ49">
        <v>5.2141500000000001</v>
      </c>
      <c r="GR49">
        <v>11.962</v>
      </c>
      <c r="GS49">
        <v>4.9847999999999999</v>
      </c>
      <c r="GT49">
        <v>3.30023</v>
      </c>
      <c r="GU49">
        <v>999.9</v>
      </c>
      <c r="GV49">
        <v>9999</v>
      </c>
      <c r="GW49">
        <v>9999</v>
      </c>
      <c r="GX49">
        <v>9999</v>
      </c>
      <c r="GY49">
        <v>1.8840600000000001</v>
      </c>
      <c r="GZ49">
        <v>1.8810899999999999</v>
      </c>
      <c r="HA49">
        <v>1.8827799999999999</v>
      </c>
      <c r="HB49">
        <v>1.88127</v>
      </c>
      <c r="HC49">
        <v>1.88269</v>
      </c>
      <c r="HD49">
        <v>1.88202</v>
      </c>
      <c r="HE49">
        <v>1.8839900000000001</v>
      </c>
      <c r="HF49">
        <v>1.88121</v>
      </c>
      <c r="HG49">
        <v>5</v>
      </c>
      <c r="HH49">
        <v>0</v>
      </c>
      <c r="HI49">
        <v>0</v>
      </c>
      <c r="HJ49">
        <v>0</v>
      </c>
      <c r="HK49" t="s">
        <v>401</v>
      </c>
      <c r="HL49" t="s">
        <v>402</v>
      </c>
      <c r="HM49" t="s">
        <v>403</v>
      </c>
      <c r="HN49" t="s">
        <v>403</v>
      </c>
      <c r="HO49" t="s">
        <v>403</v>
      </c>
      <c r="HP49" t="s">
        <v>403</v>
      </c>
      <c r="HQ49">
        <v>0</v>
      </c>
      <c r="HR49">
        <v>100</v>
      </c>
      <c r="HS49">
        <v>100</v>
      </c>
      <c r="HT49">
        <v>-0.318</v>
      </c>
      <c r="HU49">
        <v>0</v>
      </c>
      <c r="HV49">
        <v>-0.318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-1</v>
      </c>
      <c r="IE49">
        <v>-1</v>
      </c>
      <c r="IF49">
        <v>-1</v>
      </c>
      <c r="IG49">
        <v>-1</v>
      </c>
      <c r="IH49">
        <v>-36.5</v>
      </c>
      <c r="II49">
        <v>25509205</v>
      </c>
      <c r="IJ49">
        <v>1.0583499999999999</v>
      </c>
      <c r="IK49">
        <v>2.5854499999999998</v>
      </c>
      <c r="IL49">
        <v>2.1008300000000002</v>
      </c>
      <c r="IM49">
        <v>2.6660200000000001</v>
      </c>
      <c r="IN49">
        <v>2.2143600000000001</v>
      </c>
      <c r="IO49">
        <v>2.4414100000000002E-3</v>
      </c>
      <c r="IP49">
        <v>37.698700000000002</v>
      </c>
      <c r="IQ49">
        <v>13.738</v>
      </c>
      <c r="IR49">
        <v>18</v>
      </c>
      <c r="IS49">
        <v>766.91700000000003</v>
      </c>
      <c r="IT49">
        <v>236.27500000000001</v>
      </c>
      <c r="IU49">
        <v>25.001100000000001</v>
      </c>
      <c r="IV49">
        <v>30.709199999999999</v>
      </c>
      <c r="IW49">
        <v>30.0001</v>
      </c>
      <c r="IX49">
        <v>30.504100000000001</v>
      </c>
      <c r="IY49">
        <v>30.4956</v>
      </c>
      <c r="IZ49">
        <v>21.145399999999999</v>
      </c>
      <c r="JA49">
        <v>100</v>
      </c>
      <c r="JB49">
        <v>0</v>
      </c>
      <c r="JC49">
        <v>25</v>
      </c>
      <c r="JD49">
        <v>400</v>
      </c>
      <c r="JE49">
        <v>15.9763</v>
      </c>
      <c r="JF49">
        <v>100.77500000000001</v>
      </c>
      <c r="JG49">
        <v>100.09099999999999</v>
      </c>
    </row>
    <row r="50" spans="1:267" x14ac:dyDescent="0.2">
      <c r="A50">
        <v>32</v>
      </c>
      <c r="B50">
        <v>1530552345.5</v>
      </c>
      <c r="C50">
        <v>2149</v>
      </c>
      <c r="D50" t="s">
        <v>495</v>
      </c>
      <c r="E50" t="s">
        <v>496</v>
      </c>
      <c r="F50" t="s">
        <v>394</v>
      </c>
      <c r="I50">
        <v>1530552345.5</v>
      </c>
      <c r="J50">
        <f t="shared" si="0"/>
        <v>2.5313724261709497E-3</v>
      </c>
      <c r="K50">
        <f t="shared" si="1"/>
        <v>2.5313724261709498</v>
      </c>
      <c r="L50">
        <f t="shared" si="2"/>
        <v>20.656078814349488</v>
      </c>
      <c r="M50">
        <f t="shared" si="3"/>
        <v>372.18200000000002</v>
      </c>
      <c r="N50">
        <f t="shared" si="4"/>
        <v>212.01725888350077</v>
      </c>
      <c r="O50">
        <f t="shared" si="5"/>
        <v>19.258775515570711</v>
      </c>
      <c r="P50">
        <f t="shared" si="6"/>
        <v>33.807481648815596</v>
      </c>
      <c r="Q50">
        <f t="shared" si="7"/>
        <v>0.22187977600589118</v>
      </c>
      <c r="R50">
        <f t="shared" si="8"/>
        <v>2.7614902315746721</v>
      </c>
      <c r="S50">
        <f t="shared" si="9"/>
        <v>0.21243008228620183</v>
      </c>
      <c r="T50">
        <f t="shared" si="10"/>
        <v>0.13358428086522878</v>
      </c>
      <c r="U50">
        <f t="shared" si="11"/>
        <v>330.75148950147866</v>
      </c>
      <c r="V50">
        <f t="shared" si="12"/>
        <v>30.02946065004171</v>
      </c>
      <c r="W50">
        <f t="shared" si="13"/>
        <v>28.606200000000001</v>
      </c>
      <c r="X50">
        <f t="shared" si="14"/>
        <v>3.9310323456021146</v>
      </c>
      <c r="Y50">
        <f t="shared" si="15"/>
        <v>73.243783478625502</v>
      </c>
      <c r="Z50">
        <f t="shared" si="16"/>
        <v>2.8892442704063401</v>
      </c>
      <c r="AA50">
        <f t="shared" si="17"/>
        <v>3.9446955539230153</v>
      </c>
      <c r="AB50">
        <f t="shared" si="18"/>
        <v>1.0417880751957744</v>
      </c>
      <c r="AC50">
        <f t="shared" si="19"/>
        <v>-111.63352399413888</v>
      </c>
      <c r="AD50">
        <f t="shared" si="20"/>
        <v>8.9028721896061711</v>
      </c>
      <c r="AE50">
        <f t="shared" si="21"/>
        <v>0.70720901850687901</v>
      </c>
      <c r="AF50">
        <f t="shared" si="22"/>
        <v>228.72804671545282</v>
      </c>
      <c r="AG50">
        <v>0</v>
      </c>
      <c r="AH50">
        <v>0</v>
      </c>
      <c r="AI50">
        <f t="shared" si="23"/>
        <v>1</v>
      </c>
      <c r="AJ50">
        <f t="shared" si="24"/>
        <v>0</v>
      </c>
      <c r="AK50">
        <f t="shared" si="25"/>
        <v>47702.271673534837</v>
      </c>
      <c r="AL50" t="s">
        <v>395</v>
      </c>
      <c r="AM50">
        <v>8118.25</v>
      </c>
      <c r="AN50">
        <v>1.65384615384615</v>
      </c>
      <c r="AO50">
        <v>0.39</v>
      </c>
      <c r="AP50">
        <f t="shared" si="26"/>
        <v>-3.2406311637080769</v>
      </c>
      <c r="AQ50">
        <v>-1</v>
      </c>
      <c r="AR50" t="s">
        <v>497</v>
      </c>
      <c r="AS50">
        <v>8334.0499999999993</v>
      </c>
      <c r="AT50">
        <v>1219.27</v>
      </c>
      <c r="AU50">
        <v>1670.91</v>
      </c>
      <c r="AV50">
        <f t="shared" si="27"/>
        <v>0.27029582682490383</v>
      </c>
      <c r="AW50">
        <v>0.5</v>
      </c>
      <c r="AX50">
        <f t="shared" si="28"/>
        <v>1685.9928007779681</v>
      </c>
      <c r="AY50">
        <f t="shared" si="29"/>
        <v>20.656078814349488</v>
      </c>
      <c r="AZ50">
        <f t="shared" si="30"/>
        <v>227.85840905355812</v>
      </c>
      <c r="BA50">
        <f t="shared" si="31"/>
        <v>1.28447042029816E-2</v>
      </c>
      <c r="BB50">
        <f t="shared" si="32"/>
        <v>-0.99976659425103676</v>
      </c>
      <c r="BC50">
        <f t="shared" si="33"/>
        <v>-0.51050284950996139</v>
      </c>
      <c r="BD50" t="s">
        <v>397</v>
      </c>
      <c r="BE50">
        <v>0</v>
      </c>
      <c r="BF50">
        <f t="shared" si="34"/>
        <v>-0.51050284950996139</v>
      </c>
      <c r="BG50">
        <f t="shared" si="35"/>
        <v>1.0003055238459941</v>
      </c>
      <c r="BH50">
        <f t="shared" si="36"/>
        <v>0.27021327022734537</v>
      </c>
      <c r="BI50">
        <f t="shared" si="37"/>
        <v>-1855.0968505086564</v>
      </c>
      <c r="BJ50">
        <f t="shared" si="38"/>
        <v>0.27056362737340867</v>
      </c>
      <c r="BK50">
        <f t="shared" si="39"/>
        <v>1321.7748021911177</v>
      </c>
      <c r="BL50">
        <f t="shared" si="40"/>
        <v>-1.1313707745328356E-4</v>
      </c>
      <c r="BM50">
        <f t="shared" si="41"/>
        <v>1.0001131370774532</v>
      </c>
      <c r="BN50" t="s">
        <v>397</v>
      </c>
      <c r="BO50" t="s">
        <v>397</v>
      </c>
      <c r="BP50" t="s">
        <v>397</v>
      </c>
      <c r="BQ50" t="s">
        <v>397</v>
      </c>
      <c r="BR50" t="s">
        <v>397</v>
      </c>
      <c r="BS50" t="s">
        <v>397</v>
      </c>
      <c r="BT50" t="s">
        <v>397</v>
      </c>
      <c r="BU50" t="s">
        <v>397</v>
      </c>
      <c r="BV50" t="s">
        <v>397</v>
      </c>
      <c r="BW50" t="s">
        <v>397</v>
      </c>
      <c r="BX50" t="s">
        <v>397</v>
      </c>
      <c r="BY50" t="s">
        <v>397</v>
      </c>
      <c r="BZ50" t="s">
        <v>397</v>
      </c>
      <c r="CA50" t="s">
        <v>397</v>
      </c>
      <c r="CB50" t="s">
        <v>397</v>
      </c>
      <c r="CC50" t="s">
        <v>397</v>
      </c>
      <c r="CD50" t="s">
        <v>397</v>
      </c>
      <c r="CE50" t="s">
        <v>397</v>
      </c>
      <c r="CF50">
        <f t="shared" si="42"/>
        <v>2000.01</v>
      </c>
      <c r="CG50">
        <f t="shared" si="43"/>
        <v>1685.9928007779681</v>
      </c>
      <c r="CH50">
        <f t="shared" si="44"/>
        <v>0.84299218542805687</v>
      </c>
      <c r="CI50">
        <f t="shared" si="45"/>
        <v>0.16537491787614994</v>
      </c>
      <c r="CJ50">
        <v>9</v>
      </c>
      <c r="CK50">
        <v>0.5</v>
      </c>
      <c r="CL50" t="s">
        <v>398</v>
      </c>
      <c r="CM50">
        <v>1530552345.5</v>
      </c>
      <c r="CN50">
        <v>372.18200000000002</v>
      </c>
      <c r="CO50">
        <v>399.952</v>
      </c>
      <c r="CP50">
        <v>31.807300000000001</v>
      </c>
      <c r="CQ50">
        <v>28.656099999999999</v>
      </c>
      <c r="CR50">
        <v>372.5</v>
      </c>
      <c r="CS50">
        <v>31.807300000000001</v>
      </c>
      <c r="CT50">
        <v>699.97799999999995</v>
      </c>
      <c r="CU50">
        <v>90.736099999999993</v>
      </c>
      <c r="CV50">
        <v>9.9785799999999994E-2</v>
      </c>
      <c r="CW50">
        <v>28.666</v>
      </c>
      <c r="CX50">
        <v>28.606200000000001</v>
      </c>
      <c r="CY50">
        <v>999.9</v>
      </c>
      <c r="CZ50">
        <v>0</v>
      </c>
      <c r="DA50">
        <v>0</v>
      </c>
      <c r="DB50">
        <v>9997.5</v>
      </c>
      <c r="DC50">
        <v>0</v>
      </c>
      <c r="DD50">
        <v>0.220497</v>
      </c>
      <c r="DE50">
        <v>-27.7699</v>
      </c>
      <c r="DF50">
        <v>384.40899999999999</v>
      </c>
      <c r="DG50">
        <v>411.75200000000001</v>
      </c>
      <c r="DH50">
        <v>3.15117</v>
      </c>
      <c r="DI50">
        <v>399.952</v>
      </c>
      <c r="DJ50">
        <v>28.656099999999999</v>
      </c>
      <c r="DK50">
        <v>2.8860700000000001</v>
      </c>
      <c r="DL50">
        <v>2.6001500000000002</v>
      </c>
      <c r="DM50">
        <v>23.384799999999998</v>
      </c>
      <c r="DN50">
        <v>21.667300000000001</v>
      </c>
      <c r="DO50">
        <v>2000.01</v>
      </c>
      <c r="DP50">
        <v>0.90000999999999998</v>
      </c>
      <c r="DQ50">
        <v>9.9990200000000001E-2</v>
      </c>
      <c r="DR50">
        <v>0</v>
      </c>
      <c r="DS50">
        <v>1169.26</v>
      </c>
      <c r="DT50">
        <v>4.9997400000000001</v>
      </c>
      <c r="DU50">
        <v>28901.599999999999</v>
      </c>
      <c r="DV50">
        <v>15360.2</v>
      </c>
      <c r="DW50">
        <v>49.75</v>
      </c>
      <c r="DX50">
        <v>50.25</v>
      </c>
      <c r="DY50">
        <v>50.561999999999998</v>
      </c>
      <c r="DZ50">
        <v>50.375</v>
      </c>
      <c r="EA50">
        <v>51.311999999999998</v>
      </c>
      <c r="EB50">
        <v>1795.53</v>
      </c>
      <c r="EC50">
        <v>199.48</v>
      </c>
      <c r="ED50">
        <v>0</v>
      </c>
      <c r="EE50">
        <v>42.5</v>
      </c>
      <c r="EF50">
        <v>0</v>
      </c>
      <c r="EG50">
        <v>1219.27</v>
      </c>
      <c r="EH50">
        <v>-427.71769297800603</v>
      </c>
      <c r="EI50">
        <v>-3293.3307751017901</v>
      </c>
      <c r="EJ50">
        <v>29594.763999999999</v>
      </c>
      <c r="EK50">
        <v>15</v>
      </c>
      <c r="EL50">
        <v>0</v>
      </c>
      <c r="EM50" t="s">
        <v>399</v>
      </c>
      <c r="EN50">
        <v>1530554494.5999999</v>
      </c>
      <c r="EO50">
        <v>0</v>
      </c>
      <c r="EP50">
        <v>0</v>
      </c>
      <c r="EQ50">
        <v>-6.0000000000000001E-3</v>
      </c>
      <c r="ER50">
        <v>0</v>
      </c>
      <c r="ES50">
        <v>-0.318</v>
      </c>
      <c r="ET50">
        <v>0</v>
      </c>
      <c r="EU50">
        <v>400</v>
      </c>
      <c r="EV50">
        <v>0</v>
      </c>
      <c r="EW50">
        <v>0.13</v>
      </c>
      <c r="EX50">
        <v>0</v>
      </c>
      <c r="EY50">
        <v>-26.693314999999998</v>
      </c>
      <c r="EZ50">
        <v>-10.130848030018701</v>
      </c>
      <c r="FA50">
        <v>1.04347959240945</v>
      </c>
      <c r="FB50">
        <v>0</v>
      </c>
      <c r="FC50">
        <v>1.0002511451387199</v>
      </c>
      <c r="FD50">
        <v>0</v>
      </c>
      <c r="FE50">
        <v>0</v>
      </c>
      <c r="FF50">
        <v>0</v>
      </c>
      <c r="FG50">
        <v>2.4414790000000002</v>
      </c>
      <c r="FH50">
        <v>5.0962613133208201</v>
      </c>
      <c r="FI50">
        <v>0.49890504233671601</v>
      </c>
      <c r="FJ50">
        <v>0</v>
      </c>
      <c r="FK50">
        <v>0</v>
      </c>
      <c r="FL50">
        <v>3</v>
      </c>
      <c r="FM50" t="s">
        <v>400</v>
      </c>
      <c r="FN50">
        <v>3.44496</v>
      </c>
      <c r="FO50">
        <v>2.7793199999999998</v>
      </c>
      <c r="FP50">
        <v>7.90772E-2</v>
      </c>
      <c r="FQ50">
        <v>8.3483299999999996E-2</v>
      </c>
      <c r="FR50">
        <v>0.121077</v>
      </c>
      <c r="FS50">
        <v>0.11143400000000001</v>
      </c>
      <c r="FT50">
        <v>19558.900000000001</v>
      </c>
      <c r="FU50">
        <v>23748.799999999999</v>
      </c>
      <c r="FV50">
        <v>20701.8</v>
      </c>
      <c r="FW50">
        <v>25014.7</v>
      </c>
      <c r="FX50">
        <v>28870.3</v>
      </c>
      <c r="FY50">
        <v>32736.7</v>
      </c>
      <c r="FZ50">
        <v>37393.1</v>
      </c>
      <c r="GA50">
        <v>41527</v>
      </c>
      <c r="GB50">
        <v>2.26268</v>
      </c>
      <c r="GC50">
        <v>1.4821500000000001</v>
      </c>
      <c r="GD50">
        <v>2.9679400000000002E-2</v>
      </c>
      <c r="GE50">
        <v>0</v>
      </c>
      <c r="GF50">
        <v>28.1219</v>
      </c>
      <c r="GG50">
        <v>999.9</v>
      </c>
      <c r="GH50">
        <v>64.552999999999997</v>
      </c>
      <c r="GI50">
        <v>32.337000000000003</v>
      </c>
      <c r="GJ50">
        <v>34.6252</v>
      </c>
      <c r="GK50">
        <v>62.190199999999997</v>
      </c>
      <c r="GL50">
        <v>23.109000000000002</v>
      </c>
      <c r="GM50">
        <v>2</v>
      </c>
      <c r="GN50">
        <v>0.25475399999999998</v>
      </c>
      <c r="GO50">
        <v>2.5777299999999999</v>
      </c>
      <c r="GP50">
        <v>20.317</v>
      </c>
      <c r="GQ50">
        <v>5.2168400000000004</v>
      </c>
      <c r="GR50">
        <v>11.962</v>
      </c>
      <c r="GS50">
        <v>4.9848999999999997</v>
      </c>
      <c r="GT50">
        <v>3.3004699999999998</v>
      </c>
      <c r="GU50">
        <v>999.9</v>
      </c>
      <c r="GV50">
        <v>9999</v>
      </c>
      <c r="GW50">
        <v>9999</v>
      </c>
      <c r="GX50">
        <v>9999</v>
      </c>
      <c r="GY50">
        <v>1.88408</v>
      </c>
      <c r="GZ50">
        <v>1.88106</v>
      </c>
      <c r="HA50">
        <v>1.8827799999999999</v>
      </c>
      <c r="HB50">
        <v>1.8812599999999999</v>
      </c>
      <c r="HC50">
        <v>1.88266</v>
      </c>
      <c r="HD50">
        <v>1.88201</v>
      </c>
      <c r="HE50">
        <v>1.88398</v>
      </c>
      <c r="HF50">
        <v>1.8811800000000001</v>
      </c>
      <c r="HG50">
        <v>5</v>
      </c>
      <c r="HH50">
        <v>0</v>
      </c>
      <c r="HI50">
        <v>0</v>
      </c>
      <c r="HJ50">
        <v>0</v>
      </c>
      <c r="HK50" t="s">
        <v>401</v>
      </c>
      <c r="HL50" t="s">
        <v>402</v>
      </c>
      <c r="HM50" t="s">
        <v>403</v>
      </c>
      <c r="HN50" t="s">
        <v>403</v>
      </c>
      <c r="HO50" t="s">
        <v>403</v>
      </c>
      <c r="HP50" t="s">
        <v>403</v>
      </c>
      <c r="HQ50">
        <v>0</v>
      </c>
      <c r="HR50">
        <v>100</v>
      </c>
      <c r="HS50">
        <v>100</v>
      </c>
      <c r="HT50">
        <v>-0.318</v>
      </c>
      <c r="HU50">
        <v>0</v>
      </c>
      <c r="HV50">
        <v>-0.318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-1</v>
      </c>
      <c r="IE50">
        <v>-1</v>
      </c>
      <c r="IF50">
        <v>-1</v>
      </c>
      <c r="IG50">
        <v>-1</v>
      </c>
      <c r="IH50">
        <v>-35.799999999999997</v>
      </c>
      <c r="II50">
        <v>25509205.800000001</v>
      </c>
      <c r="IJ50">
        <v>1.0595699999999999</v>
      </c>
      <c r="IK50">
        <v>2.5878899999999998</v>
      </c>
      <c r="IL50">
        <v>2.1008300000000002</v>
      </c>
      <c r="IM50">
        <v>2.66479</v>
      </c>
      <c r="IN50">
        <v>2.21191</v>
      </c>
      <c r="IO50">
        <v>2.4414100000000002E-3</v>
      </c>
      <c r="IP50">
        <v>37.747</v>
      </c>
      <c r="IQ50">
        <v>13.7118</v>
      </c>
      <c r="IR50">
        <v>18</v>
      </c>
      <c r="IS50">
        <v>766.93799999999999</v>
      </c>
      <c r="IT50">
        <v>236.64</v>
      </c>
      <c r="IU50">
        <v>25.000800000000002</v>
      </c>
      <c r="IV50">
        <v>30.731400000000001</v>
      </c>
      <c r="IW50">
        <v>30.000399999999999</v>
      </c>
      <c r="IX50">
        <v>30.530799999999999</v>
      </c>
      <c r="IY50">
        <v>30.525400000000001</v>
      </c>
      <c r="IZ50">
        <v>21.1755</v>
      </c>
      <c r="JA50">
        <v>100</v>
      </c>
      <c r="JB50">
        <v>0</v>
      </c>
      <c r="JC50">
        <v>25</v>
      </c>
      <c r="JD50">
        <v>400</v>
      </c>
      <c r="JE50">
        <v>15.9763</v>
      </c>
      <c r="JF50">
        <v>100.773</v>
      </c>
      <c r="JG50">
        <v>100.086</v>
      </c>
    </row>
    <row r="51" spans="1:267" x14ac:dyDescent="0.2">
      <c r="A51">
        <v>33</v>
      </c>
      <c r="B51">
        <v>1530552455.5</v>
      </c>
      <c r="C51">
        <v>2259</v>
      </c>
      <c r="D51" t="s">
        <v>498</v>
      </c>
      <c r="E51" t="s">
        <v>499</v>
      </c>
      <c r="F51" t="s">
        <v>394</v>
      </c>
      <c r="I51">
        <v>1530552455.5</v>
      </c>
      <c r="J51">
        <f t="shared" ref="J51:J81" si="46">(K51)/1000</f>
        <v>2.413337914535451E-3</v>
      </c>
      <c r="K51">
        <f t="shared" ref="K51:K82" si="47">1000*CT51*AI51*(CP51-CQ51)/(100*CJ51*(1000-AI51*CP51))</f>
        <v>2.4133379145354512</v>
      </c>
      <c r="L51">
        <f t="shared" ref="L51:L82" si="48">CT51*AI51*(CO51-CN51*(1000-AI51*CQ51)/(1000-AI51*CP51))/(100*CJ51)</f>
        <v>22.953334908372806</v>
      </c>
      <c r="M51">
        <f t="shared" ref="M51:M81" si="49">CN51 - IF(AI51&gt;1, L51*CJ51*100/(AK51*DB51), 0)</f>
        <v>369.25400000000002</v>
      </c>
      <c r="N51">
        <f t="shared" ref="N51:N81" si="50">((T51-J51/2)*M51-L51)/(T51+J51/2)</f>
        <v>202.66939794760447</v>
      </c>
      <c r="O51">
        <f t="shared" ref="O51:O81" si="51">N51*(CU51+CV51)/1000</f>
        <v>18.40948112638975</v>
      </c>
      <c r="P51">
        <f t="shared" ref="P51:P82" si="52">(CN51 - IF(AI51&gt;1, L51*CJ51*100/(AK51*DB51), 0))*(CU51+CV51)/1000</f>
        <v>33.541198684575605</v>
      </c>
      <c r="Q51">
        <f t="shared" ref="Q51:Q81" si="53">2/((1/S51-1/R51)+SIGN(S51)*SQRT((1/S51-1/R51)*(1/S51-1/R51) + 4*CK51/((CK51+1)*(CK51+1))*(2*1/S51*1/R51-1/R51*1/R51)))</f>
        <v>0.23630776120048569</v>
      </c>
      <c r="R51">
        <f t="shared" ref="R51:R82" si="54">IF(LEFT(CL51,1)&lt;&gt;"0",IF(LEFT(CL51,1)="1",3,$B$7),$D$5+$E$5*(DB51*CU51/($K$5*1000))+$F$5*(DB51*CU51/($K$5*1000))*MAX(MIN(CJ51,$J$5),$I$5)*MAX(MIN(CJ51,$J$5),$I$5)+$G$5*MAX(MIN(CJ51,$J$5),$I$5)*(DB51*CU51/($K$5*1000))+$H$5*(DB51*CU51/($K$5*1000))*(DB51*CU51/($K$5*1000)))</f>
        <v>2.7603069964270239</v>
      </c>
      <c r="S51">
        <f t="shared" ref="S51:S82" si="55">J51*(1000-(1000*0.61365*EXP(17.502*W51/(240.97+W51))/(CU51+CV51)+CP51)/2)/(1000*0.61365*EXP(17.502*W51/(240.97+W51))/(CU51+CV51)-CP51)</f>
        <v>0.2256166121588718</v>
      </c>
      <c r="T51">
        <f t="shared" ref="T51:T82" si="56">1/((CK51+1)/(Q51/1.6)+1/(R51/1.37)) + CK51/((CK51+1)/(Q51/1.6) + CK51/(R51/1.37))</f>
        <v>0.14193062760491351</v>
      </c>
      <c r="U51">
        <f t="shared" ref="U51:U82" si="57">(CF51*CI51)</f>
        <v>330.75206850155388</v>
      </c>
      <c r="V51">
        <f t="shared" ref="V51:V81" si="58">(CW51+(U51+2*0.95*0.0000000567*(((CW51+$B$9)+273)^4-(CW51+273)^4)-44100*J51)/(1.84*29.3*R51+8*0.95*0.0000000567*(CW51+273)^3))</f>
        <v>29.575306641618454</v>
      </c>
      <c r="W51">
        <f t="shared" ref="W51:W81" si="59">($C$9*CX51+$D$9*CY51+$E$9*V51)</f>
        <v>28.090299999999999</v>
      </c>
      <c r="X51">
        <f t="shared" ref="X51:X81" si="60">0.61365*EXP(17.502*W51/(240.97+W51))</f>
        <v>3.8148623313369852</v>
      </c>
      <c r="Y51">
        <f t="shared" ref="Y51:Y81" si="61">(Z51/AA51*100)</f>
        <v>75.08267185455594</v>
      </c>
      <c r="Z51">
        <f t="shared" ref="Z51:Z82" si="62">CP51*(CU51+CV51)/1000</f>
        <v>2.8790344872292803</v>
      </c>
      <c r="AA51">
        <f t="shared" ref="AA51:AA82" si="63">0.61365*EXP(17.502*CW51/(240.97+CW51))</f>
        <v>3.8344859287990074</v>
      </c>
      <c r="AB51">
        <f t="shared" ref="AB51:AB82" si="64">(X51-CP51*(CU51+CV51)/1000)</f>
        <v>0.93582784410770481</v>
      </c>
      <c r="AC51">
        <f t="shared" ref="AC51:AC82" si="65">(-J51*44100)</f>
        <v>-106.42820203101338</v>
      </c>
      <c r="AD51">
        <f t="shared" ref="AD51:AD82" si="66">2*29.3*R51*0.92*(CW51-W51)</f>
        <v>13.110484396720135</v>
      </c>
      <c r="AE51">
        <f t="shared" ref="AE51:AE82" si="67">2*0.95*0.0000000567*(((CW51+$B$9)+273)^4-(W51+273)^4)</f>
        <v>1.0367008678576193</v>
      </c>
      <c r="AF51">
        <f t="shared" ref="AF51:AF81" si="68">U51+AE51+AC51+AD51</f>
        <v>238.47105173511827</v>
      </c>
      <c r="AG51">
        <v>0</v>
      </c>
      <c r="AH51">
        <v>0</v>
      </c>
      <c r="AI51">
        <f t="shared" ref="AI51:AI82" si="69">IF(AG51*$H$15&gt;=AK51,1,(AK51/(AK51-AG51*$H$15)))</f>
        <v>1</v>
      </c>
      <c r="AJ51">
        <f t="shared" ref="AJ51:AJ81" si="70">(AI51-1)*100</f>
        <v>0</v>
      </c>
      <c r="AK51">
        <f t="shared" ref="AK51:AK82" si="71">MAX(0,($B$15+$C$15*DB51)/(1+$D$15*DB51)*CU51/(CW51+273)*$E$15)</f>
        <v>47747.432435052833</v>
      </c>
      <c r="AL51" t="s">
        <v>395</v>
      </c>
      <c r="AM51">
        <v>8118.25</v>
      </c>
      <c r="AN51">
        <v>1.65384615384615</v>
      </c>
      <c r="AO51">
        <v>0.39</v>
      </c>
      <c r="AP51">
        <f t="shared" ref="AP51:AP81" si="72">1-AN51/AO51</f>
        <v>-3.2406311637080769</v>
      </c>
      <c r="AQ51">
        <v>-1</v>
      </c>
      <c r="AR51" t="s">
        <v>500</v>
      </c>
      <c r="AS51">
        <v>8285.48</v>
      </c>
      <c r="AT51">
        <v>1379.95</v>
      </c>
      <c r="AU51">
        <v>1594.19</v>
      </c>
      <c r="AV51">
        <f t="shared" ref="AV51:AV81" si="73">1-AT51/AU51</f>
        <v>0.13438799641197097</v>
      </c>
      <c r="AW51">
        <v>0.5</v>
      </c>
      <c r="AX51">
        <f t="shared" ref="AX51:AX82" si="74">CG51</f>
        <v>1685.9931007780071</v>
      </c>
      <c r="AY51">
        <f t="shared" ref="AY51:AY82" si="75">L51</f>
        <v>22.953334908372806</v>
      </c>
      <c r="AZ51">
        <f t="shared" ref="AZ51:AZ82" si="76">AV51*AW51*AX51</f>
        <v>113.28861738898131</v>
      </c>
      <c r="BA51">
        <f t="shared" ref="BA51:BA82" si="77">(AY51-AQ51)/AX51</f>
        <v>1.4207255591567641E-2</v>
      </c>
      <c r="BB51">
        <f t="shared" ref="BB51:BB82" si="78">(AO51-AU51)/AU51</f>
        <v>-0.99975536165701695</v>
      </c>
      <c r="BC51">
        <f t="shared" ref="BC51:BC82" si="79">AN51/(AP51+AN51/AU51)</f>
        <v>-0.51051035567626313</v>
      </c>
      <c r="BD51" t="s">
        <v>397</v>
      </c>
      <c r="BE51">
        <v>0</v>
      </c>
      <c r="BF51">
        <f t="shared" ref="BF51:BF81" si="80">IF(BE51&lt;&gt;0, BE51, BC51)</f>
        <v>-0.51051035567626313</v>
      </c>
      <c r="BG51">
        <f t="shared" ref="BG51:BG81" si="81">1-BF51/AU51</f>
        <v>1.0003202318140725</v>
      </c>
      <c r="BH51">
        <f t="shared" ref="BH51:BH82" si="82">(AU51-AT51)/(AU51-BF51)</f>
        <v>0.1343449748769546</v>
      </c>
      <c r="BI51">
        <f t="shared" ref="BI51:BI82" si="83">(AO51-AU51)/(AO51-BF51)</f>
        <v>-1769.8852544600577</v>
      </c>
      <c r="BJ51">
        <f t="shared" ref="BJ51:BJ82" si="84">(AU51-AT51)/(AU51-AN51)</f>
        <v>0.13452755812330308</v>
      </c>
      <c r="BK51">
        <f t="shared" ref="BK51:BK82" si="85">(AO51-AU51)/(AO51-AN51)</f>
        <v>1261.0712111990299</v>
      </c>
      <c r="BL51">
        <f t="shared" ref="BL51:BL82" si="86">(BH51*BF51/AT51)</f>
        <v>-4.9700714451793708E-5</v>
      </c>
      <c r="BM51">
        <f t="shared" ref="BM51:BM81" si="87">(1-BL51)</f>
        <v>1.0000497007144518</v>
      </c>
      <c r="BN51" t="s">
        <v>397</v>
      </c>
      <c r="BO51" t="s">
        <v>397</v>
      </c>
      <c r="BP51" t="s">
        <v>397</v>
      </c>
      <c r="BQ51" t="s">
        <v>397</v>
      </c>
      <c r="BR51" t="s">
        <v>397</v>
      </c>
      <c r="BS51" t="s">
        <v>397</v>
      </c>
      <c r="BT51" t="s">
        <v>397</v>
      </c>
      <c r="BU51" t="s">
        <v>397</v>
      </c>
      <c r="BV51" t="s">
        <v>397</v>
      </c>
      <c r="BW51" t="s">
        <v>397</v>
      </c>
      <c r="BX51" t="s">
        <v>397</v>
      </c>
      <c r="BY51" t="s">
        <v>397</v>
      </c>
      <c r="BZ51" t="s">
        <v>397</v>
      </c>
      <c r="CA51" t="s">
        <v>397</v>
      </c>
      <c r="CB51" t="s">
        <v>397</v>
      </c>
      <c r="CC51" t="s">
        <v>397</v>
      </c>
      <c r="CD51" t="s">
        <v>397</v>
      </c>
      <c r="CE51" t="s">
        <v>397</v>
      </c>
      <c r="CF51">
        <f t="shared" ref="CF51:CF82" si="88">$B$13*DC51+$C$13*DD51+$F$13*DO51*(1-DR51)</f>
        <v>2000.01</v>
      </c>
      <c r="CG51">
        <f t="shared" ref="CG51:CG81" si="89">CF51*CH51</f>
        <v>1685.9931007780071</v>
      </c>
      <c r="CH51">
        <f t="shared" ref="CH51:CH82" si="90">($B$13*$D$11+$C$13*$D$11+$F$13*((EB51+DT51)/MAX(EB51+DT51+EC51, 0.1)*$I$11+EC51/MAX(EB51+DT51+EC51, 0.1)*$J$11))/($B$13+$C$13+$F$13)</f>
        <v>0.84299233542732643</v>
      </c>
      <c r="CI51">
        <f t="shared" ref="CI51:CI82" si="91">($B$13*$K$11+$C$13*$K$11+$F$13*((EB51+DT51)/MAX(EB51+DT51+EC51, 0.1)*$P$11+EC51/MAX(EB51+DT51+EC51, 0.1)*$Q$11))/($B$13+$C$13+$F$13)</f>
        <v>0.16537520737474007</v>
      </c>
      <c r="CJ51">
        <v>9</v>
      </c>
      <c r="CK51">
        <v>0.5</v>
      </c>
      <c r="CL51" t="s">
        <v>398</v>
      </c>
      <c r="CM51">
        <v>1530552455.5</v>
      </c>
      <c r="CN51">
        <v>369.25400000000002</v>
      </c>
      <c r="CO51">
        <v>399.911</v>
      </c>
      <c r="CP51">
        <v>31.6952</v>
      </c>
      <c r="CQ51">
        <v>28.6907</v>
      </c>
      <c r="CR51">
        <v>369.572</v>
      </c>
      <c r="CS51">
        <v>31.6952</v>
      </c>
      <c r="CT51">
        <v>700.00400000000002</v>
      </c>
      <c r="CU51">
        <v>90.735100000000003</v>
      </c>
      <c r="CV51">
        <v>9.9931400000000004E-2</v>
      </c>
      <c r="CW51">
        <v>28.1784</v>
      </c>
      <c r="CX51">
        <v>28.090299999999999</v>
      </c>
      <c r="CY51">
        <v>999.9</v>
      </c>
      <c r="CZ51">
        <v>0</v>
      </c>
      <c r="DA51">
        <v>0</v>
      </c>
      <c r="DB51">
        <v>9990.6200000000008</v>
      </c>
      <c r="DC51">
        <v>0</v>
      </c>
      <c r="DD51">
        <v>0.21912699999999999</v>
      </c>
      <c r="DE51">
        <v>-30.657299999999999</v>
      </c>
      <c r="DF51">
        <v>381.34100000000001</v>
      </c>
      <c r="DG51">
        <v>411.72399999999999</v>
      </c>
      <c r="DH51">
        <v>3.0045000000000002</v>
      </c>
      <c r="DI51">
        <v>399.911</v>
      </c>
      <c r="DJ51">
        <v>28.6907</v>
      </c>
      <c r="DK51">
        <v>2.8758599999999999</v>
      </c>
      <c r="DL51">
        <v>2.6032500000000001</v>
      </c>
      <c r="DM51">
        <v>23.3261</v>
      </c>
      <c r="DN51">
        <v>21.686800000000002</v>
      </c>
      <c r="DO51">
        <v>2000.01</v>
      </c>
      <c r="DP51">
        <v>0.90000400000000003</v>
      </c>
      <c r="DQ51">
        <v>9.9995700000000007E-2</v>
      </c>
      <c r="DR51">
        <v>0</v>
      </c>
      <c r="DS51">
        <v>1216.19</v>
      </c>
      <c r="DT51">
        <v>4.9997400000000001</v>
      </c>
      <c r="DU51">
        <v>27527.5</v>
      </c>
      <c r="DV51">
        <v>15360.1</v>
      </c>
      <c r="DW51">
        <v>49.811999999999998</v>
      </c>
      <c r="DX51">
        <v>50.25</v>
      </c>
      <c r="DY51">
        <v>50.625</v>
      </c>
      <c r="DZ51">
        <v>50.25</v>
      </c>
      <c r="EA51">
        <v>51.375</v>
      </c>
      <c r="EB51">
        <v>1795.52</v>
      </c>
      <c r="EC51">
        <v>199.49</v>
      </c>
      <c r="ED51">
        <v>0</v>
      </c>
      <c r="EE51">
        <v>109.700000047684</v>
      </c>
      <c r="EF51">
        <v>0</v>
      </c>
      <c r="EG51">
        <v>1379.95</v>
      </c>
      <c r="EH51">
        <v>-1763.9307663494701</v>
      </c>
      <c r="EI51">
        <v>-31249.069168594298</v>
      </c>
      <c r="EJ51">
        <v>29006.263999999999</v>
      </c>
      <c r="EK51">
        <v>15</v>
      </c>
      <c r="EL51">
        <v>0</v>
      </c>
      <c r="EM51" t="s">
        <v>399</v>
      </c>
      <c r="EN51">
        <v>1530554494.5999999</v>
      </c>
      <c r="EO51">
        <v>0</v>
      </c>
      <c r="EP51">
        <v>0</v>
      </c>
      <c r="EQ51">
        <v>-6.0000000000000001E-3</v>
      </c>
      <c r="ER51">
        <v>0</v>
      </c>
      <c r="ES51">
        <v>-0.318</v>
      </c>
      <c r="ET51">
        <v>0</v>
      </c>
      <c r="EU51">
        <v>400</v>
      </c>
      <c r="EV51">
        <v>0</v>
      </c>
      <c r="EW51">
        <v>0.13</v>
      </c>
      <c r="EX51">
        <v>0</v>
      </c>
      <c r="EY51">
        <v>-21.774476750000002</v>
      </c>
      <c r="EZ51">
        <v>-50.1952864165102</v>
      </c>
      <c r="FA51">
        <v>6.92779900805313</v>
      </c>
      <c r="FB51">
        <v>0</v>
      </c>
      <c r="FC51">
        <v>1.0003055238459899</v>
      </c>
      <c r="FD51">
        <v>0</v>
      </c>
      <c r="FE51">
        <v>0</v>
      </c>
      <c r="FF51">
        <v>0</v>
      </c>
      <c r="FG51">
        <v>1.4012121024999999</v>
      </c>
      <c r="FH51">
        <v>9.0133482562851803</v>
      </c>
      <c r="FI51">
        <v>0.99968862363633604</v>
      </c>
      <c r="FJ51">
        <v>0</v>
      </c>
      <c r="FK51">
        <v>0</v>
      </c>
      <c r="FL51">
        <v>3</v>
      </c>
      <c r="FM51" t="s">
        <v>400</v>
      </c>
      <c r="FN51">
        <v>3.4449900000000002</v>
      </c>
      <c r="FO51">
        <v>2.7794099999999999</v>
      </c>
      <c r="FP51">
        <v>7.8578700000000001E-2</v>
      </c>
      <c r="FQ51">
        <v>8.3463999999999997E-2</v>
      </c>
      <c r="FR51">
        <v>0.120763</v>
      </c>
      <c r="FS51">
        <v>0.111511</v>
      </c>
      <c r="FT51">
        <v>19565.7</v>
      </c>
      <c r="FU51">
        <v>23746.2</v>
      </c>
      <c r="FV51">
        <v>20697.900000000001</v>
      </c>
      <c r="FW51">
        <v>25011.5</v>
      </c>
      <c r="FX51">
        <v>28875.9</v>
      </c>
      <c r="FY51">
        <v>32730.7</v>
      </c>
      <c r="FZ51">
        <v>37387.1</v>
      </c>
      <c r="GA51">
        <v>41523</v>
      </c>
      <c r="GB51">
        <v>2.2564299999999999</v>
      </c>
      <c r="GC51">
        <v>1.48045</v>
      </c>
      <c r="GD51">
        <v>1.07549E-2</v>
      </c>
      <c r="GE51">
        <v>0</v>
      </c>
      <c r="GF51">
        <v>27.9147</v>
      </c>
      <c r="GG51">
        <v>999.9</v>
      </c>
      <c r="GH51">
        <v>63.759</v>
      </c>
      <c r="GI51">
        <v>32.569000000000003</v>
      </c>
      <c r="GJ51">
        <v>34.651200000000003</v>
      </c>
      <c r="GK51">
        <v>61.9602</v>
      </c>
      <c r="GL51">
        <v>23.3934</v>
      </c>
      <c r="GM51">
        <v>2</v>
      </c>
      <c r="GN51">
        <v>0.25877299999999998</v>
      </c>
      <c r="GO51">
        <v>2.4026700000000001</v>
      </c>
      <c r="GP51">
        <v>20.32</v>
      </c>
      <c r="GQ51">
        <v>5.2217799999999999</v>
      </c>
      <c r="GR51">
        <v>11.962</v>
      </c>
      <c r="GS51">
        <v>4.9856499999999997</v>
      </c>
      <c r="GT51">
        <v>3.3010000000000002</v>
      </c>
      <c r="GU51">
        <v>999.9</v>
      </c>
      <c r="GV51">
        <v>9999</v>
      </c>
      <c r="GW51">
        <v>9999</v>
      </c>
      <c r="GX51">
        <v>9999</v>
      </c>
      <c r="GY51">
        <v>1.8841000000000001</v>
      </c>
      <c r="GZ51">
        <v>1.88107</v>
      </c>
      <c r="HA51">
        <v>1.8827799999999999</v>
      </c>
      <c r="HB51">
        <v>1.88127</v>
      </c>
      <c r="HC51">
        <v>1.8827100000000001</v>
      </c>
      <c r="HD51">
        <v>1.88202</v>
      </c>
      <c r="HE51">
        <v>1.8839699999999999</v>
      </c>
      <c r="HF51">
        <v>1.8811199999999999</v>
      </c>
      <c r="HG51">
        <v>5</v>
      </c>
      <c r="HH51">
        <v>0</v>
      </c>
      <c r="HI51">
        <v>0</v>
      </c>
      <c r="HJ51">
        <v>0</v>
      </c>
      <c r="HK51" t="s">
        <v>401</v>
      </c>
      <c r="HL51" t="s">
        <v>402</v>
      </c>
      <c r="HM51" t="s">
        <v>403</v>
      </c>
      <c r="HN51" t="s">
        <v>403</v>
      </c>
      <c r="HO51" t="s">
        <v>403</v>
      </c>
      <c r="HP51" t="s">
        <v>403</v>
      </c>
      <c r="HQ51">
        <v>0</v>
      </c>
      <c r="HR51">
        <v>100</v>
      </c>
      <c r="HS51">
        <v>100</v>
      </c>
      <c r="HT51">
        <v>-0.318</v>
      </c>
      <c r="HU51">
        <v>0</v>
      </c>
      <c r="HV51">
        <v>-0.318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-1</v>
      </c>
      <c r="IE51">
        <v>-1</v>
      </c>
      <c r="IF51">
        <v>-1</v>
      </c>
      <c r="IG51">
        <v>-1</v>
      </c>
      <c r="IH51">
        <v>-34</v>
      </c>
      <c r="II51">
        <v>25509207.600000001</v>
      </c>
      <c r="IJ51">
        <v>1.0620099999999999</v>
      </c>
      <c r="IK51">
        <v>2.5756800000000002</v>
      </c>
      <c r="IL51">
        <v>2.1008300000000002</v>
      </c>
      <c r="IM51">
        <v>2.66479</v>
      </c>
      <c r="IN51">
        <v>2.20703</v>
      </c>
      <c r="IO51">
        <v>2.4414100000000002E-3</v>
      </c>
      <c r="IP51">
        <v>37.867899999999999</v>
      </c>
      <c r="IQ51">
        <v>13.7293</v>
      </c>
      <c r="IR51">
        <v>18</v>
      </c>
      <c r="IS51">
        <v>762.053</v>
      </c>
      <c r="IT51">
        <v>236.18799999999999</v>
      </c>
      <c r="IU51">
        <v>24.998799999999999</v>
      </c>
      <c r="IV51">
        <v>30.7654</v>
      </c>
      <c r="IW51">
        <v>30.0001</v>
      </c>
      <c r="IX51">
        <v>30.591699999999999</v>
      </c>
      <c r="IY51">
        <v>30.582999999999998</v>
      </c>
      <c r="IZ51">
        <v>21.219200000000001</v>
      </c>
      <c r="JA51">
        <v>100</v>
      </c>
      <c r="JB51">
        <v>0</v>
      </c>
      <c r="JC51">
        <v>25</v>
      </c>
      <c r="JD51">
        <v>400</v>
      </c>
      <c r="JE51">
        <v>15.9763</v>
      </c>
      <c r="JF51">
        <v>100.756</v>
      </c>
      <c r="JG51">
        <v>100.075</v>
      </c>
    </row>
    <row r="52" spans="1:267" x14ac:dyDescent="0.2">
      <c r="A52">
        <v>34</v>
      </c>
      <c r="B52">
        <v>1530552516.5</v>
      </c>
      <c r="C52">
        <v>2320</v>
      </c>
      <c r="D52" t="s">
        <v>501</v>
      </c>
      <c r="E52" t="s">
        <v>502</v>
      </c>
      <c r="F52" t="s">
        <v>394</v>
      </c>
      <c r="I52">
        <v>1530552516.5</v>
      </c>
      <c r="J52">
        <f t="shared" si="46"/>
        <v>2.4746996060045E-3</v>
      </c>
      <c r="K52">
        <f t="shared" si="47"/>
        <v>2.4746996060045001</v>
      </c>
      <c r="L52">
        <f t="shared" si="48"/>
        <v>17.78286783969876</v>
      </c>
      <c r="M52">
        <f t="shared" si="49"/>
        <v>375.94600000000003</v>
      </c>
      <c r="N52">
        <f t="shared" si="50"/>
        <v>227.50455956068743</v>
      </c>
      <c r="O52">
        <f t="shared" si="51"/>
        <v>20.665248127618892</v>
      </c>
      <c r="P52">
        <f t="shared" si="52"/>
        <v>34.14884250051</v>
      </c>
      <c r="Q52">
        <f t="shared" si="53"/>
        <v>0.20682100929003808</v>
      </c>
      <c r="R52">
        <f t="shared" si="54"/>
        <v>2.7609211412410208</v>
      </c>
      <c r="S52">
        <f t="shared" si="55"/>
        <v>0.1985832485904562</v>
      </c>
      <c r="T52">
        <f t="shared" si="56"/>
        <v>0.1248273205639514</v>
      </c>
      <c r="U52">
        <f t="shared" si="57"/>
        <v>330.73247850180201</v>
      </c>
      <c r="V52">
        <f t="shared" si="58"/>
        <v>29.870833485933154</v>
      </c>
      <c r="W52">
        <f t="shared" si="59"/>
        <v>28.851199999999999</v>
      </c>
      <c r="X52">
        <f t="shared" si="60"/>
        <v>3.9872734833201009</v>
      </c>
      <c r="Y52">
        <f t="shared" si="61"/>
        <v>74.219252322956095</v>
      </c>
      <c r="Z52">
        <f t="shared" si="62"/>
        <v>2.898217983771</v>
      </c>
      <c r="AA52">
        <f t="shared" si="63"/>
        <v>3.9049409594693234</v>
      </c>
      <c r="AB52">
        <f t="shared" si="64"/>
        <v>1.0890554995491009</v>
      </c>
      <c r="AC52">
        <f t="shared" si="65"/>
        <v>-109.13425262479845</v>
      </c>
      <c r="AD52">
        <f t="shared" si="66"/>
        <v>-53.540186969800985</v>
      </c>
      <c r="AE52">
        <f t="shared" si="67"/>
        <v>-4.2553907355362197</v>
      </c>
      <c r="AF52">
        <f t="shared" si="68"/>
        <v>163.80264817166636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47714.436133683928</v>
      </c>
      <c r="AL52" t="s">
        <v>395</v>
      </c>
      <c r="AM52">
        <v>8118.25</v>
      </c>
      <c r="AN52">
        <v>1.65384615384615</v>
      </c>
      <c r="AO52">
        <v>0.39</v>
      </c>
      <c r="AP52">
        <f t="shared" si="72"/>
        <v>-3.2406311637080769</v>
      </c>
      <c r="AQ52">
        <v>-1</v>
      </c>
      <c r="AR52" t="s">
        <v>503</v>
      </c>
      <c r="AS52">
        <v>8275.39</v>
      </c>
      <c r="AT52">
        <v>1297.0769230769199</v>
      </c>
      <c r="AU52">
        <v>1580.86</v>
      </c>
      <c r="AV52">
        <f t="shared" si="73"/>
        <v>0.17951183338377841</v>
      </c>
      <c r="AW52">
        <v>0.5</v>
      </c>
      <c r="AX52">
        <f t="shared" si="74"/>
        <v>1685.8845007781358</v>
      </c>
      <c r="AY52">
        <f t="shared" si="75"/>
        <v>17.78286783969876</v>
      </c>
      <c r="AZ52">
        <f t="shared" si="76"/>
        <v>151.31810880398959</v>
      </c>
      <c r="BA52">
        <f t="shared" si="77"/>
        <v>1.1141254238371224E-2</v>
      </c>
      <c r="BB52">
        <f t="shared" si="78"/>
        <v>-0.99975329883734165</v>
      </c>
      <c r="BC52">
        <f t="shared" si="79"/>
        <v>-0.51051173417681106</v>
      </c>
      <c r="BD52" t="s">
        <v>397</v>
      </c>
      <c r="BE52">
        <v>0</v>
      </c>
      <c r="BF52">
        <f t="shared" si="80"/>
        <v>-0.51051173417681106</v>
      </c>
      <c r="BG52">
        <f t="shared" si="81"/>
        <v>1.000322932918903</v>
      </c>
      <c r="BH52">
        <f t="shared" si="82"/>
        <v>0.17945388181791455</v>
      </c>
      <c r="BI52">
        <f t="shared" si="83"/>
        <v>-1755.0798507303873</v>
      </c>
      <c r="BJ52">
        <f t="shared" si="84"/>
        <v>0.17969982970996334</v>
      </c>
      <c r="BK52">
        <f t="shared" si="85"/>
        <v>1250.5240413877091</v>
      </c>
      <c r="BL52">
        <f t="shared" si="86"/>
        <v>-7.0630593129588162E-5</v>
      </c>
      <c r="BM52">
        <f t="shared" si="87"/>
        <v>1.0000706305931295</v>
      </c>
      <c r="BN52" t="s">
        <v>397</v>
      </c>
      <c r="BO52" t="s">
        <v>397</v>
      </c>
      <c r="BP52" t="s">
        <v>397</v>
      </c>
      <c r="BQ52" t="s">
        <v>397</v>
      </c>
      <c r="BR52" t="s">
        <v>397</v>
      </c>
      <c r="BS52" t="s">
        <v>397</v>
      </c>
      <c r="BT52" t="s">
        <v>397</v>
      </c>
      <c r="BU52" t="s">
        <v>397</v>
      </c>
      <c r="BV52" t="s">
        <v>397</v>
      </c>
      <c r="BW52" t="s">
        <v>397</v>
      </c>
      <c r="BX52" t="s">
        <v>397</v>
      </c>
      <c r="BY52" t="s">
        <v>397</v>
      </c>
      <c r="BZ52" t="s">
        <v>397</v>
      </c>
      <c r="CA52" t="s">
        <v>397</v>
      </c>
      <c r="CB52" t="s">
        <v>397</v>
      </c>
      <c r="CC52" t="s">
        <v>397</v>
      </c>
      <c r="CD52" t="s">
        <v>397</v>
      </c>
      <c r="CE52" t="s">
        <v>397</v>
      </c>
      <c r="CF52">
        <f t="shared" si="88"/>
        <v>1999.88</v>
      </c>
      <c r="CG52">
        <f t="shared" si="89"/>
        <v>1685.8845007781358</v>
      </c>
      <c r="CH52">
        <f t="shared" si="90"/>
        <v>0.84299282995886538</v>
      </c>
      <c r="CI52">
        <f t="shared" si="91"/>
        <v>0.16537616182061024</v>
      </c>
      <c r="CJ52">
        <v>9</v>
      </c>
      <c r="CK52">
        <v>0.5</v>
      </c>
      <c r="CL52" t="s">
        <v>398</v>
      </c>
      <c r="CM52">
        <v>1530552516.5</v>
      </c>
      <c r="CN52">
        <v>375.94600000000003</v>
      </c>
      <c r="CO52">
        <v>400.00400000000002</v>
      </c>
      <c r="CP52">
        <v>31.906600000000001</v>
      </c>
      <c r="CQ52">
        <v>28.826599999999999</v>
      </c>
      <c r="CR52">
        <v>376.26400000000001</v>
      </c>
      <c r="CS52">
        <v>31.906600000000001</v>
      </c>
      <c r="CT52">
        <v>700.05399999999997</v>
      </c>
      <c r="CU52">
        <v>90.733900000000006</v>
      </c>
      <c r="CV52">
        <v>0.100535</v>
      </c>
      <c r="CW52">
        <v>28.491499999999998</v>
      </c>
      <c r="CX52">
        <v>28.851199999999999</v>
      </c>
      <c r="CY52">
        <v>999.9</v>
      </c>
      <c r="CZ52">
        <v>0</v>
      </c>
      <c r="DA52">
        <v>0</v>
      </c>
      <c r="DB52">
        <v>9994.3799999999992</v>
      </c>
      <c r="DC52">
        <v>0</v>
      </c>
      <c r="DD52">
        <v>0.21912699999999999</v>
      </c>
      <c r="DE52">
        <v>-24.0581</v>
      </c>
      <c r="DF52">
        <v>388.33600000000001</v>
      </c>
      <c r="DG52">
        <v>411.87700000000001</v>
      </c>
      <c r="DH52">
        <v>3.08</v>
      </c>
      <c r="DI52">
        <v>400.00400000000002</v>
      </c>
      <c r="DJ52">
        <v>28.826599999999999</v>
      </c>
      <c r="DK52">
        <v>2.8950200000000001</v>
      </c>
      <c r="DL52">
        <v>2.6155499999999998</v>
      </c>
      <c r="DM52">
        <v>23.4361</v>
      </c>
      <c r="DN52">
        <v>21.763999999999999</v>
      </c>
      <c r="DO52">
        <v>1999.88</v>
      </c>
      <c r="DP52">
        <v>0.89998800000000001</v>
      </c>
      <c r="DQ52">
        <v>0.100012</v>
      </c>
      <c r="DR52">
        <v>0</v>
      </c>
      <c r="DS52">
        <v>1228.19</v>
      </c>
      <c r="DT52">
        <v>4.9997400000000001</v>
      </c>
      <c r="DU52">
        <v>26617.4</v>
      </c>
      <c r="DV52">
        <v>15359</v>
      </c>
      <c r="DW52">
        <v>49.811999999999998</v>
      </c>
      <c r="DX52">
        <v>50.311999999999998</v>
      </c>
      <c r="DY52">
        <v>50.686999999999998</v>
      </c>
      <c r="DZ52">
        <v>50.311999999999998</v>
      </c>
      <c r="EA52">
        <v>51.375</v>
      </c>
      <c r="EB52">
        <v>1795.37</v>
      </c>
      <c r="EC52">
        <v>199.51</v>
      </c>
      <c r="ED52">
        <v>0</v>
      </c>
      <c r="EE52">
        <v>60.700000047683702</v>
      </c>
      <c r="EF52">
        <v>0</v>
      </c>
      <c r="EG52">
        <v>1297.0769230769199</v>
      </c>
      <c r="EH52">
        <v>-584.63658113128497</v>
      </c>
      <c r="EI52">
        <v>-11286.201706323</v>
      </c>
      <c r="EJ52">
        <v>27993.123076923101</v>
      </c>
      <c r="EK52">
        <v>15</v>
      </c>
      <c r="EL52">
        <v>0</v>
      </c>
      <c r="EM52" t="s">
        <v>399</v>
      </c>
      <c r="EN52">
        <v>1530554494.5999999</v>
      </c>
      <c r="EO52">
        <v>0</v>
      </c>
      <c r="EP52">
        <v>0</v>
      </c>
      <c r="EQ52">
        <v>-6.0000000000000001E-3</v>
      </c>
      <c r="ER52">
        <v>0</v>
      </c>
      <c r="ES52">
        <v>-0.318</v>
      </c>
      <c r="ET52">
        <v>0</v>
      </c>
      <c r="EU52">
        <v>400</v>
      </c>
      <c r="EV52">
        <v>0</v>
      </c>
      <c r="EW52">
        <v>0.13</v>
      </c>
      <c r="EX52">
        <v>0</v>
      </c>
      <c r="EY52">
        <v>-23.348077499999999</v>
      </c>
      <c r="EZ52">
        <v>-4.28822251407128</v>
      </c>
      <c r="FA52">
        <v>0.41783671241736298</v>
      </c>
      <c r="FB52">
        <v>0</v>
      </c>
      <c r="FC52">
        <v>1.00032023181407</v>
      </c>
      <c r="FD52">
        <v>0</v>
      </c>
      <c r="FE52">
        <v>0</v>
      </c>
      <c r="FF52">
        <v>0</v>
      </c>
      <c r="FG52">
        <v>2.6733797500000001</v>
      </c>
      <c r="FH52">
        <v>2.6861134333958701</v>
      </c>
      <c r="FI52">
        <v>0.26001954734680499</v>
      </c>
      <c r="FJ52">
        <v>0</v>
      </c>
      <c r="FK52">
        <v>0</v>
      </c>
      <c r="FL52">
        <v>3</v>
      </c>
      <c r="FM52" t="s">
        <v>400</v>
      </c>
      <c r="FN52">
        <v>3.44509</v>
      </c>
      <c r="FO52">
        <v>2.7800400000000001</v>
      </c>
      <c r="FP52">
        <v>7.9685000000000006E-2</v>
      </c>
      <c r="FQ52">
        <v>8.3479600000000001E-2</v>
      </c>
      <c r="FR52">
        <v>0.12132</v>
      </c>
      <c r="FS52">
        <v>0.111877</v>
      </c>
      <c r="FT52">
        <v>19543.599999999999</v>
      </c>
      <c r="FU52">
        <v>23747</v>
      </c>
      <c r="FV52">
        <v>20699.3</v>
      </c>
      <c r="FW52">
        <v>25012.7</v>
      </c>
      <c r="FX52">
        <v>28859.5</v>
      </c>
      <c r="FY52">
        <v>32718.799999999999</v>
      </c>
      <c r="FZ52">
        <v>37389.5</v>
      </c>
      <c r="GA52">
        <v>41524.9</v>
      </c>
      <c r="GB52">
        <v>2.2629999999999999</v>
      </c>
      <c r="GC52">
        <v>1.48062</v>
      </c>
      <c r="GD52">
        <v>7.2613399999999995E-2</v>
      </c>
      <c r="GE52">
        <v>0</v>
      </c>
      <c r="GF52">
        <v>27.6661</v>
      </c>
      <c r="GG52">
        <v>999.9</v>
      </c>
      <c r="GH52">
        <v>63.35</v>
      </c>
      <c r="GI52">
        <v>32.700000000000003</v>
      </c>
      <c r="GJ52">
        <v>34.685299999999998</v>
      </c>
      <c r="GK52">
        <v>62.010300000000001</v>
      </c>
      <c r="GL52">
        <v>23.325299999999999</v>
      </c>
      <c r="GM52">
        <v>2</v>
      </c>
      <c r="GN52">
        <v>0.25670199999999999</v>
      </c>
      <c r="GO52">
        <v>2.3787099999999999</v>
      </c>
      <c r="GP52">
        <v>20.320699999999999</v>
      </c>
      <c r="GQ52">
        <v>5.2219300000000004</v>
      </c>
      <c r="GR52">
        <v>11.962</v>
      </c>
      <c r="GS52">
        <v>4.9857500000000003</v>
      </c>
      <c r="GT52">
        <v>3.3010000000000002</v>
      </c>
      <c r="GU52">
        <v>999.9</v>
      </c>
      <c r="GV52">
        <v>9999</v>
      </c>
      <c r="GW52">
        <v>9999</v>
      </c>
      <c r="GX52">
        <v>9999</v>
      </c>
      <c r="GY52">
        <v>1.88405</v>
      </c>
      <c r="GZ52">
        <v>1.8810899999999999</v>
      </c>
      <c r="HA52">
        <v>1.8827799999999999</v>
      </c>
      <c r="HB52">
        <v>1.8812599999999999</v>
      </c>
      <c r="HC52">
        <v>1.8827100000000001</v>
      </c>
      <c r="HD52">
        <v>1.88201</v>
      </c>
      <c r="HE52">
        <v>1.88392</v>
      </c>
      <c r="HF52">
        <v>1.8811100000000001</v>
      </c>
      <c r="HG52">
        <v>5</v>
      </c>
      <c r="HH52">
        <v>0</v>
      </c>
      <c r="HI52">
        <v>0</v>
      </c>
      <c r="HJ52">
        <v>0</v>
      </c>
      <c r="HK52" t="s">
        <v>401</v>
      </c>
      <c r="HL52" t="s">
        <v>402</v>
      </c>
      <c r="HM52" t="s">
        <v>403</v>
      </c>
      <c r="HN52" t="s">
        <v>403</v>
      </c>
      <c r="HO52" t="s">
        <v>403</v>
      </c>
      <c r="HP52" t="s">
        <v>403</v>
      </c>
      <c r="HQ52">
        <v>0</v>
      </c>
      <c r="HR52">
        <v>100</v>
      </c>
      <c r="HS52">
        <v>100</v>
      </c>
      <c r="HT52">
        <v>-0.318</v>
      </c>
      <c r="HU52">
        <v>0</v>
      </c>
      <c r="HV52">
        <v>-0.318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-1</v>
      </c>
      <c r="IE52">
        <v>-1</v>
      </c>
      <c r="IF52">
        <v>-1</v>
      </c>
      <c r="IG52">
        <v>-1</v>
      </c>
      <c r="IH52">
        <v>-33</v>
      </c>
      <c r="II52">
        <v>25509208.600000001</v>
      </c>
      <c r="IJ52">
        <v>1.0632299999999999</v>
      </c>
      <c r="IK52">
        <v>2.5817899999999998</v>
      </c>
      <c r="IL52">
        <v>2.1008300000000002</v>
      </c>
      <c r="IM52">
        <v>2.66235</v>
      </c>
      <c r="IN52">
        <v>2.2009300000000001</v>
      </c>
      <c r="IO52">
        <v>2.4414100000000002E-3</v>
      </c>
      <c r="IP52">
        <v>37.9649</v>
      </c>
      <c r="IQ52">
        <v>13.720499999999999</v>
      </c>
      <c r="IR52">
        <v>18</v>
      </c>
      <c r="IS52">
        <v>767.93799999999999</v>
      </c>
      <c r="IT52">
        <v>236.24100000000001</v>
      </c>
      <c r="IU52">
        <v>25.001300000000001</v>
      </c>
      <c r="IV52">
        <v>30.7484</v>
      </c>
      <c r="IW52">
        <v>29.9999</v>
      </c>
      <c r="IX52">
        <v>30.5855</v>
      </c>
      <c r="IY52">
        <v>30.578900000000001</v>
      </c>
      <c r="IZ52">
        <v>21.241099999999999</v>
      </c>
      <c r="JA52">
        <v>100</v>
      </c>
      <c r="JB52">
        <v>0</v>
      </c>
      <c r="JC52">
        <v>25</v>
      </c>
      <c r="JD52">
        <v>400</v>
      </c>
      <c r="JE52">
        <v>15.9763</v>
      </c>
      <c r="JF52">
        <v>100.76300000000001</v>
      </c>
      <c r="JG52">
        <v>100.08</v>
      </c>
    </row>
    <row r="53" spans="1:267" x14ac:dyDescent="0.2">
      <c r="A53">
        <v>35</v>
      </c>
      <c r="B53">
        <v>1530552571.5</v>
      </c>
      <c r="C53">
        <v>2375</v>
      </c>
      <c r="D53" t="s">
        <v>504</v>
      </c>
      <c r="E53" t="s">
        <v>505</v>
      </c>
      <c r="F53" t="s">
        <v>394</v>
      </c>
      <c r="I53">
        <v>1530552571.5</v>
      </c>
      <c r="J53">
        <f t="shared" si="46"/>
        <v>2.56061459887295E-3</v>
      </c>
      <c r="K53">
        <f t="shared" si="47"/>
        <v>2.5606145988729501</v>
      </c>
      <c r="L53">
        <f t="shared" si="48"/>
        <v>17.498041211897466</v>
      </c>
      <c r="M53">
        <f t="shared" si="49"/>
        <v>376.17</v>
      </c>
      <c r="N53">
        <f t="shared" si="50"/>
        <v>249.30098331635617</v>
      </c>
      <c r="O53">
        <f t="shared" si="51"/>
        <v>22.644946434224849</v>
      </c>
      <c r="P53">
        <f t="shared" si="52"/>
        <v>34.168936627710004</v>
      </c>
      <c r="Q53">
        <f t="shared" si="53"/>
        <v>0.24029664873190038</v>
      </c>
      <c r="R53">
        <f t="shared" si="54"/>
        <v>2.7614417488139211</v>
      </c>
      <c r="S53">
        <f t="shared" si="55"/>
        <v>0.22925490043658095</v>
      </c>
      <c r="T53">
        <f t="shared" si="56"/>
        <v>0.14423408296016393</v>
      </c>
      <c r="U53">
        <f t="shared" si="57"/>
        <v>330.74147550168175</v>
      </c>
      <c r="V53">
        <f t="shared" si="58"/>
        <v>29.858457740577272</v>
      </c>
      <c r="W53">
        <f t="shared" si="59"/>
        <v>28.413399999999999</v>
      </c>
      <c r="X53">
        <f t="shared" si="60"/>
        <v>3.8872617176072071</v>
      </c>
      <c r="Y53">
        <f t="shared" si="61"/>
        <v>74.488974895065695</v>
      </c>
      <c r="Z53">
        <f t="shared" si="62"/>
        <v>2.9106771015719999</v>
      </c>
      <c r="AA53">
        <f t="shared" si="63"/>
        <v>3.9075273967353379</v>
      </c>
      <c r="AB53">
        <f t="shared" si="64"/>
        <v>0.97658461603520719</v>
      </c>
      <c r="AC53">
        <f t="shared" si="65"/>
        <v>-112.92310381029709</v>
      </c>
      <c r="AD53">
        <f t="shared" si="66"/>
        <v>13.324298856804175</v>
      </c>
      <c r="AE53">
        <f t="shared" si="67"/>
        <v>1.056576105635171</v>
      </c>
      <c r="AF53">
        <f t="shared" si="68"/>
        <v>232.19924665382396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47726.708909371278</v>
      </c>
      <c r="AL53" t="s">
        <v>395</v>
      </c>
      <c r="AM53">
        <v>8118.25</v>
      </c>
      <c r="AN53">
        <v>1.65384615384615</v>
      </c>
      <c r="AO53">
        <v>0.39</v>
      </c>
      <c r="AP53">
        <f t="shared" si="72"/>
        <v>-3.2406311637080769</v>
      </c>
      <c r="AQ53">
        <v>-1</v>
      </c>
      <c r="AR53" t="s">
        <v>506</v>
      </c>
      <c r="AS53">
        <v>8300.02</v>
      </c>
      <c r="AT53">
        <v>1259.0444</v>
      </c>
      <c r="AU53">
        <v>1504.86</v>
      </c>
      <c r="AV53">
        <f t="shared" si="73"/>
        <v>0.16334781973073897</v>
      </c>
      <c r="AW53">
        <v>0.5</v>
      </c>
      <c r="AX53">
        <f t="shared" si="74"/>
        <v>1685.9346007780734</v>
      </c>
      <c r="AY53">
        <f t="shared" si="75"/>
        <v>17.498041211897466</v>
      </c>
      <c r="AZ53">
        <f t="shared" si="76"/>
        <v>137.69687062285607</v>
      </c>
      <c r="BA53">
        <f t="shared" si="77"/>
        <v>1.097198029114561E-2</v>
      </c>
      <c r="BB53">
        <f t="shared" si="78"/>
        <v>-0.9997408396794385</v>
      </c>
      <c r="BC53">
        <f t="shared" si="79"/>
        <v>-0.51052006029600194</v>
      </c>
      <c r="BD53" t="s">
        <v>397</v>
      </c>
      <c r="BE53">
        <v>0</v>
      </c>
      <c r="BF53">
        <f t="shared" si="80"/>
        <v>-0.51052006029600194</v>
      </c>
      <c r="BG53">
        <f t="shared" si="81"/>
        <v>1.0003392475448187</v>
      </c>
      <c r="BH53">
        <f t="shared" si="82"/>
        <v>0.1632924231770887</v>
      </c>
      <c r="BI53">
        <f t="shared" si="83"/>
        <v>-1670.6679465924155</v>
      </c>
      <c r="BJ53">
        <f t="shared" si="84"/>
        <v>0.16352753703878065</v>
      </c>
      <c r="BK53">
        <f t="shared" si="85"/>
        <v>1190.3901399878305</v>
      </c>
      <c r="BL53">
        <f t="shared" si="86"/>
        <v>-6.6212166724420195E-5</v>
      </c>
      <c r="BM53">
        <f t="shared" si="87"/>
        <v>1.0000662121667243</v>
      </c>
      <c r="BN53" t="s">
        <v>397</v>
      </c>
      <c r="BO53" t="s">
        <v>397</v>
      </c>
      <c r="BP53" t="s">
        <v>397</v>
      </c>
      <c r="BQ53" t="s">
        <v>397</v>
      </c>
      <c r="BR53" t="s">
        <v>397</v>
      </c>
      <c r="BS53" t="s">
        <v>397</v>
      </c>
      <c r="BT53" t="s">
        <v>397</v>
      </c>
      <c r="BU53" t="s">
        <v>397</v>
      </c>
      <c r="BV53" t="s">
        <v>397</v>
      </c>
      <c r="BW53" t="s">
        <v>397</v>
      </c>
      <c r="BX53" t="s">
        <v>397</v>
      </c>
      <c r="BY53" t="s">
        <v>397</v>
      </c>
      <c r="BZ53" t="s">
        <v>397</v>
      </c>
      <c r="CA53" t="s">
        <v>397</v>
      </c>
      <c r="CB53" t="s">
        <v>397</v>
      </c>
      <c r="CC53" t="s">
        <v>397</v>
      </c>
      <c r="CD53" t="s">
        <v>397</v>
      </c>
      <c r="CE53" t="s">
        <v>397</v>
      </c>
      <c r="CF53">
        <f t="shared" si="88"/>
        <v>1999.94</v>
      </c>
      <c r="CG53">
        <f t="shared" si="89"/>
        <v>1685.9346007780734</v>
      </c>
      <c r="CH53">
        <f t="shared" si="90"/>
        <v>0.84299259016674166</v>
      </c>
      <c r="CI53">
        <f t="shared" si="91"/>
        <v>0.16537569902181151</v>
      </c>
      <c r="CJ53">
        <v>9</v>
      </c>
      <c r="CK53">
        <v>0.5</v>
      </c>
      <c r="CL53" t="s">
        <v>398</v>
      </c>
      <c r="CM53">
        <v>1530552571.5</v>
      </c>
      <c r="CN53">
        <v>376.17</v>
      </c>
      <c r="CO53">
        <v>399.90499999999997</v>
      </c>
      <c r="CP53">
        <v>32.043999999999997</v>
      </c>
      <c r="CQ53">
        <v>28.857399999999998</v>
      </c>
      <c r="CR53">
        <v>376.488</v>
      </c>
      <c r="CS53">
        <v>32.043999999999997</v>
      </c>
      <c r="CT53">
        <v>700.02700000000004</v>
      </c>
      <c r="CU53">
        <v>90.733500000000006</v>
      </c>
      <c r="CV53">
        <v>0.100263</v>
      </c>
      <c r="CW53">
        <v>28.5029</v>
      </c>
      <c r="CX53">
        <v>28.413399999999999</v>
      </c>
      <c r="CY53">
        <v>999.9</v>
      </c>
      <c r="CZ53">
        <v>0</v>
      </c>
      <c r="DA53">
        <v>0</v>
      </c>
      <c r="DB53">
        <v>9997.5</v>
      </c>
      <c r="DC53">
        <v>0</v>
      </c>
      <c r="DD53">
        <v>0.21912699999999999</v>
      </c>
      <c r="DE53">
        <v>-23.7349</v>
      </c>
      <c r="DF53">
        <v>388.62299999999999</v>
      </c>
      <c r="DG53">
        <v>411.78800000000001</v>
      </c>
      <c r="DH53">
        <v>3.1865600000000001</v>
      </c>
      <c r="DI53">
        <v>399.90499999999997</v>
      </c>
      <c r="DJ53">
        <v>28.857399999999998</v>
      </c>
      <c r="DK53">
        <v>2.9074599999999999</v>
      </c>
      <c r="DL53">
        <v>2.6183399999999999</v>
      </c>
      <c r="DM53">
        <v>23.507200000000001</v>
      </c>
      <c r="DN53">
        <v>21.781400000000001</v>
      </c>
      <c r="DO53">
        <v>1999.94</v>
      </c>
      <c r="DP53">
        <v>0.89999799999999996</v>
      </c>
      <c r="DQ53">
        <v>0.10000199999999999</v>
      </c>
      <c r="DR53">
        <v>0</v>
      </c>
      <c r="DS53">
        <v>1163.1500000000001</v>
      </c>
      <c r="DT53">
        <v>4.9997400000000001</v>
      </c>
      <c r="DU53">
        <v>24682.9</v>
      </c>
      <c r="DV53">
        <v>15359.5</v>
      </c>
      <c r="DW53">
        <v>49.875</v>
      </c>
      <c r="DX53">
        <v>50.5</v>
      </c>
      <c r="DY53">
        <v>50.686999999999998</v>
      </c>
      <c r="DZ53">
        <v>50.436999999999998</v>
      </c>
      <c r="EA53">
        <v>51.436999999999998</v>
      </c>
      <c r="EB53">
        <v>1795.44</v>
      </c>
      <c r="EC53">
        <v>199.5</v>
      </c>
      <c r="ED53">
        <v>0</v>
      </c>
      <c r="EE53">
        <v>54.700000047683702</v>
      </c>
      <c r="EF53">
        <v>0</v>
      </c>
      <c r="EG53">
        <v>1259.0444</v>
      </c>
      <c r="EH53">
        <v>-867.96077053577403</v>
      </c>
      <c r="EI53">
        <v>-15322.815411267</v>
      </c>
      <c r="EJ53">
        <v>26439.687999999998</v>
      </c>
      <c r="EK53">
        <v>15</v>
      </c>
      <c r="EL53">
        <v>0</v>
      </c>
      <c r="EM53" t="s">
        <v>399</v>
      </c>
      <c r="EN53">
        <v>1530554494.5999999</v>
      </c>
      <c r="EO53">
        <v>0</v>
      </c>
      <c r="EP53">
        <v>0</v>
      </c>
      <c r="EQ53">
        <v>-6.0000000000000001E-3</v>
      </c>
      <c r="ER53">
        <v>0</v>
      </c>
      <c r="ES53">
        <v>-0.318</v>
      </c>
      <c r="ET53">
        <v>0</v>
      </c>
      <c r="EU53">
        <v>400</v>
      </c>
      <c r="EV53">
        <v>0</v>
      </c>
      <c r="EW53">
        <v>0.13</v>
      </c>
      <c r="EX53">
        <v>0</v>
      </c>
      <c r="EY53">
        <v>-22.262255</v>
      </c>
      <c r="EZ53">
        <v>-9.6092037523451701</v>
      </c>
      <c r="FA53">
        <v>0.93052926954234005</v>
      </c>
      <c r="FB53">
        <v>0</v>
      </c>
      <c r="FC53">
        <v>1.0003229329189001</v>
      </c>
      <c r="FD53">
        <v>0</v>
      </c>
      <c r="FE53">
        <v>0</v>
      </c>
      <c r="FF53">
        <v>0</v>
      </c>
      <c r="FG53">
        <v>2.6708365000000001</v>
      </c>
      <c r="FH53">
        <v>3.5307649530956802</v>
      </c>
      <c r="FI53">
        <v>0.34353441517954197</v>
      </c>
      <c r="FJ53">
        <v>0</v>
      </c>
      <c r="FK53">
        <v>0</v>
      </c>
      <c r="FL53">
        <v>3</v>
      </c>
      <c r="FM53" t="s">
        <v>400</v>
      </c>
      <c r="FN53">
        <v>3.4450599999999998</v>
      </c>
      <c r="FO53">
        <v>2.7797999999999998</v>
      </c>
      <c r="FP53">
        <v>7.9727099999999995E-2</v>
      </c>
      <c r="FQ53">
        <v>8.3468200000000006E-2</v>
      </c>
      <c r="FR53">
        <v>0.121686</v>
      </c>
      <c r="FS53">
        <v>0.111965</v>
      </c>
      <c r="FT53">
        <v>19544.3</v>
      </c>
      <c r="FU53">
        <v>23750</v>
      </c>
      <c r="FV53">
        <v>20700.900000000001</v>
      </c>
      <c r="FW53">
        <v>25015.4</v>
      </c>
      <c r="FX53">
        <v>28849.9</v>
      </c>
      <c r="FY53">
        <v>32719.1</v>
      </c>
      <c r="FZ53">
        <v>37392.800000000003</v>
      </c>
      <c r="GA53">
        <v>41529.300000000003</v>
      </c>
      <c r="GB53">
        <v>2.2576499999999999</v>
      </c>
      <c r="GC53">
        <v>1.4800500000000001</v>
      </c>
      <c r="GD53">
        <v>4.8678399999999997E-2</v>
      </c>
      <c r="GE53">
        <v>0</v>
      </c>
      <c r="GF53">
        <v>27.6187</v>
      </c>
      <c r="GG53">
        <v>999.9</v>
      </c>
      <c r="GH53">
        <v>62.99</v>
      </c>
      <c r="GI53">
        <v>32.841000000000001</v>
      </c>
      <c r="GJ53">
        <v>34.761899999999997</v>
      </c>
      <c r="GK53">
        <v>62.030299999999997</v>
      </c>
      <c r="GL53">
        <v>23.293299999999999</v>
      </c>
      <c r="GM53">
        <v>2</v>
      </c>
      <c r="GN53">
        <v>0.252998</v>
      </c>
      <c r="GO53">
        <v>2.4392999999999998</v>
      </c>
      <c r="GP53">
        <v>20.320399999999999</v>
      </c>
      <c r="GQ53">
        <v>5.2219300000000004</v>
      </c>
      <c r="GR53">
        <v>11.962</v>
      </c>
      <c r="GS53">
        <v>4.9856499999999997</v>
      </c>
      <c r="GT53">
        <v>3.3010000000000002</v>
      </c>
      <c r="GU53">
        <v>999.9</v>
      </c>
      <c r="GV53">
        <v>9999</v>
      </c>
      <c r="GW53">
        <v>9999</v>
      </c>
      <c r="GX53">
        <v>9999</v>
      </c>
      <c r="GY53">
        <v>1.88405</v>
      </c>
      <c r="GZ53">
        <v>1.88107</v>
      </c>
      <c r="HA53">
        <v>1.8827799999999999</v>
      </c>
      <c r="HB53">
        <v>1.88127</v>
      </c>
      <c r="HC53">
        <v>1.8826700000000001</v>
      </c>
      <c r="HD53">
        <v>1.88202</v>
      </c>
      <c r="HE53">
        <v>1.8839399999999999</v>
      </c>
      <c r="HF53">
        <v>1.8811199999999999</v>
      </c>
      <c r="HG53">
        <v>5</v>
      </c>
      <c r="HH53">
        <v>0</v>
      </c>
      <c r="HI53">
        <v>0</v>
      </c>
      <c r="HJ53">
        <v>0</v>
      </c>
      <c r="HK53" t="s">
        <v>401</v>
      </c>
      <c r="HL53" t="s">
        <v>402</v>
      </c>
      <c r="HM53" t="s">
        <v>403</v>
      </c>
      <c r="HN53" t="s">
        <v>403</v>
      </c>
      <c r="HO53" t="s">
        <v>403</v>
      </c>
      <c r="HP53" t="s">
        <v>403</v>
      </c>
      <c r="HQ53">
        <v>0</v>
      </c>
      <c r="HR53">
        <v>100</v>
      </c>
      <c r="HS53">
        <v>100</v>
      </c>
      <c r="HT53">
        <v>-0.318</v>
      </c>
      <c r="HU53">
        <v>0</v>
      </c>
      <c r="HV53">
        <v>-0.318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-1</v>
      </c>
      <c r="IE53">
        <v>-1</v>
      </c>
      <c r="IF53">
        <v>-1</v>
      </c>
      <c r="IG53">
        <v>-1</v>
      </c>
      <c r="IH53">
        <v>-32.1</v>
      </c>
      <c r="II53">
        <v>25509209.5</v>
      </c>
      <c r="IJ53">
        <v>1.0632299999999999</v>
      </c>
      <c r="IK53">
        <v>2.5830099999999998</v>
      </c>
      <c r="IL53">
        <v>2.1008300000000002</v>
      </c>
      <c r="IM53">
        <v>2.66479</v>
      </c>
      <c r="IN53">
        <v>2.2021500000000001</v>
      </c>
      <c r="IO53">
        <v>2.4414100000000002E-3</v>
      </c>
      <c r="IP53">
        <v>38.037700000000001</v>
      </c>
      <c r="IQ53">
        <v>13.702999999999999</v>
      </c>
      <c r="IR53">
        <v>18</v>
      </c>
      <c r="IS53">
        <v>762.803</v>
      </c>
      <c r="IT53">
        <v>235.93799999999999</v>
      </c>
      <c r="IU53">
        <v>25.002199999999998</v>
      </c>
      <c r="IV53">
        <v>30.706800000000001</v>
      </c>
      <c r="IW53">
        <v>29.9998</v>
      </c>
      <c r="IX53">
        <v>30.563600000000001</v>
      </c>
      <c r="IY53">
        <v>30.557700000000001</v>
      </c>
      <c r="IZ53">
        <v>21.248999999999999</v>
      </c>
      <c r="JA53">
        <v>100</v>
      </c>
      <c r="JB53">
        <v>0</v>
      </c>
      <c r="JC53">
        <v>25</v>
      </c>
      <c r="JD53">
        <v>400</v>
      </c>
      <c r="JE53">
        <v>15.9763</v>
      </c>
      <c r="JF53">
        <v>100.771</v>
      </c>
      <c r="JG53">
        <v>100.09099999999999</v>
      </c>
    </row>
    <row r="54" spans="1:267" x14ac:dyDescent="0.2">
      <c r="A54">
        <v>36</v>
      </c>
      <c r="B54">
        <v>1530552624.5</v>
      </c>
      <c r="C54">
        <v>2428</v>
      </c>
      <c r="D54" t="s">
        <v>507</v>
      </c>
      <c r="E54" t="s">
        <v>508</v>
      </c>
      <c r="F54" t="s">
        <v>394</v>
      </c>
      <c r="I54">
        <v>1530552624.5</v>
      </c>
      <c r="J54">
        <f t="shared" si="46"/>
        <v>2.7119226645337499E-3</v>
      </c>
      <c r="K54">
        <f t="shared" si="47"/>
        <v>2.7119226645337497</v>
      </c>
      <c r="L54">
        <f t="shared" si="48"/>
        <v>24.559446956265706</v>
      </c>
      <c r="M54">
        <f t="shared" si="49"/>
        <v>367.11399999999998</v>
      </c>
      <c r="N54">
        <f t="shared" si="50"/>
        <v>200.81353712236285</v>
      </c>
      <c r="O54">
        <f t="shared" si="51"/>
        <v>18.240560679394537</v>
      </c>
      <c r="P54">
        <f t="shared" si="52"/>
        <v>33.346184172707993</v>
      </c>
      <c r="Q54">
        <f t="shared" si="53"/>
        <v>0.25433546655199402</v>
      </c>
      <c r="R54">
        <f t="shared" si="54"/>
        <v>2.7626036502403566</v>
      </c>
      <c r="S54">
        <f t="shared" si="55"/>
        <v>0.24200634676416691</v>
      </c>
      <c r="T54">
        <f t="shared" si="56"/>
        <v>0.15231187152359585</v>
      </c>
      <c r="U54">
        <f t="shared" si="57"/>
        <v>330.78305474354562</v>
      </c>
      <c r="V54">
        <f t="shared" si="58"/>
        <v>29.627959299685333</v>
      </c>
      <c r="W54">
        <f t="shared" si="59"/>
        <v>28.5501</v>
      </c>
      <c r="X54">
        <f t="shared" si="60"/>
        <v>3.9182520617952279</v>
      </c>
      <c r="Y54">
        <f t="shared" si="61"/>
        <v>76.038786172152328</v>
      </c>
      <c r="Z54">
        <f t="shared" si="62"/>
        <v>2.9387940499914</v>
      </c>
      <c r="AA54">
        <f t="shared" si="63"/>
        <v>3.8648618658087863</v>
      </c>
      <c r="AB54">
        <f t="shared" si="64"/>
        <v>0.97945801180382785</v>
      </c>
      <c r="AC54">
        <f t="shared" si="65"/>
        <v>-119.59578950593837</v>
      </c>
      <c r="AD54">
        <f t="shared" si="66"/>
        <v>-35.164140914854151</v>
      </c>
      <c r="AE54">
        <f t="shared" si="67"/>
        <v>-2.7865124401716259</v>
      </c>
      <c r="AF54">
        <f t="shared" si="68"/>
        <v>173.23661188258146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47788.083704860197</v>
      </c>
      <c r="AL54" t="s">
        <v>395</v>
      </c>
      <c r="AM54">
        <v>8118.25</v>
      </c>
      <c r="AN54">
        <v>1.65384615384615</v>
      </c>
      <c r="AO54">
        <v>0.39</v>
      </c>
      <c r="AP54">
        <f t="shared" si="72"/>
        <v>-3.2406311637080769</v>
      </c>
      <c r="AQ54">
        <v>-1</v>
      </c>
      <c r="AR54" t="s">
        <v>509</v>
      </c>
      <c r="AS54">
        <v>8278.25</v>
      </c>
      <c r="AT54">
        <v>963.66846153846097</v>
      </c>
      <c r="AU54">
        <v>1339.54</v>
      </c>
      <c r="AV54">
        <f t="shared" si="73"/>
        <v>0.28059747261114931</v>
      </c>
      <c r="AW54">
        <v>0.5</v>
      </c>
      <c r="AX54">
        <f t="shared" si="74"/>
        <v>1686.1454708515782</v>
      </c>
      <c r="AY54">
        <f t="shared" si="75"/>
        <v>24.559446956265706</v>
      </c>
      <c r="AZ54">
        <f t="shared" si="76"/>
        <v>236.56407878784458</v>
      </c>
      <c r="BA54">
        <f t="shared" si="77"/>
        <v>1.51585064267065E-2</v>
      </c>
      <c r="BB54">
        <f t="shared" si="78"/>
        <v>-0.9997088552786777</v>
      </c>
      <c r="BC54">
        <f t="shared" si="79"/>
        <v>-0.51054143585194123</v>
      </c>
      <c r="BD54" t="s">
        <v>397</v>
      </c>
      <c r="BE54">
        <v>0</v>
      </c>
      <c r="BF54">
        <f t="shared" si="80"/>
        <v>-0.51054143585194123</v>
      </c>
      <c r="BG54">
        <f t="shared" si="81"/>
        <v>1.0003811319078579</v>
      </c>
      <c r="BH54">
        <f t="shared" si="82"/>
        <v>0.28049056870556244</v>
      </c>
      <c r="BI54">
        <f t="shared" si="83"/>
        <v>-1487.0498421131736</v>
      </c>
      <c r="BJ54">
        <f t="shared" si="84"/>
        <v>0.28094433699084476</v>
      </c>
      <c r="BK54">
        <f t="shared" si="85"/>
        <v>1059.5830797322003</v>
      </c>
      <c r="BL54">
        <f t="shared" si="86"/>
        <v>-1.4860095915274495E-4</v>
      </c>
      <c r="BM54">
        <f t="shared" si="87"/>
        <v>1.0001486009591527</v>
      </c>
      <c r="BN54" t="s">
        <v>397</v>
      </c>
      <c r="BO54" t="s">
        <v>397</v>
      </c>
      <c r="BP54" t="s">
        <v>397</v>
      </c>
      <c r="BQ54" t="s">
        <v>397</v>
      </c>
      <c r="BR54" t="s">
        <v>397</v>
      </c>
      <c r="BS54" t="s">
        <v>397</v>
      </c>
      <c r="BT54" t="s">
        <v>397</v>
      </c>
      <c r="BU54" t="s">
        <v>397</v>
      </c>
      <c r="BV54" t="s">
        <v>397</v>
      </c>
      <c r="BW54" t="s">
        <v>397</v>
      </c>
      <c r="BX54" t="s">
        <v>397</v>
      </c>
      <c r="BY54" t="s">
        <v>397</v>
      </c>
      <c r="BZ54" t="s">
        <v>397</v>
      </c>
      <c r="CA54" t="s">
        <v>397</v>
      </c>
      <c r="CB54" t="s">
        <v>397</v>
      </c>
      <c r="CC54" t="s">
        <v>397</v>
      </c>
      <c r="CD54" t="s">
        <v>397</v>
      </c>
      <c r="CE54" t="s">
        <v>397</v>
      </c>
      <c r="CF54">
        <f t="shared" si="88"/>
        <v>2000.19</v>
      </c>
      <c r="CG54">
        <f t="shared" si="89"/>
        <v>1686.1454708515782</v>
      </c>
      <c r="CH54">
        <f t="shared" si="90"/>
        <v>0.84299265112393229</v>
      </c>
      <c r="CI54">
        <f t="shared" si="91"/>
        <v>0.16537581666918924</v>
      </c>
      <c r="CJ54">
        <v>9</v>
      </c>
      <c r="CK54">
        <v>0.5</v>
      </c>
      <c r="CL54" t="s">
        <v>398</v>
      </c>
      <c r="CM54">
        <v>1530552624.5</v>
      </c>
      <c r="CN54">
        <v>367.11399999999998</v>
      </c>
      <c r="CO54">
        <v>399.97</v>
      </c>
      <c r="CP54">
        <v>32.353700000000003</v>
      </c>
      <c r="CQ54">
        <v>28.979800000000001</v>
      </c>
      <c r="CR54">
        <v>367.43200000000002</v>
      </c>
      <c r="CS54">
        <v>32.353700000000003</v>
      </c>
      <c r="CT54">
        <v>700.01</v>
      </c>
      <c r="CU54">
        <v>90.733199999999997</v>
      </c>
      <c r="CV54">
        <v>0.100122</v>
      </c>
      <c r="CW54">
        <v>28.314</v>
      </c>
      <c r="CX54">
        <v>28.5501</v>
      </c>
      <c r="CY54">
        <v>999.9</v>
      </c>
      <c r="CZ54">
        <v>0</v>
      </c>
      <c r="DA54">
        <v>0</v>
      </c>
      <c r="DB54">
        <v>10004.4</v>
      </c>
      <c r="DC54">
        <v>0</v>
      </c>
      <c r="DD54">
        <v>0.21912699999999999</v>
      </c>
      <c r="DE54">
        <v>-32.856299999999997</v>
      </c>
      <c r="DF54">
        <v>379.38799999999998</v>
      </c>
      <c r="DG54">
        <v>411.90699999999998</v>
      </c>
      <c r="DH54">
        <v>3.37391</v>
      </c>
      <c r="DI54">
        <v>399.97</v>
      </c>
      <c r="DJ54">
        <v>28.979800000000001</v>
      </c>
      <c r="DK54">
        <v>2.9355600000000002</v>
      </c>
      <c r="DL54">
        <v>2.6294300000000002</v>
      </c>
      <c r="DM54">
        <v>23.666799999999999</v>
      </c>
      <c r="DN54">
        <v>21.8506</v>
      </c>
      <c r="DO54">
        <v>2000.19</v>
      </c>
      <c r="DP54">
        <v>0.89999700000000005</v>
      </c>
      <c r="DQ54">
        <v>0.10000299999999999</v>
      </c>
      <c r="DR54">
        <v>0</v>
      </c>
      <c r="DS54">
        <v>929.745</v>
      </c>
      <c r="DT54">
        <v>4.9997400000000001</v>
      </c>
      <c r="DU54">
        <v>23196</v>
      </c>
      <c r="DV54">
        <v>15361.4</v>
      </c>
      <c r="DW54">
        <v>49.936999999999998</v>
      </c>
      <c r="DX54">
        <v>50.561999999999998</v>
      </c>
      <c r="DY54">
        <v>50.811999999999998</v>
      </c>
      <c r="DZ54">
        <v>50.375</v>
      </c>
      <c r="EA54">
        <v>51.5</v>
      </c>
      <c r="EB54">
        <v>1795.67</v>
      </c>
      <c r="EC54">
        <v>199.53</v>
      </c>
      <c r="ED54">
        <v>0</v>
      </c>
      <c r="EE54">
        <v>52.299999952316298</v>
      </c>
      <c r="EF54">
        <v>0</v>
      </c>
      <c r="EG54">
        <v>963.66846153846097</v>
      </c>
      <c r="EH54">
        <v>-307.91138420845903</v>
      </c>
      <c r="EI54">
        <v>-6567.2205031977801</v>
      </c>
      <c r="EJ54">
        <v>23995.0461538462</v>
      </c>
      <c r="EK54">
        <v>15</v>
      </c>
      <c r="EL54">
        <v>0</v>
      </c>
      <c r="EM54" t="s">
        <v>399</v>
      </c>
      <c r="EN54">
        <v>1530554494.5999999</v>
      </c>
      <c r="EO54">
        <v>0</v>
      </c>
      <c r="EP54">
        <v>0</v>
      </c>
      <c r="EQ54">
        <v>-6.0000000000000001E-3</v>
      </c>
      <c r="ER54">
        <v>0</v>
      </c>
      <c r="ES54">
        <v>-0.318</v>
      </c>
      <c r="ET54">
        <v>0</v>
      </c>
      <c r="EU54">
        <v>400</v>
      </c>
      <c r="EV54">
        <v>0</v>
      </c>
      <c r="EW54">
        <v>0.13</v>
      </c>
      <c r="EX54">
        <v>0</v>
      </c>
      <c r="EY54">
        <v>-31.539165000000001</v>
      </c>
      <c r="EZ54">
        <v>-11.7515999999999</v>
      </c>
      <c r="FA54">
        <v>1.1893655540980701</v>
      </c>
      <c r="FB54">
        <v>0</v>
      </c>
      <c r="FC54">
        <v>1.0003392475448201</v>
      </c>
      <c r="FD54">
        <v>0</v>
      </c>
      <c r="FE54">
        <v>0</v>
      </c>
      <c r="FF54">
        <v>0</v>
      </c>
      <c r="FG54">
        <v>2.7195502500000002</v>
      </c>
      <c r="FH54">
        <v>4.6056755347091798</v>
      </c>
      <c r="FI54">
        <v>0.45000075439096499</v>
      </c>
      <c r="FJ54">
        <v>0</v>
      </c>
      <c r="FK54">
        <v>0</v>
      </c>
      <c r="FL54">
        <v>3</v>
      </c>
      <c r="FM54" t="s">
        <v>400</v>
      </c>
      <c r="FN54">
        <v>3.4450500000000002</v>
      </c>
      <c r="FO54">
        <v>2.7797200000000002</v>
      </c>
      <c r="FP54">
        <v>7.8238299999999997E-2</v>
      </c>
      <c r="FQ54">
        <v>8.3485599999999993E-2</v>
      </c>
      <c r="FR54">
        <v>0.122505</v>
      </c>
      <c r="FS54">
        <v>0.112301</v>
      </c>
      <c r="FT54">
        <v>19578.2</v>
      </c>
      <c r="FU54">
        <v>23752.2</v>
      </c>
      <c r="FV54">
        <v>20703.2</v>
      </c>
      <c r="FW54">
        <v>25018</v>
      </c>
      <c r="FX54">
        <v>28825.7</v>
      </c>
      <c r="FY54">
        <v>32710.3</v>
      </c>
      <c r="FZ54">
        <v>37396.300000000003</v>
      </c>
      <c r="GA54">
        <v>41533.699999999997</v>
      </c>
      <c r="GB54">
        <v>2.25332</v>
      </c>
      <c r="GC54">
        <v>1.4801299999999999</v>
      </c>
      <c r="GD54">
        <v>6.3195799999999996E-2</v>
      </c>
      <c r="GE54">
        <v>0</v>
      </c>
      <c r="GF54">
        <v>27.5184</v>
      </c>
      <c r="GG54">
        <v>999.9</v>
      </c>
      <c r="GH54">
        <v>62.654000000000003</v>
      </c>
      <c r="GI54">
        <v>32.981999999999999</v>
      </c>
      <c r="GJ54">
        <v>34.850999999999999</v>
      </c>
      <c r="GK54">
        <v>61.830300000000001</v>
      </c>
      <c r="GL54">
        <v>23.285299999999999</v>
      </c>
      <c r="GM54">
        <v>2</v>
      </c>
      <c r="GN54">
        <v>0.24867600000000001</v>
      </c>
      <c r="GO54">
        <v>2.3727299999999998</v>
      </c>
      <c r="GP54">
        <v>20.321200000000001</v>
      </c>
      <c r="GQ54">
        <v>5.22133</v>
      </c>
      <c r="GR54">
        <v>11.962</v>
      </c>
      <c r="GS54">
        <v>4.9856999999999996</v>
      </c>
      <c r="GT54">
        <v>3.3010000000000002</v>
      </c>
      <c r="GU54">
        <v>999.9</v>
      </c>
      <c r="GV54">
        <v>9999</v>
      </c>
      <c r="GW54">
        <v>9999</v>
      </c>
      <c r="GX54">
        <v>9999</v>
      </c>
      <c r="GY54">
        <v>1.88409</v>
      </c>
      <c r="GZ54">
        <v>1.8810800000000001</v>
      </c>
      <c r="HA54">
        <v>1.8827799999999999</v>
      </c>
      <c r="HB54">
        <v>1.8813</v>
      </c>
      <c r="HC54">
        <v>1.88269</v>
      </c>
      <c r="HD54">
        <v>1.88201</v>
      </c>
      <c r="HE54">
        <v>1.8839699999999999</v>
      </c>
      <c r="HF54">
        <v>1.88114</v>
      </c>
      <c r="HG54">
        <v>5</v>
      </c>
      <c r="HH54">
        <v>0</v>
      </c>
      <c r="HI54">
        <v>0</v>
      </c>
      <c r="HJ54">
        <v>0</v>
      </c>
      <c r="HK54" t="s">
        <v>401</v>
      </c>
      <c r="HL54" t="s">
        <v>402</v>
      </c>
      <c r="HM54" t="s">
        <v>403</v>
      </c>
      <c r="HN54" t="s">
        <v>403</v>
      </c>
      <c r="HO54" t="s">
        <v>403</v>
      </c>
      <c r="HP54" t="s">
        <v>403</v>
      </c>
      <c r="HQ54">
        <v>0</v>
      </c>
      <c r="HR54">
        <v>100</v>
      </c>
      <c r="HS54">
        <v>100</v>
      </c>
      <c r="HT54">
        <v>-0.318</v>
      </c>
      <c r="HU54">
        <v>0</v>
      </c>
      <c r="HV54">
        <v>-0.318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-1</v>
      </c>
      <c r="IE54">
        <v>-1</v>
      </c>
      <c r="IF54">
        <v>-1</v>
      </c>
      <c r="IG54">
        <v>-1</v>
      </c>
      <c r="IH54">
        <v>-31.2</v>
      </c>
      <c r="II54">
        <v>25509210.399999999</v>
      </c>
      <c r="IJ54">
        <v>1.0632299999999999</v>
      </c>
      <c r="IK54">
        <v>2.5842299999999998</v>
      </c>
      <c r="IL54">
        <v>2.1008300000000002</v>
      </c>
      <c r="IM54">
        <v>2.6684600000000001</v>
      </c>
      <c r="IN54">
        <v>2.2009300000000001</v>
      </c>
      <c r="IO54">
        <v>2.4414100000000002E-3</v>
      </c>
      <c r="IP54">
        <v>38.086300000000001</v>
      </c>
      <c r="IQ54">
        <v>13.685499999999999</v>
      </c>
      <c r="IR54">
        <v>18</v>
      </c>
      <c r="IS54">
        <v>758.51900000000001</v>
      </c>
      <c r="IT54">
        <v>235.857</v>
      </c>
      <c r="IU54">
        <v>24.9983</v>
      </c>
      <c r="IV54">
        <v>30.655000000000001</v>
      </c>
      <c r="IW54">
        <v>29.9998</v>
      </c>
      <c r="IX54">
        <v>30.5337</v>
      </c>
      <c r="IY54">
        <v>30.527899999999999</v>
      </c>
      <c r="IZ54">
        <v>21.253799999999998</v>
      </c>
      <c r="JA54">
        <v>100</v>
      </c>
      <c r="JB54">
        <v>0</v>
      </c>
      <c r="JC54">
        <v>25</v>
      </c>
      <c r="JD54">
        <v>400</v>
      </c>
      <c r="JE54">
        <v>15.9763</v>
      </c>
      <c r="JF54">
        <v>100.78100000000001</v>
      </c>
      <c r="JG54">
        <v>100.101</v>
      </c>
    </row>
    <row r="55" spans="1:267" x14ac:dyDescent="0.2">
      <c r="A55">
        <v>37</v>
      </c>
      <c r="B55">
        <v>1530552685</v>
      </c>
      <c r="C55">
        <v>2488.5</v>
      </c>
      <c r="D55" t="s">
        <v>510</v>
      </c>
      <c r="E55" t="s">
        <v>511</v>
      </c>
      <c r="F55" t="s">
        <v>394</v>
      </c>
      <c r="I55">
        <v>1530552685</v>
      </c>
      <c r="J55">
        <f t="shared" si="46"/>
        <v>2.2928700030316069E-3</v>
      </c>
      <c r="K55">
        <f t="shared" si="47"/>
        <v>2.2928700030316067</v>
      </c>
      <c r="L55">
        <f t="shared" si="48"/>
        <v>14.761466147306276</v>
      </c>
      <c r="M55">
        <f t="shared" si="49"/>
        <v>379.83600000000001</v>
      </c>
      <c r="N55">
        <f t="shared" si="50"/>
        <v>260.24751442442607</v>
      </c>
      <c r="O55">
        <f t="shared" si="51"/>
        <v>23.638999758062916</v>
      </c>
      <c r="P55">
        <f t="shared" si="52"/>
        <v>34.501551847524006</v>
      </c>
      <c r="Q55">
        <f t="shared" si="53"/>
        <v>0.21496100383955316</v>
      </c>
      <c r="R55">
        <f t="shared" si="54"/>
        <v>2.7644902541539214</v>
      </c>
      <c r="S55">
        <f t="shared" si="55"/>
        <v>0.20608798090703961</v>
      </c>
      <c r="T55">
        <f t="shared" si="56"/>
        <v>0.12957167420891413</v>
      </c>
      <c r="U55">
        <f t="shared" si="57"/>
        <v>330.76062750159156</v>
      </c>
      <c r="V55">
        <f t="shared" si="58"/>
        <v>29.943185831648151</v>
      </c>
      <c r="W55">
        <f t="shared" si="59"/>
        <v>28.369499999999999</v>
      </c>
      <c r="X55">
        <f t="shared" si="60"/>
        <v>3.8773549019091798</v>
      </c>
      <c r="Y55">
        <f t="shared" si="61"/>
        <v>74.276638584489135</v>
      </c>
      <c r="Z55">
        <f t="shared" si="62"/>
        <v>2.9045046348876</v>
      </c>
      <c r="AA55">
        <f t="shared" si="63"/>
        <v>3.9103878288511225</v>
      </c>
      <c r="AB55">
        <f t="shared" si="64"/>
        <v>0.97285026702157973</v>
      </c>
      <c r="AC55">
        <f t="shared" si="65"/>
        <v>-101.11556713369386</v>
      </c>
      <c r="AD55">
        <f t="shared" si="66"/>
        <v>21.759722992964264</v>
      </c>
      <c r="AE55">
        <f t="shared" si="67"/>
        <v>1.7233083059467753</v>
      </c>
      <c r="AF55">
        <f t="shared" si="68"/>
        <v>253.12809166680876</v>
      </c>
      <c r="AG55">
        <v>51</v>
      </c>
      <c r="AH55">
        <v>7</v>
      </c>
      <c r="AI55">
        <f t="shared" si="69"/>
        <v>1</v>
      </c>
      <c r="AJ55">
        <f t="shared" si="70"/>
        <v>0</v>
      </c>
      <c r="AK55">
        <f t="shared" si="71"/>
        <v>47807.200739358319</v>
      </c>
      <c r="AL55" t="s">
        <v>395</v>
      </c>
      <c r="AM55">
        <v>8118.25</v>
      </c>
      <c r="AN55">
        <v>1.65384615384615</v>
      </c>
      <c r="AO55">
        <v>0.39</v>
      </c>
      <c r="AP55">
        <f t="shared" si="72"/>
        <v>-3.2406311637080769</v>
      </c>
      <c r="AQ55">
        <v>-1</v>
      </c>
      <c r="AR55" t="s">
        <v>512</v>
      </c>
      <c r="AS55">
        <v>8326.9599999999991</v>
      </c>
      <c r="AT55">
        <v>1308.17730769231</v>
      </c>
      <c r="AU55">
        <v>1509.13</v>
      </c>
      <c r="AV55">
        <f t="shared" si="73"/>
        <v>0.13315797334072621</v>
      </c>
      <c r="AW55">
        <v>0.5</v>
      </c>
      <c r="AX55">
        <f t="shared" si="74"/>
        <v>1686.0354007780265</v>
      </c>
      <c r="AY55">
        <f t="shared" si="75"/>
        <v>14.761466147306276</v>
      </c>
      <c r="AZ55">
        <f t="shared" si="76"/>
        <v>112.25452847416055</v>
      </c>
      <c r="BA55">
        <f t="shared" si="77"/>
        <v>9.3482415256720564E-3</v>
      </c>
      <c r="BB55">
        <f t="shared" si="78"/>
        <v>-0.99974157295925459</v>
      </c>
      <c r="BC55">
        <f t="shared" si="79"/>
        <v>-0.51051957025735639</v>
      </c>
      <c r="BD55" t="s">
        <v>397</v>
      </c>
      <c r="BE55">
        <v>0</v>
      </c>
      <c r="BF55">
        <f t="shared" si="80"/>
        <v>-0.51051957025735639</v>
      </c>
      <c r="BG55">
        <f t="shared" si="81"/>
        <v>1.0003382873379081</v>
      </c>
      <c r="BH55">
        <f t="shared" si="82"/>
        <v>0.13311294291762543</v>
      </c>
      <c r="BI55">
        <f t="shared" si="83"/>
        <v>-1675.4105627807983</v>
      </c>
      <c r="BJ55">
        <f t="shared" si="84"/>
        <v>0.13330406042907023</v>
      </c>
      <c r="BK55">
        <f t="shared" si="85"/>
        <v>1193.7687157638502</v>
      </c>
      <c r="BL55">
        <f t="shared" si="86"/>
        <v>-5.1947669489755378E-5</v>
      </c>
      <c r="BM55">
        <f t="shared" si="87"/>
        <v>1.0000519476694898</v>
      </c>
      <c r="BN55" t="s">
        <v>397</v>
      </c>
      <c r="BO55" t="s">
        <v>397</v>
      </c>
      <c r="BP55" t="s">
        <v>397</v>
      </c>
      <c r="BQ55" t="s">
        <v>397</v>
      </c>
      <c r="BR55" t="s">
        <v>397</v>
      </c>
      <c r="BS55" t="s">
        <v>397</v>
      </c>
      <c r="BT55" t="s">
        <v>397</v>
      </c>
      <c r="BU55" t="s">
        <v>397</v>
      </c>
      <c r="BV55" t="s">
        <v>397</v>
      </c>
      <c r="BW55" t="s">
        <v>397</v>
      </c>
      <c r="BX55" t="s">
        <v>397</v>
      </c>
      <c r="BY55" t="s">
        <v>397</v>
      </c>
      <c r="BZ55" t="s">
        <v>397</v>
      </c>
      <c r="CA55" t="s">
        <v>397</v>
      </c>
      <c r="CB55" t="s">
        <v>397</v>
      </c>
      <c r="CC55" t="s">
        <v>397</v>
      </c>
      <c r="CD55" t="s">
        <v>397</v>
      </c>
      <c r="CE55" t="s">
        <v>397</v>
      </c>
      <c r="CF55">
        <f t="shared" si="88"/>
        <v>2000.06</v>
      </c>
      <c r="CG55">
        <f t="shared" si="89"/>
        <v>1686.0354007780265</v>
      </c>
      <c r="CH55">
        <f t="shared" si="90"/>
        <v>0.84299241061669483</v>
      </c>
      <c r="CI55">
        <f t="shared" si="91"/>
        <v>0.16537535249022109</v>
      </c>
      <c r="CJ55">
        <v>9</v>
      </c>
      <c r="CK55">
        <v>0.5</v>
      </c>
      <c r="CL55" t="s">
        <v>398</v>
      </c>
      <c r="CM55">
        <v>1530552685</v>
      </c>
      <c r="CN55">
        <v>379.83600000000001</v>
      </c>
      <c r="CO55">
        <v>399.93400000000003</v>
      </c>
      <c r="CP55">
        <v>31.976400000000002</v>
      </c>
      <c r="CQ55">
        <v>29.122800000000002</v>
      </c>
      <c r="CR55">
        <v>380.154</v>
      </c>
      <c r="CS55">
        <v>31.976400000000002</v>
      </c>
      <c r="CT55">
        <v>700.02700000000004</v>
      </c>
      <c r="CU55">
        <v>90.732799999999997</v>
      </c>
      <c r="CV55">
        <v>9.9959000000000006E-2</v>
      </c>
      <c r="CW55">
        <v>28.515499999999999</v>
      </c>
      <c r="CX55">
        <v>28.369499999999999</v>
      </c>
      <c r="CY55">
        <v>999.9</v>
      </c>
      <c r="CZ55">
        <v>0</v>
      </c>
      <c r="DA55">
        <v>0</v>
      </c>
      <c r="DB55">
        <v>10015.6</v>
      </c>
      <c r="DC55">
        <v>0</v>
      </c>
      <c r="DD55">
        <v>0.21912699999999999</v>
      </c>
      <c r="DE55">
        <v>-20.097899999999999</v>
      </c>
      <c r="DF55">
        <v>392.38299999999998</v>
      </c>
      <c r="DG55">
        <v>411.93099999999998</v>
      </c>
      <c r="DH55">
        <v>2.8535499999999998</v>
      </c>
      <c r="DI55">
        <v>399.93400000000003</v>
      </c>
      <c r="DJ55">
        <v>29.122800000000002</v>
      </c>
      <c r="DK55">
        <v>2.9013</v>
      </c>
      <c r="DL55">
        <v>2.6423899999999998</v>
      </c>
      <c r="DM55">
        <v>23.472100000000001</v>
      </c>
      <c r="DN55">
        <v>21.9312</v>
      </c>
      <c r="DO55">
        <v>2000.06</v>
      </c>
      <c r="DP55">
        <v>0.90000199999999997</v>
      </c>
      <c r="DQ55">
        <v>9.9997900000000001E-2</v>
      </c>
      <c r="DR55">
        <v>0</v>
      </c>
      <c r="DS55">
        <v>1217.4000000000001</v>
      </c>
      <c r="DT55">
        <v>4.9997400000000001</v>
      </c>
      <c r="DU55">
        <v>27765.7</v>
      </c>
      <c r="DV55">
        <v>15360.5</v>
      </c>
      <c r="DW55">
        <v>50</v>
      </c>
      <c r="DX55">
        <v>50.561999999999998</v>
      </c>
      <c r="DY55">
        <v>50.811999999999998</v>
      </c>
      <c r="DZ55">
        <v>50.436999999999998</v>
      </c>
      <c r="EA55">
        <v>51.5</v>
      </c>
      <c r="EB55">
        <v>1795.56</v>
      </c>
      <c r="EC55">
        <v>199.5</v>
      </c>
      <c r="ED55">
        <v>0</v>
      </c>
      <c r="EE55">
        <v>59.700000047683702</v>
      </c>
      <c r="EF55">
        <v>0</v>
      </c>
      <c r="EG55">
        <v>1308.17730769231</v>
      </c>
      <c r="EH55">
        <v>-769.24068369680595</v>
      </c>
      <c r="EI55">
        <v>-15250.762391067399</v>
      </c>
      <c r="EJ55">
        <v>29643.0846153846</v>
      </c>
      <c r="EK55">
        <v>15</v>
      </c>
      <c r="EL55">
        <v>0</v>
      </c>
      <c r="EM55" t="s">
        <v>399</v>
      </c>
      <c r="EN55">
        <v>1530554494.5999999</v>
      </c>
      <c r="EO55">
        <v>0</v>
      </c>
      <c r="EP55">
        <v>0</v>
      </c>
      <c r="EQ55">
        <v>-6.0000000000000001E-3</v>
      </c>
      <c r="ER55">
        <v>0</v>
      </c>
      <c r="ES55">
        <v>-0.318</v>
      </c>
      <c r="ET55">
        <v>0</v>
      </c>
      <c r="EU55">
        <v>400</v>
      </c>
      <c r="EV55">
        <v>0</v>
      </c>
      <c r="EW55">
        <v>0.13</v>
      </c>
      <c r="EX55">
        <v>0</v>
      </c>
      <c r="EY55">
        <v>-19.371964999999999</v>
      </c>
      <c r="EZ55">
        <v>-5.0333538461538003</v>
      </c>
      <c r="FA55">
        <v>0.49058823597289802</v>
      </c>
      <c r="FB55">
        <v>0</v>
      </c>
      <c r="FC55">
        <v>1.0003811319078599</v>
      </c>
      <c r="FD55">
        <v>0</v>
      </c>
      <c r="FE55">
        <v>0</v>
      </c>
      <c r="FF55">
        <v>0</v>
      </c>
      <c r="FG55">
        <v>2.4779357499999999</v>
      </c>
      <c r="FH55">
        <v>2.5910961726078701</v>
      </c>
      <c r="FI55">
        <v>0.25136263198701098</v>
      </c>
      <c r="FJ55">
        <v>0</v>
      </c>
      <c r="FK55">
        <v>0</v>
      </c>
      <c r="FL55">
        <v>3</v>
      </c>
      <c r="FM55" t="s">
        <v>400</v>
      </c>
      <c r="FN55">
        <v>3.4451200000000002</v>
      </c>
      <c r="FO55">
        <v>2.7796500000000002</v>
      </c>
      <c r="FP55">
        <v>8.0343100000000001E-2</v>
      </c>
      <c r="FQ55">
        <v>8.3490099999999998E-2</v>
      </c>
      <c r="FR55">
        <v>0.121529</v>
      </c>
      <c r="FS55">
        <v>0.112696</v>
      </c>
      <c r="FT55">
        <v>19536</v>
      </c>
      <c r="FU55">
        <v>23754.9</v>
      </c>
      <c r="FV55">
        <v>20705.599999999999</v>
      </c>
      <c r="FW55">
        <v>25020.7</v>
      </c>
      <c r="FX55">
        <v>28861.200000000001</v>
      </c>
      <c r="FY55">
        <v>32698.799999999999</v>
      </c>
      <c r="FZ55">
        <v>37400.5</v>
      </c>
      <c r="GA55">
        <v>41537.5</v>
      </c>
      <c r="GB55">
        <v>2.17</v>
      </c>
      <c r="GC55">
        <v>1.47905</v>
      </c>
      <c r="GD55">
        <v>4.9427199999999998E-2</v>
      </c>
      <c r="GE55">
        <v>0</v>
      </c>
      <c r="GF55">
        <v>27.5624</v>
      </c>
      <c r="GG55">
        <v>999.9</v>
      </c>
      <c r="GH55">
        <v>62.27</v>
      </c>
      <c r="GI55">
        <v>33.122999999999998</v>
      </c>
      <c r="GJ55">
        <v>34.913699999999999</v>
      </c>
      <c r="GK55">
        <v>61.910299999999999</v>
      </c>
      <c r="GL55">
        <v>23.369399999999999</v>
      </c>
      <c r="GM55">
        <v>2</v>
      </c>
      <c r="GN55">
        <v>0.243618</v>
      </c>
      <c r="GO55">
        <v>2.3401000000000001</v>
      </c>
      <c r="GP55">
        <v>20.321400000000001</v>
      </c>
      <c r="GQ55">
        <v>5.2217799999999999</v>
      </c>
      <c r="GR55">
        <v>11.962</v>
      </c>
      <c r="GS55">
        <v>4.9856999999999996</v>
      </c>
      <c r="GT55">
        <v>3.3010000000000002</v>
      </c>
      <c r="GU55">
        <v>999.9</v>
      </c>
      <c r="GV55">
        <v>9999</v>
      </c>
      <c r="GW55">
        <v>9999</v>
      </c>
      <c r="GX55">
        <v>9999</v>
      </c>
      <c r="GY55">
        <v>1.88408</v>
      </c>
      <c r="GZ55">
        <v>1.8810899999999999</v>
      </c>
      <c r="HA55">
        <v>1.8827799999999999</v>
      </c>
      <c r="HB55">
        <v>1.88127</v>
      </c>
      <c r="HC55">
        <v>1.8827400000000001</v>
      </c>
      <c r="HD55">
        <v>1.8819999999999999</v>
      </c>
      <c r="HE55">
        <v>1.88398</v>
      </c>
      <c r="HF55">
        <v>1.8811100000000001</v>
      </c>
      <c r="HG55">
        <v>5</v>
      </c>
      <c r="HH55">
        <v>0</v>
      </c>
      <c r="HI55">
        <v>0</v>
      </c>
      <c r="HJ55">
        <v>0</v>
      </c>
      <c r="HK55" t="s">
        <v>401</v>
      </c>
      <c r="HL55" t="s">
        <v>402</v>
      </c>
      <c r="HM55" t="s">
        <v>403</v>
      </c>
      <c r="HN55" t="s">
        <v>403</v>
      </c>
      <c r="HO55" t="s">
        <v>403</v>
      </c>
      <c r="HP55" t="s">
        <v>403</v>
      </c>
      <c r="HQ55">
        <v>0</v>
      </c>
      <c r="HR55">
        <v>100</v>
      </c>
      <c r="HS55">
        <v>100</v>
      </c>
      <c r="HT55">
        <v>-0.318</v>
      </c>
      <c r="HU55">
        <v>0</v>
      </c>
      <c r="HV55">
        <v>-0.318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-1</v>
      </c>
      <c r="IE55">
        <v>-1</v>
      </c>
      <c r="IF55">
        <v>-1</v>
      </c>
      <c r="IG55">
        <v>-1</v>
      </c>
      <c r="IH55">
        <v>-30.2</v>
      </c>
      <c r="II55">
        <v>25509211.399999999</v>
      </c>
      <c r="IJ55">
        <v>1.0632299999999999</v>
      </c>
      <c r="IK55">
        <v>2.5866699999999998</v>
      </c>
      <c r="IL55">
        <v>2.1008300000000002</v>
      </c>
      <c r="IM55">
        <v>2.66479</v>
      </c>
      <c r="IN55">
        <v>2.21313</v>
      </c>
      <c r="IO55">
        <v>2.4414100000000002E-3</v>
      </c>
      <c r="IP55">
        <v>38.159300000000002</v>
      </c>
      <c r="IQ55">
        <v>13.685499999999999</v>
      </c>
      <c r="IR55">
        <v>18</v>
      </c>
      <c r="IS55">
        <v>685.81399999999996</v>
      </c>
      <c r="IT55">
        <v>235.273</v>
      </c>
      <c r="IU55">
        <v>25.000800000000002</v>
      </c>
      <c r="IV55">
        <v>30.589600000000001</v>
      </c>
      <c r="IW55">
        <v>29.999700000000001</v>
      </c>
      <c r="IX55">
        <v>30.486999999999998</v>
      </c>
      <c r="IY55">
        <v>30.4833</v>
      </c>
      <c r="IZ55">
        <v>21.2471</v>
      </c>
      <c r="JA55">
        <v>100</v>
      </c>
      <c r="JB55">
        <v>0</v>
      </c>
      <c r="JC55">
        <v>25</v>
      </c>
      <c r="JD55">
        <v>400</v>
      </c>
      <c r="JE55">
        <v>15.9763</v>
      </c>
      <c r="JF55">
        <v>100.79300000000001</v>
      </c>
      <c r="JG55">
        <v>100.111</v>
      </c>
    </row>
    <row r="56" spans="1:267" x14ac:dyDescent="0.2">
      <c r="A56">
        <v>38</v>
      </c>
      <c r="B56">
        <v>1530552774</v>
      </c>
      <c r="C56">
        <v>2577.5</v>
      </c>
      <c r="D56" t="s">
        <v>513</v>
      </c>
      <c r="E56" t="s">
        <v>514</v>
      </c>
      <c r="F56" t="s">
        <v>394</v>
      </c>
      <c r="I56">
        <v>1530552774</v>
      </c>
      <c r="J56">
        <f t="shared" si="46"/>
        <v>2.3640390095454387E-3</v>
      </c>
      <c r="K56">
        <f t="shared" si="47"/>
        <v>2.3640390095454387</v>
      </c>
      <c r="L56">
        <f t="shared" si="48"/>
        <v>16.707095505154509</v>
      </c>
      <c r="M56">
        <f t="shared" si="49"/>
        <v>377.38799999999998</v>
      </c>
      <c r="N56">
        <f t="shared" si="50"/>
        <v>244.97572632423254</v>
      </c>
      <c r="O56">
        <f t="shared" si="51"/>
        <v>22.251913710883525</v>
      </c>
      <c r="P56">
        <f t="shared" si="52"/>
        <v>34.279335906156007</v>
      </c>
      <c r="Q56">
        <f t="shared" si="53"/>
        <v>0.21869287611230442</v>
      </c>
      <c r="R56">
        <f t="shared" si="54"/>
        <v>2.7589977939992854</v>
      </c>
      <c r="S56">
        <f t="shared" si="55"/>
        <v>0.209498723132792</v>
      </c>
      <c r="T56">
        <f t="shared" si="56"/>
        <v>0.13173054947643387</v>
      </c>
      <c r="U56">
        <f t="shared" si="57"/>
        <v>330.74568450158392</v>
      </c>
      <c r="V56">
        <f t="shared" si="58"/>
        <v>29.89381114320177</v>
      </c>
      <c r="W56">
        <f t="shared" si="59"/>
        <v>28.483799999999999</v>
      </c>
      <c r="X56">
        <f t="shared" si="60"/>
        <v>3.9031948249382675</v>
      </c>
      <c r="Y56">
        <f t="shared" si="61"/>
        <v>74.728705378071353</v>
      </c>
      <c r="Z56">
        <f t="shared" si="62"/>
        <v>2.9166883623248001</v>
      </c>
      <c r="AA56">
        <f t="shared" si="63"/>
        <v>3.9030361192108693</v>
      </c>
      <c r="AB56">
        <f t="shared" si="64"/>
        <v>0.98650646261346742</v>
      </c>
      <c r="AC56">
        <f t="shared" si="65"/>
        <v>-104.25412032095385</v>
      </c>
      <c r="AD56">
        <f t="shared" si="66"/>
        <v>-0.10412016234881999</v>
      </c>
      <c r="AE56">
        <f t="shared" si="67"/>
        <v>-8.265804333064555E-3</v>
      </c>
      <c r="AF56">
        <f t="shared" si="68"/>
        <v>226.37917821394819</v>
      </c>
      <c r="AG56">
        <v>8</v>
      </c>
      <c r="AH56">
        <v>1</v>
      </c>
      <c r="AI56">
        <f t="shared" si="69"/>
        <v>1</v>
      </c>
      <c r="AJ56">
        <f t="shared" si="70"/>
        <v>0</v>
      </c>
      <c r="AK56">
        <f t="shared" si="71"/>
        <v>47663.716103183033</v>
      </c>
      <c r="AL56" t="s">
        <v>395</v>
      </c>
      <c r="AM56">
        <v>8118.25</v>
      </c>
      <c r="AN56">
        <v>1.65384615384615</v>
      </c>
      <c r="AO56">
        <v>0.39</v>
      </c>
      <c r="AP56">
        <f t="shared" si="72"/>
        <v>-3.2406311637080769</v>
      </c>
      <c r="AQ56">
        <v>-1</v>
      </c>
      <c r="AR56" t="s">
        <v>515</v>
      </c>
      <c r="AS56">
        <v>8317.01</v>
      </c>
      <c r="AT56">
        <v>1281.8730769230799</v>
      </c>
      <c r="AU56">
        <v>1552.95</v>
      </c>
      <c r="AV56">
        <f t="shared" si="73"/>
        <v>0.17455611776098401</v>
      </c>
      <c r="AW56">
        <v>0.5</v>
      </c>
      <c r="AX56">
        <f t="shared" si="74"/>
        <v>1685.9595007780229</v>
      </c>
      <c r="AY56">
        <f t="shared" si="75"/>
        <v>16.707095505154509</v>
      </c>
      <c r="AZ56">
        <f t="shared" si="76"/>
        <v>147.14727257902919</v>
      </c>
      <c r="BA56">
        <f t="shared" si="77"/>
        <v>1.0502681409003706E-2</v>
      </c>
      <c r="BB56">
        <f t="shared" si="78"/>
        <v>-0.99974886506326666</v>
      </c>
      <c r="BC56">
        <f t="shared" si="79"/>
        <v>-0.51051469711731523</v>
      </c>
      <c r="BD56" t="s">
        <v>397</v>
      </c>
      <c r="BE56">
        <v>0</v>
      </c>
      <c r="BF56">
        <f t="shared" si="80"/>
        <v>-0.51051469711731523</v>
      </c>
      <c r="BG56">
        <f t="shared" si="81"/>
        <v>1.0003287386568256</v>
      </c>
      <c r="BH56">
        <f t="shared" si="82"/>
        <v>0.17449875327521458</v>
      </c>
      <c r="BI56">
        <f t="shared" si="83"/>
        <v>-1724.0806895989383</v>
      </c>
      <c r="BJ56">
        <f t="shared" si="84"/>
        <v>0.17474221308731713</v>
      </c>
      <c r="BK56">
        <f t="shared" si="85"/>
        <v>1228.4406573341485</v>
      </c>
      <c r="BL56">
        <f t="shared" si="86"/>
        <v>-6.9495318826320025E-5</v>
      </c>
      <c r="BM56">
        <f t="shared" si="87"/>
        <v>1.0000694953188263</v>
      </c>
      <c r="BN56" t="s">
        <v>397</v>
      </c>
      <c r="BO56" t="s">
        <v>397</v>
      </c>
      <c r="BP56" t="s">
        <v>397</v>
      </c>
      <c r="BQ56" t="s">
        <v>397</v>
      </c>
      <c r="BR56" t="s">
        <v>397</v>
      </c>
      <c r="BS56" t="s">
        <v>397</v>
      </c>
      <c r="BT56" t="s">
        <v>397</v>
      </c>
      <c r="BU56" t="s">
        <v>397</v>
      </c>
      <c r="BV56" t="s">
        <v>397</v>
      </c>
      <c r="BW56" t="s">
        <v>397</v>
      </c>
      <c r="BX56" t="s">
        <v>397</v>
      </c>
      <c r="BY56" t="s">
        <v>397</v>
      </c>
      <c r="BZ56" t="s">
        <v>397</v>
      </c>
      <c r="CA56" t="s">
        <v>397</v>
      </c>
      <c r="CB56" t="s">
        <v>397</v>
      </c>
      <c r="CC56" t="s">
        <v>397</v>
      </c>
      <c r="CD56" t="s">
        <v>397</v>
      </c>
      <c r="CE56" t="s">
        <v>397</v>
      </c>
      <c r="CF56">
        <f t="shared" si="88"/>
        <v>1999.97</v>
      </c>
      <c r="CG56">
        <f t="shared" si="89"/>
        <v>1685.9595007780229</v>
      </c>
      <c r="CH56">
        <f t="shared" si="90"/>
        <v>0.84299239527494052</v>
      </c>
      <c r="CI56">
        <f t="shared" si="91"/>
        <v>0.16537532288063517</v>
      </c>
      <c r="CJ56">
        <v>9</v>
      </c>
      <c r="CK56">
        <v>0.5</v>
      </c>
      <c r="CL56" t="s">
        <v>398</v>
      </c>
      <c r="CM56">
        <v>1530552774</v>
      </c>
      <c r="CN56">
        <v>377.38799999999998</v>
      </c>
      <c r="CO56">
        <v>400.01499999999999</v>
      </c>
      <c r="CP56">
        <v>32.110399999999998</v>
      </c>
      <c r="CQ56">
        <v>29.168600000000001</v>
      </c>
      <c r="CR56">
        <v>377.70600000000002</v>
      </c>
      <c r="CS56">
        <v>32.110399999999998</v>
      </c>
      <c r="CT56">
        <v>700.01900000000001</v>
      </c>
      <c r="CU56">
        <v>90.733000000000004</v>
      </c>
      <c r="CV56">
        <v>0.100137</v>
      </c>
      <c r="CW56">
        <v>28.4831</v>
      </c>
      <c r="CX56">
        <v>28.483799999999999</v>
      </c>
      <c r="CY56">
        <v>999.9</v>
      </c>
      <c r="CZ56">
        <v>0</v>
      </c>
      <c r="DA56">
        <v>0</v>
      </c>
      <c r="DB56">
        <v>9983.1200000000008</v>
      </c>
      <c r="DC56">
        <v>0</v>
      </c>
      <c r="DD56">
        <v>0.21912699999999999</v>
      </c>
      <c r="DE56">
        <v>-22.6265</v>
      </c>
      <c r="DF56">
        <v>389.90800000000002</v>
      </c>
      <c r="DG56">
        <v>412.03300000000002</v>
      </c>
      <c r="DH56">
        <v>2.9418000000000002</v>
      </c>
      <c r="DI56">
        <v>400.01499999999999</v>
      </c>
      <c r="DJ56">
        <v>29.168600000000001</v>
      </c>
      <c r="DK56">
        <v>2.9134699999999998</v>
      </c>
      <c r="DL56">
        <v>2.64655</v>
      </c>
      <c r="DM56">
        <v>23.541499999999999</v>
      </c>
      <c r="DN56">
        <v>21.957000000000001</v>
      </c>
      <c r="DO56">
        <v>1999.97</v>
      </c>
      <c r="DP56">
        <v>0.90000400000000003</v>
      </c>
      <c r="DQ56">
        <v>9.9996299999999996E-2</v>
      </c>
      <c r="DR56">
        <v>0</v>
      </c>
      <c r="DS56">
        <v>1224.94</v>
      </c>
      <c r="DT56">
        <v>4.9997400000000001</v>
      </c>
      <c r="DU56">
        <v>25987.3</v>
      </c>
      <c r="DV56">
        <v>15359.8</v>
      </c>
      <c r="DW56">
        <v>50</v>
      </c>
      <c r="DX56">
        <v>50.625</v>
      </c>
      <c r="DY56">
        <v>50.875</v>
      </c>
      <c r="DZ56">
        <v>50.561999999999998</v>
      </c>
      <c r="EA56">
        <v>51.561999999999998</v>
      </c>
      <c r="EB56">
        <v>1795.48</v>
      </c>
      <c r="EC56">
        <v>199.49</v>
      </c>
      <c r="ED56">
        <v>0</v>
      </c>
      <c r="EE56">
        <v>88.5</v>
      </c>
      <c r="EF56">
        <v>0</v>
      </c>
      <c r="EG56">
        <v>1281.8730769230799</v>
      </c>
      <c r="EH56">
        <v>-472.36512822944098</v>
      </c>
      <c r="EI56">
        <v>-9913.0256445923605</v>
      </c>
      <c r="EJ56">
        <v>27159.0769230769</v>
      </c>
      <c r="EK56">
        <v>15</v>
      </c>
      <c r="EL56">
        <v>0</v>
      </c>
      <c r="EM56" t="s">
        <v>399</v>
      </c>
      <c r="EN56">
        <v>1530554494.5999999</v>
      </c>
      <c r="EO56">
        <v>0</v>
      </c>
      <c r="EP56">
        <v>0</v>
      </c>
      <c r="EQ56">
        <v>-6.0000000000000001E-3</v>
      </c>
      <c r="ER56">
        <v>0</v>
      </c>
      <c r="ES56">
        <v>-0.318</v>
      </c>
      <c r="ET56">
        <v>0</v>
      </c>
      <c r="EU56">
        <v>400</v>
      </c>
      <c r="EV56">
        <v>0</v>
      </c>
      <c r="EW56">
        <v>0.13</v>
      </c>
      <c r="EX56">
        <v>0</v>
      </c>
      <c r="EY56">
        <v>-21.905889999999999</v>
      </c>
      <c r="EZ56">
        <v>-4.9640960600374804</v>
      </c>
      <c r="FA56">
        <v>0.48247422304201898</v>
      </c>
      <c r="FB56">
        <v>0</v>
      </c>
      <c r="FC56">
        <v>1.0003382873379101</v>
      </c>
      <c r="FD56">
        <v>0</v>
      </c>
      <c r="FE56">
        <v>0</v>
      </c>
      <c r="FF56">
        <v>0</v>
      </c>
      <c r="FG56">
        <v>2.4911047499999999</v>
      </c>
      <c r="FH56">
        <v>3.1463019512194998</v>
      </c>
      <c r="FI56">
        <v>0.30546183188728698</v>
      </c>
      <c r="FJ56">
        <v>0</v>
      </c>
      <c r="FK56">
        <v>0</v>
      </c>
      <c r="FL56">
        <v>3</v>
      </c>
      <c r="FM56" t="s">
        <v>400</v>
      </c>
      <c r="FN56">
        <v>3.4451499999999999</v>
      </c>
      <c r="FO56">
        <v>2.77955</v>
      </c>
      <c r="FP56">
        <v>7.99594E-2</v>
      </c>
      <c r="FQ56">
        <v>8.3520499999999998E-2</v>
      </c>
      <c r="FR56">
        <v>0.121903</v>
      </c>
      <c r="FS56">
        <v>0.11283899999999999</v>
      </c>
      <c r="FT56">
        <v>19549.099999999999</v>
      </c>
      <c r="FU56">
        <v>23759.8</v>
      </c>
      <c r="FV56">
        <v>20710.5</v>
      </c>
      <c r="FW56">
        <v>25026.400000000001</v>
      </c>
      <c r="FX56">
        <v>28855.200000000001</v>
      </c>
      <c r="FY56">
        <v>32701.1</v>
      </c>
      <c r="FZ56">
        <v>37408.699999999997</v>
      </c>
      <c r="GA56">
        <v>41546.9</v>
      </c>
      <c r="GB56">
        <v>2.2288999999999999</v>
      </c>
      <c r="GC56">
        <v>1.4794799999999999</v>
      </c>
      <c r="GD56">
        <v>6.2376300000000003E-2</v>
      </c>
      <c r="GE56">
        <v>0</v>
      </c>
      <c r="GF56">
        <v>27.465399999999999</v>
      </c>
      <c r="GG56">
        <v>999.9</v>
      </c>
      <c r="GH56">
        <v>61.762999999999998</v>
      </c>
      <c r="GI56">
        <v>33.334000000000003</v>
      </c>
      <c r="GJ56">
        <v>35.041499999999999</v>
      </c>
      <c r="GK56">
        <v>62.070300000000003</v>
      </c>
      <c r="GL56">
        <v>23.3413</v>
      </c>
      <c r="GM56">
        <v>2</v>
      </c>
      <c r="GN56">
        <v>0.234817</v>
      </c>
      <c r="GO56">
        <v>2.30687</v>
      </c>
      <c r="GP56">
        <v>20.3218</v>
      </c>
      <c r="GQ56">
        <v>5.2210299999999998</v>
      </c>
      <c r="GR56">
        <v>11.962</v>
      </c>
      <c r="GS56">
        <v>4.9854500000000002</v>
      </c>
      <c r="GT56">
        <v>3.3009300000000001</v>
      </c>
      <c r="GU56">
        <v>999.9</v>
      </c>
      <c r="GV56">
        <v>9999</v>
      </c>
      <c r="GW56">
        <v>9999</v>
      </c>
      <c r="GX56">
        <v>9999</v>
      </c>
      <c r="GY56">
        <v>1.8840699999999999</v>
      </c>
      <c r="GZ56">
        <v>1.8810899999999999</v>
      </c>
      <c r="HA56">
        <v>1.8827799999999999</v>
      </c>
      <c r="HB56">
        <v>1.8812899999999999</v>
      </c>
      <c r="HC56">
        <v>1.8827400000000001</v>
      </c>
      <c r="HD56">
        <v>1.88201</v>
      </c>
      <c r="HE56">
        <v>1.8839699999999999</v>
      </c>
      <c r="HF56">
        <v>1.88117</v>
      </c>
      <c r="HG56">
        <v>5</v>
      </c>
      <c r="HH56">
        <v>0</v>
      </c>
      <c r="HI56">
        <v>0</v>
      </c>
      <c r="HJ56">
        <v>0</v>
      </c>
      <c r="HK56" t="s">
        <v>401</v>
      </c>
      <c r="HL56" t="s">
        <v>402</v>
      </c>
      <c r="HM56" t="s">
        <v>403</v>
      </c>
      <c r="HN56" t="s">
        <v>403</v>
      </c>
      <c r="HO56" t="s">
        <v>403</v>
      </c>
      <c r="HP56" t="s">
        <v>403</v>
      </c>
      <c r="HQ56">
        <v>0</v>
      </c>
      <c r="HR56">
        <v>100</v>
      </c>
      <c r="HS56">
        <v>100</v>
      </c>
      <c r="HT56">
        <v>-0.318</v>
      </c>
      <c r="HU56">
        <v>0</v>
      </c>
      <c r="HV56">
        <v>-0.318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-1</v>
      </c>
      <c r="IE56">
        <v>-1</v>
      </c>
      <c r="IF56">
        <v>-1</v>
      </c>
      <c r="IG56">
        <v>-1</v>
      </c>
      <c r="IH56">
        <v>-28.7</v>
      </c>
      <c r="II56">
        <v>25509212.899999999</v>
      </c>
      <c r="IJ56">
        <v>1.0644499999999999</v>
      </c>
      <c r="IK56">
        <v>2.5939899999999998</v>
      </c>
      <c r="IL56">
        <v>2.1008300000000002</v>
      </c>
      <c r="IM56">
        <v>2.66479</v>
      </c>
      <c r="IN56">
        <v>2.21313</v>
      </c>
      <c r="IO56">
        <v>2.4414100000000002E-3</v>
      </c>
      <c r="IP56">
        <v>38.232399999999998</v>
      </c>
      <c r="IQ56">
        <v>13.667999999999999</v>
      </c>
      <c r="IR56">
        <v>18</v>
      </c>
      <c r="IS56">
        <v>735.19899999999996</v>
      </c>
      <c r="IT56">
        <v>235.13900000000001</v>
      </c>
      <c r="IU56">
        <v>25</v>
      </c>
      <c r="IV56">
        <v>30.491499999999998</v>
      </c>
      <c r="IW56">
        <v>29.999600000000001</v>
      </c>
      <c r="IX56">
        <v>30.405899999999999</v>
      </c>
      <c r="IY56">
        <v>30.402200000000001</v>
      </c>
      <c r="IZ56">
        <v>21.273299999999999</v>
      </c>
      <c r="JA56">
        <v>100</v>
      </c>
      <c r="JB56">
        <v>0</v>
      </c>
      <c r="JC56">
        <v>25</v>
      </c>
      <c r="JD56">
        <v>400</v>
      </c>
      <c r="JE56">
        <v>15.9763</v>
      </c>
      <c r="JF56">
        <v>100.815</v>
      </c>
      <c r="JG56">
        <v>100.134</v>
      </c>
    </row>
    <row r="57" spans="1:267" x14ac:dyDescent="0.2">
      <c r="A57">
        <v>39</v>
      </c>
      <c r="B57">
        <v>1530552839.5</v>
      </c>
      <c r="C57">
        <v>2643</v>
      </c>
      <c r="D57" t="s">
        <v>516</v>
      </c>
      <c r="E57" t="s">
        <v>517</v>
      </c>
      <c r="F57" t="s">
        <v>394</v>
      </c>
      <c r="I57">
        <v>1530552839.5</v>
      </c>
      <c r="J57">
        <f t="shared" si="46"/>
        <v>2.1254061550413849E-3</v>
      </c>
      <c r="K57">
        <f t="shared" si="47"/>
        <v>2.125406155041385</v>
      </c>
      <c r="L57">
        <f t="shared" si="48"/>
        <v>12.921474861512563</v>
      </c>
      <c r="M57">
        <f t="shared" si="49"/>
        <v>382.35300000000001</v>
      </c>
      <c r="N57">
        <f t="shared" si="50"/>
        <v>260.28374888215416</v>
      </c>
      <c r="O57">
        <f t="shared" si="51"/>
        <v>23.642911914683815</v>
      </c>
      <c r="P57">
        <f t="shared" si="52"/>
        <v>34.731089966773204</v>
      </c>
      <c r="Q57">
        <f t="shared" si="53"/>
        <v>0.18395090866168201</v>
      </c>
      <c r="R57">
        <f t="shared" si="54"/>
        <v>2.7628476830803215</v>
      </c>
      <c r="S57">
        <f t="shared" si="55"/>
        <v>0.17740763905568022</v>
      </c>
      <c r="T57">
        <f t="shared" si="56"/>
        <v>0.11144827045054786</v>
      </c>
      <c r="U57">
        <f t="shared" si="57"/>
        <v>330.73987950168924</v>
      </c>
      <c r="V57">
        <f t="shared" si="58"/>
        <v>29.968304607859281</v>
      </c>
      <c r="W57">
        <f t="shared" si="59"/>
        <v>28.6694</v>
      </c>
      <c r="X57">
        <f t="shared" si="60"/>
        <v>3.9454736346626968</v>
      </c>
      <c r="Y57">
        <f t="shared" si="61"/>
        <v>74.208822782737499</v>
      </c>
      <c r="Z57">
        <f t="shared" si="62"/>
        <v>2.8982315347986001</v>
      </c>
      <c r="AA57">
        <f t="shared" si="63"/>
        <v>3.9055080327629033</v>
      </c>
      <c r="AB57">
        <f t="shared" si="64"/>
        <v>1.0472420998640968</v>
      </c>
      <c r="AC57">
        <f t="shared" si="65"/>
        <v>-93.730411437325074</v>
      </c>
      <c r="AD57">
        <f t="shared" si="66"/>
        <v>-26.125943008505661</v>
      </c>
      <c r="AE57">
        <f t="shared" si="67"/>
        <v>-2.0732001512767932</v>
      </c>
      <c r="AF57">
        <f t="shared" si="68"/>
        <v>208.81032490458171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47766.204871075024</v>
      </c>
      <c r="AL57" t="s">
        <v>395</v>
      </c>
      <c r="AM57">
        <v>8118.25</v>
      </c>
      <c r="AN57">
        <v>1.65384615384615</v>
      </c>
      <c r="AO57">
        <v>0.39</v>
      </c>
      <c r="AP57">
        <f t="shared" si="72"/>
        <v>-3.2406311637080769</v>
      </c>
      <c r="AQ57">
        <v>-1</v>
      </c>
      <c r="AR57" t="s">
        <v>518</v>
      </c>
      <c r="AS57">
        <v>8318.7999999999993</v>
      </c>
      <c r="AT57">
        <v>1329.6476</v>
      </c>
      <c r="AU57">
        <v>1513.98</v>
      </c>
      <c r="AV57">
        <f t="shared" si="73"/>
        <v>0.12175352382462123</v>
      </c>
      <c r="AW57">
        <v>0.5</v>
      </c>
      <c r="AX57">
        <f t="shared" si="74"/>
        <v>1685.9262007780774</v>
      </c>
      <c r="AY57">
        <f t="shared" si="75"/>
        <v>12.921474861512563</v>
      </c>
      <c r="AZ57">
        <f t="shared" si="76"/>
        <v>102.63372792649341</v>
      </c>
      <c r="BA57">
        <f t="shared" si="77"/>
        <v>8.2574639714879678E-3</v>
      </c>
      <c r="BB57">
        <f t="shared" si="78"/>
        <v>-0.99974240082431731</v>
      </c>
      <c r="BC57">
        <f t="shared" si="79"/>
        <v>-0.51051901701010205</v>
      </c>
      <c r="BD57" t="s">
        <v>397</v>
      </c>
      <c r="BE57">
        <v>0</v>
      </c>
      <c r="BF57">
        <f t="shared" si="80"/>
        <v>-0.51051901701010205</v>
      </c>
      <c r="BG57">
        <f t="shared" si="81"/>
        <v>1.0003372032768003</v>
      </c>
      <c r="BH57">
        <f t="shared" si="82"/>
        <v>0.1217124819768711</v>
      </c>
      <c r="BI57">
        <f t="shared" si="83"/>
        <v>-1680.7973750797762</v>
      </c>
      <c r="BJ57">
        <f t="shared" si="84"/>
        <v>0.12188667076292049</v>
      </c>
      <c r="BK57">
        <f t="shared" si="85"/>
        <v>1197.6062081558161</v>
      </c>
      <c r="BL57">
        <f t="shared" si="86"/>
        <v>-4.6731582606317638E-5</v>
      </c>
      <c r="BM57">
        <f t="shared" si="87"/>
        <v>1.0000467315826063</v>
      </c>
      <c r="BN57" t="s">
        <v>397</v>
      </c>
      <c r="BO57" t="s">
        <v>397</v>
      </c>
      <c r="BP57" t="s">
        <v>397</v>
      </c>
      <c r="BQ57" t="s">
        <v>397</v>
      </c>
      <c r="BR57" t="s">
        <v>397</v>
      </c>
      <c r="BS57" t="s">
        <v>397</v>
      </c>
      <c r="BT57" t="s">
        <v>397</v>
      </c>
      <c r="BU57" t="s">
        <v>397</v>
      </c>
      <c r="BV57" t="s">
        <v>397</v>
      </c>
      <c r="BW57" t="s">
        <v>397</v>
      </c>
      <c r="BX57" t="s">
        <v>397</v>
      </c>
      <c r="BY57" t="s">
        <v>397</v>
      </c>
      <c r="BZ57" t="s">
        <v>397</v>
      </c>
      <c r="CA57" t="s">
        <v>397</v>
      </c>
      <c r="CB57" t="s">
        <v>397</v>
      </c>
      <c r="CC57" t="s">
        <v>397</v>
      </c>
      <c r="CD57" t="s">
        <v>397</v>
      </c>
      <c r="CE57" t="s">
        <v>397</v>
      </c>
      <c r="CF57">
        <f t="shared" si="88"/>
        <v>1999.93</v>
      </c>
      <c r="CG57">
        <f t="shared" si="89"/>
        <v>1685.9262007780774</v>
      </c>
      <c r="CH57">
        <f t="shared" si="90"/>
        <v>0.84299260513021823</v>
      </c>
      <c r="CI57">
        <f t="shared" si="91"/>
        <v>0.16537572790132116</v>
      </c>
      <c r="CJ57">
        <v>9</v>
      </c>
      <c r="CK57">
        <v>0.5</v>
      </c>
      <c r="CL57" t="s">
        <v>398</v>
      </c>
      <c r="CM57">
        <v>1530552839.5</v>
      </c>
      <c r="CN57">
        <v>382.35300000000001</v>
      </c>
      <c r="CO57">
        <v>400.012</v>
      </c>
      <c r="CP57">
        <v>31.906500000000001</v>
      </c>
      <c r="CQ57">
        <v>29.260899999999999</v>
      </c>
      <c r="CR57">
        <v>382.67099999999999</v>
      </c>
      <c r="CS57">
        <v>31.906500000000001</v>
      </c>
      <c r="CT57">
        <v>699.96699999999998</v>
      </c>
      <c r="CU57">
        <v>90.735399999999998</v>
      </c>
      <c r="CV57">
        <v>9.9744399999999997E-2</v>
      </c>
      <c r="CW57">
        <v>28.494</v>
      </c>
      <c r="CX57">
        <v>28.6694</v>
      </c>
      <c r="CY57">
        <v>999.9</v>
      </c>
      <c r="CZ57">
        <v>0</v>
      </c>
      <c r="DA57">
        <v>0</v>
      </c>
      <c r="DB57">
        <v>10005.6</v>
      </c>
      <c r="DC57">
        <v>0</v>
      </c>
      <c r="DD57">
        <v>0.232823</v>
      </c>
      <c r="DE57">
        <v>-17.659300000000002</v>
      </c>
      <c r="DF57">
        <v>394.95400000000001</v>
      </c>
      <c r="DG57">
        <v>412.07</v>
      </c>
      <c r="DH57">
        <v>2.6456499999999998</v>
      </c>
      <c r="DI57">
        <v>400.012</v>
      </c>
      <c r="DJ57">
        <v>29.260899999999999</v>
      </c>
      <c r="DK57">
        <v>2.8950499999999999</v>
      </c>
      <c r="DL57">
        <v>2.6549999999999998</v>
      </c>
      <c r="DM57">
        <v>23.436299999999999</v>
      </c>
      <c r="DN57">
        <v>22.0092</v>
      </c>
      <c r="DO57">
        <v>1999.93</v>
      </c>
      <c r="DP57">
        <v>0.89999399999999996</v>
      </c>
      <c r="DQ57">
        <v>0.100006</v>
      </c>
      <c r="DR57">
        <v>0</v>
      </c>
      <c r="DS57">
        <v>1253.54</v>
      </c>
      <c r="DT57">
        <v>4.9997400000000001</v>
      </c>
      <c r="DU57">
        <v>27465.200000000001</v>
      </c>
      <c r="DV57">
        <v>15359.4</v>
      </c>
      <c r="DW57">
        <v>50</v>
      </c>
      <c r="DX57">
        <v>50.561999999999998</v>
      </c>
      <c r="DY57">
        <v>50.811999999999998</v>
      </c>
      <c r="DZ57">
        <v>50.5</v>
      </c>
      <c r="EA57">
        <v>51.561999999999998</v>
      </c>
      <c r="EB57">
        <v>1795.43</v>
      </c>
      <c r="EC57">
        <v>199.5</v>
      </c>
      <c r="ED57">
        <v>0</v>
      </c>
      <c r="EE57">
        <v>65.300000190734906</v>
      </c>
      <c r="EF57">
        <v>0</v>
      </c>
      <c r="EG57">
        <v>1329.6476</v>
      </c>
      <c r="EH57">
        <v>-677.59461435911999</v>
      </c>
      <c r="EI57">
        <v>-11159.476903500599</v>
      </c>
      <c r="EJ57">
        <v>28387.223999999998</v>
      </c>
      <c r="EK57">
        <v>15</v>
      </c>
      <c r="EL57">
        <v>0</v>
      </c>
      <c r="EM57" t="s">
        <v>399</v>
      </c>
      <c r="EN57">
        <v>1530554494.5999999</v>
      </c>
      <c r="EO57">
        <v>0</v>
      </c>
      <c r="EP57">
        <v>0</v>
      </c>
      <c r="EQ57">
        <v>-6.0000000000000001E-3</v>
      </c>
      <c r="ER57">
        <v>0</v>
      </c>
      <c r="ES57">
        <v>-0.318</v>
      </c>
      <c r="ET57">
        <v>0</v>
      </c>
      <c r="EU57">
        <v>400</v>
      </c>
      <c r="EV57">
        <v>0</v>
      </c>
      <c r="EW57">
        <v>0.13</v>
      </c>
      <c r="EX57">
        <v>0</v>
      </c>
      <c r="EY57">
        <v>-16.892532500000002</v>
      </c>
      <c r="EZ57">
        <v>-4.1779643527204398</v>
      </c>
      <c r="FA57">
        <v>0.40593929619310098</v>
      </c>
      <c r="FB57">
        <v>0</v>
      </c>
      <c r="FC57">
        <v>1.00032873865683</v>
      </c>
      <c r="FD57">
        <v>0</v>
      </c>
      <c r="FE57">
        <v>0</v>
      </c>
      <c r="FF57">
        <v>0</v>
      </c>
      <c r="FG57">
        <v>2.3954362499999999</v>
      </c>
      <c r="FH57">
        <v>1.7343842026266501</v>
      </c>
      <c r="FI57">
        <v>0.16871594532953199</v>
      </c>
      <c r="FJ57">
        <v>0</v>
      </c>
      <c r="FK57">
        <v>0</v>
      </c>
      <c r="FL57">
        <v>3</v>
      </c>
      <c r="FM57" t="s">
        <v>400</v>
      </c>
      <c r="FN57">
        <v>3.4450799999999999</v>
      </c>
      <c r="FO57">
        <v>2.77935</v>
      </c>
      <c r="FP57">
        <v>8.0785700000000002E-2</v>
      </c>
      <c r="FQ57">
        <v>8.3535600000000002E-2</v>
      </c>
      <c r="FR57">
        <v>0.121389</v>
      </c>
      <c r="FS57">
        <v>0.113105</v>
      </c>
      <c r="FT57">
        <v>19535.099999999999</v>
      </c>
      <c r="FU57">
        <v>23763.3</v>
      </c>
      <c r="FV57">
        <v>20714.099999999999</v>
      </c>
      <c r="FW57">
        <v>25030.2</v>
      </c>
      <c r="FX57">
        <v>28876.6</v>
      </c>
      <c r="FY57">
        <v>32695.200000000001</v>
      </c>
      <c r="FZ57">
        <v>37414.400000000001</v>
      </c>
      <c r="GA57">
        <v>41551.599999999999</v>
      </c>
      <c r="GB57">
        <v>2.2416999999999998</v>
      </c>
      <c r="GC57">
        <v>1.4788699999999999</v>
      </c>
      <c r="GD57">
        <v>7.9665299999999994E-2</v>
      </c>
      <c r="GE57">
        <v>0</v>
      </c>
      <c r="GF57">
        <v>27.3688</v>
      </c>
      <c r="GG57">
        <v>999.9</v>
      </c>
      <c r="GH57">
        <v>61.475999999999999</v>
      </c>
      <c r="GI57">
        <v>33.475000000000001</v>
      </c>
      <c r="GJ57">
        <v>35.152799999999999</v>
      </c>
      <c r="GK57">
        <v>61.960299999999997</v>
      </c>
      <c r="GL57">
        <v>23.4175</v>
      </c>
      <c r="GM57">
        <v>2</v>
      </c>
      <c r="GN57">
        <v>0.229131</v>
      </c>
      <c r="GO57">
        <v>2.2601399999999998</v>
      </c>
      <c r="GP57">
        <v>20.321400000000001</v>
      </c>
      <c r="GQ57">
        <v>5.21774</v>
      </c>
      <c r="GR57">
        <v>11.962</v>
      </c>
      <c r="GS57">
        <v>4.9849500000000004</v>
      </c>
      <c r="GT57">
        <v>3.30023</v>
      </c>
      <c r="GU57">
        <v>999.9</v>
      </c>
      <c r="GV57">
        <v>9999</v>
      </c>
      <c r="GW57">
        <v>9999</v>
      </c>
      <c r="GX57">
        <v>9999</v>
      </c>
      <c r="GY57">
        <v>1.88402</v>
      </c>
      <c r="GZ57">
        <v>1.88107</v>
      </c>
      <c r="HA57">
        <v>1.8827799999999999</v>
      </c>
      <c r="HB57">
        <v>1.88127</v>
      </c>
      <c r="HC57">
        <v>1.8826499999999999</v>
      </c>
      <c r="HD57">
        <v>1.88202</v>
      </c>
      <c r="HE57">
        <v>1.8839300000000001</v>
      </c>
      <c r="HF57">
        <v>1.8811199999999999</v>
      </c>
      <c r="HG57">
        <v>5</v>
      </c>
      <c r="HH57">
        <v>0</v>
      </c>
      <c r="HI57">
        <v>0</v>
      </c>
      <c r="HJ57">
        <v>0</v>
      </c>
      <c r="HK57" t="s">
        <v>401</v>
      </c>
      <c r="HL57" t="s">
        <v>402</v>
      </c>
      <c r="HM57" t="s">
        <v>403</v>
      </c>
      <c r="HN57" t="s">
        <v>403</v>
      </c>
      <c r="HO57" t="s">
        <v>403</v>
      </c>
      <c r="HP57" t="s">
        <v>403</v>
      </c>
      <c r="HQ57">
        <v>0</v>
      </c>
      <c r="HR57">
        <v>100</v>
      </c>
      <c r="HS57">
        <v>100</v>
      </c>
      <c r="HT57">
        <v>-0.318</v>
      </c>
      <c r="HU57">
        <v>0</v>
      </c>
      <c r="HV57">
        <v>-0.318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-1</v>
      </c>
      <c r="IE57">
        <v>-1</v>
      </c>
      <c r="IF57">
        <v>-1</v>
      </c>
      <c r="IG57">
        <v>-1</v>
      </c>
      <c r="IH57">
        <v>-27.6</v>
      </c>
      <c r="II57">
        <v>25509214</v>
      </c>
      <c r="IJ57">
        <v>1.0644499999999999</v>
      </c>
      <c r="IK57">
        <v>2.5915499999999998</v>
      </c>
      <c r="IL57">
        <v>2.1008300000000002</v>
      </c>
      <c r="IM57">
        <v>2.66357</v>
      </c>
      <c r="IN57">
        <v>2.2155800000000001</v>
      </c>
      <c r="IO57">
        <v>2.4414100000000002E-3</v>
      </c>
      <c r="IP57">
        <v>38.281199999999998</v>
      </c>
      <c r="IQ57">
        <v>13.650499999999999</v>
      </c>
      <c r="IR57">
        <v>18</v>
      </c>
      <c r="IS57">
        <v>745.72400000000005</v>
      </c>
      <c r="IT57">
        <v>234.684</v>
      </c>
      <c r="IU57">
        <v>24.999500000000001</v>
      </c>
      <c r="IV57">
        <v>30.424299999999999</v>
      </c>
      <c r="IW57">
        <v>29.9998</v>
      </c>
      <c r="IX57">
        <v>30.343299999999999</v>
      </c>
      <c r="IY57">
        <v>30.342099999999999</v>
      </c>
      <c r="IZ57">
        <v>21.2761</v>
      </c>
      <c r="JA57">
        <v>100</v>
      </c>
      <c r="JB57">
        <v>0</v>
      </c>
      <c r="JC57">
        <v>25</v>
      </c>
      <c r="JD57">
        <v>400</v>
      </c>
      <c r="JE57">
        <v>15.9763</v>
      </c>
      <c r="JF57">
        <v>100.831</v>
      </c>
      <c r="JG57">
        <v>100.146</v>
      </c>
    </row>
    <row r="58" spans="1:267" x14ac:dyDescent="0.2">
      <c r="A58">
        <v>40</v>
      </c>
      <c r="B58">
        <v>1530552890.5</v>
      </c>
      <c r="C58">
        <v>2694</v>
      </c>
      <c r="D58" t="s">
        <v>519</v>
      </c>
      <c r="E58" t="s">
        <v>520</v>
      </c>
      <c r="F58" t="s">
        <v>394</v>
      </c>
      <c r="I58">
        <v>1530552890.5</v>
      </c>
      <c r="J58">
        <f t="shared" si="46"/>
        <v>2.121428674560492E-3</v>
      </c>
      <c r="K58">
        <f t="shared" si="47"/>
        <v>2.1214286745604918</v>
      </c>
      <c r="L58">
        <f t="shared" si="48"/>
        <v>13.262462785384667</v>
      </c>
      <c r="M58">
        <f t="shared" si="49"/>
        <v>381.81400000000002</v>
      </c>
      <c r="N58">
        <f t="shared" si="50"/>
        <v>251.99657772604365</v>
      </c>
      <c r="O58">
        <f t="shared" si="51"/>
        <v>22.890604210221777</v>
      </c>
      <c r="P58">
        <f t="shared" si="52"/>
        <v>34.682824801784399</v>
      </c>
      <c r="Q58">
        <f t="shared" si="53"/>
        <v>0.17696159518539359</v>
      </c>
      <c r="R58">
        <f t="shared" si="54"/>
        <v>2.7653236041491218</v>
      </c>
      <c r="S58">
        <f t="shared" si="55"/>
        <v>0.17090252019062485</v>
      </c>
      <c r="T58">
        <f t="shared" si="56"/>
        <v>0.10734117584688871</v>
      </c>
      <c r="U58">
        <f t="shared" si="57"/>
        <v>330.70743826222065</v>
      </c>
      <c r="V58">
        <f t="shared" si="58"/>
        <v>29.920820861914141</v>
      </c>
      <c r="W58">
        <f t="shared" si="59"/>
        <v>28.833600000000001</v>
      </c>
      <c r="X58">
        <f t="shared" si="60"/>
        <v>3.9832100405223989</v>
      </c>
      <c r="Y58">
        <f t="shared" si="61"/>
        <v>74.415706192839394</v>
      </c>
      <c r="Z58">
        <f t="shared" si="62"/>
        <v>2.8983531968851199</v>
      </c>
      <c r="AA58">
        <f t="shared" si="63"/>
        <v>3.8948138036537401</v>
      </c>
      <c r="AB58">
        <f t="shared" si="64"/>
        <v>1.084856843637279</v>
      </c>
      <c r="AC58">
        <f t="shared" si="65"/>
        <v>-93.555004548117694</v>
      </c>
      <c r="AD58">
        <f t="shared" si="66"/>
        <v>-57.665739993616214</v>
      </c>
      <c r="AE58">
        <f t="shared" si="67"/>
        <v>-4.5745771393256005</v>
      </c>
      <c r="AF58">
        <f t="shared" si="68"/>
        <v>174.91211658116117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47840.76620422554</v>
      </c>
      <c r="AL58" t="s">
        <v>395</v>
      </c>
      <c r="AM58">
        <v>8118.25</v>
      </c>
      <c r="AN58">
        <v>1.65384615384615</v>
      </c>
      <c r="AO58">
        <v>0.39</v>
      </c>
      <c r="AP58">
        <f t="shared" si="72"/>
        <v>-3.2406311637080769</v>
      </c>
      <c r="AQ58">
        <v>-1</v>
      </c>
      <c r="AR58" t="s">
        <v>521</v>
      </c>
      <c r="AS58">
        <v>8326.7999999999993</v>
      </c>
      <c r="AT58">
        <v>1532.7844</v>
      </c>
      <c r="AU58">
        <v>1680.47</v>
      </c>
      <c r="AV58">
        <f t="shared" si="73"/>
        <v>8.7883508780281727E-2</v>
      </c>
      <c r="AW58">
        <v>0.5</v>
      </c>
      <c r="AX58">
        <f t="shared" si="74"/>
        <v>1685.7579307058138</v>
      </c>
      <c r="AY58">
        <f t="shared" si="75"/>
        <v>13.262462785384667</v>
      </c>
      <c r="AZ58">
        <f t="shared" si="76"/>
        <v>74.075160952306973</v>
      </c>
      <c r="BA58">
        <f t="shared" si="77"/>
        <v>8.460563954999804E-3</v>
      </c>
      <c r="BB58">
        <f t="shared" si="78"/>
        <v>-0.999767922069421</v>
      </c>
      <c r="BC58">
        <f t="shared" si="79"/>
        <v>-0.51050196221164679</v>
      </c>
      <c r="BD58" t="s">
        <v>397</v>
      </c>
      <c r="BE58">
        <v>0</v>
      </c>
      <c r="BF58">
        <f t="shared" si="80"/>
        <v>-0.51050196221164679</v>
      </c>
      <c r="BG58">
        <f t="shared" si="81"/>
        <v>1.0003037852280681</v>
      </c>
      <c r="BH58">
        <f t="shared" si="82"/>
        <v>8.7856819176430859E-2</v>
      </c>
      <c r="BI58">
        <f t="shared" si="83"/>
        <v>-1865.7149795361881</v>
      </c>
      <c r="BJ58">
        <f t="shared" si="84"/>
        <v>8.7970085146996918E-2</v>
      </c>
      <c r="BK58">
        <f t="shared" si="85"/>
        <v>1329.3390139987866</v>
      </c>
      <c r="BL58">
        <f t="shared" si="86"/>
        <v>-2.9261178925908818E-5</v>
      </c>
      <c r="BM58">
        <f t="shared" si="87"/>
        <v>1.0000292611789259</v>
      </c>
      <c r="BN58" t="s">
        <v>397</v>
      </c>
      <c r="BO58" t="s">
        <v>397</v>
      </c>
      <c r="BP58" t="s">
        <v>397</v>
      </c>
      <c r="BQ58" t="s">
        <v>397</v>
      </c>
      <c r="BR58" t="s">
        <v>397</v>
      </c>
      <c r="BS58" t="s">
        <v>397</v>
      </c>
      <c r="BT58" t="s">
        <v>397</v>
      </c>
      <c r="BU58" t="s">
        <v>397</v>
      </c>
      <c r="BV58" t="s">
        <v>397</v>
      </c>
      <c r="BW58" t="s">
        <v>397</v>
      </c>
      <c r="BX58" t="s">
        <v>397</v>
      </c>
      <c r="BY58" t="s">
        <v>397</v>
      </c>
      <c r="BZ58" t="s">
        <v>397</v>
      </c>
      <c r="CA58" t="s">
        <v>397</v>
      </c>
      <c r="CB58" t="s">
        <v>397</v>
      </c>
      <c r="CC58" t="s">
        <v>397</v>
      </c>
      <c r="CD58" t="s">
        <v>397</v>
      </c>
      <c r="CE58" t="s">
        <v>397</v>
      </c>
      <c r="CF58">
        <f t="shared" si="88"/>
        <v>1999.73</v>
      </c>
      <c r="CG58">
        <f t="shared" si="89"/>
        <v>1685.7579307058138</v>
      </c>
      <c r="CH58">
        <f t="shared" si="90"/>
        <v>0.84299276937677281</v>
      </c>
      <c r="CI58">
        <f t="shared" si="91"/>
        <v>0.16537604489717145</v>
      </c>
      <c r="CJ58">
        <v>9</v>
      </c>
      <c r="CK58">
        <v>0.5</v>
      </c>
      <c r="CL58" t="s">
        <v>398</v>
      </c>
      <c r="CM58">
        <v>1530552890.5</v>
      </c>
      <c r="CN58">
        <v>381.81400000000002</v>
      </c>
      <c r="CO58">
        <v>399.90699999999998</v>
      </c>
      <c r="CP58">
        <v>31.9072</v>
      </c>
      <c r="CQ58">
        <v>29.2667</v>
      </c>
      <c r="CR58">
        <v>382.13200000000001</v>
      </c>
      <c r="CS58">
        <v>31.9072</v>
      </c>
      <c r="CT58">
        <v>700.00599999999997</v>
      </c>
      <c r="CU58">
        <v>90.7376</v>
      </c>
      <c r="CV58">
        <v>9.9364599999999997E-2</v>
      </c>
      <c r="CW58">
        <v>28.4468</v>
      </c>
      <c r="CX58">
        <v>28.833600000000001</v>
      </c>
      <c r="CY58">
        <v>999.9</v>
      </c>
      <c r="CZ58">
        <v>0</v>
      </c>
      <c r="DA58">
        <v>0</v>
      </c>
      <c r="DB58">
        <v>10020</v>
      </c>
      <c r="DC58">
        <v>0</v>
      </c>
      <c r="DD58">
        <v>0.21912699999999999</v>
      </c>
      <c r="DE58">
        <v>-18.0932</v>
      </c>
      <c r="DF58">
        <v>394.39800000000002</v>
      </c>
      <c r="DG58">
        <v>411.964</v>
      </c>
      <c r="DH58">
        <v>2.6404899999999998</v>
      </c>
      <c r="DI58">
        <v>399.90699999999998</v>
      </c>
      <c r="DJ58">
        <v>29.2667</v>
      </c>
      <c r="DK58">
        <v>2.8951799999999999</v>
      </c>
      <c r="DL58">
        <v>2.6555900000000001</v>
      </c>
      <c r="DM58">
        <v>23.437100000000001</v>
      </c>
      <c r="DN58">
        <v>22.012899999999998</v>
      </c>
      <c r="DO58">
        <v>1999.73</v>
      </c>
      <c r="DP58">
        <v>0.89998800000000001</v>
      </c>
      <c r="DQ58">
        <v>0.100011</v>
      </c>
      <c r="DR58">
        <v>0</v>
      </c>
      <c r="DS58">
        <v>1410.66</v>
      </c>
      <c r="DT58">
        <v>4.9997400000000001</v>
      </c>
      <c r="DU58">
        <v>31536.1</v>
      </c>
      <c r="DV58">
        <v>15357.8</v>
      </c>
      <c r="DW58">
        <v>49.936999999999998</v>
      </c>
      <c r="DX58">
        <v>50.561999999999998</v>
      </c>
      <c r="DY58">
        <v>50.811999999999998</v>
      </c>
      <c r="DZ58">
        <v>50.436999999999998</v>
      </c>
      <c r="EA58">
        <v>51.561999999999998</v>
      </c>
      <c r="EB58">
        <v>1795.23</v>
      </c>
      <c r="EC58">
        <v>199.49</v>
      </c>
      <c r="ED58">
        <v>0</v>
      </c>
      <c r="EE58">
        <v>50.5</v>
      </c>
      <c r="EF58">
        <v>0</v>
      </c>
      <c r="EG58">
        <v>1532.7844</v>
      </c>
      <c r="EH58">
        <v>-1073.0561538439599</v>
      </c>
      <c r="EI58">
        <v>-22432.038458490999</v>
      </c>
      <c r="EJ58">
        <v>34081.26</v>
      </c>
      <c r="EK58">
        <v>15</v>
      </c>
      <c r="EL58">
        <v>0</v>
      </c>
      <c r="EM58" t="s">
        <v>399</v>
      </c>
      <c r="EN58">
        <v>1530554494.5999999</v>
      </c>
      <c r="EO58">
        <v>0</v>
      </c>
      <c r="EP58">
        <v>0</v>
      </c>
      <c r="EQ58">
        <v>-6.0000000000000001E-3</v>
      </c>
      <c r="ER58">
        <v>0</v>
      </c>
      <c r="ES58">
        <v>-0.318</v>
      </c>
      <c r="ET58">
        <v>0</v>
      </c>
      <c r="EU58">
        <v>400</v>
      </c>
      <c r="EV58">
        <v>0</v>
      </c>
      <c r="EW58">
        <v>0.13</v>
      </c>
      <c r="EX58">
        <v>0</v>
      </c>
      <c r="EY58">
        <v>-17.262689999999999</v>
      </c>
      <c r="EZ58">
        <v>-5.1446228893057704</v>
      </c>
      <c r="FA58">
        <v>0.496265581518606</v>
      </c>
      <c r="FB58">
        <v>0</v>
      </c>
      <c r="FC58">
        <v>1.0003372032768001</v>
      </c>
      <c r="FD58">
        <v>0</v>
      </c>
      <c r="FE58">
        <v>0</v>
      </c>
      <c r="FF58">
        <v>0</v>
      </c>
      <c r="FG58">
        <v>2.2107982499999999</v>
      </c>
      <c r="FH58">
        <v>2.88206240150094</v>
      </c>
      <c r="FI58">
        <v>0.27989145004704502</v>
      </c>
      <c r="FJ58">
        <v>0</v>
      </c>
      <c r="FK58">
        <v>0</v>
      </c>
      <c r="FL58">
        <v>3</v>
      </c>
      <c r="FM58" t="s">
        <v>400</v>
      </c>
      <c r="FN58">
        <v>3.4451700000000001</v>
      </c>
      <c r="FO58">
        <v>2.7790900000000001</v>
      </c>
      <c r="FP58">
        <v>8.0707299999999996E-2</v>
      </c>
      <c r="FQ58">
        <v>8.3528400000000003E-2</v>
      </c>
      <c r="FR58">
        <v>0.121403</v>
      </c>
      <c r="FS58">
        <v>0.113132</v>
      </c>
      <c r="FT58">
        <v>19537.400000000001</v>
      </c>
      <c r="FU58">
        <v>23765.3</v>
      </c>
      <c r="FV58">
        <v>20714.7</v>
      </c>
      <c r="FW58">
        <v>25031.9</v>
      </c>
      <c r="FX58">
        <v>28877</v>
      </c>
      <c r="FY58">
        <v>32697.5</v>
      </c>
      <c r="FZ58">
        <v>37415.5</v>
      </c>
      <c r="GA58">
        <v>41555.599999999999</v>
      </c>
      <c r="GB58">
        <v>2.2601</v>
      </c>
      <c r="GC58">
        <v>1.4796499999999999</v>
      </c>
      <c r="GD58">
        <v>8.8460700000000003E-2</v>
      </c>
      <c r="GE58">
        <v>0</v>
      </c>
      <c r="GF58">
        <v>27.389600000000002</v>
      </c>
      <c r="GG58">
        <v>999.9</v>
      </c>
      <c r="GH58">
        <v>61.262</v>
      </c>
      <c r="GI58">
        <v>33.585999999999999</v>
      </c>
      <c r="GJ58">
        <v>35.248100000000001</v>
      </c>
      <c r="GK58">
        <v>61.780299999999997</v>
      </c>
      <c r="GL58">
        <v>23.389399999999998</v>
      </c>
      <c r="GM58">
        <v>2</v>
      </c>
      <c r="GN58">
        <v>0.226214</v>
      </c>
      <c r="GO58">
        <v>2.2399499999999999</v>
      </c>
      <c r="GP58">
        <v>20.323</v>
      </c>
      <c r="GQ58">
        <v>5.2175900000000004</v>
      </c>
      <c r="GR58">
        <v>11.962</v>
      </c>
      <c r="GS58">
        <v>4.9858000000000002</v>
      </c>
      <c r="GT58">
        <v>3.3010000000000002</v>
      </c>
      <c r="GU58">
        <v>999.9</v>
      </c>
      <c r="GV58">
        <v>9999</v>
      </c>
      <c r="GW58">
        <v>9999</v>
      </c>
      <c r="GX58">
        <v>9999</v>
      </c>
      <c r="GY58">
        <v>1.88402</v>
      </c>
      <c r="GZ58">
        <v>1.8810800000000001</v>
      </c>
      <c r="HA58">
        <v>1.8827799999999999</v>
      </c>
      <c r="HB58">
        <v>1.8812599999999999</v>
      </c>
      <c r="HC58">
        <v>1.8826499999999999</v>
      </c>
      <c r="HD58">
        <v>1.8819999999999999</v>
      </c>
      <c r="HE58">
        <v>1.8839300000000001</v>
      </c>
      <c r="HF58">
        <v>1.8811</v>
      </c>
      <c r="HG58">
        <v>5</v>
      </c>
      <c r="HH58">
        <v>0</v>
      </c>
      <c r="HI58">
        <v>0</v>
      </c>
      <c r="HJ58">
        <v>0</v>
      </c>
      <c r="HK58" t="s">
        <v>401</v>
      </c>
      <c r="HL58" t="s">
        <v>402</v>
      </c>
      <c r="HM58" t="s">
        <v>403</v>
      </c>
      <c r="HN58" t="s">
        <v>403</v>
      </c>
      <c r="HO58" t="s">
        <v>403</v>
      </c>
      <c r="HP58" t="s">
        <v>403</v>
      </c>
      <c r="HQ58">
        <v>0</v>
      </c>
      <c r="HR58">
        <v>100</v>
      </c>
      <c r="HS58">
        <v>100</v>
      </c>
      <c r="HT58">
        <v>-0.318</v>
      </c>
      <c r="HU58">
        <v>0</v>
      </c>
      <c r="HV58">
        <v>-0.318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-1</v>
      </c>
      <c r="IE58">
        <v>-1</v>
      </c>
      <c r="IF58">
        <v>-1</v>
      </c>
      <c r="IG58">
        <v>-1</v>
      </c>
      <c r="IH58">
        <v>-26.7</v>
      </c>
      <c r="II58">
        <v>25509214.800000001</v>
      </c>
      <c r="IJ58">
        <v>1.0656699999999999</v>
      </c>
      <c r="IK58">
        <v>2.5964399999999999</v>
      </c>
      <c r="IL58">
        <v>2.1008300000000002</v>
      </c>
      <c r="IM58">
        <v>2.66235</v>
      </c>
      <c r="IN58">
        <v>2.21069</v>
      </c>
      <c r="IO58">
        <v>2.4414100000000002E-3</v>
      </c>
      <c r="IP58">
        <v>38.330100000000002</v>
      </c>
      <c r="IQ58">
        <v>13.632899999999999</v>
      </c>
      <c r="IR58">
        <v>18</v>
      </c>
      <c r="IS58">
        <v>761.72799999999995</v>
      </c>
      <c r="IT58">
        <v>234.85400000000001</v>
      </c>
      <c r="IU58">
        <v>25</v>
      </c>
      <c r="IV58">
        <v>30.390799999999999</v>
      </c>
      <c r="IW58">
        <v>29.9999</v>
      </c>
      <c r="IX58">
        <v>30.306100000000001</v>
      </c>
      <c r="IY58">
        <v>30.3066</v>
      </c>
      <c r="IZ58">
        <v>21.3</v>
      </c>
      <c r="JA58">
        <v>100</v>
      </c>
      <c r="JB58">
        <v>0</v>
      </c>
      <c r="JC58">
        <v>25</v>
      </c>
      <c r="JD58">
        <v>400</v>
      </c>
      <c r="JE58">
        <v>15.9763</v>
      </c>
      <c r="JF58">
        <v>100.834</v>
      </c>
      <c r="JG58">
        <v>100.155</v>
      </c>
    </row>
    <row r="59" spans="1:267" x14ac:dyDescent="0.2">
      <c r="A59">
        <v>41</v>
      </c>
      <c r="B59">
        <v>1530552972</v>
      </c>
      <c r="C59">
        <v>2775.5</v>
      </c>
      <c r="D59" t="s">
        <v>522</v>
      </c>
      <c r="E59" t="s">
        <v>523</v>
      </c>
      <c r="F59" t="s">
        <v>394</v>
      </c>
      <c r="I59">
        <v>1530552972</v>
      </c>
      <c r="J59">
        <f t="shared" si="46"/>
        <v>2.7137507939810697E-3</v>
      </c>
      <c r="K59">
        <f t="shared" si="47"/>
        <v>2.7137507939810699</v>
      </c>
      <c r="L59">
        <f t="shared" si="48"/>
        <v>26.200275583749281</v>
      </c>
      <c r="M59">
        <f t="shared" si="49"/>
        <v>365.07400000000001</v>
      </c>
      <c r="N59">
        <f t="shared" si="50"/>
        <v>248.361296831375</v>
      </c>
      <c r="O59">
        <f t="shared" si="51"/>
        <v>22.560821854651827</v>
      </c>
      <c r="P59">
        <f t="shared" si="52"/>
        <v>33.162854208146804</v>
      </c>
      <c r="Q59">
        <f t="shared" si="53"/>
        <v>0.39569078515255096</v>
      </c>
      <c r="R59">
        <f t="shared" si="54"/>
        <v>2.7643016247667846</v>
      </c>
      <c r="S59">
        <f t="shared" si="55"/>
        <v>0.3667034980325391</v>
      </c>
      <c r="T59">
        <f t="shared" si="56"/>
        <v>0.23161686870202086</v>
      </c>
      <c r="U59">
        <f t="shared" si="57"/>
        <v>330.77136150169713</v>
      </c>
      <c r="V59">
        <f t="shared" si="58"/>
        <v>29.632331872961938</v>
      </c>
      <c r="W59">
        <f t="shared" si="59"/>
        <v>27.526299999999999</v>
      </c>
      <c r="X59">
        <f t="shared" si="60"/>
        <v>3.691298750791717</v>
      </c>
      <c r="Y59">
        <f t="shared" si="61"/>
        <v>78.73423067208283</v>
      </c>
      <c r="Z59">
        <f t="shared" si="62"/>
        <v>3.0439781952665403</v>
      </c>
      <c r="AA59">
        <f t="shared" si="63"/>
        <v>3.86614331439179</v>
      </c>
      <c r="AB59">
        <f t="shared" si="64"/>
        <v>0.64732055552517664</v>
      </c>
      <c r="AC59">
        <f t="shared" si="65"/>
        <v>-119.67641001456518</v>
      </c>
      <c r="AD59">
        <f t="shared" si="66"/>
        <v>118.23963176285858</v>
      </c>
      <c r="AE59">
        <f t="shared" si="67"/>
        <v>9.316563543912654</v>
      </c>
      <c r="AF59">
        <f t="shared" si="68"/>
        <v>338.65114679390319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47833.291530204886</v>
      </c>
      <c r="AL59" t="s">
        <v>395</v>
      </c>
      <c r="AM59">
        <v>8118.25</v>
      </c>
      <c r="AN59">
        <v>1.65384615384615</v>
      </c>
      <c r="AO59">
        <v>0.39</v>
      </c>
      <c r="AP59">
        <f t="shared" si="72"/>
        <v>-3.2406311637080769</v>
      </c>
      <c r="AQ59">
        <v>-1</v>
      </c>
      <c r="AR59" t="s">
        <v>524</v>
      </c>
      <c r="AS59">
        <v>8315.67</v>
      </c>
      <c r="AT59">
        <v>1032.7840000000001</v>
      </c>
      <c r="AU59">
        <v>1453.2</v>
      </c>
      <c r="AV59">
        <f t="shared" si="73"/>
        <v>0.28930360583539771</v>
      </c>
      <c r="AW59">
        <v>0.5</v>
      </c>
      <c r="AX59">
        <f t="shared" si="74"/>
        <v>1686.0864007780813</v>
      </c>
      <c r="AY59">
        <f t="shared" si="75"/>
        <v>26.200275583749281</v>
      </c>
      <c r="AZ59">
        <f t="shared" si="76"/>
        <v>243.89543774756322</v>
      </c>
      <c r="BA59">
        <f t="shared" si="77"/>
        <v>1.6132195580960219E-2</v>
      </c>
      <c r="BB59">
        <f t="shared" si="78"/>
        <v>-0.99973162675474803</v>
      </c>
      <c r="BC59">
        <f t="shared" si="79"/>
        <v>-0.51052621721975577</v>
      </c>
      <c r="BD59" t="s">
        <v>397</v>
      </c>
      <c r="BE59">
        <v>0</v>
      </c>
      <c r="BF59">
        <f t="shared" si="80"/>
        <v>-0.51052621721975577</v>
      </c>
      <c r="BG59">
        <f t="shared" si="81"/>
        <v>1.0003513117376959</v>
      </c>
      <c r="BH59">
        <f t="shared" si="82"/>
        <v>0.28920200577620331</v>
      </c>
      <c r="BI59">
        <f t="shared" si="83"/>
        <v>-1613.2900655411681</v>
      </c>
      <c r="BJ59">
        <f t="shared" si="84"/>
        <v>0.28963322928866297</v>
      </c>
      <c r="BK59">
        <f t="shared" si="85"/>
        <v>1149.5149117468079</v>
      </c>
      <c r="BL59">
        <f t="shared" si="86"/>
        <v>-1.4295845599979377E-4</v>
      </c>
      <c r="BM59">
        <f t="shared" si="87"/>
        <v>1.0001429584559998</v>
      </c>
      <c r="BN59" t="s">
        <v>397</v>
      </c>
      <c r="BO59" t="s">
        <v>397</v>
      </c>
      <c r="BP59" t="s">
        <v>397</v>
      </c>
      <c r="BQ59" t="s">
        <v>397</v>
      </c>
      <c r="BR59" t="s">
        <v>397</v>
      </c>
      <c r="BS59" t="s">
        <v>397</v>
      </c>
      <c r="BT59" t="s">
        <v>397</v>
      </c>
      <c r="BU59" t="s">
        <v>397</v>
      </c>
      <c r="BV59" t="s">
        <v>397</v>
      </c>
      <c r="BW59" t="s">
        <v>397</v>
      </c>
      <c r="BX59" t="s">
        <v>397</v>
      </c>
      <c r="BY59" t="s">
        <v>397</v>
      </c>
      <c r="BZ59" t="s">
        <v>397</v>
      </c>
      <c r="CA59" t="s">
        <v>397</v>
      </c>
      <c r="CB59" t="s">
        <v>397</v>
      </c>
      <c r="CC59" t="s">
        <v>397</v>
      </c>
      <c r="CD59" t="s">
        <v>397</v>
      </c>
      <c r="CE59" t="s">
        <v>397</v>
      </c>
      <c r="CF59">
        <f t="shared" si="88"/>
        <v>2000.12</v>
      </c>
      <c r="CG59">
        <f t="shared" si="89"/>
        <v>1686.0864007780813</v>
      </c>
      <c r="CH59">
        <f t="shared" si="90"/>
        <v>0.84299262083179083</v>
      </c>
      <c r="CI59">
        <f t="shared" si="91"/>
        <v>0.16537575820535624</v>
      </c>
      <c r="CJ59">
        <v>9</v>
      </c>
      <c r="CK59">
        <v>0.5</v>
      </c>
      <c r="CL59" t="s">
        <v>398</v>
      </c>
      <c r="CM59">
        <v>1530552972</v>
      </c>
      <c r="CN59">
        <v>365.07400000000001</v>
      </c>
      <c r="CO59">
        <v>400.03500000000003</v>
      </c>
      <c r="CP59">
        <v>33.509700000000002</v>
      </c>
      <c r="CQ59">
        <v>30.1374</v>
      </c>
      <c r="CR59">
        <v>365.392</v>
      </c>
      <c r="CS59">
        <v>33.509700000000002</v>
      </c>
      <c r="CT59">
        <v>699.97699999999998</v>
      </c>
      <c r="CU59">
        <v>90.739000000000004</v>
      </c>
      <c r="CV59">
        <v>9.9718200000000007E-2</v>
      </c>
      <c r="CW59">
        <v>28.319700000000001</v>
      </c>
      <c r="CX59">
        <v>27.526299999999999</v>
      </c>
      <c r="CY59">
        <v>999.9</v>
      </c>
      <c r="CZ59">
        <v>0</v>
      </c>
      <c r="DA59">
        <v>0</v>
      </c>
      <c r="DB59">
        <v>10013.799999999999</v>
      </c>
      <c r="DC59">
        <v>0</v>
      </c>
      <c r="DD59">
        <v>0.21912699999999999</v>
      </c>
      <c r="DE59">
        <v>-34.961100000000002</v>
      </c>
      <c r="DF59">
        <v>377.73200000000003</v>
      </c>
      <c r="DG59">
        <v>412.46600000000001</v>
      </c>
      <c r="DH59">
        <v>3.3723700000000001</v>
      </c>
      <c r="DI59">
        <v>400.03500000000003</v>
      </c>
      <c r="DJ59">
        <v>30.1374</v>
      </c>
      <c r="DK59">
        <v>3.0406399999999998</v>
      </c>
      <c r="DL59">
        <v>2.7346300000000001</v>
      </c>
      <c r="DM59">
        <v>24.252099999999999</v>
      </c>
      <c r="DN59">
        <v>22.494700000000002</v>
      </c>
      <c r="DO59">
        <v>2000.12</v>
      </c>
      <c r="DP59">
        <v>0.89999499999999999</v>
      </c>
      <c r="DQ59">
        <v>0.100005</v>
      </c>
      <c r="DR59">
        <v>0</v>
      </c>
      <c r="DS59">
        <v>1003.88</v>
      </c>
      <c r="DT59">
        <v>4.9997400000000001</v>
      </c>
      <c r="DU59">
        <v>21256.1</v>
      </c>
      <c r="DV59">
        <v>15360.9</v>
      </c>
      <c r="DW59">
        <v>50.25</v>
      </c>
      <c r="DX59">
        <v>50.5</v>
      </c>
      <c r="DY59">
        <v>51</v>
      </c>
      <c r="DZ59">
        <v>50.061999999999998</v>
      </c>
      <c r="EA59">
        <v>51.625</v>
      </c>
      <c r="EB59">
        <v>1795.6</v>
      </c>
      <c r="EC59">
        <v>199.52</v>
      </c>
      <c r="ED59">
        <v>0</v>
      </c>
      <c r="EE59">
        <v>80.899999856948895</v>
      </c>
      <c r="EF59">
        <v>0</v>
      </c>
      <c r="EG59">
        <v>1032.7840000000001</v>
      </c>
      <c r="EH59">
        <v>-252.08000037908599</v>
      </c>
      <c r="EI59">
        <v>-5183.46923739255</v>
      </c>
      <c r="EJ59">
        <v>21832.632000000001</v>
      </c>
      <c r="EK59">
        <v>15</v>
      </c>
      <c r="EL59">
        <v>0</v>
      </c>
      <c r="EM59" t="s">
        <v>399</v>
      </c>
      <c r="EN59">
        <v>1530554494.5999999</v>
      </c>
      <c r="EO59">
        <v>0</v>
      </c>
      <c r="EP59">
        <v>0</v>
      </c>
      <c r="EQ59">
        <v>-6.0000000000000001E-3</v>
      </c>
      <c r="ER59">
        <v>0</v>
      </c>
      <c r="ES59">
        <v>-0.318</v>
      </c>
      <c r="ET59">
        <v>0</v>
      </c>
      <c r="EU59">
        <v>400</v>
      </c>
      <c r="EV59">
        <v>0</v>
      </c>
      <c r="EW59">
        <v>0.13</v>
      </c>
      <c r="EX59">
        <v>0</v>
      </c>
      <c r="EY59">
        <v>-34.871367499999998</v>
      </c>
      <c r="EZ59">
        <v>-0.40954559099438198</v>
      </c>
      <c r="FA59">
        <v>5.9456515149728897E-2</v>
      </c>
      <c r="FB59">
        <v>0</v>
      </c>
      <c r="FC59">
        <v>1.0003037852280701</v>
      </c>
      <c r="FD59">
        <v>0</v>
      </c>
      <c r="FE59">
        <v>0</v>
      </c>
      <c r="FF59">
        <v>0</v>
      </c>
      <c r="FG59">
        <v>3.178728</v>
      </c>
      <c r="FH59">
        <v>0.99153883677297605</v>
      </c>
      <c r="FI59">
        <v>9.5976777222409396E-2</v>
      </c>
      <c r="FJ59">
        <v>0</v>
      </c>
      <c r="FK59">
        <v>0</v>
      </c>
      <c r="FL59">
        <v>3</v>
      </c>
      <c r="FM59" t="s">
        <v>400</v>
      </c>
      <c r="FN59">
        <v>3.4451200000000002</v>
      </c>
      <c r="FO59">
        <v>2.7793899999999998</v>
      </c>
      <c r="FP59">
        <v>7.7962799999999999E-2</v>
      </c>
      <c r="FQ59">
        <v>8.3561700000000003E-2</v>
      </c>
      <c r="FR59">
        <v>0.125584</v>
      </c>
      <c r="FS59">
        <v>0.115456</v>
      </c>
      <c r="FT59">
        <v>19596.5</v>
      </c>
      <c r="FU59">
        <v>23765.200000000001</v>
      </c>
      <c r="FV59">
        <v>20715.400000000001</v>
      </c>
      <c r="FW59">
        <v>25032.7</v>
      </c>
      <c r="FX59">
        <v>28739.4</v>
      </c>
      <c r="FY59">
        <v>32612.799999999999</v>
      </c>
      <c r="FZ59">
        <v>37415.699999999997</v>
      </c>
      <c r="GA59">
        <v>41556.800000000003</v>
      </c>
      <c r="GB59">
        <v>2.2633999999999999</v>
      </c>
      <c r="GC59">
        <v>1.47915</v>
      </c>
      <c r="GD59">
        <v>1.5675999999999999E-2</v>
      </c>
      <c r="GE59">
        <v>0</v>
      </c>
      <c r="GF59">
        <v>27.270099999999999</v>
      </c>
      <c r="GG59">
        <v>999.9</v>
      </c>
      <c r="GH59">
        <v>61.018000000000001</v>
      </c>
      <c r="GI59">
        <v>33.716999999999999</v>
      </c>
      <c r="GJ59">
        <v>35.366599999999998</v>
      </c>
      <c r="GK59">
        <v>61.860399999999998</v>
      </c>
      <c r="GL59">
        <v>23.3934</v>
      </c>
      <c r="GM59">
        <v>2</v>
      </c>
      <c r="GN59">
        <v>0.22443099999999999</v>
      </c>
      <c r="GO59">
        <v>2.2645200000000001</v>
      </c>
      <c r="GP59">
        <v>20.322399999999998</v>
      </c>
      <c r="GQ59">
        <v>5.2219300000000004</v>
      </c>
      <c r="GR59">
        <v>11.962</v>
      </c>
      <c r="GS59">
        <v>4.9856999999999996</v>
      </c>
      <c r="GT59">
        <v>3.3010000000000002</v>
      </c>
      <c r="GU59">
        <v>999.9</v>
      </c>
      <c r="GV59">
        <v>9999</v>
      </c>
      <c r="GW59">
        <v>9999</v>
      </c>
      <c r="GX59">
        <v>9999</v>
      </c>
      <c r="GY59">
        <v>1.88402</v>
      </c>
      <c r="GZ59">
        <v>1.88107</v>
      </c>
      <c r="HA59">
        <v>1.8827799999999999</v>
      </c>
      <c r="HB59">
        <v>1.8812599999999999</v>
      </c>
      <c r="HC59">
        <v>1.88266</v>
      </c>
      <c r="HD59">
        <v>1.8819999999999999</v>
      </c>
      <c r="HE59">
        <v>1.88398</v>
      </c>
      <c r="HF59">
        <v>1.8811100000000001</v>
      </c>
      <c r="HG59">
        <v>5</v>
      </c>
      <c r="HH59">
        <v>0</v>
      </c>
      <c r="HI59">
        <v>0</v>
      </c>
      <c r="HJ59">
        <v>0</v>
      </c>
      <c r="HK59" t="s">
        <v>401</v>
      </c>
      <c r="HL59" t="s">
        <v>402</v>
      </c>
      <c r="HM59" t="s">
        <v>403</v>
      </c>
      <c r="HN59" t="s">
        <v>403</v>
      </c>
      <c r="HO59" t="s">
        <v>403</v>
      </c>
      <c r="HP59" t="s">
        <v>403</v>
      </c>
      <c r="HQ59">
        <v>0</v>
      </c>
      <c r="HR59">
        <v>100</v>
      </c>
      <c r="HS59">
        <v>100</v>
      </c>
      <c r="HT59">
        <v>-0.318</v>
      </c>
      <c r="HU59">
        <v>0</v>
      </c>
      <c r="HV59">
        <v>-0.318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-1</v>
      </c>
      <c r="IE59">
        <v>-1</v>
      </c>
      <c r="IF59">
        <v>-1</v>
      </c>
      <c r="IG59">
        <v>-1</v>
      </c>
      <c r="IH59">
        <v>-25.4</v>
      </c>
      <c r="II59">
        <v>25509216.199999999</v>
      </c>
      <c r="IJ59">
        <v>1.0668899999999999</v>
      </c>
      <c r="IK59">
        <v>2.5915499999999998</v>
      </c>
      <c r="IL59">
        <v>2.1008300000000002</v>
      </c>
      <c r="IM59">
        <v>2.66357</v>
      </c>
      <c r="IN59">
        <v>2.2033700000000001</v>
      </c>
      <c r="IO59">
        <v>2.4414100000000002E-3</v>
      </c>
      <c r="IP59">
        <v>38.427900000000001</v>
      </c>
      <c r="IQ59">
        <v>13.615399999999999</v>
      </c>
      <c r="IR59">
        <v>18</v>
      </c>
      <c r="IS59">
        <v>764.375</v>
      </c>
      <c r="IT59">
        <v>234.57900000000001</v>
      </c>
      <c r="IU59">
        <v>25.000800000000002</v>
      </c>
      <c r="IV59">
        <v>30.375</v>
      </c>
      <c r="IW59">
        <v>30</v>
      </c>
      <c r="IX59">
        <v>30.279900000000001</v>
      </c>
      <c r="IY59">
        <v>30.284700000000001</v>
      </c>
      <c r="IZ59">
        <v>21.314499999999999</v>
      </c>
      <c r="JA59">
        <v>100</v>
      </c>
      <c r="JB59">
        <v>0</v>
      </c>
      <c r="JC59">
        <v>25</v>
      </c>
      <c r="JD59">
        <v>400</v>
      </c>
      <c r="JE59">
        <v>15.9763</v>
      </c>
      <c r="JF59">
        <v>100.836</v>
      </c>
      <c r="JG59">
        <v>100.158</v>
      </c>
    </row>
    <row r="60" spans="1:267" x14ac:dyDescent="0.2">
      <c r="A60">
        <v>42</v>
      </c>
      <c r="B60">
        <v>1530553365.5</v>
      </c>
      <c r="C60">
        <v>3169</v>
      </c>
      <c r="D60" t="s">
        <v>525</v>
      </c>
      <c r="E60" t="s">
        <v>526</v>
      </c>
      <c r="F60" t="s">
        <v>394</v>
      </c>
      <c r="I60">
        <v>1530553365.5</v>
      </c>
      <c r="J60">
        <f t="shared" si="46"/>
        <v>8.6062485217708686E-4</v>
      </c>
      <c r="K60">
        <f t="shared" si="47"/>
        <v>0.86062485217708684</v>
      </c>
      <c r="L60">
        <f t="shared" si="48"/>
        <v>20.133450194540753</v>
      </c>
      <c r="M60">
        <f t="shared" si="49"/>
        <v>373.65800000000002</v>
      </c>
      <c r="N60">
        <f t="shared" si="50"/>
        <v>40.864079899203823</v>
      </c>
      <c r="O60">
        <f t="shared" si="51"/>
        <v>3.7121414828424357</v>
      </c>
      <c r="P60">
        <f t="shared" si="52"/>
        <v>33.943535878388005</v>
      </c>
      <c r="Q60">
        <f t="shared" si="53"/>
        <v>9.9322511315360115E-2</v>
      </c>
      <c r="R60">
        <f t="shared" si="54"/>
        <v>2.7628543717432597</v>
      </c>
      <c r="S60">
        <f t="shared" si="55"/>
        <v>9.7380702014234544E-2</v>
      </c>
      <c r="T60">
        <f t="shared" si="56"/>
        <v>6.1034240620313707E-2</v>
      </c>
      <c r="U60">
        <f t="shared" si="57"/>
        <v>330.75322650170443</v>
      </c>
      <c r="V60">
        <f t="shared" si="58"/>
        <v>30.284082133934021</v>
      </c>
      <c r="W60">
        <f t="shared" si="59"/>
        <v>28.1587</v>
      </c>
      <c r="X60">
        <f t="shared" si="60"/>
        <v>3.8300902781319155</v>
      </c>
      <c r="Y60">
        <f t="shared" si="61"/>
        <v>78.434373108257404</v>
      </c>
      <c r="Z60">
        <f t="shared" si="62"/>
        <v>3.0576961525227997</v>
      </c>
      <c r="AA60">
        <f t="shared" si="63"/>
        <v>3.8984134523552303</v>
      </c>
      <c r="AB60">
        <f t="shared" si="64"/>
        <v>0.7723941256091158</v>
      </c>
      <c r="AC60">
        <f t="shared" si="65"/>
        <v>-37.953555981009529</v>
      </c>
      <c r="AD60">
        <f t="shared" si="66"/>
        <v>45.281105486384781</v>
      </c>
      <c r="AE60">
        <f t="shared" si="67"/>
        <v>3.5835544566604782</v>
      </c>
      <c r="AF60">
        <f t="shared" si="68"/>
        <v>341.66433046374016</v>
      </c>
      <c r="AG60">
        <v>24</v>
      </c>
      <c r="AH60">
        <v>3</v>
      </c>
      <c r="AI60">
        <f t="shared" si="69"/>
        <v>1</v>
      </c>
      <c r="AJ60">
        <f t="shared" si="70"/>
        <v>0</v>
      </c>
      <c r="AK60">
        <f t="shared" si="71"/>
        <v>47771.470539986221</v>
      </c>
      <c r="AL60" t="s">
        <v>395</v>
      </c>
      <c r="AM60">
        <v>8118.25</v>
      </c>
      <c r="AN60">
        <v>1.65384615384615</v>
      </c>
      <c r="AO60">
        <v>0.39</v>
      </c>
      <c r="AP60">
        <f t="shared" si="72"/>
        <v>-3.2406311637080769</v>
      </c>
      <c r="AQ60">
        <v>-1</v>
      </c>
      <c r="AR60" t="s">
        <v>527</v>
      </c>
      <c r="AS60">
        <v>8334.7099999999991</v>
      </c>
      <c r="AT60">
        <v>1065.9780000000001</v>
      </c>
      <c r="AU60">
        <v>1405.62</v>
      </c>
      <c r="AV60">
        <f t="shared" si="73"/>
        <v>0.2416314508899986</v>
      </c>
      <c r="AW60">
        <v>0.5</v>
      </c>
      <c r="AX60">
        <f t="shared" si="74"/>
        <v>1685.9937007780852</v>
      </c>
      <c r="AY60">
        <f t="shared" si="75"/>
        <v>20.133450194540753</v>
      </c>
      <c r="AZ60">
        <f t="shared" si="76"/>
        <v>203.69455205520345</v>
      </c>
      <c r="BA60">
        <f t="shared" si="77"/>
        <v>1.2534714800409798E-2</v>
      </c>
      <c r="BB60">
        <f t="shared" si="78"/>
        <v>-0.99972254236564639</v>
      </c>
      <c r="BC60">
        <f t="shared" si="79"/>
        <v>-0.51053228838961995</v>
      </c>
      <c r="BD60" t="s">
        <v>397</v>
      </c>
      <c r="BE60">
        <v>0</v>
      </c>
      <c r="BF60">
        <f t="shared" si="80"/>
        <v>-0.51053228838961995</v>
      </c>
      <c r="BG60">
        <f t="shared" si="81"/>
        <v>1.000363207899994</v>
      </c>
      <c r="BH60">
        <f t="shared" si="82"/>
        <v>0.24154372030259075</v>
      </c>
      <c r="BI60">
        <f t="shared" si="83"/>
        <v>-1560.4437709978254</v>
      </c>
      <c r="BJ60">
        <f t="shared" si="84"/>
        <v>0.24191608826861913</v>
      </c>
      <c r="BK60">
        <f t="shared" si="85"/>
        <v>1111.8679245283051</v>
      </c>
      <c r="BL60">
        <f t="shared" si="86"/>
        <v>-1.1568331454516317E-4</v>
      </c>
      <c r="BM60">
        <f t="shared" si="87"/>
        <v>1.0001156833145453</v>
      </c>
      <c r="BN60" t="s">
        <v>397</v>
      </c>
      <c r="BO60" t="s">
        <v>397</v>
      </c>
      <c r="BP60" t="s">
        <v>397</v>
      </c>
      <c r="BQ60" t="s">
        <v>397</v>
      </c>
      <c r="BR60" t="s">
        <v>397</v>
      </c>
      <c r="BS60" t="s">
        <v>397</v>
      </c>
      <c r="BT60" t="s">
        <v>397</v>
      </c>
      <c r="BU60" t="s">
        <v>397</v>
      </c>
      <c r="BV60" t="s">
        <v>397</v>
      </c>
      <c r="BW60" t="s">
        <v>397</v>
      </c>
      <c r="BX60" t="s">
        <v>397</v>
      </c>
      <c r="BY60" t="s">
        <v>397</v>
      </c>
      <c r="BZ60" t="s">
        <v>397</v>
      </c>
      <c r="CA60" t="s">
        <v>397</v>
      </c>
      <c r="CB60" t="s">
        <v>397</v>
      </c>
      <c r="CC60" t="s">
        <v>397</v>
      </c>
      <c r="CD60" t="s">
        <v>397</v>
      </c>
      <c r="CE60" t="s">
        <v>397</v>
      </c>
      <c r="CF60">
        <f t="shared" si="88"/>
        <v>2000.01</v>
      </c>
      <c r="CG60">
        <f t="shared" si="89"/>
        <v>1685.9937007780852</v>
      </c>
      <c r="CH60">
        <f t="shared" si="90"/>
        <v>0.84299263542586544</v>
      </c>
      <c r="CI60">
        <f t="shared" si="91"/>
        <v>0.16537578637192035</v>
      </c>
      <c r="CJ60">
        <v>9</v>
      </c>
      <c r="CK60">
        <v>0.5</v>
      </c>
      <c r="CL60" t="s">
        <v>398</v>
      </c>
      <c r="CM60">
        <v>1530553365.5</v>
      </c>
      <c r="CN60">
        <v>373.65800000000002</v>
      </c>
      <c r="CO60">
        <v>399.95800000000003</v>
      </c>
      <c r="CP60">
        <v>33.659799999999997</v>
      </c>
      <c r="CQ60">
        <v>32.590499999999999</v>
      </c>
      <c r="CR60">
        <v>373.976</v>
      </c>
      <c r="CS60">
        <v>33.659799999999997</v>
      </c>
      <c r="CT60">
        <v>699.98199999999997</v>
      </c>
      <c r="CU60">
        <v>90.741200000000006</v>
      </c>
      <c r="CV60">
        <v>9.9986000000000005E-2</v>
      </c>
      <c r="CW60">
        <v>28.462700000000002</v>
      </c>
      <c r="CX60">
        <v>28.1587</v>
      </c>
      <c r="CY60">
        <v>999.9</v>
      </c>
      <c r="CZ60">
        <v>0</v>
      </c>
      <c r="DA60">
        <v>0</v>
      </c>
      <c r="DB60">
        <v>10005</v>
      </c>
      <c r="DC60">
        <v>0</v>
      </c>
      <c r="DD60">
        <v>0.21912699999999999</v>
      </c>
      <c r="DE60">
        <v>-26.299399999999999</v>
      </c>
      <c r="DF60">
        <v>386.67399999999998</v>
      </c>
      <c r="DG60">
        <v>413.43200000000002</v>
      </c>
      <c r="DH60">
        <v>1.06924</v>
      </c>
      <c r="DI60">
        <v>399.95800000000003</v>
      </c>
      <c r="DJ60">
        <v>32.590499999999999</v>
      </c>
      <c r="DK60">
        <v>3.0543300000000002</v>
      </c>
      <c r="DL60">
        <v>2.9573</v>
      </c>
      <c r="DM60">
        <v>24.327100000000002</v>
      </c>
      <c r="DN60">
        <v>23.7895</v>
      </c>
      <c r="DO60">
        <v>2000.01</v>
      </c>
      <c r="DP60">
        <v>0.89999600000000002</v>
      </c>
      <c r="DQ60">
        <v>0.100004</v>
      </c>
      <c r="DR60">
        <v>0</v>
      </c>
      <c r="DS60">
        <v>1016.38</v>
      </c>
      <c r="DT60">
        <v>4.9997400000000001</v>
      </c>
      <c r="DU60">
        <v>26245.8</v>
      </c>
      <c r="DV60">
        <v>15360</v>
      </c>
      <c r="DW60">
        <v>49.5</v>
      </c>
      <c r="DX60">
        <v>50.125</v>
      </c>
      <c r="DY60">
        <v>50.436999999999998</v>
      </c>
      <c r="DZ60">
        <v>49.936999999999998</v>
      </c>
      <c r="EA60">
        <v>51</v>
      </c>
      <c r="EB60">
        <v>1795.5</v>
      </c>
      <c r="EC60">
        <v>199.51</v>
      </c>
      <c r="ED60">
        <v>0</v>
      </c>
      <c r="EE60">
        <v>392.90000009536698</v>
      </c>
      <c r="EF60">
        <v>0</v>
      </c>
      <c r="EG60">
        <v>1065.9780000000001</v>
      </c>
      <c r="EH60">
        <v>-441.10461472608301</v>
      </c>
      <c r="EI60">
        <v>-5962.5615320110301</v>
      </c>
      <c r="EJ60">
        <v>26973.407999999999</v>
      </c>
      <c r="EK60">
        <v>15</v>
      </c>
      <c r="EL60">
        <v>0</v>
      </c>
      <c r="EM60" t="s">
        <v>399</v>
      </c>
      <c r="EN60">
        <v>1530554494.5999999</v>
      </c>
      <c r="EO60">
        <v>0</v>
      </c>
      <c r="EP60">
        <v>0</v>
      </c>
      <c r="EQ60">
        <v>-6.0000000000000001E-3</v>
      </c>
      <c r="ER60">
        <v>0</v>
      </c>
      <c r="ES60">
        <v>-0.318</v>
      </c>
      <c r="ET60">
        <v>0</v>
      </c>
      <c r="EU60">
        <v>400</v>
      </c>
      <c r="EV60">
        <v>0</v>
      </c>
      <c r="EW60">
        <v>0.13</v>
      </c>
      <c r="EX60">
        <v>0</v>
      </c>
      <c r="EY60">
        <v>-25.950537499999999</v>
      </c>
      <c r="EZ60">
        <v>-2.7458577861162898</v>
      </c>
      <c r="FA60">
        <v>0.26884606347080903</v>
      </c>
      <c r="FB60">
        <v>0</v>
      </c>
      <c r="FC60">
        <v>1.0003513117377001</v>
      </c>
      <c r="FD60">
        <v>0</v>
      </c>
      <c r="FE60">
        <v>0</v>
      </c>
      <c r="FF60">
        <v>0</v>
      </c>
      <c r="FG60">
        <v>0.69233197499999999</v>
      </c>
      <c r="FH60">
        <v>2.52825366979362</v>
      </c>
      <c r="FI60">
        <v>0.24536056762278299</v>
      </c>
      <c r="FJ60">
        <v>0</v>
      </c>
      <c r="FK60">
        <v>0</v>
      </c>
      <c r="FL60">
        <v>3</v>
      </c>
      <c r="FM60" t="s">
        <v>400</v>
      </c>
      <c r="FN60">
        <v>3.4450500000000002</v>
      </c>
      <c r="FO60">
        <v>2.7795899999999998</v>
      </c>
      <c r="FP60">
        <v>7.9367699999999999E-2</v>
      </c>
      <c r="FQ60">
        <v>8.3549100000000001E-2</v>
      </c>
      <c r="FR60">
        <v>0.125943</v>
      </c>
      <c r="FS60">
        <v>0.121809</v>
      </c>
      <c r="FT60">
        <v>19561.2</v>
      </c>
      <c r="FU60">
        <v>23759.200000000001</v>
      </c>
      <c r="FV60">
        <v>20710.3</v>
      </c>
      <c r="FW60">
        <v>25026.7</v>
      </c>
      <c r="FX60">
        <v>28721.8</v>
      </c>
      <c r="FY60">
        <v>32372</v>
      </c>
      <c r="FZ60">
        <v>37408.199999999997</v>
      </c>
      <c r="GA60">
        <v>41548.699999999997</v>
      </c>
      <c r="GB60">
        <v>2.2090200000000002</v>
      </c>
      <c r="GC60">
        <v>1.4782</v>
      </c>
      <c r="GD60">
        <v>3.8288500000000003E-2</v>
      </c>
      <c r="GE60">
        <v>0</v>
      </c>
      <c r="GF60">
        <v>27.5334</v>
      </c>
      <c r="GG60">
        <v>999.9</v>
      </c>
      <c r="GH60">
        <v>60.273000000000003</v>
      </c>
      <c r="GI60">
        <v>34.332000000000001</v>
      </c>
      <c r="GJ60">
        <v>36.151000000000003</v>
      </c>
      <c r="GK60">
        <v>62.010399999999997</v>
      </c>
      <c r="GL60">
        <v>23.313300000000002</v>
      </c>
      <c r="GM60">
        <v>2</v>
      </c>
      <c r="GN60">
        <v>0.23760899999999999</v>
      </c>
      <c r="GO60">
        <v>2.5897199999999998</v>
      </c>
      <c r="GP60">
        <v>20.317499999999999</v>
      </c>
      <c r="GQ60">
        <v>5.2225299999999999</v>
      </c>
      <c r="GR60">
        <v>11.962</v>
      </c>
      <c r="GS60">
        <v>4.9857500000000003</v>
      </c>
      <c r="GT60">
        <v>3.3010000000000002</v>
      </c>
      <c r="GU60">
        <v>999.9</v>
      </c>
      <c r="GV60">
        <v>9999</v>
      </c>
      <c r="GW60">
        <v>9999</v>
      </c>
      <c r="GX60">
        <v>9999</v>
      </c>
      <c r="GY60">
        <v>1.8840399999999999</v>
      </c>
      <c r="GZ60">
        <v>1.8810899999999999</v>
      </c>
      <c r="HA60">
        <v>1.8827799999999999</v>
      </c>
      <c r="HB60">
        <v>1.8812599999999999</v>
      </c>
      <c r="HC60">
        <v>1.88263</v>
      </c>
      <c r="HD60">
        <v>1.8819699999999999</v>
      </c>
      <c r="HE60">
        <v>1.8838999999999999</v>
      </c>
      <c r="HF60">
        <v>1.8811199999999999</v>
      </c>
      <c r="HG60">
        <v>5</v>
      </c>
      <c r="HH60">
        <v>0</v>
      </c>
      <c r="HI60">
        <v>0</v>
      </c>
      <c r="HJ60">
        <v>0</v>
      </c>
      <c r="HK60" t="s">
        <v>401</v>
      </c>
      <c r="HL60" t="s">
        <v>402</v>
      </c>
      <c r="HM60" t="s">
        <v>403</v>
      </c>
      <c r="HN60" t="s">
        <v>403</v>
      </c>
      <c r="HO60" t="s">
        <v>403</v>
      </c>
      <c r="HP60" t="s">
        <v>403</v>
      </c>
      <c r="HQ60">
        <v>0</v>
      </c>
      <c r="HR60">
        <v>100</v>
      </c>
      <c r="HS60">
        <v>100</v>
      </c>
      <c r="HT60">
        <v>-0.318</v>
      </c>
      <c r="HU60">
        <v>0</v>
      </c>
      <c r="HV60">
        <v>-0.318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-1</v>
      </c>
      <c r="IE60">
        <v>-1</v>
      </c>
      <c r="IF60">
        <v>-1</v>
      </c>
      <c r="IG60">
        <v>-1</v>
      </c>
      <c r="IH60">
        <v>-18.8</v>
      </c>
      <c r="II60">
        <v>25509222.800000001</v>
      </c>
      <c r="IJ60">
        <v>1.07056</v>
      </c>
      <c r="IK60">
        <v>2.5927699999999998</v>
      </c>
      <c r="IL60">
        <v>2.1008300000000002</v>
      </c>
      <c r="IM60">
        <v>2.6684600000000001</v>
      </c>
      <c r="IN60">
        <v>2.21069</v>
      </c>
      <c r="IO60">
        <v>2.4414100000000002E-3</v>
      </c>
      <c r="IP60">
        <v>39.316899999999997</v>
      </c>
      <c r="IQ60">
        <v>13.527900000000001</v>
      </c>
      <c r="IR60">
        <v>18</v>
      </c>
      <c r="IS60">
        <v>717.673</v>
      </c>
      <c r="IT60">
        <v>234.59100000000001</v>
      </c>
      <c r="IU60">
        <v>25.001100000000001</v>
      </c>
      <c r="IV60">
        <v>30.5473</v>
      </c>
      <c r="IW60">
        <v>30.000499999999999</v>
      </c>
      <c r="IX60">
        <v>30.386700000000001</v>
      </c>
      <c r="IY60">
        <v>30.388200000000001</v>
      </c>
      <c r="IZ60">
        <v>21.397300000000001</v>
      </c>
      <c r="JA60">
        <v>100</v>
      </c>
      <c r="JB60">
        <v>0</v>
      </c>
      <c r="JC60">
        <v>25</v>
      </c>
      <c r="JD60">
        <v>400</v>
      </c>
      <c r="JE60">
        <v>15.9763</v>
      </c>
      <c r="JF60">
        <v>100.81399999999999</v>
      </c>
      <c r="JG60">
        <v>100.137</v>
      </c>
    </row>
    <row r="61" spans="1:267" x14ac:dyDescent="0.2">
      <c r="A61">
        <v>43</v>
      </c>
      <c r="B61">
        <v>1530553418</v>
      </c>
      <c r="C61">
        <v>3221.5</v>
      </c>
      <c r="D61" t="s">
        <v>528</v>
      </c>
      <c r="E61" t="s">
        <v>529</v>
      </c>
      <c r="F61" t="s">
        <v>394</v>
      </c>
      <c r="I61">
        <v>1530553418</v>
      </c>
      <c r="J61">
        <f t="shared" si="46"/>
        <v>6.1731682820584963E-4</v>
      </c>
      <c r="K61">
        <f t="shared" si="47"/>
        <v>0.61731682820584965</v>
      </c>
      <c r="L61">
        <f t="shared" si="48"/>
        <v>23.386099125778102</v>
      </c>
      <c r="M61">
        <f t="shared" si="49"/>
        <v>369.63600000000002</v>
      </c>
      <c r="N61">
        <f t="shared" si="50"/>
        <v>-179.83473780543039</v>
      </c>
      <c r="O61">
        <f t="shared" si="51"/>
        <v>-16.336162675134108</v>
      </c>
      <c r="P61">
        <f t="shared" si="52"/>
        <v>33.577683045413998</v>
      </c>
      <c r="Q61">
        <f t="shared" si="53"/>
        <v>6.9079428342645646E-2</v>
      </c>
      <c r="R61">
        <f t="shared" si="54"/>
        <v>2.7634747552796814</v>
      </c>
      <c r="S61">
        <f t="shared" si="55"/>
        <v>6.8134260758790047E-2</v>
      </c>
      <c r="T61">
        <f t="shared" si="56"/>
        <v>4.2667755112854908E-2</v>
      </c>
      <c r="U61">
        <f t="shared" si="57"/>
        <v>330.75258974694168</v>
      </c>
      <c r="V61">
        <f t="shared" si="58"/>
        <v>30.348134635983698</v>
      </c>
      <c r="W61">
        <f t="shared" si="59"/>
        <v>28.3447</v>
      </c>
      <c r="X61">
        <f t="shared" si="60"/>
        <v>3.8717680814891917</v>
      </c>
      <c r="Y61">
        <f t="shared" si="61"/>
        <v>79.022836601333267</v>
      </c>
      <c r="Z61">
        <f t="shared" si="62"/>
        <v>3.08022527570045</v>
      </c>
      <c r="AA61">
        <f t="shared" si="63"/>
        <v>3.8978925690051485</v>
      </c>
      <c r="AB61">
        <f t="shared" si="64"/>
        <v>0.7915428057887417</v>
      </c>
      <c r="AC61">
        <f t="shared" si="65"/>
        <v>-27.223672123877968</v>
      </c>
      <c r="AD61">
        <f t="shared" si="66"/>
        <v>17.237500981468092</v>
      </c>
      <c r="AE61">
        <f t="shared" si="67"/>
        <v>1.3651198857373406</v>
      </c>
      <c r="AF61">
        <f t="shared" si="68"/>
        <v>322.13153849026912</v>
      </c>
      <c r="AG61">
        <v>0</v>
      </c>
      <c r="AH61">
        <v>0</v>
      </c>
      <c r="AI61">
        <f t="shared" si="69"/>
        <v>1</v>
      </c>
      <c r="AJ61">
        <f t="shared" si="70"/>
        <v>0</v>
      </c>
      <c r="AK61">
        <f t="shared" si="71"/>
        <v>47788.602501336056</v>
      </c>
      <c r="AL61" t="s">
        <v>395</v>
      </c>
      <c r="AM61">
        <v>8118.25</v>
      </c>
      <c r="AN61">
        <v>1.65384615384615</v>
      </c>
      <c r="AO61">
        <v>0.39</v>
      </c>
      <c r="AP61">
        <f t="shared" si="72"/>
        <v>-3.2406311637080769</v>
      </c>
      <c r="AQ61">
        <v>-1</v>
      </c>
      <c r="AR61" t="s">
        <v>530</v>
      </c>
      <c r="AS61">
        <v>8294.92</v>
      </c>
      <c r="AT61">
        <v>1275.0988</v>
      </c>
      <c r="AU61">
        <v>1600.69</v>
      </c>
      <c r="AV61">
        <f t="shared" si="73"/>
        <v>0.20340678082576891</v>
      </c>
      <c r="AW61">
        <v>0.5</v>
      </c>
      <c r="AX61">
        <f t="shared" si="74"/>
        <v>1685.9933708533376</v>
      </c>
      <c r="AY61">
        <f t="shared" si="75"/>
        <v>23.386099125778102</v>
      </c>
      <c r="AZ61">
        <f t="shared" si="76"/>
        <v>171.47124202943209</v>
      </c>
      <c r="BA61">
        <f t="shared" si="77"/>
        <v>1.446393535547265E-2</v>
      </c>
      <c r="BB61">
        <f t="shared" si="78"/>
        <v>-0.99975635507187521</v>
      </c>
      <c r="BC61">
        <f t="shared" si="79"/>
        <v>-0.51050969181918238</v>
      </c>
      <c r="BD61" t="s">
        <v>397</v>
      </c>
      <c r="BE61">
        <v>0</v>
      </c>
      <c r="BF61">
        <f t="shared" si="80"/>
        <v>-0.51050969181918238</v>
      </c>
      <c r="BG61">
        <f t="shared" si="81"/>
        <v>1.0003189310183853</v>
      </c>
      <c r="BH61">
        <f t="shared" si="82"/>
        <v>0.20334192877734353</v>
      </c>
      <c r="BI61">
        <f t="shared" si="83"/>
        <v>-1777.1046936398013</v>
      </c>
      <c r="BJ61">
        <f t="shared" si="84"/>
        <v>0.20361715976018249</v>
      </c>
      <c r="BK61">
        <f t="shared" si="85"/>
        <v>1266.214242239809</v>
      </c>
      <c r="BL61">
        <f t="shared" si="86"/>
        <v>-8.1411750520069321E-5</v>
      </c>
      <c r="BM61">
        <f t="shared" si="87"/>
        <v>1.0000814117505201</v>
      </c>
      <c r="BN61" t="s">
        <v>397</v>
      </c>
      <c r="BO61" t="s">
        <v>397</v>
      </c>
      <c r="BP61" t="s">
        <v>397</v>
      </c>
      <c r="BQ61" t="s">
        <v>397</v>
      </c>
      <c r="BR61" t="s">
        <v>397</v>
      </c>
      <c r="BS61" t="s">
        <v>397</v>
      </c>
      <c r="BT61" t="s">
        <v>397</v>
      </c>
      <c r="BU61" t="s">
        <v>397</v>
      </c>
      <c r="BV61" t="s">
        <v>397</v>
      </c>
      <c r="BW61" t="s">
        <v>397</v>
      </c>
      <c r="BX61" t="s">
        <v>397</v>
      </c>
      <c r="BY61" t="s">
        <v>397</v>
      </c>
      <c r="BZ61" t="s">
        <v>397</v>
      </c>
      <c r="CA61" t="s">
        <v>397</v>
      </c>
      <c r="CB61" t="s">
        <v>397</v>
      </c>
      <c r="CC61" t="s">
        <v>397</v>
      </c>
      <c r="CD61" t="s">
        <v>397</v>
      </c>
      <c r="CE61" t="s">
        <v>397</v>
      </c>
      <c r="CF61">
        <f t="shared" si="88"/>
        <v>2000.01</v>
      </c>
      <c r="CG61">
        <f t="shared" si="89"/>
        <v>1685.9933708533376</v>
      </c>
      <c r="CH61">
        <f t="shared" si="90"/>
        <v>0.84299247046431647</v>
      </c>
      <c r="CI61">
        <f t="shared" si="91"/>
        <v>0.16537546799613087</v>
      </c>
      <c r="CJ61">
        <v>9</v>
      </c>
      <c r="CK61">
        <v>0.5</v>
      </c>
      <c r="CL61" t="s">
        <v>398</v>
      </c>
      <c r="CM61">
        <v>1530553418</v>
      </c>
      <c r="CN61">
        <v>369.63600000000002</v>
      </c>
      <c r="CO61">
        <v>399.99799999999999</v>
      </c>
      <c r="CP61">
        <v>33.908299999999997</v>
      </c>
      <c r="CQ61">
        <v>33.141500000000001</v>
      </c>
      <c r="CR61">
        <v>369.95400000000001</v>
      </c>
      <c r="CS61">
        <v>33.908299999999997</v>
      </c>
      <c r="CT61">
        <v>699.98199999999997</v>
      </c>
      <c r="CU61">
        <v>90.74</v>
      </c>
      <c r="CV61">
        <v>9.9861500000000006E-2</v>
      </c>
      <c r="CW61">
        <v>28.4604</v>
      </c>
      <c r="CX61">
        <v>28.3447</v>
      </c>
      <c r="CY61">
        <v>999.9</v>
      </c>
      <c r="CZ61">
        <v>0</v>
      </c>
      <c r="DA61">
        <v>0</v>
      </c>
      <c r="DB61">
        <v>10008.799999999999</v>
      </c>
      <c r="DC61">
        <v>0</v>
      </c>
      <c r="DD61">
        <v>0.21912699999999999</v>
      </c>
      <c r="DE61">
        <v>-30.361599999999999</v>
      </c>
      <c r="DF61">
        <v>382.61</v>
      </c>
      <c r="DG61">
        <v>413.709</v>
      </c>
      <c r="DH61">
        <v>0.76682300000000003</v>
      </c>
      <c r="DI61">
        <v>399.99799999999999</v>
      </c>
      <c r="DJ61">
        <v>33.141500000000001</v>
      </c>
      <c r="DK61">
        <v>3.0768399999999998</v>
      </c>
      <c r="DL61">
        <v>3.00726</v>
      </c>
      <c r="DM61">
        <v>24.4497</v>
      </c>
      <c r="DN61">
        <v>24.068200000000001</v>
      </c>
      <c r="DO61">
        <v>2000.01</v>
      </c>
      <c r="DP61">
        <v>0.900003</v>
      </c>
      <c r="DQ61">
        <v>9.9997299999999997E-2</v>
      </c>
      <c r="DR61">
        <v>0</v>
      </c>
      <c r="DS61">
        <v>1188.99</v>
      </c>
      <c r="DT61">
        <v>4.9997400000000001</v>
      </c>
      <c r="DU61">
        <v>30903</v>
      </c>
      <c r="DV61">
        <v>15360.1</v>
      </c>
      <c r="DW61">
        <v>50</v>
      </c>
      <c r="DX61">
        <v>50.061999999999998</v>
      </c>
      <c r="DY61">
        <v>50.686999999999998</v>
      </c>
      <c r="DZ61">
        <v>49.686999999999998</v>
      </c>
      <c r="EA61">
        <v>51.311999999999998</v>
      </c>
      <c r="EB61">
        <v>1795.52</v>
      </c>
      <c r="EC61">
        <v>199.5</v>
      </c>
      <c r="ED61">
        <v>0</v>
      </c>
      <c r="EE61">
        <v>52.100000143051098</v>
      </c>
      <c r="EF61">
        <v>0</v>
      </c>
      <c r="EG61">
        <v>1275.0988</v>
      </c>
      <c r="EH61">
        <v>-760.82076922349302</v>
      </c>
      <c r="EI61">
        <v>-14573.6769233789</v>
      </c>
      <c r="EJ61">
        <v>32575.712</v>
      </c>
      <c r="EK61">
        <v>15</v>
      </c>
      <c r="EL61">
        <v>0</v>
      </c>
      <c r="EM61" t="s">
        <v>399</v>
      </c>
      <c r="EN61">
        <v>1530554494.5999999</v>
      </c>
      <c r="EO61">
        <v>0</v>
      </c>
      <c r="EP61">
        <v>0</v>
      </c>
      <c r="EQ61">
        <v>-6.0000000000000001E-3</v>
      </c>
      <c r="ER61">
        <v>0</v>
      </c>
      <c r="ES61">
        <v>-0.318</v>
      </c>
      <c r="ET61">
        <v>0</v>
      </c>
      <c r="EU61">
        <v>400</v>
      </c>
      <c r="EV61">
        <v>0</v>
      </c>
      <c r="EW61">
        <v>0.13</v>
      </c>
      <c r="EX61">
        <v>0</v>
      </c>
      <c r="EY61">
        <v>-29.429535000000001</v>
      </c>
      <c r="EZ61">
        <v>-6.4053500938085604</v>
      </c>
      <c r="FA61">
        <v>0.63017701979285201</v>
      </c>
      <c r="FB61">
        <v>0</v>
      </c>
      <c r="FC61">
        <v>1.00036320789999</v>
      </c>
      <c r="FD61">
        <v>0</v>
      </c>
      <c r="FE61">
        <v>0</v>
      </c>
      <c r="FF61">
        <v>0</v>
      </c>
      <c r="FG61">
        <v>0.45260822374999998</v>
      </c>
      <c r="FH61">
        <v>2.52649257354597</v>
      </c>
      <c r="FI61">
        <v>0.25009596037243198</v>
      </c>
      <c r="FJ61">
        <v>0</v>
      </c>
      <c r="FK61">
        <v>0</v>
      </c>
      <c r="FL61">
        <v>3</v>
      </c>
      <c r="FM61" t="s">
        <v>400</v>
      </c>
      <c r="FN61">
        <v>3.4450099999999999</v>
      </c>
      <c r="FO61">
        <v>2.77949</v>
      </c>
      <c r="FP61">
        <v>7.8690999999999997E-2</v>
      </c>
      <c r="FQ61">
        <v>8.3545400000000006E-2</v>
      </c>
      <c r="FR61">
        <v>0.12656200000000001</v>
      </c>
      <c r="FS61">
        <v>0.123195</v>
      </c>
      <c r="FT61">
        <v>19573.5</v>
      </c>
      <c r="FU61">
        <v>23756.1</v>
      </c>
      <c r="FV61">
        <v>20708.2</v>
      </c>
      <c r="FW61">
        <v>25023.7</v>
      </c>
      <c r="FX61">
        <v>28698.9</v>
      </c>
      <c r="FY61">
        <v>32317.1</v>
      </c>
      <c r="FZ61">
        <v>37405.1</v>
      </c>
      <c r="GA61">
        <v>41543.9</v>
      </c>
      <c r="GB61">
        <v>2.2484999999999999</v>
      </c>
      <c r="GC61">
        <v>1.47645</v>
      </c>
      <c r="GD61">
        <v>2.9481899999999998E-2</v>
      </c>
      <c r="GE61">
        <v>0</v>
      </c>
      <c r="GF61">
        <v>27.863399999999999</v>
      </c>
      <c r="GG61">
        <v>999.9</v>
      </c>
      <c r="GH61">
        <v>60.054000000000002</v>
      </c>
      <c r="GI61">
        <v>34.411999999999999</v>
      </c>
      <c r="GJ61">
        <v>36.182200000000002</v>
      </c>
      <c r="GK61">
        <v>61.960500000000003</v>
      </c>
      <c r="GL61">
        <v>23.289300000000001</v>
      </c>
      <c r="GM61">
        <v>2</v>
      </c>
      <c r="GN61">
        <v>0.24396300000000001</v>
      </c>
      <c r="GO61">
        <v>2.7957000000000001</v>
      </c>
      <c r="GP61">
        <v>20.313400000000001</v>
      </c>
      <c r="GQ61">
        <v>5.2225299999999999</v>
      </c>
      <c r="GR61">
        <v>11.962</v>
      </c>
      <c r="GS61">
        <v>4.9836999999999998</v>
      </c>
      <c r="GT61">
        <v>3.3010000000000002</v>
      </c>
      <c r="GU61">
        <v>999.9</v>
      </c>
      <c r="GV61">
        <v>9999</v>
      </c>
      <c r="GW61">
        <v>9999</v>
      </c>
      <c r="GX61">
        <v>9999</v>
      </c>
      <c r="GY61">
        <v>1.88401</v>
      </c>
      <c r="GZ61">
        <v>1.8811</v>
      </c>
      <c r="HA61">
        <v>1.8827799999999999</v>
      </c>
      <c r="HB61">
        <v>1.8812599999999999</v>
      </c>
      <c r="HC61">
        <v>1.8826400000000001</v>
      </c>
      <c r="HD61">
        <v>1.8819699999999999</v>
      </c>
      <c r="HE61">
        <v>1.8839399999999999</v>
      </c>
      <c r="HF61">
        <v>1.8811</v>
      </c>
      <c r="HG61">
        <v>5</v>
      </c>
      <c r="HH61">
        <v>0</v>
      </c>
      <c r="HI61">
        <v>0</v>
      </c>
      <c r="HJ61">
        <v>0</v>
      </c>
      <c r="HK61" t="s">
        <v>401</v>
      </c>
      <c r="HL61" t="s">
        <v>402</v>
      </c>
      <c r="HM61" t="s">
        <v>403</v>
      </c>
      <c r="HN61" t="s">
        <v>403</v>
      </c>
      <c r="HO61" t="s">
        <v>403</v>
      </c>
      <c r="HP61" t="s">
        <v>403</v>
      </c>
      <c r="HQ61">
        <v>0</v>
      </c>
      <c r="HR61">
        <v>100</v>
      </c>
      <c r="HS61">
        <v>100</v>
      </c>
      <c r="HT61">
        <v>-0.318</v>
      </c>
      <c r="HU61">
        <v>0</v>
      </c>
      <c r="HV61">
        <v>-0.318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-1</v>
      </c>
      <c r="IE61">
        <v>-1</v>
      </c>
      <c r="IF61">
        <v>-1</v>
      </c>
      <c r="IG61">
        <v>-1</v>
      </c>
      <c r="IH61">
        <v>-17.899999999999999</v>
      </c>
      <c r="II61">
        <v>25509223.600000001</v>
      </c>
      <c r="IJ61">
        <v>1.07178</v>
      </c>
      <c r="IK61">
        <v>2.5988799999999999</v>
      </c>
      <c r="IL61">
        <v>2.1008300000000002</v>
      </c>
      <c r="IM61">
        <v>2.6672400000000001</v>
      </c>
      <c r="IN61">
        <v>2.21191</v>
      </c>
      <c r="IO61">
        <v>2.4414100000000002E-3</v>
      </c>
      <c r="IP61">
        <v>39.3917</v>
      </c>
      <c r="IQ61">
        <v>13.510400000000001</v>
      </c>
      <c r="IR61">
        <v>18</v>
      </c>
      <c r="IS61">
        <v>753.08600000000001</v>
      </c>
      <c r="IT61">
        <v>234.143</v>
      </c>
      <c r="IU61">
        <v>25.007999999999999</v>
      </c>
      <c r="IV61">
        <v>30.631399999999999</v>
      </c>
      <c r="IW61">
        <v>30.000800000000002</v>
      </c>
      <c r="IX61">
        <v>30.446899999999999</v>
      </c>
      <c r="IY61">
        <v>30.451499999999999</v>
      </c>
      <c r="IZ61">
        <v>21.4054</v>
      </c>
      <c r="JA61">
        <v>100</v>
      </c>
      <c r="JB61">
        <v>0</v>
      </c>
      <c r="JC61">
        <v>25</v>
      </c>
      <c r="JD61">
        <v>400</v>
      </c>
      <c r="JE61">
        <v>15.9763</v>
      </c>
      <c r="JF61">
        <v>100.80500000000001</v>
      </c>
      <c r="JG61">
        <v>100.125</v>
      </c>
    </row>
    <row r="62" spans="1:267" x14ac:dyDescent="0.2">
      <c r="A62">
        <v>44</v>
      </c>
      <c r="B62">
        <v>1530553491</v>
      </c>
      <c r="C62">
        <v>3294.5</v>
      </c>
      <c r="D62" t="s">
        <v>531</v>
      </c>
      <c r="E62" t="s">
        <v>532</v>
      </c>
      <c r="F62" t="s">
        <v>394</v>
      </c>
      <c r="I62">
        <v>1530553491</v>
      </c>
      <c r="J62">
        <f t="shared" si="46"/>
        <v>7.5358595260379335E-4</v>
      </c>
      <c r="K62">
        <f t="shared" si="47"/>
        <v>0.75358595260379335</v>
      </c>
      <c r="L62">
        <f t="shared" si="48"/>
        <v>27.489651252717987</v>
      </c>
      <c r="M62">
        <f t="shared" si="49"/>
        <v>364.31</v>
      </c>
      <c r="N62">
        <f t="shared" si="50"/>
        <v>-150.51607287991814</v>
      </c>
      <c r="O62">
        <f t="shared" si="51"/>
        <v>-13.672646158434508</v>
      </c>
      <c r="P62">
        <f t="shared" si="52"/>
        <v>33.09335426226</v>
      </c>
      <c r="Q62">
        <f t="shared" si="53"/>
        <v>8.6966572125133021E-2</v>
      </c>
      <c r="R62">
        <f t="shared" si="54"/>
        <v>2.7603647854278712</v>
      </c>
      <c r="S62">
        <f t="shared" si="55"/>
        <v>8.5472607929077501E-2</v>
      </c>
      <c r="T62">
        <f t="shared" si="56"/>
        <v>5.3552468989393073E-2</v>
      </c>
      <c r="U62">
        <f t="shared" si="57"/>
        <v>330.75627750145605</v>
      </c>
      <c r="V62">
        <f t="shared" si="58"/>
        <v>30.454022670626468</v>
      </c>
      <c r="W62">
        <f t="shared" si="59"/>
        <v>28.3003</v>
      </c>
      <c r="X62">
        <f t="shared" si="60"/>
        <v>3.8617834082101696</v>
      </c>
      <c r="Y62">
        <f t="shared" si="61"/>
        <v>78.664139496859306</v>
      </c>
      <c r="Z62">
        <f t="shared" si="62"/>
        <v>3.0915411680964002</v>
      </c>
      <c r="AA62">
        <f t="shared" si="63"/>
        <v>3.9300514667421376</v>
      </c>
      <c r="AB62">
        <f t="shared" si="64"/>
        <v>0.77024224011376941</v>
      </c>
      <c r="AC62">
        <f t="shared" si="65"/>
        <v>-33.233140509827287</v>
      </c>
      <c r="AD62">
        <f t="shared" si="66"/>
        <v>44.883142751695473</v>
      </c>
      <c r="AE62">
        <f t="shared" si="67"/>
        <v>3.5602354145263835</v>
      </c>
      <c r="AF62">
        <f t="shared" si="68"/>
        <v>345.96651515785061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47682.01599563998</v>
      </c>
      <c r="AL62" t="s">
        <v>395</v>
      </c>
      <c r="AM62">
        <v>8118.25</v>
      </c>
      <c r="AN62">
        <v>1.65384615384615</v>
      </c>
      <c r="AO62">
        <v>0.39</v>
      </c>
      <c r="AP62">
        <f t="shared" si="72"/>
        <v>-3.2406311637080769</v>
      </c>
      <c r="AQ62">
        <v>-1</v>
      </c>
      <c r="AR62" t="s">
        <v>533</v>
      </c>
      <c r="AS62">
        <v>8289.02</v>
      </c>
      <c r="AT62">
        <v>1101.03961538462</v>
      </c>
      <c r="AU62">
        <v>1582.96</v>
      </c>
      <c r="AV62">
        <f t="shared" si="73"/>
        <v>0.30444255358024208</v>
      </c>
      <c r="AW62">
        <v>0.5</v>
      </c>
      <c r="AX62">
        <f t="shared" si="74"/>
        <v>1686.0180007779566</v>
      </c>
      <c r="AY62">
        <f t="shared" si="75"/>
        <v>27.489651252717987</v>
      </c>
      <c r="AZ62">
        <f t="shared" si="76"/>
        <v>256.64781276954784</v>
      </c>
      <c r="BA62">
        <f t="shared" si="77"/>
        <v>1.6897596134544467E-2</v>
      </c>
      <c r="BB62">
        <f t="shared" si="78"/>
        <v>-0.99975362611815832</v>
      </c>
      <c r="BC62">
        <f t="shared" si="79"/>
        <v>-0.51051151546752915</v>
      </c>
      <c r="BD62" t="s">
        <v>397</v>
      </c>
      <c r="BE62">
        <v>0</v>
      </c>
      <c r="BF62">
        <f t="shared" si="80"/>
        <v>-0.51051151546752915</v>
      </c>
      <c r="BG62">
        <f t="shared" si="81"/>
        <v>1.0003225043686939</v>
      </c>
      <c r="BH62">
        <f t="shared" si="82"/>
        <v>0.30434440118127365</v>
      </c>
      <c r="BI62">
        <f t="shared" si="83"/>
        <v>-1757.4122849260384</v>
      </c>
      <c r="BJ62">
        <f t="shared" si="84"/>
        <v>0.30476096197009195</v>
      </c>
      <c r="BK62">
        <f t="shared" si="85"/>
        <v>1252.1856360316531</v>
      </c>
      <c r="BL62">
        <f t="shared" si="86"/>
        <v>-1.4111328902260677E-4</v>
      </c>
      <c r="BM62">
        <f t="shared" si="87"/>
        <v>1.0001411132890226</v>
      </c>
      <c r="BN62" t="s">
        <v>397</v>
      </c>
      <c r="BO62" t="s">
        <v>397</v>
      </c>
      <c r="BP62" t="s">
        <v>397</v>
      </c>
      <c r="BQ62" t="s">
        <v>397</v>
      </c>
      <c r="BR62" t="s">
        <v>397</v>
      </c>
      <c r="BS62" t="s">
        <v>397</v>
      </c>
      <c r="BT62" t="s">
        <v>397</v>
      </c>
      <c r="BU62" t="s">
        <v>397</v>
      </c>
      <c r="BV62" t="s">
        <v>397</v>
      </c>
      <c r="BW62" t="s">
        <v>397</v>
      </c>
      <c r="BX62" t="s">
        <v>397</v>
      </c>
      <c r="BY62" t="s">
        <v>397</v>
      </c>
      <c r="BZ62" t="s">
        <v>397</v>
      </c>
      <c r="CA62" t="s">
        <v>397</v>
      </c>
      <c r="CB62" t="s">
        <v>397</v>
      </c>
      <c r="CC62" t="s">
        <v>397</v>
      </c>
      <c r="CD62" t="s">
        <v>397</v>
      </c>
      <c r="CE62" t="s">
        <v>397</v>
      </c>
      <c r="CF62">
        <f t="shared" si="88"/>
        <v>2000.04</v>
      </c>
      <c r="CG62">
        <f t="shared" si="89"/>
        <v>1686.0180007779566</v>
      </c>
      <c r="CH62">
        <f t="shared" si="90"/>
        <v>0.84299214054616733</v>
      </c>
      <c r="CI62">
        <f t="shared" si="91"/>
        <v>0.16537483125410296</v>
      </c>
      <c r="CJ62">
        <v>9</v>
      </c>
      <c r="CK62">
        <v>0.5</v>
      </c>
      <c r="CL62" t="s">
        <v>398</v>
      </c>
      <c r="CM62">
        <v>1530553491</v>
      </c>
      <c r="CN62">
        <v>364.31</v>
      </c>
      <c r="CO62">
        <v>400.00599999999997</v>
      </c>
      <c r="CP62">
        <v>34.0334</v>
      </c>
      <c r="CQ62">
        <v>33.097499999999997</v>
      </c>
      <c r="CR62">
        <v>364.62799999999999</v>
      </c>
      <c r="CS62">
        <v>34.0334</v>
      </c>
      <c r="CT62">
        <v>700.01599999999996</v>
      </c>
      <c r="CU62">
        <v>90.738200000000006</v>
      </c>
      <c r="CV62">
        <v>0.100246</v>
      </c>
      <c r="CW62">
        <v>28.601900000000001</v>
      </c>
      <c r="CX62">
        <v>28.3003</v>
      </c>
      <c r="CY62">
        <v>999.9</v>
      </c>
      <c r="CZ62">
        <v>0</v>
      </c>
      <c r="DA62">
        <v>0</v>
      </c>
      <c r="DB62">
        <v>9990.6200000000008</v>
      </c>
      <c r="DC62">
        <v>0</v>
      </c>
      <c r="DD62">
        <v>0.21912699999999999</v>
      </c>
      <c r="DE62">
        <v>-35.696199999999997</v>
      </c>
      <c r="DF62">
        <v>377.14600000000002</v>
      </c>
      <c r="DG62">
        <v>413.69900000000001</v>
      </c>
      <c r="DH62">
        <v>0.93592799999999998</v>
      </c>
      <c r="DI62">
        <v>400.00599999999997</v>
      </c>
      <c r="DJ62">
        <v>33.097499999999997</v>
      </c>
      <c r="DK62">
        <v>3.08813</v>
      </c>
      <c r="DL62">
        <v>3.0032100000000002</v>
      </c>
      <c r="DM62">
        <v>24.510899999999999</v>
      </c>
      <c r="DN62">
        <v>24.0457</v>
      </c>
      <c r="DO62">
        <v>2000.04</v>
      </c>
      <c r="DP62">
        <v>0.90001200000000003</v>
      </c>
      <c r="DQ62">
        <v>9.9987500000000007E-2</v>
      </c>
      <c r="DR62">
        <v>0</v>
      </c>
      <c r="DS62">
        <v>1057.92</v>
      </c>
      <c r="DT62">
        <v>4.9997400000000001</v>
      </c>
      <c r="DU62">
        <v>25176.7</v>
      </c>
      <c r="DV62">
        <v>15360.4</v>
      </c>
      <c r="DW62">
        <v>49.686999999999998</v>
      </c>
      <c r="DX62">
        <v>50.25</v>
      </c>
      <c r="DY62">
        <v>50.625</v>
      </c>
      <c r="DZ62">
        <v>50.125</v>
      </c>
      <c r="EA62">
        <v>51.186999999999998</v>
      </c>
      <c r="EB62">
        <v>1795.56</v>
      </c>
      <c r="EC62">
        <v>199.48</v>
      </c>
      <c r="ED62">
        <v>0</v>
      </c>
      <c r="EE62">
        <v>72.700000047683702</v>
      </c>
      <c r="EF62">
        <v>0</v>
      </c>
      <c r="EG62">
        <v>1101.03961538462</v>
      </c>
      <c r="EH62">
        <v>-362.05435923581399</v>
      </c>
      <c r="EI62">
        <v>-5613.0393220501201</v>
      </c>
      <c r="EJ62">
        <v>25882.238461538502</v>
      </c>
      <c r="EK62">
        <v>15</v>
      </c>
      <c r="EL62">
        <v>0</v>
      </c>
      <c r="EM62" t="s">
        <v>399</v>
      </c>
      <c r="EN62">
        <v>1530554494.5999999</v>
      </c>
      <c r="EO62">
        <v>0</v>
      </c>
      <c r="EP62">
        <v>0</v>
      </c>
      <c r="EQ62">
        <v>-6.0000000000000001E-3</v>
      </c>
      <c r="ER62">
        <v>0</v>
      </c>
      <c r="ES62">
        <v>-0.318</v>
      </c>
      <c r="ET62">
        <v>0</v>
      </c>
      <c r="EU62">
        <v>400</v>
      </c>
      <c r="EV62">
        <v>0</v>
      </c>
      <c r="EW62">
        <v>0.13</v>
      </c>
      <c r="EX62">
        <v>0</v>
      </c>
      <c r="EY62">
        <v>-35.264814999999999</v>
      </c>
      <c r="EZ62">
        <v>-3.1002574108816798</v>
      </c>
      <c r="FA62">
        <v>0.30465560519215801</v>
      </c>
      <c r="FB62">
        <v>0</v>
      </c>
      <c r="FC62">
        <v>1.00031893101839</v>
      </c>
      <c r="FD62">
        <v>0</v>
      </c>
      <c r="FE62">
        <v>0</v>
      </c>
      <c r="FF62">
        <v>0</v>
      </c>
      <c r="FG62">
        <v>0.51448741625000005</v>
      </c>
      <c r="FH62">
        <v>3.0425502917448402</v>
      </c>
      <c r="FI62">
        <v>0.296672267766183</v>
      </c>
      <c r="FJ62">
        <v>0</v>
      </c>
      <c r="FK62">
        <v>0</v>
      </c>
      <c r="FL62">
        <v>3</v>
      </c>
      <c r="FM62" t="s">
        <v>400</v>
      </c>
      <c r="FN62">
        <v>3.44502</v>
      </c>
      <c r="FO62">
        <v>2.7797200000000002</v>
      </c>
      <c r="FP62">
        <v>7.7783400000000003E-2</v>
      </c>
      <c r="FQ62">
        <v>8.3523200000000006E-2</v>
      </c>
      <c r="FR62">
        <v>0.12684899999999999</v>
      </c>
      <c r="FS62">
        <v>0.12305199999999999</v>
      </c>
      <c r="FT62">
        <v>19586.3</v>
      </c>
      <c r="FU62">
        <v>23751.200000000001</v>
      </c>
      <c r="FV62">
        <v>20701.8</v>
      </c>
      <c r="FW62">
        <v>25018.3</v>
      </c>
      <c r="FX62">
        <v>28681.3</v>
      </c>
      <c r="FY62">
        <v>32316.2</v>
      </c>
      <c r="FZ62">
        <v>37394.6</v>
      </c>
      <c r="GA62">
        <v>41536.400000000001</v>
      </c>
      <c r="GB62">
        <v>2.2502499999999999</v>
      </c>
      <c r="GC62">
        <v>1.47495</v>
      </c>
      <c r="GD62">
        <v>1.7464199999999999E-2</v>
      </c>
      <c r="GE62">
        <v>0</v>
      </c>
      <c r="GF62">
        <v>28.0152</v>
      </c>
      <c r="GG62">
        <v>999.9</v>
      </c>
      <c r="GH62">
        <v>59.767000000000003</v>
      </c>
      <c r="GI62">
        <v>34.533000000000001</v>
      </c>
      <c r="GJ62">
        <v>36.253100000000003</v>
      </c>
      <c r="GK62">
        <v>61.980499999999999</v>
      </c>
      <c r="GL62">
        <v>23.4175</v>
      </c>
      <c r="GM62">
        <v>2</v>
      </c>
      <c r="GN62">
        <v>0.25457099999999999</v>
      </c>
      <c r="GO62">
        <v>2.8026399999999998</v>
      </c>
      <c r="GP62">
        <v>20.313199999999998</v>
      </c>
      <c r="GQ62">
        <v>5.2226800000000004</v>
      </c>
      <c r="GR62">
        <v>11.962</v>
      </c>
      <c r="GS62">
        <v>4.9856999999999996</v>
      </c>
      <c r="GT62">
        <v>3.3010000000000002</v>
      </c>
      <c r="GU62">
        <v>999.9</v>
      </c>
      <c r="GV62">
        <v>9999</v>
      </c>
      <c r="GW62">
        <v>9999</v>
      </c>
      <c r="GX62">
        <v>9999</v>
      </c>
      <c r="GY62">
        <v>1.88401</v>
      </c>
      <c r="GZ62">
        <v>1.8811</v>
      </c>
      <c r="HA62">
        <v>1.8827799999999999</v>
      </c>
      <c r="HB62">
        <v>1.8812800000000001</v>
      </c>
      <c r="HC62">
        <v>1.88263</v>
      </c>
      <c r="HD62">
        <v>1.88198</v>
      </c>
      <c r="HE62">
        <v>1.8838900000000001</v>
      </c>
      <c r="HF62">
        <v>1.8811</v>
      </c>
      <c r="HG62">
        <v>5</v>
      </c>
      <c r="HH62">
        <v>0</v>
      </c>
      <c r="HI62">
        <v>0</v>
      </c>
      <c r="HJ62">
        <v>0</v>
      </c>
      <c r="HK62" t="s">
        <v>401</v>
      </c>
      <c r="HL62" t="s">
        <v>402</v>
      </c>
      <c r="HM62" t="s">
        <v>403</v>
      </c>
      <c r="HN62" t="s">
        <v>403</v>
      </c>
      <c r="HO62" t="s">
        <v>403</v>
      </c>
      <c r="HP62" t="s">
        <v>403</v>
      </c>
      <c r="HQ62">
        <v>0</v>
      </c>
      <c r="HR62">
        <v>100</v>
      </c>
      <c r="HS62">
        <v>100</v>
      </c>
      <c r="HT62">
        <v>-0.318</v>
      </c>
      <c r="HU62">
        <v>0</v>
      </c>
      <c r="HV62">
        <v>-0.318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-1</v>
      </c>
      <c r="IE62">
        <v>-1</v>
      </c>
      <c r="IF62">
        <v>-1</v>
      </c>
      <c r="IG62">
        <v>-1</v>
      </c>
      <c r="IH62">
        <v>-16.7</v>
      </c>
      <c r="II62">
        <v>25509224.899999999</v>
      </c>
      <c r="IJ62">
        <v>1.07178</v>
      </c>
      <c r="IK62">
        <v>2.5964399999999999</v>
      </c>
      <c r="IL62">
        <v>2.1008300000000002</v>
      </c>
      <c r="IM62">
        <v>2.66357</v>
      </c>
      <c r="IN62">
        <v>2.21069</v>
      </c>
      <c r="IO62">
        <v>2.4414100000000002E-3</v>
      </c>
      <c r="IP62">
        <v>39.4666</v>
      </c>
      <c r="IQ62">
        <v>13.5016</v>
      </c>
      <c r="IR62">
        <v>18</v>
      </c>
      <c r="IS62">
        <v>756.00300000000004</v>
      </c>
      <c r="IT62">
        <v>233.93799999999999</v>
      </c>
      <c r="IU62">
        <v>25.000399999999999</v>
      </c>
      <c r="IV62">
        <v>30.760400000000001</v>
      </c>
      <c r="IW62">
        <v>30.000800000000002</v>
      </c>
      <c r="IX62">
        <v>30.553699999999999</v>
      </c>
      <c r="IY62">
        <v>30.554600000000001</v>
      </c>
      <c r="IZ62">
        <v>21.416599999999999</v>
      </c>
      <c r="JA62">
        <v>100</v>
      </c>
      <c r="JB62">
        <v>0</v>
      </c>
      <c r="JC62">
        <v>25.0214</v>
      </c>
      <c r="JD62">
        <v>400</v>
      </c>
      <c r="JE62">
        <v>15.9763</v>
      </c>
      <c r="JF62">
        <v>100.776</v>
      </c>
      <c r="JG62">
        <v>100.10599999999999</v>
      </c>
    </row>
    <row r="63" spans="1:267" x14ac:dyDescent="0.2">
      <c r="A63">
        <v>45</v>
      </c>
      <c r="B63">
        <v>1530553542</v>
      </c>
      <c r="C63">
        <v>3345.5</v>
      </c>
      <c r="D63" t="s">
        <v>534</v>
      </c>
      <c r="E63" t="s">
        <v>535</v>
      </c>
      <c r="F63" t="s">
        <v>394</v>
      </c>
      <c r="I63">
        <v>1530553542</v>
      </c>
      <c r="J63">
        <f t="shared" si="46"/>
        <v>6.061676241384329E-4</v>
      </c>
      <c r="K63">
        <f t="shared" si="47"/>
        <v>0.60616762413843295</v>
      </c>
      <c r="L63">
        <f t="shared" si="48"/>
        <v>19.425842393238277</v>
      </c>
      <c r="M63">
        <f t="shared" si="49"/>
        <v>374.87099999999998</v>
      </c>
      <c r="N63">
        <f t="shared" si="50"/>
        <v>-56.033926133031486</v>
      </c>
      <c r="O63">
        <f t="shared" si="51"/>
        <v>-5.0899315475046478</v>
      </c>
      <c r="P63">
        <f t="shared" si="52"/>
        <v>34.052008503109796</v>
      </c>
      <c r="Q63">
        <f t="shared" si="53"/>
        <v>7.3405083634365126E-2</v>
      </c>
      <c r="R63">
        <f t="shared" si="54"/>
        <v>2.7609752109020027</v>
      </c>
      <c r="S63">
        <f t="shared" si="55"/>
        <v>7.233787484623759E-2</v>
      </c>
      <c r="T63">
        <f t="shared" si="56"/>
        <v>4.5305763673232594E-2</v>
      </c>
      <c r="U63">
        <f t="shared" si="57"/>
        <v>330.74742150180975</v>
      </c>
      <c r="V63">
        <f t="shared" si="58"/>
        <v>30.466388810599277</v>
      </c>
      <c r="W63">
        <f t="shared" si="59"/>
        <v>28.107500000000002</v>
      </c>
      <c r="X63">
        <f t="shared" si="60"/>
        <v>3.8186866014534431</v>
      </c>
      <c r="Y63">
        <f t="shared" si="61"/>
        <v>78.660632315433503</v>
      </c>
      <c r="Z63">
        <f t="shared" si="62"/>
        <v>3.0864370402560199</v>
      </c>
      <c r="AA63">
        <f t="shared" si="63"/>
        <v>3.9237378970960166</v>
      </c>
      <c r="AB63">
        <f t="shared" si="64"/>
        <v>0.73224956119742313</v>
      </c>
      <c r="AC63">
        <f t="shared" si="65"/>
        <v>-26.731992224504889</v>
      </c>
      <c r="AD63">
        <f t="shared" si="66"/>
        <v>69.468152922588359</v>
      </c>
      <c r="AE63">
        <f t="shared" si="67"/>
        <v>5.5031169121329633</v>
      </c>
      <c r="AF63">
        <f t="shared" si="68"/>
        <v>378.98669911202614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47702.876124678296</v>
      </c>
      <c r="AL63" t="s">
        <v>395</v>
      </c>
      <c r="AM63">
        <v>8118.25</v>
      </c>
      <c r="AN63">
        <v>1.65384615384615</v>
      </c>
      <c r="AO63">
        <v>0.39</v>
      </c>
      <c r="AP63">
        <f t="shared" si="72"/>
        <v>-3.2406311637080769</v>
      </c>
      <c r="AQ63">
        <v>-1</v>
      </c>
      <c r="AR63" t="s">
        <v>536</v>
      </c>
      <c r="AS63">
        <v>8417.18</v>
      </c>
      <c r="AT63">
        <v>1423.278</v>
      </c>
      <c r="AU63">
        <v>1697.18</v>
      </c>
      <c r="AV63">
        <f t="shared" si="73"/>
        <v>0.16138653531151681</v>
      </c>
      <c r="AW63">
        <v>0.5</v>
      </c>
      <c r="AX63">
        <f t="shared" si="74"/>
        <v>1685.9604007781395</v>
      </c>
      <c r="AY63">
        <f t="shared" si="75"/>
        <v>19.425842393238277</v>
      </c>
      <c r="AZ63">
        <f t="shared" si="76"/>
        <v>136.04565387700012</v>
      </c>
      <c r="BA63">
        <f t="shared" si="77"/>
        <v>1.2115256315516614E-2</v>
      </c>
      <c r="BB63">
        <f t="shared" si="78"/>
        <v>-0.99977020704934061</v>
      </c>
      <c r="BC63">
        <f t="shared" si="79"/>
        <v>-0.51050043530912181</v>
      </c>
      <c r="BD63" t="s">
        <v>397</v>
      </c>
      <c r="BE63">
        <v>0</v>
      </c>
      <c r="BF63">
        <f t="shared" si="80"/>
        <v>-0.51050043530912181</v>
      </c>
      <c r="BG63">
        <f t="shared" si="81"/>
        <v>1.0003007933367758</v>
      </c>
      <c r="BH63">
        <f t="shared" si="82"/>
        <v>0.16133800591436903</v>
      </c>
      <c r="BI63">
        <f t="shared" si="83"/>
        <v>-1884.2744916803172</v>
      </c>
      <c r="BJ63">
        <f t="shared" si="84"/>
        <v>0.16154395458818321</v>
      </c>
      <c r="BK63">
        <f t="shared" si="85"/>
        <v>1342.5605599513126</v>
      </c>
      <c r="BL63">
        <f t="shared" si="86"/>
        <v>-5.7868611930480946E-5</v>
      </c>
      <c r="BM63">
        <f t="shared" si="87"/>
        <v>1.0000578686119306</v>
      </c>
      <c r="BN63" t="s">
        <v>397</v>
      </c>
      <c r="BO63" t="s">
        <v>397</v>
      </c>
      <c r="BP63" t="s">
        <v>397</v>
      </c>
      <c r="BQ63" t="s">
        <v>397</v>
      </c>
      <c r="BR63" t="s">
        <v>397</v>
      </c>
      <c r="BS63" t="s">
        <v>397</v>
      </c>
      <c r="BT63" t="s">
        <v>397</v>
      </c>
      <c r="BU63" t="s">
        <v>397</v>
      </c>
      <c r="BV63" t="s">
        <v>397</v>
      </c>
      <c r="BW63" t="s">
        <v>397</v>
      </c>
      <c r="BX63" t="s">
        <v>397</v>
      </c>
      <c r="BY63" t="s">
        <v>397</v>
      </c>
      <c r="BZ63" t="s">
        <v>397</v>
      </c>
      <c r="CA63" t="s">
        <v>397</v>
      </c>
      <c r="CB63" t="s">
        <v>397</v>
      </c>
      <c r="CC63" t="s">
        <v>397</v>
      </c>
      <c r="CD63" t="s">
        <v>397</v>
      </c>
      <c r="CE63" t="s">
        <v>397</v>
      </c>
      <c r="CF63">
        <f t="shared" si="88"/>
        <v>1999.97</v>
      </c>
      <c r="CG63">
        <f t="shared" si="89"/>
        <v>1685.9604007781395</v>
      </c>
      <c r="CH63">
        <f t="shared" si="90"/>
        <v>0.842992845281749</v>
      </c>
      <c r="CI63">
        <f t="shared" si="91"/>
        <v>0.16537619139377577</v>
      </c>
      <c r="CJ63">
        <v>9</v>
      </c>
      <c r="CK63">
        <v>0.5</v>
      </c>
      <c r="CL63" t="s">
        <v>398</v>
      </c>
      <c r="CM63">
        <v>1530553542</v>
      </c>
      <c r="CN63">
        <v>374.87099999999998</v>
      </c>
      <c r="CO63">
        <v>400.14</v>
      </c>
      <c r="CP63">
        <v>33.977899999999998</v>
      </c>
      <c r="CQ63">
        <v>33.225000000000001</v>
      </c>
      <c r="CR63">
        <v>375.18900000000002</v>
      </c>
      <c r="CS63">
        <v>33.977899999999998</v>
      </c>
      <c r="CT63">
        <v>699.97900000000004</v>
      </c>
      <c r="CU63">
        <v>90.736800000000002</v>
      </c>
      <c r="CV63">
        <v>9.9803799999999998E-2</v>
      </c>
      <c r="CW63">
        <v>28.574200000000001</v>
      </c>
      <c r="CX63">
        <v>28.107500000000002</v>
      </c>
      <c r="CY63">
        <v>999.9</v>
      </c>
      <c r="CZ63">
        <v>0</v>
      </c>
      <c r="DA63">
        <v>0</v>
      </c>
      <c r="DB63">
        <v>9994.3799999999992</v>
      </c>
      <c r="DC63">
        <v>0</v>
      </c>
      <c r="DD63">
        <v>0.21912699999999999</v>
      </c>
      <c r="DE63">
        <v>-25.2682</v>
      </c>
      <c r="DF63">
        <v>388.05700000000002</v>
      </c>
      <c r="DG63">
        <v>413.89100000000002</v>
      </c>
      <c r="DH63">
        <v>0.75292599999999998</v>
      </c>
      <c r="DI63">
        <v>400.14</v>
      </c>
      <c r="DJ63">
        <v>33.225000000000001</v>
      </c>
      <c r="DK63">
        <v>3.0830500000000001</v>
      </c>
      <c r="DL63">
        <v>3.0147300000000001</v>
      </c>
      <c r="DM63">
        <v>24.4834</v>
      </c>
      <c r="DN63">
        <v>24.109500000000001</v>
      </c>
      <c r="DO63">
        <v>1999.97</v>
      </c>
      <c r="DP63">
        <v>0.89998699999999998</v>
      </c>
      <c r="DQ63">
        <v>0.100013</v>
      </c>
      <c r="DR63">
        <v>0</v>
      </c>
      <c r="DS63">
        <v>1343.58</v>
      </c>
      <c r="DT63">
        <v>4.9997400000000001</v>
      </c>
      <c r="DU63">
        <v>29794.3</v>
      </c>
      <c r="DV63">
        <v>15359.6</v>
      </c>
      <c r="DW63">
        <v>49.811999999999998</v>
      </c>
      <c r="DX63">
        <v>50.375</v>
      </c>
      <c r="DY63">
        <v>50.625</v>
      </c>
      <c r="DZ63">
        <v>50.25</v>
      </c>
      <c r="EA63">
        <v>51.311999999999998</v>
      </c>
      <c r="EB63">
        <v>1795.45</v>
      </c>
      <c r="EC63">
        <v>199.52</v>
      </c>
      <c r="ED63">
        <v>0</v>
      </c>
      <c r="EE63">
        <v>50.5</v>
      </c>
      <c r="EF63">
        <v>0</v>
      </c>
      <c r="EG63">
        <v>1423.278</v>
      </c>
      <c r="EH63">
        <v>-784.39077039312701</v>
      </c>
      <c r="EI63">
        <v>-16202.700024097099</v>
      </c>
      <c r="EJ63">
        <v>31478.668000000001</v>
      </c>
      <c r="EK63">
        <v>15</v>
      </c>
      <c r="EL63">
        <v>0</v>
      </c>
      <c r="EM63" t="s">
        <v>399</v>
      </c>
      <c r="EN63">
        <v>1530554494.5999999</v>
      </c>
      <c r="EO63">
        <v>0</v>
      </c>
      <c r="EP63">
        <v>0</v>
      </c>
      <c r="EQ63">
        <v>-6.0000000000000001E-3</v>
      </c>
      <c r="ER63">
        <v>0</v>
      </c>
      <c r="ES63">
        <v>-0.318</v>
      </c>
      <c r="ET63">
        <v>0</v>
      </c>
      <c r="EU63">
        <v>400</v>
      </c>
      <c r="EV63">
        <v>0</v>
      </c>
      <c r="EW63">
        <v>0.13</v>
      </c>
      <c r="EX63">
        <v>0</v>
      </c>
      <c r="EY63">
        <v>-23.45017</v>
      </c>
      <c r="EZ63">
        <v>-17.219331332082501</v>
      </c>
      <c r="FA63">
        <v>2.4255298539906698</v>
      </c>
      <c r="FB63">
        <v>0</v>
      </c>
      <c r="FC63">
        <v>1.0003225043686901</v>
      </c>
      <c r="FD63">
        <v>0</v>
      </c>
      <c r="FE63">
        <v>0</v>
      </c>
      <c r="FF63">
        <v>0</v>
      </c>
      <c r="FG63">
        <v>0.28926234249999999</v>
      </c>
      <c r="FH63">
        <v>3.7052808484052502</v>
      </c>
      <c r="FI63">
        <v>0.36905638326540502</v>
      </c>
      <c r="FJ63">
        <v>0</v>
      </c>
      <c r="FK63">
        <v>0</v>
      </c>
      <c r="FL63">
        <v>3</v>
      </c>
      <c r="FM63" t="s">
        <v>400</v>
      </c>
      <c r="FN63">
        <v>3.4449200000000002</v>
      </c>
      <c r="FO63">
        <v>2.7793100000000002</v>
      </c>
      <c r="FP63">
        <v>7.9521499999999995E-2</v>
      </c>
      <c r="FQ63">
        <v>8.3533200000000002E-2</v>
      </c>
      <c r="FR63">
        <v>0.12669</v>
      </c>
      <c r="FS63">
        <v>0.123359</v>
      </c>
      <c r="FT63">
        <v>19547.3</v>
      </c>
      <c r="FU63">
        <v>23747.8</v>
      </c>
      <c r="FV63">
        <v>20699.7</v>
      </c>
      <c r="FW63">
        <v>25015.3</v>
      </c>
      <c r="FX63">
        <v>28684</v>
      </c>
      <c r="FY63">
        <v>32300.9</v>
      </c>
      <c r="FZ63">
        <v>37391.199999999997</v>
      </c>
      <c r="GA63">
        <v>41531.4</v>
      </c>
      <c r="GB63">
        <v>2.2506300000000001</v>
      </c>
      <c r="GC63">
        <v>1.4688000000000001</v>
      </c>
      <c r="GD63">
        <v>3.45707E-3</v>
      </c>
      <c r="GE63">
        <v>0</v>
      </c>
      <c r="GF63">
        <v>28.051100000000002</v>
      </c>
      <c r="GG63">
        <v>999.9</v>
      </c>
      <c r="GH63">
        <v>59.570999999999998</v>
      </c>
      <c r="GI63">
        <v>34.603999999999999</v>
      </c>
      <c r="GJ63">
        <v>36.277900000000002</v>
      </c>
      <c r="GK63">
        <v>61.830500000000001</v>
      </c>
      <c r="GL63">
        <v>23.3093</v>
      </c>
      <c r="GM63">
        <v>2</v>
      </c>
      <c r="GN63">
        <v>0.25945600000000002</v>
      </c>
      <c r="GO63">
        <v>2.7460800000000001</v>
      </c>
      <c r="GP63">
        <v>20.3142</v>
      </c>
      <c r="GQ63">
        <v>5.2228300000000001</v>
      </c>
      <c r="GR63">
        <v>11.962</v>
      </c>
      <c r="GS63">
        <v>4.9857500000000003</v>
      </c>
      <c r="GT63">
        <v>3.3010000000000002</v>
      </c>
      <c r="GU63">
        <v>999.9</v>
      </c>
      <c r="GV63">
        <v>9999</v>
      </c>
      <c r="GW63">
        <v>9999</v>
      </c>
      <c r="GX63">
        <v>9999</v>
      </c>
      <c r="GY63">
        <v>1.8839999999999999</v>
      </c>
      <c r="GZ63">
        <v>1.8810899999999999</v>
      </c>
      <c r="HA63">
        <v>1.8827799999999999</v>
      </c>
      <c r="HB63">
        <v>1.88127</v>
      </c>
      <c r="HC63">
        <v>1.88263</v>
      </c>
      <c r="HD63">
        <v>1.88195</v>
      </c>
      <c r="HE63">
        <v>1.8838600000000001</v>
      </c>
      <c r="HF63">
        <v>1.8811199999999999</v>
      </c>
      <c r="HG63">
        <v>5</v>
      </c>
      <c r="HH63">
        <v>0</v>
      </c>
      <c r="HI63">
        <v>0</v>
      </c>
      <c r="HJ63">
        <v>0</v>
      </c>
      <c r="HK63" t="s">
        <v>401</v>
      </c>
      <c r="HL63" t="s">
        <v>402</v>
      </c>
      <c r="HM63" t="s">
        <v>403</v>
      </c>
      <c r="HN63" t="s">
        <v>403</v>
      </c>
      <c r="HO63" t="s">
        <v>403</v>
      </c>
      <c r="HP63" t="s">
        <v>403</v>
      </c>
      <c r="HQ63">
        <v>0</v>
      </c>
      <c r="HR63">
        <v>100</v>
      </c>
      <c r="HS63">
        <v>100</v>
      </c>
      <c r="HT63">
        <v>-0.318</v>
      </c>
      <c r="HU63">
        <v>0</v>
      </c>
      <c r="HV63">
        <v>-0.318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-1</v>
      </c>
      <c r="IE63">
        <v>-1</v>
      </c>
      <c r="IF63">
        <v>-1</v>
      </c>
      <c r="IG63">
        <v>-1</v>
      </c>
      <c r="IH63">
        <v>-15.9</v>
      </c>
      <c r="II63">
        <v>25509225.699999999</v>
      </c>
      <c r="IJ63">
        <v>1.07056</v>
      </c>
      <c r="IK63">
        <v>2.5952099999999998</v>
      </c>
      <c r="IL63">
        <v>2.1008300000000002</v>
      </c>
      <c r="IM63">
        <v>2.6660200000000001</v>
      </c>
      <c r="IN63">
        <v>2.2180200000000001</v>
      </c>
      <c r="IO63">
        <v>2.4414100000000002E-3</v>
      </c>
      <c r="IP63">
        <v>39.516599999999997</v>
      </c>
      <c r="IQ63">
        <v>13.492900000000001</v>
      </c>
      <c r="IR63">
        <v>18</v>
      </c>
      <c r="IS63">
        <v>757.005</v>
      </c>
      <c r="IT63">
        <v>231.74700000000001</v>
      </c>
      <c r="IU63">
        <v>24.998200000000001</v>
      </c>
      <c r="IV63">
        <v>30.812799999999999</v>
      </c>
      <c r="IW63">
        <v>30.000399999999999</v>
      </c>
      <c r="IX63">
        <v>30.606200000000001</v>
      </c>
      <c r="IY63">
        <v>30.606999999999999</v>
      </c>
      <c r="IZ63">
        <v>21.386099999999999</v>
      </c>
      <c r="JA63">
        <v>100</v>
      </c>
      <c r="JB63">
        <v>0</v>
      </c>
      <c r="JC63">
        <v>25</v>
      </c>
      <c r="JD63">
        <v>400</v>
      </c>
      <c r="JE63">
        <v>15.9763</v>
      </c>
      <c r="JF63">
        <v>100.76600000000001</v>
      </c>
      <c r="JG63">
        <v>100.09399999999999</v>
      </c>
    </row>
    <row r="64" spans="1:267" x14ac:dyDescent="0.2">
      <c r="A64">
        <v>46</v>
      </c>
      <c r="B64">
        <v>1530553617.5</v>
      </c>
      <c r="C64">
        <v>3421</v>
      </c>
      <c r="D64" t="s">
        <v>537</v>
      </c>
      <c r="E64" t="s">
        <v>538</v>
      </c>
      <c r="F64" t="s">
        <v>394</v>
      </c>
      <c r="I64">
        <v>1530553617.5</v>
      </c>
      <c r="J64">
        <f t="shared" si="46"/>
        <v>3.2035706155295285E-4</v>
      </c>
      <c r="K64">
        <f t="shared" si="47"/>
        <v>0.32035706155295285</v>
      </c>
      <c r="L64">
        <f t="shared" si="48"/>
        <v>23.968103441749918</v>
      </c>
      <c r="M64">
        <f t="shared" si="49"/>
        <v>369.03199999999998</v>
      </c>
      <c r="N64">
        <f t="shared" si="50"/>
        <v>-807.50064899596418</v>
      </c>
      <c r="O64">
        <f t="shared" si="51"/>
        <v>-73.350045779630562</v>
      </c>
      <c r="P64">
        <f t="shared" si="52"/>
        <v>33.521352741704</v>
      </c>
      <c r="Q64">
        <f t="shared" si="53"/>
        <v>3.2682224518359518E-2</v>
      </c>
      <c r="R64">
        <f t="shared" si="54"/>
        <v>2.7622291904532768</v>
      </c>
      <c r="S64">
        <f t="shared" si="55"/>
        <v>3.2468910270537096E-2</v>
      </c>
      <c r="T64">
        <f t="shared" si="56"/>
        <v>2.0312118153419961E-2</v>
      </c>
      <c r="U64">
        <f t="shared" si="57"/>
        <v>330.75526050153888</v>
      </c>
      <c r="V64">
        <f t="shared" si="58"/>
        <v>30.462974410699232</v>
      </c>
      <c r="W64">
        <f t="shared" si="59"/>
        <v>28.8614</v>
      </c>
      <c r="X64">
        <f t="shared" si="60"/>
        <v>3.9896300872989423</v>
      </c>
      <c r="Y64">
        <f t="shared" si="61"/>
        <v>80.109631631399822</v>
      </c>
      <c r="Z64">
        <f t="shared" si="62"/>
        <v>3.1285063793461001</v>
      </c>
      <c r="AA64">
        <f t="shared" si="63"/>
        <v>3.9052811948268262</v>
      </c>
      <c r="AB64">
        <f t="shared" si="64"/>
        <v>0.86112370795284221</v>
      </c>
      <c r="AC64">
        <f t="shared" si="65"/>
        <v>-14.127746414485221</v>
      </c>
      <c r="AD64">
        <f t="shared" si="66"/>
        <v>-54.861133362630341</v>
      </c>
      <c r="AE64">
        <f t="shared" si="67"/>
        <v>-4.3585687448645887</v>
      </c>
      <c r="AF64">
        <f t="shared" si="68"/>
        <v>257.40781197955869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47749.633568209501</v>
      </c>
      <c r="AL64" t="s">
        <v>395</v>
      </c>
      <c r="AM64">
        <v>8118.25</v>
      </c>
      <c r="AN64">
        <v>1.65384615384615</v>
      </c>
      <c r="AO64">
        <v>0.39</v>
      </c>
      <c r="AP64">
        <f t="shared" si="72"/>
        <v>-3.2406311637080769</v>
      </c>
      <c r="AQ64">
        <v>-1</v>
      </c>
      <c r="AR64" t="s">
        <v>539</v>
      </c>
      <c r="AS64">
        <v>8293.08</v>
      </c>
      <c r="AT64">
        <v>885.42039999999997</v>
      </c>
      <c r="AU64">
        <v>1223.4100000000001</v>
      </c>
      <c r="AV64">
        <f t="shared" si="73"/>
        <v>0.27626846273939243</v>
      </c>
      <c r="AW64">
        <v>0.5</v>
      </c>
      <c r="AX64">
        <f t="shared" si="74"/>
        <v>1686.0099007779993</v>
      </c>
      <c r="AY64">
        <f t="shared" si="75"/>
        <v>23.968103441749918</v>
      </c>
      <c r="AZ64">
        <f t="shared" si="76"/>
        <v>232.89568172566672</v>
      </c>
      <c r="BA64">
        <f t="shared" si="77"/>
        <v>1.4808989810930845E-2</v>
      </c>
      <c r="BB64">
        <f t="shared" si="78"/>
        <v>-0.9996812188881895</v>
      </c>
      <c r="BC64">
        <f t="shared" si="79"/>
        <v>-0.51055990702241894</v>
      </c>
      <c r="BD64" t="s">
        <v>397</v>
      </c>
      <c r="BE64">
        <v>0</v>
      </c>
      <c r="BF64">
        <f t="shared" si="80"/>
        <v>-0.51055990702241894</v>
      </c>
      <c r="BG64">
        <f t="shared" si="81"/>
        <v>1.0004173252687345</v>
      </c>
      <c r="BH64">
        <f t="shared" si="82"/>
        <v>0.27615321702388601</v>
      </c>
      <c r="BI64">
        <f t="shared" si="83"/>
        <v>-1358.0662324217301</v>
      </c>
      <c r="BJ64">
        <f t="shared" si="84"/>
        <v>0.27664243714753611</v>
      </c>
      <c r="BK64">
        <f t="shared" si="85"/>
        <v>967.69689592209659</v>
      </c>
      <c r="BL64">
        <f t="shared" si="86"/>
        <v>-1.5923821137129565E-4</v>
      </c>
      <c r="BM64">
        <f t="shared" si="87"/>
        <v>1.0001592382113713</v>
      </c>
      <c r="BN64" t="s">
        <v>397</v>
      </c>
      <c r="BO64" t="s">
        <v>397</v>
      </c>
      <c r="BP64" t="s">
        <v>397</v>
      </c>
      <c r="BQ64" t="s">
        <v>397</v>
      </c>
      <c r="BR64" t="s">
        <v>397</v>
      </c>
      <c r="BS64" t="s">
        <v>397</v>
      </c>
      <c r="BT64" t="s">
        <v>397</v>
      </c>
      <c r="BU64" t="s">
        <v>397</v>
      </c>
      <c r="BV64" t="s">
        <v>397</v>
      </c>
      <c r="BW64" t="s">
        <v>397</v>
      </c>
      <c r="BX64" t="s">
        <v>397</v>
      </c>
      <c r="BY64" t="s">
        <v>397</v>
      </c>
      <c r="BZ64" t="s">
        <v>397</v>
      </c>
      <c r="CA64" t="s">
        <v>397</v>
      </c>
      <c r="CB64" t="s">
        <v>397</v>
      </c>
      <c r="CC64" t="s">
        <v>397</v>
      </c>
      <c r="CD64" t="s">
        <v>397</v>
      </c>
      <c r="CE64" t="s">
        <v>397</v>
      </c>
      <c r="CF64">
        <f t="shared" si="88"/>
        <v>2000.03</v>
      </c>
      <c r="CG64">
        <f t="shared" si="89"/>
        <v>1686.0099007779993</v>
      </c>
      <c r="CH64">
        <f t="shared" si="90"/>
        <v>0.84299230550441706</v>
      </c>
      <c r="CI64">
        <f t="shared" si="91"/>
        <v>0.16537514962352509</v>
      </c>
      <c r="CJ64">
        <v>9</v>
      </c>
      <c r="CK64">
        <v>0.5</v>
      </c>
      <c r="CL64" t="s">
        <v>398</v>
      </c>
      <c r="CM64">
        <v>1530553617.5</v>
      </c>
      <c r="CN64">
        <v>369.03199999999998</v>
      </c>
      <c r="CO64">
        <v>400</v>
      </c>
      <c r="CP64">
        <v>34.441299999999998</v>
      </c>
      <c r="CQ64">
        <v>34.043599999999998</v>
      </c>
      <c r="CR64">
        <v>369.35</v>
      </c>
      <c r="CS64">
        <v>34.441299999999998</v>
      </c>
      <c r="CT64">
        <v>700.00300000000004</v>
      </c>
      <c r="CU64">
        <v>90.735799999999998</v>
      </c>
      <c r="CV64">
        <v>0.10009700000000001</v>
      </c>
      <c r="CW64">
        <v>28.492999999999999</v>
      </c>
      <c r="CX64">
        <v>28.8614</v>
      </c>
      <c r="CY64">
        <v>999.9</v>
      </c>
      <c r="CZ64">
        <v>0</v>
      </c>
      <c r="DA64">
        <v>0</v>
      </c>
      <c r="DB64">
        <v>10001.9</v>
      </c>
      <c r="DC64">
        <v>0</v>
      </c>
      <c r="DD64">
        <v>0.21912699999999999</v>
      </c>
      <c r="DE64">
        <v>-30.968599999999999</v>
      </c>
      <c r="DF64">
        <v>382.19499999999999</v>
      </c>
      <c r="DG64">
        <v>414.09800000000001</v>
      </c>
      <c r="DH64">
        <v>0.39772400000000002</v>
      </c>
      <c r="DI64">
        <v>400</v>
      </c>
      <c r="DJ64">
        <v>34.043599999999998</v>
      </c>
      <c r="DK64">
        <v>3.1250599999999999</v>
      </c>
      <c r="DL64">
        <v>3.0889799999999998</v>
      </c>
      <c r="DM64">
        <v>24.709700000000002</v>
      </c>
      <c r="DN64">
        <v>24.515499999999999</v>
      </c>
      <c r="DO64">
        <v>2000.03</v>
      </c>
      <c r="DP64">
        <v>0.90000800000000003</v>
      </c>
      <c r="DQ64">
        <v>9.9992200000000003E-2</v>
      </c>
      <c r="DR64">
        <v>0</v>
      </c>
      <c r="DS64">
        <v>848.84100000000001</v>
      </c>
      <c r="DT64">
        <v>4.9997400000000001</v>
      </c>
      <c r="DU64">
        <v>19401.3</v>
      </c>
      <c r="DV64">
        <v>15360.3</v>
      </c>
      <c r="DW64">
        <v>49.875</v>
      </c>
      <c r="DX64">
        <v>50.75</v>
      </c>
      <c r="DY64">
        <v>50.811999999999998</v>
      </c>
      <c r="DZ64">
        <v>50.436999999999998</v>
      </c>
      <c r="EA64">
        <v>51.436999999999998</v>
      </c>
      <c r="EB64">
        <v>1795.54</v>
      </c>
      <c r="EC64">
        <v>199.49</v>
      </c>
      <c r="ED64">
        <v>0</v>
      </c>
      <c r="EE64">
        <v>74.900000095367403</v>
      </c>
      <c r="EF64">
        <v>0</v>
      </c>
      <c r="EG64">
        <v>885.42039999999997</v>
      </c>
      <c r="EH64">
        <v>-315.13007644121802</v>
      </c>
      <c r="EI64">
        <v>-6690.8538358125197</v>
      </c>
      <c r="EJ64">
        <v>20177.259999999998</v>
      </c>
      <c r="EK64">
        <v>15</v>
      </c>
      <c r="EL64">
        <v>0</v>
      </c>
      <c r="EM64" t="s">
        <v>399</v>
      </c>
      <c r="EN64">
        <v>1530554494.5999999</v>
      </c>
      <c r="EO64">
        <v>0</v>
      </c>
      <c r="EP64">
        <v>0</v>
      </c>
      <c r="EQ64">
        <v>-6.0000000000000001E-3</v>
      </c>
      <c r="ER64">
        <v>0</v>
      </c>
      <c r="ES64">
        <v>-0.318</v>
      </c>
      <c r="ET64">
        <v>0</v>
      </c>
      <c r="EU64">
        <v>400</v>
      </c>
      <c r="EV64">
        <v>0</v>
      </c>
      <c r="EW64">
        <v>0.13</v>
      </c>
      <c r="EX64">
        <v>0</v>
      </c>
      <c r="EY64">
        <v>-30.9759125</v>
      </c>
      <c r="EZ64">
        <v>-0.36188555347081802</v>
      </c>
      <c r="FA64">
        <v>7.1504601906101001E-2</v>
      </c>
      <c r="FB64">
        <v>0</v>
      </c>
      <c r="FC64">
        <v>1.00030079333678</v>
      </c>
      <c r="FD64">
        <v>0</v>
      </c>
      <c r="FE64">
        <v>0</v>
      </c>
      <c r="FF64">
        <v>0</v>
      </c>
      <c r="FG64">
        <v>0.1985976425</v>
      </c>
      <c r="FH64">
        <v>0.93058709606003698</v>
      </c>
      <c r="FI64">
        <v>9.0833837587685096E-2</v>
      </c>
      <c r="FJ64">
        <v>0</v>
      </c>
      <c r="FK64">
        <v>0</v>
      </c>
      <c r="FL64">
        <v>3</v>
      </c>
      <c r="FM64" t="s">
        <v>400</v>
      </c>
      <c r="FN64">
        <v>3.4449299999999998</v>
      </c>
      <c r="FO64">
        <v>2.7796699999999999</v>
      </c>
      <c r="FP64">
        <v>7.8542399999999998E-2</v>
      </c>
      <c r="FQ64">
        <v>8.3498799999999998E-2</v>
      </c>
      <c r="FR64">
        <v>0.12784799999999999</v>
      </c>
      <c r="FS64">
        <v>0.12540000000000001</v>
      </c>
      <c r="FT64">
        <v>19563.599999999999</v>
      </c>
      <c r="FU64">
        <v>23743.9</v>
      </c>
      <c r="FV64">
        <v>20695.3</v>
      </c>
      <c r="FW64">
        <v>25010.5</v>
      </c>
      <c r="FX64">
        <v>28640.2</v>
      </c>
      <c r="FY64">
        <v>32220.400000000001</v>
      </c>
      <c r="FZ64">
        <v>37384</v>
      </c>
      <c r="GA64">
        <v>41524.699999999997</v>
      </c>
      <c r="GB64">
        <v>2.2496</v>
      </c>
      <c r="GC64">
        <v>1.4581500000000001</v>
      </c>
      <c r="GD64">
        <v>4.3544899999999997E-2</v>
      </c>
      <c r="GE64">
        <v>0</v>
      </c>
      <c r="GF64">
        <v>28.151</v>
      </c>
      <c r="GG64">
        <v>999.9</v>
      </c>
      <c r="GH64">
        <v>59.668999999999997</v>
      </c>
      <c r="GI64">
        <v>34.744999999999997</v>
      </c>
      <c r="GJ64">
        <v>36.621699999999997</v>
      </c>
      <c r="GK64">
        <v>61.650500000000001</v>
      </c>
      <c r="GL64">
        <v>23.557700000000001</v>
      </c>
      <c r="GM64">
        <v>2</v>
      </c>
      <c r="GN64">
        <v>0.26518799999999998</v>
      </c>
      <c r="GO64">
        <v>2.2640600000000002</v>
      </c>
      <c r="GP64">
        <v>20.3215</v>
      </c>
      <c r="GQ64">
        <v>5.2223800000000002</v>
      </c>
      <c r="GR64">
        <v>11.962</v>
      </c>
      <c r="GS64">
        <v>4.9857500000000003</v>
      </c>
      <c r="GT64">
        <v>3.3010000000000002</v>
      </c>
      <c r="GU64">
        <v>999.9</v>
      </c>
      <c r="GV64">
        <v>9999</v>
      </c>
      <c r="GW64">
        <v>9999</v>
      </c>
      <c r="GX64">
        <v>9999</v>
      </c>
      <c r="GY64">
        <v>1.88402</v>
      </c>
      <c r="GZ64">
        <v>1.8811</v>
      </c>
      <c r="HA64">
        <v>1.88279</v>
      </c>
      <c r="HB64">
        <v>1.88127</v>
      </c>
      <c r="HC64">
        <v>1.88263</v>
      </c>
      <c r="HD64">
        <v>1.8819999999999999</v>
      </c>
      <c r="HE64">
        <v>1.8838699999999999</v>
      </c>
      <c r="HF64">
        <v>1.8811199999999999</v>
      </c>
      <c r="HG64">
        <v>5</v>
      </c>
      <c r="HH64">
        <v>0</v>
      </c>
      <c r="HI64">
        <v>0</v>
      </c>
      <c r="HJ64">
        <v>0</v>
      </c>
      <c r="HK64" t="s">
        <v>401</v>
      </c>
      <c r="HL64" t="s">
        <v>402</v>
      </c>
      <c r="HM64" t="s">
        <v>403</v>
      </c>
      <c r="HN64" t="s">
        <v>403</v>
      </c>
      <c r="HO64" t="s">
        <v>403</v>
      </c>
      <c r="HP64" t="s">
        <v>403</v>
      </c>
      <c r="HQ64">
        <v>0</v>
      </c>
      <c r="HR64">
        <v>100</v>
      </c>
      <c r="HS64">
        <v>100</v>
      </c>
      <c r="HT64">
        <v>-0.318</v>
      </c>
      <c r="HU64">
        <v>0</v>
      </c>
      <c r="HV64">
        <v>-0.318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-1</v>
      </c>
      <c r="IE64">
        <v>-1</v>
      </c>
      <c r="IF64">
        <v>-1</v>
      </c>
      <c r="IG64">
        <v>-1</v>
      </c>
      <c r="IH64">
        <v>-14.6</v>
      </c>
      <c r="II64">
        <v>25509227</v>
      </c>
      <c r="IJ64">
        <v>1.0668899999999999</v>
      </c>
      <c r="IK64">
        <v>2.5976599999999999</v>
      </c>
      <c r="IL64">
        <v>2.1008300000000002</v>
      </c>
      <c r="IM64">
        <v>2.66479</v>
      </c>
      <c r="IN64">
        <v>2.20825</v>
      </c>
      <c r="IO64">
        <v>2.4414100000000002E-3</v>
      </c>
      <c r="IP64">
        <v>39.591700000000003</v>
      </c>
      <c r="IQ64">
        <v>13.4841</v>
      </c>
      <c r="IR64">
        <v>18</v>
      </c>
      <c r="IS64">
        <v>757.12199999999996</v>
      </c>
      <c r="IT64">
        <v>227.96100000000001</v>
      </c>
      <c r="IU64">
        <v>25.1738</v>
      </c>
      <c r="IV64">
        <v>30.904699999999998</v>
      </c>
      <c r="IW64">
        <v>29.9998</v>
      </c>
      <c r="IX64">
        <v>30.688500000000001</v>
      </c>
      <c r="IY64">
        <v>30.691400000000002</v>
      </c>
      <c r="IZ64">
        <v>21.3232</v>
      </c>
      <c r="JA64">
        <v>100</v>
      </c>
      <c r="JB64">
        <v>0</v>
      </c>
      <c r="JC64">
        <v>25.2456</v>
      </c>
      <c r="JD64">
        <v>400</v>
      </c>
      <c r="JE64">
        <v>15.9763</v>
      </c>
      <c r="JF64">
        <v>100.746</v>
      </c>
      <c r="JG64">
        <v>100.07599999999999</v>
      </c>
    </row>
    <row r="65" spans="1:267" x14ac:dyDescent="0.2">
      <c r="A65">
        <v>47</v>
      </c>
      <c r="B65">
        <v>1530553897.0999999</v>
      </c>
      <c r="C65">
        <v>3700.5999999046298</v>
      </c>
      <c r="D65" t="s">
        <v>540</v>
      </c>
      <c r="E65" t="s">
        <v>541</v>
      </c>
      <c r="F65" t="s">
        <v>394</v>
      </c>
      <c r="I65">
        <v>1530553897.0999999</v>
      </c>
      <c r="J65">
        <f t="shared" si="46"/>
        <v>4.8385105775157017E-4</v>
      </c>
      <c r="K65">
        <f t="shared" si="47"/>
        <v>0.48385105775157017</v>
      </c>
      <c r="L65">
        <f t="shared" si="48"/>
        <v>22.641955841246542</v>
      </c>
      <c r="M65">
        <f t="shared" si="49"/>
        <v>370.774</v>
      </c>
      <c r="N65">
        <f t="shared" si="50"/>
        <v>-377.57813369386969</v>
      </c>
      <c r="O65">
        <f t="shared" si="51"/>
        <v>-34.299353226942209</v>
      </c>
      <c r="P65">
        <f t="shared" si="52"/>
        <v>33.681262918888002</v>
      </c>
      <c r="Q65">
        <f t="shared" si="53"/>
        <v>4.8812226240144585E-2</v>
      </c>
      <c r="R65">
        <f t="shared" si="54"/>
        <v>2.7628375846198319</v>
      </c>
      <c r="S65">
        <f t="shared" si="55"/>
        <v>4.8338145568897394E-2</v>
      </c>
      <c r="T65">
        <f t="shared" si="56"/>
        <v>3.0253551407479037E-2</v>
      </c>
      <c r="U65">
        <f t="shared" si="57"/>
        <v>330.73930050161397</v>
      </c>
      <c r="V65">
        <f t="shared" si="58"/>
        <v>30.563217874449453</v>
      </c>
      <c r="W65">
        <f t="shared" si="59"/>
        <v>28.724299999999999</v>
      </c>
      <c r="X65">
        <f t="shared" si="60"/>
        <v>3.9580558930464202</v>
      </c>
      <c r="Y65">
        <f t="shared" si="61"/>
        <v>78.304756340264646</v>
      </c>
      <c r="Z65">
        <f t="shared" si="62"/>
        <v>3.0840138193176005</v>
      </c>
      <c r="AA65">
        <f t="shared" si="63"/>
        <v>3.9384757241518766</v>
      </c>
      <c r="AB65">
        <f t="shared" si="64"/>
        <v>0.8740420737288197</v>
      </c>
      <c r="AC65">
        <f t="shared" si="65"/>
        <v>-21.337831646844243</v>
      </c>
      <c r="AD65">
        <f t="shared" si="66"/>
        <v>-12.735233538203039</v>
      </c>
      <c r="AE65">
        <f t="shared" si="67"/>
        <v>-1.0116004803083298</v>
      </c>
      <c r="AF65">
        <f t="shared" si="68"/>
        <v>295.65463483625837</v>
      </c>
      <c r="AG65">
        <v>48</v>
      </c>
      <c r="AH65">
        <v>7</v>
      </c>
      <c r="AI65">
        <f t="shared" si="69"/>
        <v>1</v>
      </c>
      <c r="AJ65">
        <f t="shared" si="70"/>
        <v>0</v>
      </c>
      <c r="AK65">
        <f t="shared" si="71"/>
        <v>47743.107501854494</v>
      </c>
      <c r="AL65" t="s">
        <v>395</v>
      </c>
      <c r="AM65">
        <v>8118.25</v>
      </c>
      <c r="AN65">
        <v>1.65384615384615</v>
      </c>
      <c r="AO65">
        <v>0.39</v>
      </c>
      <c r="AP65">
        <f t="shared" si="72"/>
        <v>-3.2406311637080769</v>
      </c>
      <c r="AQ65">
        <v>-1</v>
      </c>
      <c r="AR65" t="s">
        <v>542</v>
      </c>
      <c r="AS65">
        <v>8337.86</v>
      </c>
      <c r="AT65">
        <v>1166.51961538462</v>
      </c>
      <c r="AU65">
        <v>1600.58</v>
      </c>
      <c r="AV65">
        <f t="shared" si="73"/>
        <v>0.27118943421470965</v>
      </c>
      <c r="AW65">
        <v>0.5</v>
      </c>
      <c r="AX65">
        <f t="shared" si="74"/>
        <v>1685.9259007780386</v>
      </c>
      <c r="AY65">
        <f t="shared" si="75"/>
        <v>22.641955841246542</v>
      </c>
      <c r="AZ65">
        <f t="shared" si="76"/>
        <v>228.60264557996049</v>
      </c>
      <c r="BA65">
        <f t="shared" si="77"/>
        <v>1.4023128673885376E-2</v>
      </c>
      <c r="BB65">
        <f t="shared" si="78"/>
        <v>-0.99975633832735622</v>
      </c>
      <c r="BC65">
        <f t="shared" si="79"/>
        <v>-0.51050970300882104</v>
      </c>
      <c r="BD65" t="s">
        <v>397</v>
      </c>
      <c r="BE65">
        <v>0</v>
      </c>
      <c r="BF65">
        <f t="shared" si="80"/>
        <v>-0.51050970300882104</v>
      </c>
      <c r="BG65">
        <f t="shared" si="81"/>
        <v>1.0003189529439382</v>
      </c>
      <c r="BH65">
        <f t="shared" si="82"/>
        <v>0.27110296512587229</v>
      </c>
      <c r="BI65">
        <f t="shared" si="83"/>
        <v>-1776.9825185152113</v>
      </c>
      <c r="BJ65">
        <f t="shared" si="84"/>
        <v>0.2714699384779371</v>
      </c>
      <c r="BK65">
        <f t="shared" si="85"/>
        <v>1266.1272063298879</v>
      </c>
      <c r="BL65">
        <f t="shared" si="86"/>
        <v>-1.1864412084111156E-4</v>
      </c>
      <c r="BM65">
        <f t="shared" si="87"/>
        <v>1.0001186441208412</v>
      </c>
      <c r="BN65" t="s">
        <v>397</v>
      </c>
      <c r="BO65" t="s">
        <v>397</v>
      </c>
      <c r="BP65" t="s">
        <v>397</v>
      </c>
      <c r="BQ65" t="s">
        <v>397</v>
      </c>
      <c r="BR65" t="s">
        <v>397</v>
      </c>
      <c r="BS65" t="s">
        <v>397</v>
      </c>
      <c r="BT65" t="s">
        <v>397</v>
      </c>
      <c r="BU65" t="s">
        <v>397</v>
      </c>
      <c r="BV65" t="s">
        <v>397</v>
      </c>
      <c r="BW65" t="s">
        <v>397</v>
      </c>
      <c r="BX65" t="s">
        <v>397</v>
      </c>
      <c r="BY65" t="s">
        <v>397</v>
      </c>
      <c r="BZ65" t="s">
        <v>397</v>
      </c>
      <c r="CA65" t="s">
        <v>397</v>
      </c>
      <c r="CB65" t="s">
        <v>397</v>
      </c>
      <c r="CC65" t="s">
        <v>397</v>
      </c>
      <c r="CD65" t="s">
        <v>397</v>
      </c>
      <c r="CE65" t="s">
        <v>397</v>
      </c>
      <c r="CF65">
        <f t="shared" si="88"/>
        <v>1999.93</v>
      </c>
      <c r="CG65">
        <f t="shared" si="89"/>
        <v>1685.9259007780386</v>
      </c>
      <c r="CH65">
        <f t="shared" si="90"/>
        <v>0.84299245512494858</v>
      </c>
      <c r="CI65">
        <f t="shared" si="91"/>
        <v>0.16537543839115068</v>
      </c>
      <c r="CJ65">
        <v>9</v>
      </c>
      <c r="CK65">
        <v>0.5</v>
      </c>
      <c r="CL65" t="s">
        <v>398</v>
      </c>
      <c r="CM65">
        <v>1530553897.0999999</v>
      </c>
      <c r="CN65">
        <v>370.774</v>
      </c>
      <c r="CO65">
        <v>400.11700000000002</v>
      </c>
      <c r="CP65">
        <v>33.949800000000003</v>
      </c>
      <c r="CQ65">
        <v>33.348799999999997</v>
      </c>
      <c r="CR65">
        <v>371.09199999999998</v>
      </c>
      <c r="CS65">
        <v>33.949800000000003</v>
      </c>
      <c r="CT65">
        <v>699.97</v>
      </c>
      <c r="CU65">
        <v>90.740300000000005</v>
      </c>
      <c r="CV65">
        <v>0.10011200000000001</v>
      </c>
      <c r="CW65">
        <v>28.6388</v>
      </c>
      <c r="CX65">
        <v>28.724299999999999</v>
      </c>
      <c r="CY65">
        <v>999.9</v>
      </c>
      <c r="CZ65">
        <v>0</v>
      </c>
      <c r="DA65">
        <v>0</v>
      </c>
      <c r="DB65">
        <v>10005</v>
      </c>
      <c r="DC65">
        <v>0</v>
      </c>
      <c r="DD65">
        <v>0.21912699999999999</v>
      </c>
      <c r="DE65">
        <v>-29.343</v>
      </c>
      <c r="DF65">
        <v>383.80399999999997</v>
      </c>
      <c r="DG65">
        <v>413.92</v>
      </c>
      <c r="DH65">
        <v>0.60103600000000001</v>
      </c>
      <c r="DI65">
        <v>400.11700000000002</v>
      </c>
      <c r="DJ65">
        <v>33.348799999999997</v>
      </c>
      <c r="DK65">
        <v>3.0806100000000001</v>
      </c>
      <c r="DL65">
        <v>3.0260799999999999</v>
      </c>
      <c r="DM65">
        <v>24.470199999999998</v>
      </c>
      <c r="DN65">
        <v>24.1721</v>
      </c>
      <c r="DO65">
        <v>1999.93</v>
      </c>
      <c r="DP65">
        <v>0.9</v>
      </c>
      <c r="DQ65">
        <v>9.9999500000000005E-2</v>
      </c>
      <c r="DR65">
        <v>0</v>
      </c>
      <c r="DS65">
        <v>1133.4000000000001</v>
      </c>
      <c r="DT65">
        <v>4.9997400000000001</v>
      </c>
      <c r="DU65">
        <v>25335.8</v>
      </c>
      <c r="DV65">
        <v>15359.4</v>
      </c>
      <c r="DW65">
        <v>48.875</v>
      </c>
      <c r="DX65">
        <v>50.186999999999998</v>
      </c>
      <c r="DY65">
        <v>50.061999999999998</v>
      </c>
      <c r="DZ65">
        <v>49.875</v>
      </c>
      <c r="EA65">
        <v>50.5</v>
      </c>
      <c r="EB65">
        <v>1795.44</v>
      </c>
      <c r="EC65">
        <v>199.49</v>
      </c>
      <c r="ED65">
        <v>0</v>
      </c>
      <c r="EE65">
        <v>279.30000019073498</v>
      </c>
      <c r="EF65">
        <v>0</v>
      </c>
      <c r="EG65">
        <v>1166.51961538462</v>
      </c>
      <c r="EH65">
        <v>-261.33230769827998</v>
      </c>
      <c r="EI65">
        <v>-5203.7811965234296</v>
      </c>
      <c r="EJ65">
        <v>25870.530769230802</v>
      </c>
      <c r="EK65">
        <v>15</v>
      </c>
      <c r="EL65">
        <v>0</v>
      </c>
      <c r="EM65" t="s">
        <v>399</v>
      </c>
      <c r="EN65">
        <v>1530554494.5999999</v>
      </c>
      <c r="EO65">
        <v>0</v>
      </c>
      <c r="EP65">
        <v>0</v>
      </c>
      <c r="EQ65">
        <v>-6.0000000000000001E-3</v>
      </c>
      <c r="ER65">
        <v>0</v>
      </c>
      <c r="ES65">
        <v>-0.318</v>
      </c>
      <c r="ET65">
        <v>0</v>
      </c>
      <c r="EU65">
        <v>400</v>
      </c>
      <c r="EV65">
        <v>0</v>
      </c>
      <c r="EW65">
        <v>0.13</v>
      </c>
      <c r="EX65">
        <v>0</v>
      </c>
      <c r="EY65">
        <v>-28.835985000000001</v>
      </c>
      <c r="EZ65">
        <v>-3.4450446529079701</v>
      </c>
      <c r="FA65">
        <v>0.35565445206689</v>
      </c>
      <c r="FB65">
        <v>0</v>
      </c>
      <c r="FC65">
        <v>1.0004173252687301</v>
      </c>
      <c r="FD65">
        <v>0</v>
      </c>
      <c r="FE65">
        <v>0</v>
      </c>
      <c r="FF65">
        <v>0</v>
      </c>
      <c r="FG65">
        <v>9.2754022249999998E-2</v>
      </c>
      <c r="FH65">
        <v>3.7066815243151998</v>
      </c>
      <c r="FI65">
        <v>0.36488777577009701</v>
      </c>
      <c r="FJ65">
        <v>0</v>
      </c>
      <c r="FK65">
        <v>0</v>
      </c>
      <c r="FL65">
        <v>3</v>
      </c>
      <c r="FM65" t="s">
        <v>400</v>
      </c>
      <c r="FN65">
        <v>3.44469</v>
      </c>
      <c r="FO65">
        <v>2.7797100000000001</v>
      </c>
      <c r="FP65">
        <v>7.8758700000000001E-2</v>
      </c>
      <c r="FQ65">
        <v>8.3442500000000003E-2</v>
      </c>
      <c r="FR65">
        <v>0.126497</v>
      </c>
      <c r="FS65">
        <v>0.123557</v>
      </c>
      <c r="FT65">
        <v>19557.8</v>
      </c>
      <c r="FU65">
        <v>23745.4</v>
      </c>
      <c r="FV65">
        <v>20695.099999999999</v>
      </c>
      <c r="FW65">
        <v>25012.1</v>
      </c>
      <c r="FX65">
        <v>28686.1</v>
      </c>
      <c r="FY65">
        <v>32290.7</v>
      </c>
      <c r="FZ65">
        <v>37386.1</v>
      </c>
      <c r="GA65">
        <v>41529</v>
      </c>
      <c r="GB65">
        <v>2.1674699999999998</v>
      </c>
      <c r="GC65">
        <v>1.4599200000000001</v>
      </c>
      <c r="GD65">
        <v>3.3218400000000002E-2</v>
      </c>
      <c r="GE65">
        <v>0</v>
      </c>
      <c r="GF65">
        <v>28.182300000000001</v>
      </c>
      <c r="GG65">
        <v>999.9</v>
      </c>
      <c r="GH65">
        <v>59.284999999999997</v>
      </c>
      <c r="GI65">
        <v>35.067</v>
      </c>
      <c r="GJ65">
        <v>37.040700000000001</v>
      </c>
      <c r="GK65">
        <v>62.01</v>
      </c>
      <c r="GL65">
        <v>22.688300000000002</v>
      </c>
      <c r="GM65">
        <v>2</v>
      </c>
      <c r="GN65">
        <v>0.28826499999999999</v>
      </c>
      <c r="GO65">
        <v>3.2538800000000001</v>
      </c>
      <c r="GP65">
        <v>20.305700000000002</v>
      </c>
      <c r="GQ65">
        <v>5.2198399999999996</v>
      </c>
      <c r="GR65">
        <v>11.962</v>
      </c>
      <c r="GS65">
        <v>4.9855999999999998</v>
      </c>
      <c r="GT65">
        <v>3.3010000000000002</v>
      </c>
      <c r="GU65">
        <v>999.9</v>
      </c>
      <c r="GV65">
        <v>9999</v>
      </c>
      <c r="GW65">
        <v>9999</v>
      </c>
      <c r="GX65">
        <v>9999</v>
      </c>
      <c r="GY65">
        <v>1.88401</v>
      </c>
      <c r="GZ65">
        <v>1.8810800000000001</v>
      </c>
      <c r="HA65">
        <v>1.8827799999999999</v>
      </c>
      <c r="HB65">
        <v>1.8812599999999999</v>
      </c>
      <c r="HC65">
        <v>1.88263</v>
      </c>
      <c r="HD65">
        <v>1.8819399999999999</v>
      </c>
      <c r="HE65">
        <v>1.8838999999999999</v>
      </c>
      <c r="HF65">
        <v>1.8811</v>
      </c>
      <c r="HG65">
        <v>5</v>
      </c>
      <c r="HH65">
        <v>0</v>
      </c>
      <c r="HI65">
        <v>0</v>
      </c>
      <c r="HJ65">
        <v>0</v>
      </c>
      <c r="HK65" t="s">
        <v>401</v>
      </c>
      <c r="HL65" t="s">
        <v>402</v>
      </c>
      <c r="HM65" t="s">
        <v>403</v>
      </c>
      <c r="HN65" t="s">
        <v>403</v>
      </c>
      <c r="HO65" t="s">
        <v>403</v>
      </c>
      <c r="HP65" t="s">
        <v>403</v>
      </c>
      <c r="HQ65">
        <v>0</v>
      </c>
      <c r="HR65">
        <v>100</v>
      </c>
      <c r="HS65">
        <v>100</v>
      </c>
      <c r="HT65">
        <v>-0.318</v>
      </c>
      <c r="HU65">
        <v>0</v>
      </c>
      <c r="HV65">
        <v>-0.318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-1</v>
      </c>
      <c r="IE65">
        <v>-1</v>
      </c>
      <c r="IF65">
        <v>-1</v>
      </c>
      <c r="IG65">
        <v>-1</v>
      </c>
      <c r="IH65">
        <v>-10</v>
      </c>
      <c r="II65">
        <v>25509231.600000001</v>
      </c>
      <c r="IJ65">
        <v>1.07544</v>
      </c>
      <c r="IK65">
        <v>2.5744600000000002</v>
      </c>
      <c r="IL65">
        <v>2.0996100000000002</v>
      </c>
      <c r="IM65">
        <v>2.6660200000000001</v>
      </c>
      <c r="IN65">
        <v>2.21313</v>
      </c>
      <c r="IO65">
        <v>2.4414100000000002E-3</v>
      </c>
      <c r="IP65">
        <v>39.591700000000003</v>
      </c>
      <c r="IQ65">
        <v>13.414099999999999</v>
      </c>
      <c r="IR65">
        <v>18</v>
      </c>
      <c r="IS65">
        <v>690.08799999999997</v>
      </c>
      <c r="IT65">
        <v>229.87700000000001</v>
      </c>
      <c r="IU65">
        <v>24.994599999999998</v>
      </c>
      <c r="IV65">
        <v>31.288399999999999</v>
      </c>
      <c r="IW65">
        <v>30.0015</v>
      </c>
      <c r="IX65">
        <v>31.047599999999999</v>
      </c>
      <c r="IY65">
        <v>31.040199999999999</v>
      </c>
      <c r="IZ65">
        <v>21.479299999999999</v>
      </c>
      <c r="JA65">
        <v>100</v>
      </c>
      <c r="JB65">
        <v>0</v>
      </c>
      <c r="JC65">
        <v>25</v>
      </c>
      <c r="JD65">
        <v>400</v>
      </c>
      <c r="JE65">
        <v>15.9763</v>
      </c>
      <c r="JF65">
        <v>100.749</v>
      </c>
      <c r="JG65">
        <v>100.08499999999999</v>
      </c>
    </row>
    <row r="66" spans="1:267" x14ac:dyDescent="0.2">
      <c r="A66">
        <v>48</v>
      </c>
      <c r="B66">
        <v>1530553951.0999999</v>
      </c>
      <c r="C66">
        <v>3754.5999999046298</v>
      </c>
      <c r="D66" t="s">
        <v>543</v>
      </c>
      <c r="E66" t="s">
        <v>544</v>
      </c>
      <c r="F66" t="s">
        <v>394</v>
      </c>
      <c r="I66">
        <v>1530553951.0999999</v>
      </c>
      <c r="J66">
        <f t="shared" si="46"/>
        <v>5.1102910966648377E-4</v>
      </c>
      <c r="K66">
        <f t="shared" si="47"/>
        <v>0.51102910966648374</v>
      </c>
      <c r="L66">
        <f t="shared" si="48"/>
        <v>21.902298443003748</v>
      </c>
      <c r="M66">
        <f t="shared" si="49"/>
        <v>371.62900000000002</v>
      </c>
      <c r="N66">
        <f t="shared" si="50"/>
        <v>-288.1736226872635</v>
      </c>
      <c r="O66">
        <f t="shared" si="51"/>
        <v>-26.178076596697306</v>
      </c>
      <c r="P66">
        <f t="shared" si="52"/>
        <v>33.759274484715</v>
      </c>
      <c r="Q66">
        <f t="shared" si="53"/>
        <v>5.3654830633262929E-2</v>
      </c>
      <c r="R66">
        <f t="shared" si="54"/>
        <v>2.7629372183442329</v>
      </c>
      <c r="S66">
        <f t="shared" si="55"/>
        <v>5.3082633104498275E-2</v>
      </c>
      <c r="T66">
        <f t="shared" si="56"/>
        <v>3.3227546773450335E-2</v>
      </c>
      <c r="U66">
        <f t="shared" si="57"/>
        <v>330.75845250152389</v>
      </c>
      <c r="V66">
        <f t="shared" si="58"/>
        <v>30.580783122339859</v>
      </c>
      <c r="W66">
        <f t="shared" si="59"/>
        <v>28.507000000000001</v>
      </c>
      <c r="X66">
        <f t="shared" si="60"/>
        <v>3.9084579718915351</v>
      </c>
      <c r="Y66">
        <f t="shared" si="61"/>
        <v>77.772654639720841</v>
      </c>
      <c r="Z66">
        <f t="shared" si="62"/>
        <v>3.0675029478795</v>
      </c>
      <c r="AA66">
        <f t="shared" si="63"/>
        <v>3.9441921612289081</v>
      </c>
      <c r="AB66">
        <f t="shared" si="64"/>
        <v>0.84095502401203515</v>
      </c>
      <c r="AC66">
        <f t="shared" si="65"/>
        <v>-22.536383736291935</v>
      </c>
      <c r="AD66">
        <f t="shared" si="66"/>
        <v>23.356217902250233</v>
      </c>
      <c r="AE66">
        <f t="shared" si="67"/>
        <v>1.853419288145463</v>
      </c>
      <c r="AF66">
        <f t="shared" si="68"/>
        <v>333.43170595562765</v>
      </c>
      <c r="AG66">
        <v>243</v>
      </c>
      <c r="AH66">
        <v>35</v>
      </c>
      <c r="AI66">
        <f t="shared" si="69"/>
        <v>1</v>
      </c>
      <c r="AJ66">
        <f t="shared" si="70"/>
        <v>0</v>
      </c>
      <c r="AK66">
        <f t="shared" si="71"/>
        <v>47741.84377312773</v>
      </c>
      <c r="AL66" t="s">
        <v>395</v>
      </c>
      <c r="AM66">
        <v>8118.25</v>
      </c>
      <c r="AN66">
        <v>1.65384615384615</v>
      </c>
      <c r="AO66">
        <v>0.39</v>
      </c>
      <c r="AP66">
        <f t="shared" si="72"/>
        <v>-3.2406311637080769</v>
      </c>
      <c r="AQ66">
        <v>-1</v>
      </c>
      <c r="AR66" t="s">
        <v>545</v>
      </c>
      <c r="AS66">
        <v>8330.02</v>
      </c>
      <c r="AT66">
        <v>1250.2684615384601</v>
      </c>
      <c r="AU66">
        <v>1694.63</v>
      </c>
      <c r="AV66">
        <f t="shared" si="73"/>
        <v>0.26221743888727334</v>
      </c>
      <c r="AW66">
        <v>0.5</v>
      </c>
      <c r="AX66">
        <f t="shared" si="74"/>
        <v>1686.0267007779914</v>
      </c>
      <c r="AY66">
        <f t="shared" si="75"/>
        <v>21.902298443003748</v>
      </c>
      <c r="AZ66">
        <f t="shared" si="76"/>
        <v>221.05280168678203</v>
      </c>
      <c r="BA66">
        <f t="shared" si="77"/>
        <v>1.3583591785608039E-2</v>
      </c>
      <c r="BB66">
        <f t="shared" si="78"/>
        <v>-0.99976986126765133</v>
      </c>
      <c r="BC66">
        <f t="shared" si="79"/>
        <v>-0.51050066637180624</v>
      </c>
      <c r="BD66" t="s">
        <v>397</v>
      </c>
      <c r="BE66">
        <v>0</v>
      </c>
      <c r="BF66">
        <f t="shared" si="80"/>
        <v>-0.51050066637180624</v>
      </c>
      <c r="BG66">
        <f t="shared" si="81"/>
        <v>1.0003012460928769</v>
      </c>
      <c r="BH66">
        <f t="shared" si="82"/>
        <v>0.2621384706971831</v>
      </c>
      <c r="BI66">
        <f t="shared" si="83"/>
        <v>-1881.4422501498384</v>
      </c>
      <c r="BJ66">
        <f t="shared" si="84"/>
        <v>0.26247359565698913</v>
      </c>
      <c r="BK66">
        <f t="shared" si="85"/>
        <v>1340.5429093122377</v>
      </c>
      <c r="BL66">
        <f t="shared" si="86"/>
        <v>-1.0703450346010477E-4</v>
      </c>
      <c r="BM66">
        <f t="shared" si="87"/>
        <v>1.0001070345034602</v>
      </c>
      <c r="BN66" t="s">
        <v>397</v>
      </c>
      <c r="BO66" t="s">
        <v>397</v>
      </c>
      <c r="BP66" t="s">
        <v>397</v>
      </c>
      <c r="BQ66" t="s">
        <v>397</v>
      </c>
      <c r="BR66" t="s">
        <v>397</v>
      </c>
      <c r="BS66" t="s">
        <v>397</v>
      </c>
      <c r="BT66" t="s">
        <v>397</v>
      </c>
      <c r="BU66" t="s">
        <v>397</v>
      </c>
      <c r="BV66" t="s">
        <v>397</v>
      </c>
      <c r="BW66" t="s">
        <v>397</v>
      </c>
      <c r="BX66" t="s">
        <v>397</v>
      </c>
      <c r="BY66" t="s">
        <v>397</v>
      </c>
      <c r="BZ66" t="s">
        <v>397</v>
      </c>
      <c r="CA66" t="s">
        <v>397</v>
      </c>
      <c r="CB66" t="s">
        <v>397</v>
      </c>
      <c r="CC66" t="s">
        <v>397</v>
      </c>
      <c r="CD66" t="s">
        <v>397</v>
      </c>
      <c r="CE66" t="s">
        <v>397</v>
      </c>
      <c r="CF66">
        <f t="shared" si="88"/>
        <v>2000.05</v>
      </c>
      <c r="CG66">
        <f t="shared" si="89"/>
        <v>1686.0267007779914</v>
      </c>
      <c r="CH66">
        <f t="shared" si="90"/>
        <v>0.84299227558210621</v>
      </c>
      <c r="CI66">
        <f t="shared" si="91"/>
        <v>0.16537509187346511</v>
      </c>
      <c r="CJ66">
        <v>9</v>
      </c>
      <c r="CK66">
        <v>0.5</v>
      </c>
      <c r="CL66" t="s">
        <v>398</v>
      </c>
      <c r="CM66">
        <v>1530553951.0999999</v>
      </c>
      <c r="CN66">
        <v>371.62900000000002</v>
      </c>
      <c r="CO66">
        <v>400.03100000000001</v>
      </c>
      <c r="CP66">
        <v>33.767699999999998</v>
      </c>
      <c r="CQ66">
        <v>33.132899999999999</v>
      </c>
      <c r="CR66">
        <v>371.947</v>
      </c>
      <c r="CS66">
        <v>33.767699999999998</v>
      </c>
      <c r="CT66">
        <v>700.05600000000004</v>
      </c>
      <c r="CU66">
        <v>90.740200000000002</v>
      </c>
      <c r="CV66">
        <v>0.101135</v>
      </c>
      <c r="CW66">
        <v>28.663799999999998</v>
      </c>
      <c r="CX66">
        <v>28.507000000000001</v>
      </c>
      <c r="CY66">
        <v>999.9</v>
      </c>
      <c r="CZ66">
        <v>0</v>
      </c>
      <c r="DA66">
        <v>0</v>
      </c>
      <c r="DB66">
        <v>10005.6</v>
      </c>
      <c r="DC66">
        <v>0</v>
      </c>
      <c r="DD66">
        <v>0.21912699999999999</v>
      </c>
      <c r="DE66">
        <v>-28.401299999999999</v>
      </c>
      <c r="DF66">
        <v>384.61700000000002</v>
      </c>
      <c r="DG66">
        <v>413.73899999999998</v>
      </c>
      <c r="DH66">
        <v>0.63481500000000002</v>
      </c>
      <c r="DI66">
        <v>400.03100000000001</v>
      </c>
      <c r="DJ66">
        <v>33.132899999999999</v>
      </c>
      <c r="DK66">
        <v>3.0640900000000002</v>
      </c>
      <c r="DL66">
        <v>3.0064799999999998</v>
      </c>
      <c r="DM66">
        <v>24.380299999999998</v>
      </c>
      <c r="DN66">
        <v>24.0639</v>
      </c>
      <c r="DO66">
        <v>2000.05</v>
      </c>
      <c r="DP66">
        <v>0.90000599999999997</v>
      </c>
      <c r="DQ66">
        <v>9.9993600000000002E-2</v>
      </c>
      <c r="DR66">
        <v>0</v>
      </c>
      <c r="DS66">
        <v>1200.46</v>
      </c>
      <c r="DT66">
        <v>4.9997400000000001</v>
      </c>
      <c r="DU66">
        <v>25759.599999999999</v>
      </c>
      <c r="DV66">
        <v>15360.4</v>
      </c>
      <c r="DW66">
        <v>49.061999999999998</v>
      </c>
      <c r="DX66">
        <v>50.125</v>
      </c>
      <c r="DY66">
        <v>50.061999999999998</v>
      </c>
      <c r="DZ66">
        <v>50</v>
      </c>
      <c r="EA66">
        <v>50.686999999999998</v>
      </c>
      <c r="EB66">
        <v>1795.56</v>
      </c>
      <c r="EC66">
        <v>199.49</v>
      </c>
      <c r="ED66">
        <v>0</v>
      </c>
      <c r="EE66">
        <v>53.5</v>
      </c>
      <c r="EF66">
        <v>0</v>
      </c>
      <c r="EG66">
        <v>1250.2684615384601</v>
      </c>
      <c r="EH66">
        <v>-405.75111139208502</v>
      </c>
      <c r="EI66">
        <v>-7654.9333384361398</v>
      </c>
      <c r="EJ66">
        <v>26698.315384615398</v>
      </c>
      <c r="EK66">
        <v>15</v>
      </c>
      <c r="EL66">
        <v>0</v>
      </c>
      <c r="EM66" t="s">
        <v>399</v>
      </c>
      <c r="EN66">
        <v>1530554494.5999999</v>
      </c>
      <c r="EO66">
        <v>0</v>
      </c>
      <c r="EP66">
        <v>0</v>
      </c>
      <c r="EQ66">
        <v>-6.0000000000000001E-3</v>
      </c>
      <c r="ER66">
        <v>0</v>
      </c>
      <c r="ES66">
        <v>-0.318</v>
      </c>
      <c r="ET66">
        <v>0</v>
      </c>
      <c r="EU66">
        <v>400</v>
      </c>
      <c r="EV66">
        <v>0</v>
      </c>
      <c r="EW66">
        <v>0.13</v>
      </c>
      <c r="EX66">
        <v>0</v>
      </c>
      <c r="EY66">
        <v>-27.506250000000001</v>
      </c>
      <c r="EZ66">
        <v>-6.8343579737335398</v>
      </c>
      <c r="FA66">
        <v>0.67895471351188097</v>
      </c>
      <c r="FB66">
        <v>0</v>
      </c>
      <c r="FC66">
        <v>1.00031895294394</v>
      </c>
      <c r="FD66">
        <v>0</v>
      </c>
      <c r="FE66">
        <v>0</v>
      </c>
      <c r="FF66">
        <v>0</v>
      </c>
      <c r="FG66">
        <v>0.17647008750000001</v>
      </c>
      <c r="FH66">
        <v>3.4673493309568499</v>
      </c>
      <c r="FI66">
        <v>0.34176769630992898</v>
      </c>
      <c r="FJ66">
        <v>0</v>
      </c>
      <c r="FK66">
        <v>0</v>
      </c>
      <c r="FL66">
        <v>3</v>
      </c>
      <c r="FM66" t="s">
        <v>400</v>
      </c>
      <c r="FN66">
        <v>3.4448400000000001</v>
      </c>
      <c r="FO66">
        <v>2.7807400000000002</v>
      </c>
      <c r="FP66">
        <v>7.88885E-2</v>
      </c>
      <c r="FQ66">
        <v>8.3421700000000001E-2</v>
      </c>
      <c r="FR66">
        <v>0.12601599999999999</v>
      </c>
      <c r="FS66">
        <v>0.123003</v>
      </c>
      <c r="FT66">
        <v>19543.8</v>
      </c>
      <c r="FU66">
        <v>23732.400000000001</v>
      </c>
      <c r="FV66">
        <v>20683.3</v>
      </c>
      <c r="FW66">
        <v>24997.9</v>
      </c>
      <c r="FX66">
        <v>28685.9</v>
      </c>
      <c r="FY66">
        <v>32293.5</v>
      </c>
      <c r="FZ66">
        <v>37365.1</v>
      </c>
      <c r="GA66">
        <v>41506.5</v>
      </c>
      <c r="GB66">
        <v>1.8388199999999999</v>
      </c>
      <c r="GC66">
        <v>1.45922</v>
      </c>
      <c r="GD66">
        <v>2.27615E-2</v>
      </c>
      <c r="GE66">
        <v>0</v>
      </c>
      <c r="GF66">
        <v>28.1355</v>
      </c>
      <c r="GG66">
        <v>999.9</v>
      </c>
      <c r="GH66">
        <v>59.137999999999998</v>
      </c>
      <c r="GI66">
        <v>35.116999999999997</v>
      </c>
      <c r="GJ66">
        <v>37.052599999999998</v>
      </c>
      <c r="GK66">
        <v>61.98</v>
      </c>
      <c r="GL66">
        <v>22.9087</v>
      </c>
      <c r="GM66">
        <v>2</v>
      </c>
      <c r="GN66">
        <v>0.29646099999999997</v>
      </c>
      <c r="GO66">
        <v>3.0409700000000002</v>
      </c>
      <c r="GP66">
        <v>20.3096</v>
      </c>
      <c r="GQ66">
        <v>5.2202799999999998</v>
      </c>
      <c r="GR66">
        <v>11.962</v>
      </c>
      <c r="GS66">
        <v>4.9856999999999996</v>
      </c>
      <c r="GT66">
        <v>3.3010000000000002</v>
      </c>
      <c r="GU66">
        <v>999.9</v>
      </c>
      <c r="GV66">
        <v>9999</v>
      </c>
      <c r="GW66">
        <v>9999</v>
      </c>
      <c r="GX66">
        <v>9999</v>
      </c>
      <c r="GY66">
        <v>1.88402</v>
      </c>
      <c r="GZ66">
        <v>1.8811</v>
      </c>
      <c r="HA66">
        <v>1.8827799999999999</v>
      </c>
      <c r="HB66">
        <v>1.8812599999999999</v>
      </c>
      <c r="HC66">
        <v>1.88263</v>
      </c>
      <c r="HD66">
        <v>1.8819600000000001</v>
      </c>
      <c r="HE66">
        <v>1.8838900000000001</v>
      </c>
      <c r="HF66">
        <v>1.8811</v>
      </c>
      <c r="HG66">
        <v>5</v>
      </c>
      <c r="HH66">
        <v>0</v>
      </c>
      <c r="HI66">
        <v>0</v>
      </c>
      <c r="HJ66">
        <v>0</v>
      </c>
      <c r="HK66" t="s">
        <v>401</v>
      </c>
      <c r="HL66" t="s">
        <v>402</v>
      </c>
      <c r="HM66" t="s">
        <v>403</v>
      </c>
      <c r="HN66" t="s">
        <v>403</v>
      </c>
      <c r="HO66" t="s">
        <v>403</v>
      </c>
      <c r="HP66" t="s">
        <v>403</v>
      </c>
      <c r="HQ66">
        <v>0</v>
      </c>
      <c r="HR66">
        <v>100</v>
      </c>
      <c r="HS66">
        <v>100</v>
      </c>
      <c r="HT66">
        <v>-0.318</v>
      </c>
      <c r="HU66">
        <v>0</v>
      </c>
      <c r="HV66">
        <v>-0.318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-1</v>
      </c>
      <c r="IE66">
        <v>-1</v>
      </c>
      <c r="IF66">
        <v>-1</v>
      </c>
      <c r="IG66">
        <v>-1</v>
      </c>
      <c r="IH66">
        <v>-9.1</v>
      </c>
      <c r="II66">
        <v>25509232.5</v>
      </c>
      <c r="IJ66">
        <v>1.07422</v>
      </c>
      <c r="IK66">
        <v>2.5878899999999998</v>
      </c>
      <c r="IL66">
        <v>2.1008300000000002</v>
      </c>
      <c r="IM66">
        <v>2.66357</v>
      </c>
      <c r="IN66">
        <v>2.21313</v>
      </c>
      <c r="IO66">
        <v>2.4414100000000002E-3</v>
      </c>
      <c r="IP66">
        <v>39.591700000000003</v>
      </c>
      <c r="IQ66">
        <v>13.3965</v>
      </c>
      <c r="IR66">
        <v>18</v>
      </c>
      <c r="IS66">
        <v>454.97199999999998</v>
      </c>
      <c r="IT66">
        <v>229.697</v>
      </c>
      <c r="IU66">
        <v>24.978300000000001</v>
      </c>
      <c r="IV66">
        <v>31.303999999999998</v>
      </c>
      <c r="IW66">
        <v>30</v>
      </c>
      <c r="IX66">
        <v>31.098299999999998</v>
      </c>
      <c r="IY66">
        <v>31.065300000000001</v>
      </c>
      <c r="IZ66">
        <v>21.463000000000001</v>
      </c>
      <c r="JA66">
        <v>100</v>
      </c>
      <c r="JB66">
        <v>0</v>
      </c>
      <c r="JC66">
        <v>25</v>
      </c>
      <c r="JD66">
        <v>400</v>
      </c>
      <c r="JE66">
        <v>15.9763</v>
      </c>
      <c r="JF66">
        <v>100.69199999999999</v>
      </c>
      <c r="JG66">
        <v>100.03</v>
      </c>
    </row>
    <row r="67" spans="1:267" x14ac:dyDescent="0.2">
      <c r="A67">
        <v>49</v>
      </c>
      <c r="B67">
        <v>1530554351.0999999</v>
      </c>
      <c r="C67">
        <v>4154.5999999046298</v>
      </c>
      <c r="D67" t="s">
        <v>546</v>
      </c>
      <c r="E67" t="s">
        <v>547</v>
      </c>
      <c r="F67" t="s">
        <v>394</v>
      </c>
      <c r="I67">
        <v>1530554351.0999999</v>
      </c>
      <c r="J67">
        <f t="shared" si="46"/>
        <v>3.546068245900401E-3</v>
      </c>
      <c r="K67">
        <f t="shared" si="47"/>
        <v>3.5460682459004009</v>
      </c>
      <c r="L67">
        <f t="shared" si="48"/>
        <v>21.894259003743869</v>
      </c>
      <c r="M67">
        <f t="shared" si="49"/>
        <v>370.20100000000002</v>
      </c>
      <c r="N67">
        <f t="shared" si="50"/>
        <v>276.86809722365166</v>
      </c>
      <c r="O67">
        <f t="shared" si="51"/>
        <v>25.150258838994318</v>
      </c>
      <c r="P67">
        <f t="shared" si="52"/>
        <v>33.628471701214004</v>
      </c>
      <c r="Q67">
        <f t="shared" si="53"/>
        <v>0.42368157378217475</v>
      </c>
      <c r="R67">
        <f t="shared" si="54"/>
        <v>2.7602672690838252</v>
      </c>
      <c r="S67">
        <f t="shared" si="55"/>
        <v>0.39058738476193633</v>
      </c>
      <c r="T67">
        <f t="shared" si="56"/>
        <v>0.24687472378569353</v>
      </c>
      <c r="U67">
        <f t="shared" si="57"/>
        <v>330.74843850172692</v>
      </c>
      <c r="V67">
        <f t="shared" si="58"/>
        <v>31.398726129180893</v>
      </c>
      <c r="W67">
        <f t="shared" si="59"/>
        <v>29.578800000000001</v>
      </c>
      <c r="X67">
        <f t="shared" si="60"/>
        <v>4.1584553165300333</v>
      </c>
      <c r="Y67">
        <f t="shared" si="61"/>
        <v>77.636694449509974</v>
      </c>
      <c r="Z67">
        <f t="shared" si="62"/>
        <v>3.3679159536226</v>
      </c>
      <c r="AA67">
        <f t="shared" si="63"/>
        <v>4.3380465609762409</v>
      </c>
      <c r="AB67">
        <f t="shared" si="64"/>
        <v>0.79053936290743332</v>
      </c>
      <c r="AC67">
        <f t="shared" si="65"/>
        <v>-156.38160964420769</v>
      </c>
      <c r="AD67">
        <f t="shared" si="66"/>
        <v>109.49552304618102</v>
      </c>
      <c r="AE67">
        <f t="shared" si="67"/>
        <v>8.8156787020732263</v>
      </c>
      <c r="AF67">
        <f t="shared" si="68"/>
        <v>292.67803060577347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47410.160346146346</v>
      </c>
      <c r="AL67" t="s">
        <v>395</v>
      </c>
      <c r="AM67">
        <v>8118.25</v>
      </c>
      <c r="AN67">
        <v>1.65384615384615</v>
      </c>
      <c r="AO67">
        <v>0.39</v>
      </c>
      <c r="AP67">
        <f t="shared" si="72"/>
        <v>-3.2406311637080769</v>
      </c>
      <c r="AQ67">
        <v>-1</v>
      </c>
      <c r="AR67" t="s">
        <v>548</v>
      </c>
      <c r="AS67">
        <v>8303.94</v>
      </c>
      <c r="AT67">
        <v>970.17973076923101</v>
      </c>
      <c r="AU67">
        <v>1278.8800000000001</v>
      </c>
      <c r="AV67">
        <f t="shared" si="73"/>
        <v>0.2413832957202936</v>
      </c>
      <c r="AW67">
        <v>0.5</v>
      </c>
      <c r="AX67">
        <f t="shared" si="74"/>
        <v>1685.9685007780968</v>
      </c>
      <c r="AY67">
        <f t="shared" si="75"/>
        <v>21.894259003743869</v>
      </c>
      <c r="AZ67">
        <f t="shared" si="76"/>
        <v>203.4823165992097</v>
      </c>
      <c r="BA67">
        <f t="shared" si="77"/>
        <v>1.3579292254379524E-2</v>
      </c>
      <c r="BB67">
        <f t="shared" si="78"/>
        <v>-0.99969504566495671</v>
      </c>
      <c r="BC67">
        <f t="shared" si="79"/>
        <v>-0.51055066553453166</v>
      </c>
      <c r="BD67" t="s">
        <v>397</v>
      </c>
      <c r="BE67">
        <v>0</v>
      </c>
      <c r="BF67">
        <f t="shared" si="80"/>
        <v>-0.51055066553453166</v>
      </c>
      <c r="BG67">
        <f t="shared" si="81"/>
        <v>1.0003992170223435</v>
      </c>
      <c r="BH67">
        <f t="shared" si="82"/>
        <v>0.24128696985465795</v>
      </c>
      <c r="BI67">
        <f t="shared" si="83"/>
        <v>-1419.6758149538853</v>
      </c>
      <c r="BJ67">
        <f t="shared" si="84"/>
        <v>0.2416958565256197</v>
      </c>
      <c r="BK67">
        <f t="shared" si="85"/>
        <v>1011.5867315885605</v>
      </c>
      <c r="BL67">
        <f t="shared" si="86"/>
        <v>-1.2697567176180074E-4</v>
      </c>
      <c r="BM67">
        <f t="shared" si="87"/>
        <v>1.0001269756717619</v>
      </c>
      <c r="BN67" t="s">
        <v>397</v>
      </c>
      <c r="BO67" t="s">
        <v>397</v>
      </c>
      <c r="BP67" t="s">
        <v>397</v>
      </c>
      <c r="BQ67" t="s">
        <v>397</v>
      </c>
      <c r="BR67" t="s">
        <v>397</v>
      </c>
      <c r="BS67" t="s">
        <v>397</v>
      </c>
      <c r="BT67" t="s">
        <v>397</v>
      </c>
      <c r="BU67" t="s">
        <v>397</v>
      </c>
      <c r="BV67" t="s">
        <v>397</v>
      </c>
      <c r="BW67" t="s">
        <v>397</v>
      </c>
      <c r="BX67" t="s">
        <v>397</v>
      </c>
      <c r="BY67" t="s">
        <v>397</v>
      </c>
      <c r="BZ67" t="s">
        <v>397</v>
      </c>
      <c r="CA67" t="s">
        <v>397</v>
      </c>
      <c r="CB67" t="s">
        <v>397</v>
      </c>
      <c r="CC67" t="s">
        <v>397</v>
      </c>
      <c r="CD67" t="s">
        <v>397</v>
      </c>
      <c r="CE67" t="s">
        <v>397</v>
      </c>
      <c r="CF67">
        <f t="shared" si="88"/>
        <v>1999.98</v>
      </c>
      <c r="CG67">
        <f t="shared" si="89"/>
        <v>1685.9685007780968</v>
      </c>
      <c r="CH67">
        <f t="shared" si="90"/>
        <v>0.84299268031585151</v>
      </c>
      <c r="CI67">
        <f t="shared" si="91"/>
        <v>0.16537587300959355</v>
      </c>
      <c r="CJ67">
        <v>9</v>
      </c>
      <c r="CK67">
        <v>0.5</v>
      </c>
      <c r="CL67" t="s">
        <v>398</v>
      </c>
      <c r="CM67">
        <v>1530554351.0999999</v>
      </c>
      <c r="CN67">
        <v>370.20100000000002</v>
      </c>
      <c r="CO67">
        <v>400.04</v>
      </c>
      <c r="CP67">
        <v>37.075899999999997</v>
      </c>
      <c r="CQ67">
        <v>32.685499999999998</v>
      </c>
      <c r="CR67">
        <v>370.51900000000001</v>
      </c>
      <c r="CS67">
        <v>37.075899999999997</v>
      </c>
      <c r="CT67">
        <v>699.96699999999998</v>
      </c>
      <c r="CU67">
        <v>90.738600000000005</v>
      </c>
      <c r="CV67">
        <v>9.9814E-2</v>
      </c>
      <c r="CW67">
        <v>30.314599999999999</v>
      </c>
      <c r="CX67">
        <v>29.578800000000001</v>
      </c>
      <c r="CY67">
        <v>999.9</v>
      </c>
      <c r="CZ67">
        <v>0</v>
      </c>
      <c r="DA67">
        <v>0</v>
      </c>
      <c r="DB67">
        <v>9990</v>
      </c>
      <c r="DC67">
        <v>0</v>
      </c>
      <c r="DD67">
        <v>0.21912699999999999</v>
      </c>
      <c r="DE67">
        <v>-29.838999999999999</v>
      </c>
      <c r="DF67">
        <v>384.45499999999998</v>
      </c>
      <c r="DG67">
        <v>413.55799999999999</v>
      </c>
      <c r="DH67">
        <v>4.3904199999999998</v>
      </c>
      <c r="DI67">
        <v>400.04</v>
      </c>
      <c r="DJ67">
        <v>32.685499999999998</v>
      </c>
      <c r="DK67">
        <v>3.36422</v>
      </c>
      <c r="DL67">
        <v>2.96584</v>
      </c>
      <c r="DM67">
        <v>25.9496</v>
      </c>
      <c r="DN67">
        <v>23.837299999999999</v>
      </c>
      <c r="DO67">
        <v>1999.98</v>
      </c>
      <c r="DP67">
        <v>0.89999300000000004</v>
      </c>
      <c r="DQ67">
        <v>0.100007</v>
      </c>
      <c r="DR67">
        <v>0</v>
      </c>
      <c r="DS67">
        <v>940.54100000000005</v>
      </c>
      <c r="DT67">
        <v>4.9997400000000001</v>
      </c>
      <c r="DU67">
        <v>21159.9</v>
      </c>
      <c r="DV67">
        <v>15359.8</v>
      </c>
      <c r="DW67">
        <v>47.25</v>
      </c>
      <c r="DX67">
        <v>48.811999999999998</v>
      </c>
      <c r="DY67">
        <v>48.25</v>
      </c>
      <c r="DZ67">
        <v>48.561999999999998</v>
      </c>
      <c r="EA67">
        <v>49.125</v>
      </c>
      <c r="EB67">
        <v>1795.47</v>
      </c>
      <c r="EC67">
        <v>199.51</v>
      </c>
      <c r="ED67">
        <v>0</v>
      </c>
      <c r="EE67">
        <v>399.59999990463302</v>
      </c>
      <c r="EF67">
        <v>0</v>
      </c>
      <c r="EG67">
        <v>970.17973076923101</v>
      </c>
      <c r="EH67">
        <v>-248.67128224392499</v>
      </c>
      <c r="EI67">
        <v>-7297.22051916898</v>
      </c>
      <c r="EJ67">
        <v>22018.126923076899</v>
      </c>
      <c r="EK67">
        <v>15</v>
      </c>
      <c r="EL67">
        <v>0</v>
      </c>
      <c r="EM67" t="s">
        <v>399</v>
      </c>
      <c r="EN67">
        <v>1530554494.5999999</v>
      </c>
      <c r="EO67">
        <v>0</v>
      </c>
      <c r="EP67">
        <v>0</v>
      </c>
      <c r="EQ67">
        <v>-6.0000000000000001E-3</v>
      </c>
      <c r="ER67">
        <v>0</v>
      </c>
      <c r="ES67">
        <v>-0.318</v>
      </c>
      <c r="ET67">
        <v>0</v>
      </c>
      <c r="EU67">
        <v>400</v>
      </c>
      <c r="EV67">
        <v>0</v>
      </c>
      <c r="EW67">
        <v>0.13</v>
      </c>
      <c r="EX67">
        <v>0</v>
      </c>
      <c r="EY67">
        <v>-29.589649999999999</v>
      </c>
      <c r="EZ67">
        <v>-2.10042326454038</v>
      </c>
      <c r="FA67">
        <v>0.21231146342107901</v>
      </c>
      <c r="FB67">
        <v>0</v>
      </c>
      <c r="FC67">
        <v>1.00030124609288</v>
      </c>
      <c r="FD67">
        <v>0</v>
      </c>
      <c r="FE67">
        <v>0</v>
      </c>
      <c r="FF67">
        <v>0</v>
      </c>
      <c r="FG67">
        <v>3.9009524999999998</v>
      </c>
      <c r="FH67">
        <v>3.2568592120074999</v>
      </c>
      <c r="FI67">
        <v>0.31599830967704601</v>
      </c>
      <c r="FJ67">
        <v>0</v>
      </c>
      <c r="FK67">
        <v>0</v>
      </c>
      <c r="FL67">
        <v>3</v>
      </c>
      <c r="FM67" t="s">
        <v>400</v>
      </c>
      <c r="FN67">
        <v>3.4446699999999999</v>
      </c>
      <c r="FO67">
        <v>2.77928</v>
      </c>
      <c r="FP67">
        <v>7.8658800000000001E-2</v>
      </c>
      <c r="FQ67">
        <v>8.3402299999999999E-2</v>
      </c>
      <c r="FR67">
        <v>0.13430600000000001</v>
      </c>
      <c r="FS67">
        <v>0.12184200000000001</v>
      </c>
      <c r="FT67">
        <v>19544.8</v>
      </c>
      <c r="FU67">
        <v>23728.9</v>
      </c>
      <c r="FV67">
        <v>20679.2</v>
      </c>
      <c r="FW67">
        <v>24993.7</v>
      </c>
      <c r="FX67">
        <v>28405.9</v>
      </c>
      <c r="FY67">
        <v>32330.6</v>
      </c>
      <c r="FZ67">
        <v>37355.599999999999</v>
      </c>
      <c r="GA67">
        <v>41499.1</v>
      </c>
      <c r="GB67">
        <v>2.2551299999999999</v>
      </c>
      <c r="GC67">
        <v>1.9732700000000001</v>
      </c>
      <c r="GD67">
        <v>5.9232099999999999E-3</v>
      </c>
      <c r="GE67">
        <v>0</v>
      </c>
      <c r="GF67">
        <v>29.482299999999999</v>
      </c>
      <c r="GG67">
        <v>999.9</v>
      </c>
      <c r="GH67">
        <v>58.198</v>
      </c>
      <c r="GI67">
        <v>35.661000000000001</v>
      </c>
      <c r="GJ67">
        <v>37.572899999999997</v>
      </c>
      <c r="GK67">
        <v>61.98</v>
      </c>
      <c r="GL67">
        <v>14.8438</v>
      </c>
      <c r="GM67">
        <v>2</v>
      </c>
      <c r="GN67">
        <v>0.29367599999999999</v>
      </c>
      <c r="GO67">
        <v>1.1472599999999999</v>
      </c>
      <c r="GP67">
        <v>20.332699999999999</v>
      </c>
      <c r="GQ67">
        <v>5.2181899999999999</v>
      </c>
      <c r="GR67">
        <v>11.962</v>
      </c>
      <c r="GS67">
        <v>4.9850000000000003</v>
      </c>
      <c r="GT67">
        <v>3.3003200000000001</v>
      </c>
      <c r="GU67">
        <v>999.9</v>
      </c>
      <c r="GV67">
        <v>9999</v>
      </c>
      <c r="GW67">
        <v>9999</v>
      </c>
      <c r="GX67">
        <v>9999</v>
      </c>
      <c r="GY67">
        <v>1.8840399999999999</v>
      </c>
      <c r="GZ67">
        <v>1.8811</v>
      </c>
      <c r="HA67">
        <v>1.88286</v>
      </c>
      <c r="HB67">
        <v>1.88127</v>
      </c>
      <c r="HC67">
        <v>1.88266</v>
      </c>
      <c r="HD67">
        <v>1.8819999999999999</v>
      </c>
      <c r="HE67">
        <v>1.8839399999999999</v>
      </c>
      <c r="HF67">
        <v>1.88117</v>
      </c>
      <c r="HG67">
        <v>5</v>
      </c>
      <c r="HH67">
        <v>0</v>
      </c>
      <c r="HI67">
        <v>0</v>
      </c>
      <c r="HJ67">
        <v>0</v>
      </c>
      <c r="HK67" t="s">
        <v>401</v>
      </c>
      <c r="HL67" t="s">
        <v>402</v>
      </c>
      <c r="HM67" t="s">
        <v>403</v>
      </c>
      <c r="HN67" t="s">
        <v>403</v>
      </c>
      <c r="HO67" t="s">
        <v>403</v>
      </c>
      <c r="HP67" t="s">
        <v>403</v>
      </c>
      <c r="HQ67">
        <v>0</v>
      </c>
      <c r="HR67">
        <v>100</v>
      </c>
      <c r="HS67">
        <v>100</v>
      </c>
      <c r="HT67">
        <v>-0.318</v>
      </c>
      <c r="HU67">
        <v>0</v>
      </c>
      <c r="HV67">
        <v>-0.318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-1</v>
      </c>
      <c r="IE67">
        <v>-1</v>
      </c>
      <c r="IF67">
        <v>-1</v>
      </c>
      <c r="IG67">
        <v>-1</v>
      </c>
      <c r="IH67">
        <v>-2.4</v>
      </c>
      <c r="II67">
        <v>25509239.199999999</v>
      </c>
      <c r="IJ67">
        <v>1.2793000000000001</v>
      </c>
      <c r="IK67">
        <v>2.5842299999999998</v>
      </c>
      <c r="IL67">
        <v>2.1008300000000002</v>
      </c>
      <c r="IM67">
        <v>2.6696800000000001</v>
      </c>
      <c r="IN67">
        <v>2.2485400000000002</v>
      </c>
      <c r="IO67">
        <v>2.3071299999999999</v>
      </c>
      <c r="IP67">
        <v>39.242199999999997</v>
      </c>
      <c r="IQ67">
        <v>13.3703</v>
      </c>
      <c r="IR67">
        <v>18</v>
      </c>
      <c r="IS67">
        <v>768.30700000000002</v>
      </c>
      <c r="IT67">
        <v>503.43</v>
      </c>
      <c r="IU67">
        <v>28.002300000000002</v>
      </c>
      <c r="IV67">
        <v>31.3095</v>
      </c>
      <c r="IW67">
        <v>30.000499999999999</v>
      </c>
      <c r="IX67">
        <v>31.175999999999998</v>
      </c>
      <c r="IY67">
        <v>31.141200000000001</v>
      </c>
      <c r="IZ67">
        <v>25.558499999999999</v>
      </c>
      <c r="JA67">
        <v>100</v>
      </c>
      <c r="JB67">
        <v>0</v>
      </c>
      <c r="JC67">
        <v>28</v>
      </c>
      <c r="JD67">
        <v>400</v>
      </c>
      <c r="JE67">
        <v>15.9763</v>
      </c>
      <c r="JF67">
        <v>100.669</v>
      </c>
      <c r="JG67">
        <v>100.01300000000001</v>
      </c>
    </row>
    <row r="68" spans="1:267" x14ac:dyDescent="0.2">
      <c r="A68">
        <v>50</v>
      </c>
      <c r="B68">
        <v>1530554482.0999999</v>
      </c>
      <c r="C68">
        <v>4285.5999999046298</v>
      </c>
      <c r="D68" t="s">
        <v>549</v>
      </c>
      <c r="E68" t="s">
        <v>550</v>
      </c>
      <c r="F68" t="s">
        <v>394</v>
      </c>
      <c r="I68">
        <v>1530554482.0999999</v>
      </c>
      <c r="J68">
        <f t="shared" si="46"/>
        <v>3.4489384085996237E-3</v>
      </c>
      <c r="K68">
        <f t="shared" si="47"/>
        <v>3.4489384085996235</v>
      </c>
      <c r="L68">
        <f t="shared" si="48"/>
        <v>15.082202859148115</v>
      </c>
      <c r="M68">
        <f t="shared" si="49"/>
        <v>378.94600000000003</v>
      </c>
      <c r="N68">
        <f t="shared" si="50"/>
        <v>297.2137089515997</v>
      </c>
      <c r="O68">
        <f t="shared" si="51"/>
        <v>26.998022187782379</v>
      </c>
      <c r="P68">
        <f t="shared" si="52"/>
        <v>34.422343949274001</v>
      </c>
      <c r="Q68">
        <f t="shared" si="53"/>
        <v>0.33641908645566942</v>
      </c>
      <c r="R68">
        <f t="shared" si="54"/>
        <v>2.762875663146299</v>
      </c>
      <c r="S68">
        <f t="shared" si="55"/>
        <v>0.31520590730410286</v>
      </c>
      <c r="T68">
        <f t="shared" si="56"/>
        <v>0.1987980423159994</v>
      </c>
      <c r="U68">
        <f t="shared" si="57"/>
        <v>330.71579850156854</v>
      </c>
      <c r="V68">
        <f t="shared" si="58"/>
        <v>31.437973943699969</v>
      </c>
      <c r="W68">
        <f t="shared" si="59"/>
        <v>30.1081</v>
      </c>
      <c r="X68">
        <f t="shared" si="60"/>
        <v>4.2869753360752787</v>
      </c>
      <c r="Y68">
        <f t="shared" si="61"/>
        <v>76.811321070700473</v>
      </c>
      <c r="Z68">
        <f t="shared" si="62"/>
        <v>3.3347468911796998</v>
      </c>
      <c r="AA68">
        <f t="shared" si="63"/>
        <v>4.3414783715414211</v>
      </c>
      <c r="AB68">
        <f t="shared" si="64"/>
        <v>0.9522284448955789</v>
      </c>
      <c r="AC68">
        <f t="shared" si="65"/>
        <v>-152.09818381924342</v>
      </c>
      <c r="AD68">
        <f t="shared" si="66"/>
        <v>32.81415925116471</v>
      </c>
      <c r="AE68">
        <f t="shared" si="67"/>
        <v>2.6465324073948029</v>
      </c>
      <c r="AF68">
        <f t="shared" si="68"/>
        <v>214.07830634088467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47478.12023689488</v>
      </c>
      <c r="AL68" t="s">
        <v>395</v>
      </c>
      <c r="AM68">
        <v>8118.25</v>
      </c>
      <c r="AN68">
        <v>1.65384615384615</v>
      </c>
      <c r="AO68">
        <v>0.39</v>
      </c>
      <c r="AP68">
        <f t="shared" si="72"/>
        <v>-3.2406311637080769</v>
      </c>
      <c r="AQ68">
        <v>-1</v>
      </c>
      <c r="AR68" t="s">
        <v>551</v>
      </c>
      <c r="AS68">
        <v>8295.52</v>
      </c>
      <c r="AT68">
        <v>853.361576923077</v>
      </c>
      <c r="AU68">
        <v>969.23</v>
      </c>
      <c r="AV68">
        <f t="shared" si="73"/>
        <v>0.11954688059276231</v>
      </c>
      <c r="AW68">
        <v>0.5</v>
      </c>
      <c r="AX68">
        <f t="shared" si="74"/>
        <v>1685.8077007780146</v>
      </c>
      <c r="AY68">
        <f t="shared" si="75"/>
        <v>15.082202859148115</v>
      </c>
      <c r="AZ68">
        <f t="shared" si="76"/>
        <v>100.76652595363424</v>
      </c>
      <c r="BA68">
        <f t="shared" si="77"/>
        <v>9.539761179004012E-3</v>
      </c>
      <c r="BB68">
        <f t="shared" si="78"/>
        <v>-0.9995976187282688</v>
      </c>
      <c r="BC68">
        <f t="shared" si="79"/>
        <v>-0.5106157905033295</v>
      </c>
      <c r="BD68" t="s">
        <v>397</v>
      </c>
      <c r="BE68">
        <v>0</v>
      </c>
      <c r="BF68">
        <f t="shared" si="80"/>
        <v>-0.5106157905033295</v>
      </c>
      <c r="BG68">
        <f t="shared" si="81"/>
        <v>1.0005268262337148</v>
      </c>
      <c r="BH68">
        <f t="shared" si="82"/>
        <v>0.11948393332218077</v>
      </c>
      <c r="BI68">
        <f t="shared" si="83"/>
        <v>-1075.752846237064</v>
      </c>
      <c r="BJ68">
        <f t="shared" si="84"/>
        <v>0.11975121815098627</v>
      </c>
      <c r="BK68">
        <f t="shared" si="85"/>
        <v>766.58064516129264</v>
      </c>
      <c r="BL68">
        <f t="shared" si="86"/>
        <v>-7.1494176344023507E-5</v>
      </c>
      <c r="BM68">
        <f t="shared" si="87"/>
        <v>1.000071494176344</v>
      </c>
      <c r="BN68" t="s">
        <v>397</v>
      </c>
      <c r="BO68" t="s">
        <v>397</v>
      </c>
      <c r="BP68" t="s">
        <v>397</v>
      </c>
      <c r="BQ68" t="s">
        <v>397</v>
      </c>
      <c r="BR68" t="s">
        <v>397</v>
      </c>
      <c r="BS68" t="s">
        <v>397</v>
      </c>
      <c r="BT68" t="s">
        <v>397</v>
      </c>
      <c r="BU68" t="s">
        <v>397</v>
      </c>
      <c r="BV68" t="s">
        <v>397</v>
      </c>
      <c r="BW68" t="s">
        <v>397</v>
      </c>
      <c r="BX68" t="s">
        <v>397</v>
      </c>
      <c r="BY68" t="s">
        <v>397</v>
      </c>
      <c r="BZ68" t="s">
        <v>397</v>
      </c>
      <c r="CA68" t="s">
        <v>397</v>
      </c>
      <c r="CB68" t="s">
        <v>397</v>
      </c>
      <c r="CC68" t="s">
        <v>397</v>
      </c>
      <c r="CD68" t="s">
        <v>397</v>
      </c>
      <c r="CE68" t="s">
        <v>397</v>
      </c>
      <c r="CF68">
        <f t="shared" si="88"/>
        <v>1999.79</v>
      </c>
      <c r="CG68">
        <f t="shared" si="89"/>
        <v>1685.8077007780146</v>
      </c>
      <c r="CH68">
        <f t="shared" si="90"/>
        <v>0.84299236458728899</v>
      </c>
      <c r="CI68">
        <f t="shared" si="91"/>
        <v>0.16537526365346789</v>
      </c>
      <c r="CJ68">
        <v>9</v>
      </c>
      <c r="CK68">
        <v>0.5</v>
      </c>
      <c r="CL68" t="s">
        <v>398</v>
      </c>
      <c r="CM68">
        <v>1530554482.0999999</v>
      </c>
      <c r="CN68">
        <v>378.94600000000003</v>
      </c>
      <c r="CO68">
        <v>400.017</v>
      </c>
      <c r="CP68">
        <v>36.711300000000001</v>
      </c>
      <c r="CQ68">
        <v>32.439900000000002</v>
      </c>
      <c r="CR68">
        <v>379.26400000000001</v>
      </c>
      <c r="CS68">
        <v>36.711300000000001</v>
      </c>
      <c r="CT68">
        <v>700.02599999999995</v>
      </c>
      <c r="CU68">
        <v>90.736900000000006</v>
      </c>
      <c r="CV68">
        <v>0.10016899999999999</v>
      </c>
      <c r="CW68">
        <v>30.328399999999998</v>
      </c>
      <c r="CX68">
        <v>30.1081</v>
      </c>
      <c r="CY68">
        <v>999.9</v>
      </c>
      <c r="CZ68">
        <v>0</v>
      </c>
      <c r="DA68">
        <v>0</v>
      </c>
      <c r="DB68">
        <v>10005.6</v>
      </c>
      <c r="DC68">
        <v>0</v>
      </c>
      <c r="DD68">
        <v>0.21912699999999999</v>
      </c>
      <c r="DE68">
        <v>-21.070900000000002</v>
      </c>
      <c r="DF68">
        <v>393.38799999999998</v>
      </c>
      <c r="DG68">
        <v>413.428</v>
      </c>
      <c r="DH68">
        <v>4.27135</v>
      </c>
      <c r="DI68">
        <v>400.017</v>
      </c>
      <c r="DJ68">
        <v>32.439900000000002</v>
      </c>
      <c r="DK68">
        <v>3.33107</v>
      </c>
      <c r="DL68">
        <v>2.9434999999999998</v>
      </c>
      <c r="DM68">
        <v>25.782499999999999</v>
      </c>
      <c r="DN68">
        <v>23.7117</v>
      </c>
      <c r="DO68">
        <v>1999.79</v>
      </c>
      <c r="DP68">
        <v>0.90000199999999997</v>
      </c>
      <c r="DQ68">
        <v>9.9997600000000006E-2</v>
      </c>
      <c r="DR68">
        <v>0</v>
      </c>
      <c r="DS68">
        <v>785.95799999999997</v>
      </c>
      <c r="DT68">
        <v>4.9997400000000001</v>
      </c>
      <c r="DU68">
        <v>18201.599999999999</v>
      </c>
      <c r="DV68">
        <v>15358.4</v>
      </c>
      <c r="DW68">
        <v>48</v>
      </c>
      <c r="DX68">
        <v>49</v>
      </c>
      <c r="DY68">
        <v>48.75</v>
      </c>
      <c r="DZ68">
        <v>48.936999999999998</v>
      </c>
      <c r="EA68">
        <v>49.811999999999998</v>
      </c>
      <c r="EB68">
        <v>1795.32</v>
      </c>
      <c r="EC68">
        <v>199.47</v>
      </c>
      <c r="ED68">
        <v>0</v>
      </c>
      <c r="EE68">
        <v>130.299999952316</v>
      </c>
      <c r="EF68">
        <v>0</v>
      </c>
      <c r="EG68">
        <v>853.361576923077</v>
      </c>
      <c r="EH68">
        <v>-599.71620431398105</v>
      </c>
      <c r="EI68">
        <v>-12699.514514185301</v>
      </c>
      <c r="EJ68">
        <v>19637.3615384615</v>
      </c>
      <c r="EK68">
        <v>15</v>
      </c>
      <c r="EL68">
        <v>0</v>
      </c>
      <c r="EM68" t="s">
        <v>399</v>
      </c>
      <c r="EN68">
        <v>1530554494.5999999</v>
      </c>
      <c r="EO68">
        <v>0</v>
      </c>
      <c r="EP68">
        <v>0</v>
      </c>
      <c r="EQ68">
        <v>-6.0000000000000001E-3</v>
      </c>
      <c r="ER68">
        <v>0</v>
      </c>
      <c r="ES68">
        <v>-0.318</v>
      </c>
      <c r="ET68">
        <v>0</v>
      </c>
      <c r="EU68">
        <v>400</v>
      </c>
      <c r="EV68">
        <v>0</v>
      </c>
      <c r="EW68">
        <v>0.13</v>
      </c>
      <c r="EX68">
        <v>0</v>
      </c>
      <c r="EY68">
        <v>-19.73818</v>
      </c>
      <c r="EZ68">
        <v>-8.6559489681050206</v>
      </c>
      <c r="FA68">
        <v>0.83713246239767802</v>
      </c>
      <c r="FB68">
        <v>0</v>
      </c>
      <c r="FC68">
        <v>1.0003992170223399</v>
      </c>
      <c r="FD68">
        <v>0</v>
      </c>
      <c r="FE68">
        <v>0</v>
      </c>
      <c r="FF68">
        <v>0</v>
      </c>
      <c r="FG68">
        <v>3.7408760000000001</v>
      </c>
      <c r="FH68">
        <v>3.6601245028142499</v>
      </c>
      <c r="FI68">
        <v>0.35677456198417501</v>
      </c>
      <c r="FJ68">
        <v>0</v>
      </c>
      <c r="FK68">
        <v>0</v>
      </c>
      <c r="FL68">
        <v>3</v>
      </c>
      <c r="FM68" t="s">
        <v>400</v>
      </c>
      <c r="FN68">
        <v>3.4447800000000002</v>
      </c>
      <c r="FO68">
        <v>2.7797700000000001</v>
      </c>
      <c r="FP68">
        <v>8.0096899999999999E-2</v>
      </c>
      <c r="FQ68">
        <v>8.3397399999999997E-2</v>
      </c>
      <c r="FR68">
        <v>0.133407</v>
      </c>
      <c r="FS68">
        <v>0.121215</v>
      </c>
      <c r="FT68">
        <v>19510.3</v>
      </c>
      <c r="FU68">
        <v>23724.799999999999</v>
      </c>
      <c r="FV68">
        <v>20674.900000000001</v>
      </c>
      <c r="FW68">
        <v>24989.200000000001</v>
      </c>
      <c r="FX68">
        <v>28430.6</v>
      </c>
      <c r="FY68">
        <v>32348.7</v>
      </c>
      <c r="FZ68">
        <v>37349</v>
      </c>
      <c r="GA68">
        <v>41492.800000000003</v>
      </c>
      <c r="GB68">
        <v>2.2299500000000001</v>
      </c>
      <c r="GC68">
        <v>1.9734499999999999</v>
      </c>
      <c r="GD68">
        <v>2.2351699999999999E-2</v>
      </c>
      <c r="GE68">
        <v>0</v>
      </c>
      <c r="GF68">
        <v>29.744299999999999</v>
      </c>
      <c r="GG68">
        <v>999.9</v>
      </c>
      <c r="GH68">
        <v>57.734000000000002</v>
      </c>
      <c r="GI68">
        <v>35.802</v>
      </c>
      <c r="GJ68">
        <v>37.565199999999997</v>
      </c>
      <c r="GK68">
        <v>61.960099999999997</v>
      </c>
      <c r="GL68">
        <v>15.224399999999999</v>
      </c>
      <c r="GM68">
        <v>2</v>
      </c>
      <c r="GN68">
        <v>0.29676799999999998</v>
      </c>
      <c r="GO68">
        <v>1.30935</v>
      </c>
      <c r="GP68">
        <v>20.331700000000001</v>
      </c>
      <c r="GQ68">
        <v>5.2172900000000002</v>
      </c>
      <c r="GR68">
        <v>11.962</v>
      </c>
      <c r="GS68">
        <v>4.9856499999999997</v>
      </c>
      <c r="GT68">
        <v>3.3010000000000002</v>
      </c>
      <c r="GU68">
        <v>999.9</v>
      </c>
      <c r="GV68">
        <v>9999</v>
      </c>
      <c r="GW68">
        <v>9999</v>
      </c>
      <c r="GX68">
        <v>9999</v>
      </c>
      <c r="GY68">
        <v>1.88408</v>
      </c>
      <c r="GZ68">
        <v>1.8810899999999999</v>
      </c>
      <c r="HA68">
        <v>1.8828100000000001</v>
      </c>
      <c r="HB68">
        <v>1.88127</v>
      </c>
      <c r="HC68">
        <v>1.8826499999999999</v>
      </c>
      <c r="HD68">
        <v>1.8819600000000001</v>
      </c>
      <c r="HE68">
        <v>1.8839399999999999</v>
      </c>
      <c r="HF68">
        <v>1.8811</v>
      </c>
      <c r="HG68">
        <v>5</v>
      </c>
      <c r="HH68">
        <v>0</v>
      </c>
      <c r="HI68">
        <v>0</v>
      </c>
      <c r="HJ68">
        <v>0</v>
      </c>
      <c r="HK68" t="s">
        <v>401</v>
      </c>
      <c r="HL68" t="s">
        <v>402</v>
      </c>
      <c r="HM68" t="s">
        <v>403</v>
      </c>
      <c r="HN68" t="s">
        <v>403</v>
      </c>
      <c r="HO68" t="s">
        <v>403</v>
      </c>
      <c r="HP68" t="s">
        <v>403</v>
      </c>
      <c r="HQ68">
        <v>0</v>
      </c>
      <c r="HR68">
        <v>100</v>
      </c>
      <c r="HS68">
        <v>100</v>
      </c>
      <c r="HT68">
        <v>-0.318</v>
      </c>
      <c r="HU68">
        <v>0</v>
      </c>
      <c r="HV68">
        <v>-0.318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-1</v>
      </c>
      <c r="IE68">
        <v>-1</v>
      </c>
      <c r="IF68">
        <v>-1</v>
      </c>
      <c r="IG68">
        <v>-1</v>
      </c>
      <c r="IH68">
        <v>-0.2</v>
      </c>
      <c r="II68">
        <v>25509241.399999999</v>
      </c>
      <c r="IJ68">
        <v>1.2780800000000001</v>
      </c>
      <c r="IK68">
        <v>2.5939899999999998</v>
      </c>
      <c r="IL68">
        <v>2.1008300000000002</v>
      </c>
      <c r="IM68">
        <v>2.6696800000000001</v>
      </c>
      <c r="IN68">
        <v>2.2485400000000002</v>
      </c>
      <c r="IO68">
        <v>2.32544</v>
      </c>
      <c r="IP68">
        <v>39.3917</v>
      </c>
      <c r="IQ68">
        <v>13.343999999999999</v>
      </c>
      <c r="IR68">
        <v>18</v>
      </c>
      <c r="IS68">
        <v>745.471</v>
      </c>
      <c r="IT68">
        <v>503.459</v>
      </c>
      <c r="IU68">
        <v>28.000800000000002</v>
      </c>
      <c r="IV68">
        <v>31.306799999999999</v>
      </c>
      <c r="IW68">
        <v>30.0002</v>
      </c>
      <c r="IX68">
        <v>31.164999999999999</v>
      </c>
      <c r="IY68">
        <v>31.130400000000002</v>
      </c>
      <c r="IZ68">
        <v>25.5289</v>
      </c>
      <c r="JA68">
        <v>100</v>
      </c>
      <c r="JB68">
        <v>0</v>
      </c>
      <c r="JC68">
        <v>28</v>
      </c>
      <c r="JD68">
        <v>400</v>
      </c>
      <c r="JE68">
        <v>15.9763</v>
      </c>
      <c r="JF68">
        <v>100.65</v>
      </c>
      <c r="JG68">
        <v>99.996399999999994</v>
      </c>
    </row>
    <row r="69" spans="1:267" x14ac:dyDescent="0.2">
      <c r="A69">
        <v>51</v>
      </c>
      <c r="B69">
        <v>1530554538.5999999</v>
      </c>
      <c r="C69">
        <v>4342.0999999046298</v>
      </c>
      <c r="D69" t="s">
        <v>552</v>
      </c>
      <c r="E69" t="s">
        <v>553</v>
      </c>
      <c r="F69" t="s">
        <v>394</v>
      </c>
      <c r="I69">
        <v>1530554538.5999999</v>
      </c>
      <c r="J69">
        <f t="shared" si="46"/>
        <v>3.1374808151941507E-3</v>
      </c>
      <c r="K69">
        <f t="shared" si="47"/>
        <v>3.1374808151941509</v>
      </c>
      <c r="L69">
        <f t="shared" si="48"/>
        <v>17.427813956957046</v>
      </c>
      <c r="M69">
        <f t="shared" si="49"/>
        <v>376.09399999999999</v>
      </c>
      <c r="N69">
        <f t="shared" si="50"/>
        <v>257.5202907352774</v>
      </c>
      <c r="O69">
        <f t="shared" si="51"/>
        <v>23.392149285078478</v>
      </c>
      <c r="P69">
        <f t="shared" si="52"/>
        <v>34.162927387597598</v>
      </c>
      <c r="Q69">
        <f t="shared" si="53"/>
        <v>0.25966390682441925</v>
      </c>
      <c r="R69">
        <f t="shared" si="54"/>
        <v>2.7602243947094833</v>
      </c>
      <c r="S69">
        <f t="shared" si="55"/>
        <v>0.24681630410208513</v>
      </c>
      <c r="T69">
        <f t="shared" si="56"/>
        <v>0.15536150814458155</v>
      </c>
      <c r="U69">
        <f t="shared" si="57"/>
        <v>330.7169565017191</v>
      </c>
      <c r="V69">
        <f t="shared" si="58"/>
        <v>31.864765113537693</v>
      </c>
      <c r="W69">
        <f t="shared" si="59"/>
        <v>30.5732</v>
      </c>
      <c r="X69">
        <f t="shared" si="60"/>
        <v>4.4027501237872739</v>
      </c>
      <c r="Y69">
        <f t="shared" si="61"/>
        <v>74.475469975392315</v>
      </c>
      <c r="Z69">
        <f t="shared" si="62"/>
        <v>3.2969976355724402</v>
      </c>
      <c r="AA69">
        <f t="shared" si="63"/>
        <v>4.426957811292513</v>
      </c>
      <c r="AB69">
        <f t="shared" si="64"/>
        <v>1.1057524882148337</v>
      </c>
      <c r="AC69">
        <f t="shared" si="65"/>
        <v>-138.36290395006205</v>
      </c>
      <c r="AD69">
        <f t="shared" si="66"/>
        <v>14.270803964730748</v>
      </c>
      <c r="AE69">
        <f t="shared" si="67"/>
        <v>1.1566749542332115</v>
      </c>
      <c r="AF69">
        <f t="shared" si="68"/>
        <v>207.78153147062102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47353.613913419525</v>
      </c>
      <c r="AL69" t="s">
        <v>395</v>
      </c>
      <c r="AM69">
        <v>8118.25</v>
      </c>
      <c r="AN69">
        <v>1.65384615384615</v>
      </c>
      <c r="AO69">
        <v>0.39</v>
      </c>
      <c r="AP69">
        <f t="shared" si="72"/>
        <v>-3.2406311637080769</v>
      </c>
      <c r="AQ69">
        <v>-1</v>
      </c>
      <c r="AR69" t="s">
        <v>554</v>
      </c>
      <c r="AS69">
        <v>8362.73</v>
      </c>
      <c r="AT69">
        <v>1097.20038461538</v>
      </c>
      <c r="AU69">
        <v>1406.46</v>
      </c>
      <c r="AV69">
        <f t="shared" si="73"/>
        <v>0.21988511254114584</v>
      </c>
      <c r="AW69">
        <v>0.5</v>
      </c>
      <c r="AX69">
        <f t="shared" si="74"/>
        <v>1685.8083007780929</v>
      </c>
      <c r="AY69">
        <f t="shared" si="75"/>
        <v>17.427813956957046</v>
      </c>
      <c r="AZ69">
        <f t="shared" si="76"/>
        <v>185.34207396969441</v>
      </c>
      <c r="BA69">
        <f t="shared" si="77"/>
        <v>1.0931144394325024E-2</v>
      </c>
      <c r="BB69">
        <f t="shared" si="78"/>
        <v>-0.99972270807559394</v>
      </c>
      <c r="BC69">
        <f t="shared" si="79"/>
        <v>-0.51053217764304426</v>
      </c>
      <c r="BD69" t="s">
        <v>397</v>
      </c>
      <c r="BE69">
        <v>0</v>
      </c>
      <c r="BF69">
        <f t="shared" si="80"/>
        <v>-0.51053217764304426</v>
      </c>
      <c r="BG69">
        <f t="shared" si="81"/>
        <v>1.0003629908974609</v>
      </c>
      <c r="BH69">
        <f t="shared" si="82"/>
        <v>0.2198053252088816</v>
      </c>
      <c r="BI69">
        <f t="shared" si="83"/>
        <v>-1561.3767446712407</v>
      </c>
      <c r="BJ69">
        <f t="shared" si="84"/>
        <v>0.22014397825487339</v>
      </c>
      <c r="BK69">
        <f t="shared" si="85"/>
        <v>1112.5325623858828</v>
      </c>
      <c r="BL69">
        <f t="shared" si="86"/>
        <v>-1.0227638716674839E-4</v>
      </c>
      <c r="BM69">
        <f t="shared" si="87"/>
        <v>1.0001022763871668</v>
      </c>
      <c r="BN69" t="s">
        <v>397</v>
      </c>
      <c r="BO69" t="s">
        <v>397</v>
      </c>
      <c r="BP69" t="s">
        <v>397</v>
      </c>
      <c r="BQ69" t="s">
        <v>397</v>
      </c>
      <c r="BR69" t="s">
        <v>397</v>
      </c>
      <c r="BS69" t="s">
        <v>397</v>
      </c>
      <c r="BT69" t="s">
        <v>397</v>
      </c>
      <c r="BU69" t="s">
        <v>397</v>
      </c>
      <c r="BV69" t="s">
        <v>397</v>
      </c>
      <c r="BW69" t="s">
        <v>397</v>
      </c>
      <c r="BX69" t="s">
        <v>397</v>
      </c>
      <c r="BY69" t="s">
        <v>397</v>
      </c>
      <c r="BZ69" t="s">
        <v>397</v>
      </c>
      <c r="CA69" t="s">
        <v>397</v>
      </c>
      <c r="CB69" t="s">
        <v>397</v>
      </c>
      <c r="CC69" t="s">
        <v>397</v>
      </c>
      <c r="CD69" t="s">
        <v>397</v>
      </c>
      <c r="CE69" t="s">
        <v>397</v>
      </c>
      <c r="CF69">
        <f t="shared" si="88"/>
        <v>1999.79</v>
      </c>
      <c r="CG69">
        <f t="shared" si="89"/>
        <v>1685.8083007780929</v>
      </c>
      <c r="CH69">
        <f t="shared" si="90"/>
        <v>0.84299266461883138</v>
      </c>
      <c r="CI69">
        <f t="shared" si="91"/>
        <v>0.16537584271434455</v>
      </c>
      <c r="CJ69">
        <v>9</v>
      </c>
      <c r="CK69">
        <v>0.5</v>
      </c>
      <c r="CL69" t="s">
        <v>398</v>
      </c>
      <c r="CM69">
        <v>1530554538.5999999</v>
      </c>
      <c r="CN69">
        <v>376.09399999999999</v>
      </c>
      <c r="CO69">
        <v>400.01900000000001</v>
      </c>
      <c r="CP69">
        <v>36.296100000000003</v>
      </c>
      <c r="CQ69">
        <v>32.408499999999997</v>
      </c>
      <c r="CR69">
        <v>376.41199999999998</v>
      </c>
      <c r="CS69">
        <v>36.296100000000003</v>
      </c>
      <c r="CT69">
        <v>699.98</v>
      </c>
      <c r="CU69">
        <v>90.7363</v>
      </c>
      <c r="CV69">
        <v>9.9840399999999996E-2</v>
      </c>
      <c r="CW69">
        <v>30.6691</v>
      </c>
      <c r="CX69">
        <v>30.5732</v>
      </c>
      <c r="CY69">
        <v>999.9</v>
      </c>
      <c r="CZ69">
        <v>0</v>
      </c>
      <c r="DA69">
        <v>0</v>
      </c>
      <c r="DB69">
        <v>9990</v>
      </c>
      <c r="DC69">
        <v>0</v>
      </c>
      <c r="DD69">
        <v>0.21912699999999999</v>
      </c>
      <c r="DE69">
        <v>-23.924900000000001</v>
      </c>
      <c r="DF69">
        <v>390.25900000000001</v>
      </c>
      <c r="DG69">
        <v>413.41699999999997</v>
      </c>
      <c r="DH69">
        <v>3.88754</v>
      </c>
      <c r="DI69">
        <v>400.01900000000001</v>
      </c>
      <c r="DJ69">
        <v>32.408499999999997</v>
      </c>
      <c r="DK69">
        <v>3.2933699999999999</v>
      </c>
      <c r="DL69">
        <v>2.9406300000000001</v>
      </c>
      <c r="DM69">
        <v>25.590599999999998</v>
      </c>
      <c r="DN69">
        <v>23.695499999999999</v>
      </c>
      <c r="DO69">
        <v>1999.79</v>
      </c>
      <c r="DP69">
        <v>0.89999600000000002</v>
      </c>
      <c r="DQ69">
        <v>0.100004</v>
      </c>
      <c r="DR69">
        <v>0</v>
      </c>
      <c r="DS69">
        <v>1051.01</v>
      </c>
      <c r="DT69">
        <v>4.9997400000000001</v>
      </c>
      <c r="DU69">
        <v>23433.8</v>
      </c>
      <c r="DV69">
        <v>15358.3</v>
      </c>
      <c r="DW69">
        <v>48.311999999999998</v>
      </c>
      <c r="DX69">
        <v>49.25</v>
      </c>
      <c r="DY69">
        <v>49</v>
      </c>
      <c r="DZ69">
        <v>49.25</v>
      </c>
      <c r="EA69">
        <v>50.125</v>
      </c>
      <c r="EB69">
        <v>1795.3</v>
      </c>
      <c r="EC69">
        <v>199.49</v>
      </c>
      <c r="ED69">
        <v>0</v>
      </c>
      <c r="EE69">
        <v>56.099999904632597</v>
      </c>
      <c r="EF69">
        <v>0</v>
      </c>
      <c r="EG69">
        <v>1097.20038461538</v>
      </c>
      <c r="EH69">
        <v>-383.80683787561497</v>
      </c>
      <c r="EI69">
        <v>-8434.2598373373694</v>
      </c>
      <c r="EJ69">
        <v>24460.811538461501</v>
      </c>
      <c r="EK69">
        <v>15</v>
      </c>
      <c r="EL69">
        <v>0</v>
      </c>
      <c r="EM69" t="s">
        <v>399</v>
      </c>
      <c r="EN69">
        <v>1530554494.5999999</v>
      </c>
      <c r="EO69">
        <v>0</v>
      </c>
      <c r="EP69">
        <v>0</v>
      </c>
      <c r="EQ69">
        <v>-6.0000000000000001E-3</v>
      </c>
      <c r="ER69">
        <v>0</v>
      </c>
      <c r="ES69">
        <v>-0.318</v>
      </c>
      <c r="ET69">
        <v>0</v>
      </c>
      <c r="EU69">
        <v>400</v>
      </c>
      <c r="EV69">
        <v>0</v>
      </c>
      <c r="EW69">
        <v>0.13</v>
      </c>
      <c r="EX69">
        <v>0</v>
      </c>
      <c r="EY69">
        <v>-23.605795000000001</v>
      </c>
      <c r="EZ69">
        <v>-2.5451302063789498</v>
      </c>
      <c r="FA69">
        <v>0.255293977553329</v>
      </c>
      <c r="FB69">
        <v>0</v>
      </c>
      <c r="FC69">
        <v>1.0005268262337099</v>
      </c>
      <c r="FD69">
        <v>0</v>
      </c>
      <c r="FE69">
        <v>0</v>
      </c>
      <c r="FF69">
        <v>0</v>
      </c>
      <c r="FG69">
        <v>3.3458454999999998</v>
      </c>
      <c r="FH69">
        <v>3.8701249530956798</v>
      </c>
      <c r="FI69">
        <v>0.37741487024195303</v>
      </c>
      <c r="FJ69">
        <v>0</v>
      </c>
      <c r="FK69">
        <v>0</v>
      </c>
      <c r="FL69">
        <v>3</v>
      </c>
      <c r="FM69" t="s">
        <v>400</v>
      </c>
      <c r="FN69">
        <v>3.4447000000000001</v>
      </c>
      <c r="FO69">
        <v>2.7793100000000002</v>
      </c>
      <c r="FP69">
        <v>7.9627000000000003E-2</v>
      </c>
      <c r="FQ69">
        <v>8.3398E-2</v>
      </c>
      <c r="FR69">
        <v>0.132378</v>
      </c>
      <c r="FS69">
        <v>0.12113599999999999</v>
      </c>
      <c r="FT69">
        <v>19520</v>
      </c>
      <c r="FU69">
        <v>23724.7</v>
      </c>
      <c r="FV69">
        <v>20674.599999999999</v>
      </c>
      <c r="FW69">
        <v>24989.1</v>
      </c>
      <c r="FX69">
        <v>28464.2</v>
      </c>
      <c r="FY69">
        <v>32351.8</v>
      </c>
      <c r="FZ69">
        <v>37348.800000000003</v>
      </c>
      <c r="GA69">
        <v>41493</v>
      </c>
      <c r="GB69">
        <v>2.2403</v>
      </c>
      <c r="GC69">
        <v>1.9725999999999999</v>
      </c>
      <c r="GD69">
        <v>5.8505700000000001E-2</v>
      </c>
      <c r="GE69">
        <v>0</v>
      </c>
      <c r="GF69">
        <v>29.621300000000002</v>
      </c>
      <c r="GG69">
        <v>999.9</v>
      </c>
      <c r="GH69">
        <v>57.472000000000001</v>
      </c>
      <c r="GI69">
        <v>35.902999999999999</v>
      </c>
      <c r="GJ69">
        <v>37.605600000000003</v>
      </c>
      <c r="GK69">
        <v>62.000100000000003</v>
      </c>
      <c r="GL69">
        <v>15.2204</v>
      </c>
      <c r="GM69">
        <v>2</v>
      </c>
      <c r="GN69">
        <v>0.29685699999999998</v>
      </c>
      <c r="GO69">
        <v>1.3377399999999999</v>
      </c>
      <c r="GP69">
        <v>20.331</v>
      </c>
      <c r="GQ69">
        <v>5.2174399999999999</v>
      </c>
      <c r="GR69">
        <v>11.962</v>
      </c>
      <c r="GS69">
        <v>4.9847000000000001</v>
      </c>
      <c r="GT69">
        <v>3.3002500000000001</v>
      </c>
      <c r="GU69">
        <v>999.9</v>
      </c>
      <c r="GV69">
        <v>9999</v>
      </c>
      <c r="GW69">
        <v>9999</v>
      </c>
      <c r="GX69">
        <v>9999</v>
      </c>
      <c r="GY69">
        <v>1.88409</v>
      </c>
      <c r="GZ69">
        <v>1.8810899999999999</v>
      </c>
      <c r="HA69">
        <v>1.8828800000000001</v>
      </c>
      <c r="HB69">
        <v>1.8812599999999999</v>
      </c>
      <c r="HC69">
        <v>1.8826499999999999</v>
      </c>
      <c r="HD69">
        <v>1.8819699999999999</v>
      </c>
      <c r="HE69">
        <v>1.8839300000000001</v>
      </c>
      <c r="HF69">
        <v>1.8811</v>
      </c>
      <c r="HG69">
        <v>5</v>
      </c>
      <c r="HH69">
        <v>0</v>
      </c>
      <c r="HI69">
        <v>0</v>
      </c>
      <c r="HJ69">
        <v>0</v>
      </c>
      <c r="HK69" t="s">
        <v>401</v>
      </c>
      <c r="HL69" t="s">
        <v>402</v>
      </c>
      <c r="HM69" t="s">
        <v>403</v>
      </c>
      <c r="HN69" t="s">
        <v>403</v>
      </c>
      <c r="HO69" t="s">
        <v>403</v>
      </c>
      <c r="HP69" t="s">
        <v>403</v>
      </c>
      <c r="HQ69">
        <v>0</v>
      </c>
      <c r="HR69">
        <v>100</v>
      </c>
      <c r="HS69">
        <v>100</v>
      </c>
      <c r="HT69">
        <v>-0.318</v>
      </c>
      <c r="HU69">
        <v>0</v>
      </c>
      <c r="HV69">
        <v>-0.318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-1</v>
      </c>
      <c r="IE69">
        <v>-1</v>
      </c>
      <c r="IF69">
        <v>-1</v>
      </c>
      <c r="IG69">
        <v>-1</v>
      </c>
      <c r="IH69">
        <v>0.7</v>
      </c>
      <c r="II69">
        <v>25509242.300000001</v>
      </c>
      <c r="IJ69">
        <v>1.2768600000000001</v>
      </c>
      <c r="IK69">
        <v>2.5964399999999999</v>
      </c>
      <c r="IL69">
        <v>2.1008300000000002</v>
      </c>
      <c r="IM69">
        <v>2.6709000000000001</v>
      </c>
      <c r="IN69">
        <v>2.2485400000000002</v>
      </c>
      <c r="IO69">
        <v>2.3290999999999999</v>
      </c>
      <c r="IP69">
        <v>39.441600000000001</v>
      </c>
      <c r="IQ69">
        <v>13.326499999999999</v>
      </c>
      <c r="IR69">
        <v>18</v>
      </c>
      <c r="IS69">
        <v>754.64099999999996</v>
      </c>
      <c r="IT69">
        <v>502.815</v>
      </c>
      <c r="IU69">
        <v>28.0001</v>
      </c>
      <c r="IV69">
        <v>31.300999999999998</v>
      </c>
      <c r="IW69">
        <v>30.0001</v>
      </c>
      <c r="IX69">
        <v>31.1572</v>
      </c>
      <c r="IY69">
        <v>31.1249</v>
      </c>
      <c r="IZ69">
        <v>25.5138</v>
      </c>
      <c r="JA69">
        <v>100</v>
      </c>
      <c r="JB69">
        <v>0</v>
      </c>
      <c r="JC69">
        <v>28</v>
      </c>
      <c r="JD69">
        <v>400</v>
      </c>
      <c r="JE69">
        <v>15.9763</v>
      </c>
      <c r="JF69">
        <v>100.649</v>
      </c>
      <c r="JG69">
        <v>99.996499999999997</v>
      </c>
    </row>
    <row r="70" spans="1:267" x14ac:dyDescent="0.2">
      <c r="A70">
        <v>52</v>
      </c>
      <c r="B70">
        <v>1530554593.0999999</v>
      </c>
      <c r="C70">
        <v>4396.5999999046298</v>
      </c>
      <c r="D70" t="s">
        <v>555</v>
      </c>
      <c r="E70" t="s">
        <v>556</v>
      </c>
      <c r="F70" t="s">
        <v>394</v>
      </c>
      <c r="I70">
        <v>1530554593.0999999</v>
      </c>
      <c r="J70">
        <f t="shared" si="46"/>
        <v>3.3135236778312998E-3</v>
      </c>
      <c r="K70">
        <f t="shared" si="47"/>
        <v>3.3135236778313</v>
      </c>
      <c r="L70">
        <f t="shared" si="48"/>
        <v>18.631511487122978</v>
      </c>
      <c r="M70">
        <f t="shared" si="49"/>
        <v>374.459</v>
      </c>
      <c r="N70">
        <f t="shared" si="50"/>
        <v>255.18597168405225</v>
      </c>
      <c r="O70">
        <f t="shared" si="51"/>
        <v>23.180128860657565</v>
      </c>
      <c r="P70">
        <f t="shared" si="52"/>
        <v>34.014439805412806</v>
      </c>
      <c r="Q70">
        <f t="shared" si="53"/>
        <v>0.27645046610659857</v>
      </c>
      <c r="R70">
        <f t="shared" si="54"/>
        <v>2.7614976903892998</v>
      </c>
      <c r="S70">
        <f t="shared" si="55"/>
        <v>0.26194422076046342</v>
      </c>
      <c r="T70">
        <f t="shared" si="56"/>
        <v>0.16495500723061268</v>
      </c>
      <c r="U70">
        <f t="shared" si="57"/>
        <v>330.75206850155388</v>
      </c>
      <c r="V70">
        <f t="shared" si="58"/>
        <v>31.860998269272468</v>
      </c>
      <c r="W70">
        <f t="shared" si="59"/>
        <v>30.598800000000001</v>
      </c>
      <c r="X70">
        <f t="shared" si="60"/>
        <v>4.4092009273985733</v>
      </c>
      <c r="Y70">
        <f t="shared" si="61"/>
        <v>74.554649500596256</v>
      </c>
      <c r="Z70">
        <f t="shared" si="62"/>
        <v>3.3089636257737598</v>
      </c>
      <c r="AA70">
        <f t="shared" si="63"/>
        <v>4.4383061927576977</v>
      </c>
      <c r="AB70">
        <f t="shared" si="64"/>
        <v>1.1002373016248135</v>
      </c>
      <c r="AC70">
        <f t="shared" si="65"/>
        <v>-146.12639419236032</v>
      </c>
      <c r="AD70">
        <f t="shared" si="66"/>
        <v>17.135842087038974</v>
      </c>
      <c r="AE70">
        <f t="shared" si="67"/>
        <v>1.3887340778658659</v>
      </c>
      <c r="AF70">
        <f t="shared" si="68"/>
        <v>203.15025047409841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47380.830854494685</v>
      </c>
      <c r="AL70" t="s">
        <v>395</v>
      </c>
      <c r="AM70">
        <v>8118.25</v>
      </c>
      <c r="AN70">
        <v>1.65384615384615</v>
      </c>
      <c r="AO70">
        <v>0.39</v>
      </c>
      <c r="AP70">
        <f t="shared" si="72"/>
        <v>-3.2406311637080769</v>
      </c>
      <c r="AQ70">
        <v>-1</v>
      </c>
      <c r="AR70" t="s">
        <v>557</v>
      </c>
      <c r="AS70">
        <v>8318.3799999999992</v>
      </c>
      <c r="AT70">
        <v>926.65315999999996</v>
      </c>
      <c r="AU70">
        <v>1213.78</v>
      </c>
      <c r="AV70">
        <f t="shared" si="73"/>
        <v>0.23655591622864114</v>
      </c>
      <c r="AW70">
        <v>0.5</v>
      </c>
      <c r="AX70">
        <f t="shared" si="74"/>
        <v>1685.9931007780071</v>
      </c>
      <c r="AY70">
        <f t="shared" si="75"/>
        <v>18.631511487122978</v>
      </c>
      <c r="AZ70">
        <f t="shared" si="76"/>
        <v>199.41582135485459</v>
      </c>
      <c r="BA70">
        <f t="shared" si="77"/>
        <v>1.1643886014755311E-2</v>
      </c>
      <c r="BB70">
        <f t="shared" si="78"/>
        <v>-0.99967868971312746</v>
      </c>
      <c r="BC70">
        <f t="shared" si="79"/>
        <v>-0.51056159749891739</v>
      </c>
      <c r="BD70" t="s">
        <v>397</v>
      </c>
      <c r="BE70">
        <v>0</v>
      </c>
      <c r="BF70">
        <f t="shared" si="80"/>
        <v>-0.51056159749891739</v>
      </c>
      <c r="BG70">
        <f t="shared" si="81"/>
        <v>1.000420637675278</v>
      </c>
      <c r="BH70">
        <f t="shared" si="82"/>
        <v>0.23645645373563728</v>
      </c>
      <c r="BI70">
        <f t="shared" si="83"/>
        <v>-1347.370355753437</v>
      </c>
      <c r="BJ70">
        <f t="shared" si="84"/>
        <v>0.23687867726385425</v>
      </c>
      <c r="BK70">
        <f t="shared" si="85"/>
        <v>960.07729762629617</v>
      </c>
      <c r="BL70">
        <f t="shared" si="86"/>
        <v>-1.3028130693278577E-4</v>
      </c>
      <c r="BM70">
        <f t="shared" si="87"/>
        <v>1.0001302813069328</v>
      </c>
      <c r="BN70" t="s">
        <v>397</v>
      </c>
      <c r="BO70" t="s">
        <v>397</v>
      </c>
      <c r="BP70" t="s">
        <v>397</v>
      </c>
      <c r="BQ70" t="s">
        <v>397</v>
      </c>
      <c r="BR70" t="s">
        <v>397</v>
      </c>
      <c r="BS70" t="s">
        <v>397</v>
      </c>
      <c r="BT70" t="s">
        <v>397</v>
      </c>
      <c r="BU70" t="s">
        <v>397</v>
      </c>
      <c r="BV70" t="s">
        <v>397</v>
      </c>
      <c r="BW70" t="s">
        <v>397</v>
      </c>
      <c r="BX70" t="s">
        <v>397</v>
      </c>
      <c r="BY70" t="s">
        <v>397</v>
      </c>
      <c r="BZ70" t="s">
        <v>397</v>
      </c>
      <c r="CA70" t="s">
        <v>397</v>
      </c>
      <c r="CB70" t="s">
        <v>397</v>
      </c>
      <c r="CC70" t="s">
        <v>397</v>
      </c>
      <c r="CD70" t="s">
        <v>397</v>
      </c>
      <c r="CE70" t="s">
        <v>397</v>
      </c>
      <c r="CF70">
        <f t="shared" si="88"/>
        <v>2000.01</v>
      </c>
      <c r="CG70">
        <f t="shared" si="89"/>
        <v>1685.9931007780071</v>
      </c>
      <c r="CH70">
        <f t="shared" si="90"/>
        <v>0.84299233542732643</v>
      </c>
      <c r="CI70">
        <f t="shared" si="91"/>
        <v>0.16537520737474007</v>
      </c>
      <c r="CJ70">
        <v>9</v>
      </c>
      <c r="CK70">
        <v>0.5</v>
      </c>
      <c r="CL70" t="s">
        <v>398</v>
      </c>
      <c r="CM70">
        <v>1530554593.0999999</v>
      </c>
      <c r="CN70">
        <v>374.459</v>
      </c>
      <c r="CO70">
        <v>400.01</v>
      </c>
      <c r="CP70">
        <v>36.427799999999998</v>
      </c>
      <c r="CQ70">
        <v>32.322600000000001</v>
      </c>
      <c r="CR70">
        <v>374.77699999999999</v>
      </c>
      <c r="CS70">
        <v>36.427799999999998</v>
      </c>
      <c r="CT70">
        <v>699.97500000000002</v>
      </c>
      <c r="CU70">
        <v>90.736500000000007</v>
      </c>
      <c r="CV70">
        <v>9.9719199999999994E-2</v>
      </c>
      <c r="CW70">
        <v>30.713899999999999</v>
      </c>
      <c r="CX70">
        <v>30.598800000000001</v>
      </c>
      <c r="CY70">
        <v>999.9</v>
      </c>
      <c r="CZ70">
        <v>0</v>
      </c>
      <c r="DA70">
        <v>0</v>
      </c>
      <c r="DB70">
        <v>9997.5</v>
      </c>
      <c r="DC70">
        <v>0</v>
      </c>
      <c r="DD70">
        <v>0.21912699999999999</v>
      </c>
      <c r="DE70">
        <v>-25.5505</v>
      </c>
      <c r="DF70">
        <v>388.61599999999999</v>
      </c>
      <c r="DG70">
        <v>413.37099999999998</v>
      </c>
      <c r="DH70">
        <v>4.1052799999999996</v>
      </c>
      <c r="DI70">
        <v>400.01</v>
      </c>
      <c r="DJ70">
        <v>32.322600000000001</v>
      </c>
      <c r="DK70">
        <v>3.3053300000000001</v>
      </c>
      <c r="DL70">
        <v>2.9328400000000001</v>
      </c>
      <c r="DM70">
        <v>25.651700000000002</v>
      </c>
      <c r="DN70">
        <v>23.651399999999999</v>
      </c>
      <c r="DO70">
        <v>2000.01</v>
      </c>
      <c r="DP70">
        <v>0.90000400000000003</v>
      </c>
      <c r="DQ70">
        <v>9.9996299999999996E-2</v>
      </c>
      <c r="DR70">
        <v>0</v>
      </c>
      <c r="DS70">
        <v>896.06600000000003</v>
      </c>
      <c r="DT70">
        <v>4.9997400000000001</v>
      </c>
      <c r="DU70">
        <v>20069.3</v>
      </c>
      <c r="DV70">
        <v>15360.1</v>
      </c>
      <c r="DW70">
        <v>48.561999999999998</v>
      </c>
      <c r="DX70">
        <v>49.436999999999998</v>
      </c>
      <c r="DY70">
        <v>49.25</v>
      </c>
      <c r="DZ70">
        <v>49.5</v>
      </c>
      <c r="EA70">
        <v>50.436999999999998</v>
      </c>
      <c r="EB70">
        <v>1795.52</v>
      </c>
      <c r="EC70">
        <v>199.49</v>
      </c>
      <c r="ED70">
        <v>0</v>
      </c>
      <c r="EE70">
        <v>54.099999904632597</v>
      </c>
      <c r="EF70">
        <v>0</v>
      </c>
      <c r="EG70">
        <v>926.65315999999996</v>
      </c>
      <c r="EH70">
        <v>-267.719385016042</v>
      </c>
      <c r="EI70">
        <v>-4799.0230843618301</v>
      </c>
      <c r="EJ70">
        <v>20599.687999999998</v>
      </c>
      <c r="EK70">
        <v>15</v>
      </c>
      <c r="EL70">
        <v>0</v>
      </c>
      <c r="EM70" t="s">
        <v>399</v>
      </c>
      <c r="EN70">
        <v>1530554494.5999999</v>
      </c>
      <c r="EO70">
        <v>0</v>
      </c>
      <c r="EP70">
        <v>0</v>
      </c>
      <c r="EQ70">
        <v>-6.0000000000000001E-3</v>
      </c>
      <c r="ER70">
        <v>0</v>
      </c>
      <c r="ES70">
        <v>-0.318</v>
      </c>
      <c r="ET70">
        <v>0</v>
      </c>
      <c r="EU70">
        <v>400</v>
      </c>
      <c r="EV70">
        <v>0</v>
      </c>
      <c r="EW70">
        <v>0.13</v>
      </c>
      <c r="EX70">
        <v>0</v>
      </c>
      <c r="EY70">
        <v>-25.103565</v>
      </c>
      <c r="EZ70">
        <v>-2.9841523452157102</v>
      </c>
      <c r="FA70">
        <v>0.29011840388882598</v>
      </c>
      <c r="FB70">
        <v>0</v>
      </c>
      <c r="FC70">
        <v>1.0003629908974601</v>
      </c>
      <c r="FD70">
        <v>0</v>
      </c>
      <c r="FE70">
        <v>0</v>
      </c>
      <c r="FF70">
        <v>0</v>
      </c>
      <c r="FG70">
        <v>3.6453042500000001</v>
      </c>
      <c r="FH70">
        <v>3.1903568105065698</v>
      </c>
      <c r="FI70">
        <v>0.31107262700925198</v>
      </c>
      <c r="FJ70">
        <v>0</v>
      </c>
      <c r="FK70">
        <v>0</v>
      </c>
      <c r="FL70">
        <v>3</v>
      </c>
      <c r="FM70" t="s">
        <v>400</v>
      </c>
      <c r="FN70">
        <v>3.44469</v>
      </c>
      <c r="FO70">
        <v>2.7792500000000002</v>
      </c>
      <c r="FP70">
        <v>7.9360899999999998E-2</v>
      </c>
      <c r="FQ70">
        <v>8.3398200000000006E-2</v>
      </c>
      <c r="FR70">
        <v>0.13270799999999999</v>
      </c>
      <c r="FS70">
        <v>0.120918</v>
      </c>
      <c r="FT70">
        <v>19525.900000000001</v>
      </c>
      <c r="FU70">
        <v>23724.9</v>
      </c>
      <c r="FV70">
        <v>20674.900000000001</v>
      </c>
      <c r="FW70">
        <v>24989.200000000001</v>
      </c>
      <c r="FX70">
        <v>28453.9</v>
      </c>
      <c r="FY70">
        <v>32360</v>
      </c>
      <c r="FZ70">
        <v>37349.5</v>
      </c>
      <c r="GA70">
        <v>41493.300000000003</v>
      </c>
      <c r="GB70">
        <v>2.2431199999999998</v>
      </c>
      <c r="GC70">
        <v>1.97197</v>
      </c>
      <c r="GD70">
        <v>5.9865399999999999E-2</v>
      </c>
      <c r="GE70">
        <v>0</v>
      </c>
      <c r="GF70">
        <v>29.6248</v>
      </c>
      <c r="GG70">
        <v>999.9</v>
      </c>
      <c r="GH70">
        <v>57.252000000000002</v>
      </c>
      <c r="GI70">
        <v>35.953000000000003</v>
      </c>
      <c r="GJ70">
        <v>37.561900000000001</v>
      </c>
      <c r="GK70">
        <v>62.020099999999999</v>
      </c>
      <c r="GL70">
        <v>15.2043</v>
      </c>
      <c r="GM70">
        <v>2</v>
      </c>
      <c r="GN70">
        <v>0.29600399999999999</v>
      </c>
      <c r="GO70">
        <v>1.3729499999999999</v>
      </c>
      <c r="GP70">
        <v>20.3308</v>
      </c>
      <c r="GQ70">
        <v>5.2180400000000002</v>
      </c>
      <c r="GR70">
        <v>11.962</v>
      </c>
      <c r="GS70">
        <v>4.98475</v>
      </c>
      <c r="GT70">
        <v>3.3002500000000001</v>
      </c>
      <c r="GU70">
        <v>999.9</v>
      </c>
      <c r="GV70">
        <v>9999</v>
      </c>
      <c r="GW70">
        <v>9999</v>
      </c>
      <c r="GX70">
        <v>9999</v>
      </c>
      <c r="GY70">
        <v>1.8841399999999999</v>
      </c>
      <c r="GZ70">
        <v>1.8811</v>
      </c>
      <c r="HA70">
        <v>1.88289</v>
      </c>
      <c r="HB70">
        <v>1.8812899999999999</v>
      </c>
      <c r="HC70">
        <v>1.88266</v>
      </c>
      <c r="HD70">
        <v>1.8819900000000001</v>
      </c>
      <c r="HE70">
        <v>1.8839300000000001</v>
      </c>
      <c r="HF70">
        <v>1.8811199999999999</v>
      </c>
      <c r="HG70">
        <v>5</v>
      </c>
      <c r="HH70">
        <v>0</v>
      </c>
      <c r="HI70">
        <v>0</v>
      </c>
      <c r="HJ70">
        <v>0</v>
      </c>
      <c r="HK70" t="s">
        <v>401</v>
      </c>
      <c r="HL70" t="s">
        <v>402</v>
      </c>
      <c r="HM70" t="s">
        <v>403</v>
      </c>
      <c r="HN70" t="s">
        <v>403</v>
      </c>
      <c r="HO70" t="s">
        <v>403</v>
      </c>
      <c r="HP70" t="s">
        <v>403</v>
      </c>
      <c r="HQ70">
        <v>0</v>
      </c>
      <c r="HR70">
        <v>100</v>
      </c>
      <c r="HS70">
        <v>100</v>
      </c>
      <c r="HT70">
        <v>-0.318</v>
      </c>
      <c r="HU70">
        <v>0</v>
      </c>
      <c r="HV70">
        <v>-0.318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-1</v>
      </c>
      <c r="IE70">
        <v>-1</v>
      </c>
      <c r="IF70">
        <v>-1</v>
      </c>
      <c r="IG70">
        <v>-1</v>
      </c>
      <c r="IH70">
        <v>1.6</v>
      </c>
      <c r="II70">
        <v>25509243.199999999</v>
      </c>
      <c r="IJ70">
        <v>1.2768600000000001</v>
      </c>
      <c r="IK70">
        <v>2.6000999999999999</v>
      </c>
      <c r="IL70">
        <v>2.1008300000000002</v>
      </c>
      <c r="IM70">
        <v>2.6709000000000001</v>
      </c>
      <c r="IN70">
        <v>2.2485400000000002</v>
      </c>
      <c r="IO70">
        <v>2.2863799999999999</v>
      </c>
      <c r="IP70">
        <v>39.516599999999997</v>
      </c>
      <c r="IQ70">
        <v>13.308999999999999</v>
      </c>
      <c r="IR70">
        <v>18</v>
      </c>
      <c r="IS70">
        <v>757.07799999999997</v>
      </c>
      <c r="IT70">
        <v>502.28899999999999</v>
      </c>
      <c r="IU70">
        <v>28.000299999999999</v>
      </c>
      <c r="IV70">
        <v>31.2911</v>
      </c>
      <c r="IW70">
        <v>30.0001</v>
      </c>
      <c r="IX70">
        <v>31.148700000000002</v>
      </c>
      <c r="IY70">
        <v>31.114899999999999</v>
      </c>
      <c r="IZ70">
        <v>25.507300000000001</v>
      </c>
      <c r="JA70">
        <v>100</v>
      </c>
      <c r="JB70">
        <v>0</v>
      </c>
      <c r="JC70">
        <v>28</v>
      </c>
      <c r="JD70">
        <v>400</v>
      </c>
      <c r="JE70">
        <v>15.9763</v>
      </c>
      <c r="JF70">
        <v>100.651</v>
      </c>
      <c r="JG70">
        <v>99.997200000000007</v>
      </c>
    </row>
    <row r="71" spans="1:267" x14ac:dyDescent="0.2">
      <c r="A71">
        <v>53</v>
      </c>
      <c r="B71">
        <v>1530554647.5999999</v>
      </c>
      <c r="C71">
        <v>4451.0999999046298</v>
      </c>
      <c r="D71" t="s">
        <v>558</v>
      </c>
      <c r="E71" t="s">
        <v>559</v>
      </c>
      <c r="F71" t="s">
        <v>394</v>
      </c>
      <c r="I71">
        <v>1530554647.5999999</v>
      </c>
      <c r="J71">
        <f t="shared" si="46"/>
        <v>3.8138871294176421E-3</v>
      </c>
      <c r="K71">
        <f t="shared" si="47"/>
        <v>3.8138871294176422</v>
      </c>
      <c r="L71">
        <f t="shared" si="48"/>
        <v>24.792376639541835</v>
      </c>
      <c r="M71">
        <f t="shared" si="49"/>
        <v>366.327</v>
      </c>
      <c r="N71">
        <f t="shared" si="50"/>
        <v>248.65212358077491</v>
      </c>
      <c r="O71">
        <f t="shared" si="51"/>
        <v>22.586543410804889</v>
      </c>
      <c r="P71">
        <f t="shared" si="52"/>
        <v>33.275648600531994</v>
      </c>
      <c r="Q71">
        <f t="shared" si="53"/>
        <v>0.37577728466819404</v>
      </c>
      <c r="R71">
        <f t="shared" si="54"/>
        <v>2.7621107515761816</v>
      </c>
      <c r="S71">
        <f t="shared" si="55"/>
        <v>0.34951123656877248</v>
      </c>
      <c r="T71">
        <f t="shared" si="56"/>
        <v>0.22065123764551015</v>
      </c>
      <c r="U71">
        <f t="shared" si="57"/>
        <v>330.75047250156143</v>
      </c>
      <c r="V71">
        <f t="shared" si="58"/>
        <v>31.72098451367237</v>
      </c>
      <c r="W71">
        <f t="shared" si="59"/>
        <v>30.164400000000001</v>
      </c>
      <c r="X71">
        <f t="shared" si="60"/>
        <v>4.3008471316990828</v>
      </c>
      <c r="Y71">
        <f t="shared" si="61"/>
        <v>75.522238563316861</v>
      </c>
      <c r="Z71">
        <f t="shared" si="62"/>
        <v>3.3513911208200002</v>
      </c>
      <c r="AA71">
        <f t="shared" si="63"/>
        <v>4.4376215331729574</v>
      </c>
      <c r="AB71">
        <f t="shared" si="64"/>
        <v>0.9494560108790826</v>
      </c>
      <c r="AC71">
        <f t="shared" si="65"/>
        <v>-168.19242240731802</v>
      </c>
      <c r="AD71">
        <f t="shared" si="66"/>
        <v>81.424488233951749</v>
      </c>
      <c r="AE71">
        <f t="shared" si="67"/>
        <v>6.5831621527890176</v>
      </c>
      <c r="AF71">
        <f t="shared" si="68"/>
        <v>250.56570048098422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47397.705285008567</v>
      </c>
      <c r="AL71" t="s">
        <v>395</v>
      </c>
      <c r="AM71">
        <v>8118.25</v>
      </c>
      <c r="AN71">
        <v>1.65384615384615</v>
      </c>
      <c r="AO71">
        <v>0.39</v>
      </c>
      <c r="AP71">
        <f t="shared" si="72"/>
        <v>-3.2406311637080769</v>
      </c>
      <c r="AQ71">
        <v>-1</v>
      </c>
      <c r="AR71" t="s">
        <v>560</v>
      </c>
      <c r="AS71">
        <v>8324.25</v>
      </c>
      <c r="AT71">
        <v>1160.3669230769201</v>
      </c>
      <c r="AU71">
        <v>1629.56</v>
      </c>
      <c r="AV71">
        <f t="shared" si="73"/>
        <v>0.28792623586924071</v>
      </c>
      <c r="AW71">
        <v>0.5</v>
      </c>
      <c r="AX71">
        <f t="shared" si="74"/>
        <v>1685.9847007780111</v>
      </c>
      <c r="AY71">
        <f t="shared" si="75"/>
        <v>24.792376639541835</v>
      </c>
      <c r="AZ71">
        <f t="shared" si="76"/>
        <v>242.71961431407041</v>
      </c>
      <c r="BA71">
        <f t="shared" si="77"/>
        <v>1.5298108356285639E-2</v>
      </c>
      <c r="BB71">
        <f t="shared" si="78"/>
        <v>-0.99976067159233162</v>
      </c>
      <c r="BC71">
        <f t="shared" si="79"/>
        <v>-0.51050680729140618</v>
      </c>
      <c r="BD71" t="s">
        <v>397</v>
      </c>
      <c r="BE71">
        <v>0</v>
      </c>
      <c r="BF71">
        <f t="shared" si="80"/>
        <v>-0.51050680729140618</v>
      </c>
      <c r="BG71">
        <f t="shared" si="81"/>
        <v>1.000313278926392</v>
      </c>
      <c r="BH71">
        <f t="shared" si="82"/>
        <v>0.28783606289647956</v>
      </c>
      <c r="BI71">
        <f t="shared" si="83"/>
        <v>-1809.1701104407048</v>
      </c>
      <c r="BJ71">
        <f t="shared" si="84"/>
        <v>0.28821875008860076</v>
      </c>
      <c r="BK71">
        <f t="shared" si="85"/>
        <v>1289.0572124163155</v>
      </c>
      <c r="BL71">
        <f t="shared" si="86"/>
        <v>-1.2663431417276743E-4</v>
      </c>
      <c r="BM71">
        <f t="shared" si="87"/>
        <v>1.0001266343141728</v>
      </c>
      <c r="BN71" t="s">
        <v>397</v>
      </c>
      <c r="BO71" t="s">
        <v>397</v>
      </c>
      <c r="BP71" t="s">
        <v>397</v>
      </c>
      <c r="BQ71" t="s">
        <v>397</v>
      </c>
      <c r="BR71" t="s">
        <v>397</v>
      </c>
      <c r="BS71" t="s">
        <v>397</v>
      </c>
      <c r="BT71" t="s">
        <v>397</v>
      </c>
      <c r="BU71" t="s">
        <v>397</v>
      </c>
      <c r="BV71" t="s">
        <v>397</v>
      </c>
      <c r="BW71" t="s">
        <v>397</v>
      </c>
      <c r="BX71" t="s">
        <v>397</v>
      </c>
      <c r="BY71" t="s">
        <v>397</v>
      </c>
      <c r="BZ71" t="s">
        <v>397</v>
      </c>
      <c r="CA71" t="s">
        <v>397</v>
      </c>
      <c r="CB71" t="s">
        <v>397</v>
      </c>
      <c r="CC71" t="s">
        <v>397</v>
      </c>
      <c r="CD71" t="s">
        <v>397</v>
      </c>
      <c r="CE71" t="s">
        <v>397</v>
      </c>
      <c r="CF71">
        <f t="shared" si="88"/>
        <v>2000</v>
      </c>
      <c r="CG71">
        <f t="shared" si="89"/>
        <v>1685.9847007780111</v>
      </c>
      <c r="CH71">
        <f t="shared" si="90"/>
        <v>0.84299235038900555</v>
      </c>
      <c r="CI71">
        <f t="shared" si="91"/>
        <v>0.16537523625078071</v>
      </c>
      <c r="CJ71">
        <v>9</v>
      </c>
      <c r="CK71">
        <v>0.5</v>
      </c>
      <c r="CL71" t="s">
        <v>398</v>
      </c>
      <c r="CM71">
        <v>1530554647.5999999</v>
      </c>
      <c r="CN71">
        <v>366.327</v>
      </c>
      <c r="CO71">
        <v>399.99599999999998</v>
      </c>
      <c r="CP71">
        <v>36.895000000000003</v>
      </c>
      <c r="CQ71">
        <v>32.172800000000002</v>
      </c>
      <c r="CR71">
        <v>366.64499999999998</v>
      </c>
      <c r="CS71">
        <v>36.895000000000003</v>
      </c>
      <c r="CT71">
        <v>700.06700000000001</v>
      </c>
      <c r="CU71">
        <v>90.735799999999998</v>
      </c>
      <c r="CV71">
        <v>0.100116</v>
      </c>
      <c r="CW71">
        <v>30.711200000000002</v>
      </c>
      <c r="CX71">
        <v>30.164400000000001</v>
      </c>
      <c r="CY71">
        <v>999.9</v>
      </c>
      <c r="CZ71">
        <v>0</v>
      </c>
      <c r="DA71">
        <v>0</v>
      </c>
      <c r="DB71">
        <v>10001.200000000001</v>
      </c>
      <c r="DC71">
        <v>0</v>
      </c>
      <c r="DD71">
        <v>0.21912699999999999</v>
      </c>
      <c r="DE71">
        <v>-33.668599999999998</v>
      </c>
      <c r="DF71">
        <v>380.36099999999999</v>
      </c>
      <c r="DG71">
        <v>413.29300000000001</v>
      </c>
      <c r="DH71">
        <v>4.7221900000000003</v>
      </c>
      <c r="DI71">
        <v>399.99599999999998</v>
      </c>
      <c r="DJ71">
        <v>32.172800000000002</v>
      </c>
      <c r="DK71">
        <v>3.3477000000000001</v>
      </c>
      <c r="DL71">
        <v>2.9192300000000002</v>
      </c>
      <c r="DM71">
        <v>25.866499999999998</v>
      </c>
      <c r="DN71">
        <v>23.574200000000001</v>
      </c>
      <c r="DO71">
        <v>2000</v>
      </c>
      <c r="DP71">
        <v>0.900007</v>
      </c>
      <c r="DQ71">
        <v>9.9992800000000007E-2</v>
      </c>
      <c r="DR71">
        <v>0</v>
      </c>
      <c r="DS71">
        <v>1110.8499999999999</v>
      </c>
      <c r="DT71">
        <v>4.9997400000000001</v>
      </c>
      <c r="DU71">
        <v>25240.7</v>
      </c>
      <c r="DV71">
        <v>15360</v>
      </c>
      <c r="DW71">
        <v>48.811999999999998</v>
      </c>
      <c r="DX71">
        <v>49.625</v>
      </c>
      <c r="DY71">
        <v>49.561999999999998</v>
      </c>
      <c r="DZ71">
        <v>49.625</v>
      </c>
      <c r="EA71">
        <v>50.625</v>
      </c>
      <c r="EB71">
        <v>1795.51</v>
      </c>
      <c r="EC71">
        <v>199.49</v>
      </c>
      <c r="ED71">
        <v>0</v>
      </c>
      <c r="EE71">
        <v>53.899999856948902</v>
      </c>
      <c r="EF71">
        <v>0</v>
      </c>
      <c r="EG71">
        <v>1160.3669230769201</v>
      </c>
      <c r="EH71">
        <v>-374.82940166205202</v>
      </c>
      <c r="EI71">
        <v>-9010.6222292735602</v>
      </c>
      <c r="EJ71">
        <v>26349.7961538462</v>
      </c>
      <c r="EK71">
        <v>15</v>
      </c>
      <c r="EL71">
        <v>0</v>
      </c>
      <c r="EM71" t="s">
        <v>399</v>
      </c>
      <c r="EN71">
        <v>1530554494.5999999</v>
      </c>
      <c r="EO71">
        <v>0</v>
      </c>
      <c r="EP71">
        <v>0</v>
      </c>
      <c r="EQ71">
        <v>-6.0000000000000001E-3</v>
      </c>
      <c r="ER71">
        <v>0</v>
      </c>
      <c r="ES71">
        <v>-0.318</v>
      </c>
      <c r="ET71">
        <v>0</v>
      </c>
      <c r="EU71">
        <v>400</v>
      </c>
      <c r="EV71">
        <v>0</v>
      </c>
      <c r="EW71">
        <v>0.13</v>
      </c>
      <c r="EX71">
        <v>0</v>
      </c>
      <c r="EY71">
        <v>-32.810459999999999</v>
      </c>
      <c r="EZ71">
        <v>-8.2493020637897896</v>
      </c>
      <c r="FA71">
        <v>0.85808655589048799</v>
      </c>
      <c r="FB71">
        <v>0</v>
      </c>
      <c r="FC71">
        <v>1.00042063767528</v>
      </c>
      <c r="FD71">
        <v>0</v>
      </c>
      <c r="FE71">
        <v>0</v>
      </c>
      <c r="FF71">
        <v>0</v>
      </c>
      <c r="FG71">
        <v>3.769914</v>
      </c>
      <c r="FH71">
        <v>7.1314036772982998</v>
      </c>
      <c r="FI71">
        <v>0.69984460724077902</v>
      </c>
      <c r="FJ71">
        <v>0</v>
      </c>
      <c r="FK71">
        <v>0</v>
      </c>
      <c r="FL71">
        <v>3</v>
      </c>
      <c r="FM71" t="s">
        <v>400</v>
      </c>
      <c r="FN71">
        <v>3.4448599999999998</v>
      </c>
      <c r="FO71">
        <v>2.7796799999999999</v>
      </c>
      <c r="FP71">
        <v>7.8017500000000004E-2</v>
      </c>
      <c r="FQ71">
        <v>8.3393800000000004E-2</v>
      </c>
      <c r="FR71">
        <v>0.13386300000000001</v>
      </c>
      <c r="FS71">
        <v>0.120533</v>
      </c>
      <c r="FT71">
        <v>19554.5</v>
      </c>
      <c r="FU71">
        <v>23725.3</v>
      </c>
      <c r="FV71">
        <v>20675.099999999999</v>
      </c>
      <c r="FW71">
        <v>24989.599999999999</v>
      </c>
      <c r="FX71">
        <v>28415.7</v>
      </c>
      <c r="FY71">
        <v>32374.7</v>
      </c>
      <c r="FZ71">
        <v>37349.199999999997</v>
      </c>
      <c r="GA71">
        <v>41493.9</v>
      </c>
      <c r="GB71">
        <v>2.2449300000000001</v>
      </c>
      <c r="GC71">
        <v>1.9721500000000001</v>
      </c>
      <c r="GD71">
        <v>3.0044499999999998E-2</v>
      </c>
      <c r="GE71">
        <v>0</v>
      </c>
      <c r="GF71">
        <v>29.6754</v>
      </c>
      <c r="GG71">
        <v>999.9</v>
      </c>
      <c r="GH71">
        <v>56.965000000000003</v>
      </c>
      <c r="GI71">
        <v>36.043999999999997</v>
      </c>
      <c r="GJ71">
        <v>37.565800000000003</v>
      </c>
      <c r="GK71">
        <v>61.8401</v>
      </c>
      <c r="GL71">
        <v>15.3886</v>
      </c>
      <c r="GM71">
        <v>2</v>
      </c>
      <c r="GN71">
        <v>0.29591000000000001</v>
      </c>
      <c r="GO71">
        <v>1.41147</v>
      </c>
      <c r="GP71">
        <v>20.3308</v>
      </c>
      <c r="GQ71">
        <v>5.2216300000000002</v>
      </c>
      <c r="GR71">
        <v>11.962</v>
      </c>
      <c r="GS71">
        <v>4.9857500000000003</v>
      </c>
      <c r="GT71">
        <v>3.3010000000000002</v>
      </c>
      <c r="GU71">
        <v>999.9</v>
      </c>
      <c r="GV71">
        <v>9999</v>
      </c>
      <c r="GW71">
        <v>9999</v>
      </c>
      <c r="GX71">
        <v>9999</v>
      </c>
      <c r="GY71">
        <v>1.88409</v>
      </c>
      <c r="GZ71">
        <v>1.8811</v>
      </c>
      <c r="HA71">
        <v>1.88283</v>
      </c>
      <c r="HB71">
        <v>1.8812599999999999</v>
      </c>
      <c r="HC71">
        <v>1.8826799999999999</v>
      </c>
      <c r="HD71">
        <v>1.8819900000000001</v>
      </c>
      <c r="HE71">
        <v>1.88392</v>
      </c>
      <c r="HF71">
        <v>1.8811</v>
      </c>
      <c r="HG71">
        <v>5</v>
      </c>
      <c r="HH71">
        <v>0</v>
      </c>
      <c r="HI71">
        <v>0</v>
      </c>
      <c r="HJ71">
        <v>0</v>
      </c>
      <c r="HK71" t="s">
        <v>401</v>
      </c>
      <c r="HL71" t="s">
        <v>402</v>
      </c>
      <c r="HM71" t="s">
        <v>403</v>
      </c>
      <c r="HN71" t="s">
        <v>403</v>
      </c>
      <c r="HO71" t="s">
        <v>403</v>
      </c>
      <c r="HP71" t="s">
        <v>403</v>
      </c>
      <c r="HQ71">
        <v>0</v>
      </c>
      <c r="HR71">
        <v>100</v>
      </c>
      <c r="HS71">
        <v>100</v>
      </c>
      <c r="HT71">
        <v>-0.318</v>
      </c>
      <c r="HU71">
        <v>0</v>
      </c>
      <c r="HV71">
        <v>-0.318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-1</v>
      </c>
      <c r="IE71">
        <v>-1</v>
      </c>
      <c r="IF71">
        <v>-1</v>
      </c>
      <c r="IG71">
        <v>-1</v>
      </c>
      <c r="IH71">
        <v>2.5</v>
      </c>
      <c r="II71">
        <v>25509244.100000001</v>
      </c>
      <c r="IJ71">
        <v>1.2768600000000001</v>
      </c>
      <c r="IK71">
        <v>2.5976599999999999</v>
      </c>
      <c r="IL71">
        <v>2.1008300000000002</v>
      </c>
      <c r="IM71">
        <v>2.6696800000000001</v>
      </c>
      <c r="IN71">
        <v>2.2485400000000002</v>
      </c>
      <c r="IO71">
        <v>2.3022499999999999</v>
      </c>
      <c r="IP71">
        <v>39.566600000000001</v>
      </c>
      <c r="IQ71">
        <v>13.308999999999999</v>
      </c>
      <c r="IR71">
        <v>18</v>
      </c>
      <c r="IS71">
        <v>758.73599999999999</v>
      </c>
      <c r="IT71">
        <v>502.428</v>
      </c>
      <c r="IU71">
        <v>28.000900000000001</v>
      </c>
      <c r="IV71">
        <v>31.2958</v>
      </c>
      <c r="IW71">
        <v>30.0001</v>
      </c>
      <c r="IX71">
        <v>31.151399999999999</v>
      </c>
      <c r="IY71">
        <v>31.116800000000001</v>
      </c>
      <c r="IZ71">
        <v>25.510200000000001</v>
      </c>
      <c r="JA71">
        <v>100</v>
      </c>
      <c r="JB71">
        <v>0</v>
      </c>
      <c r="JC71">
        <v>28</v>
      </c>
      <c r="JD71">
        <v>400</v>
      </c>
      <c r="JE71">
        <v>15.9763</v>
      </c>
      <c r="JF71">
        <v>100.651</v>
      </c>
      <c r="JG71">
        <v>99.998699999999999</v>
      </c>
    </row>
    <row r="72" spans="1:267" x14ac:dyDescent="0.2">
      <c r="A72">
        <v>54</v>
      </c>
      <c r="B72">
        <v>1530554690.5999999</v>
      </c>
      <c r="C72">
        <v>4494.0999999046298</v>
      </c>
      <c r="D72" t="s">
        <v>561</v>
      </c>
      <c r="E72" t="s">
        <v>562</v>
      </c>
      <c r="F72" t="s">
        <v>394</v>
      </c>
      <c r="I72">
        <v>1530554690.5999999</v>
      </c>
      <c r="J72">
        <f t="shared" si="46"/>
        <v>3.5561366060750141E-3</v>
      </c>
      <c r="K72">
        <f t="shared" si="47"/>
        <v>3.5561366060750141</v>
      </c>
      <c r="L72">
        <f t="shared" si="48"/>
        <v>19.918255999658594</v>
      </c>
      <c r="M72">
        <f t="shared" si="49"/>
        <v>372.63600000000002</v>
      </c>
      <c r="N72">
        <f t="shared" si="50"/>
        <v>262.5268594345294</v>
      </c>
      <c r="O72">
        <f t="shared" si="51"/>
        <v>23.846904898889331</v>
      </c>
      <c r="P72">
        <f t="shared" si="52"/>
        <v>33.84878512257</v>
      </c>
      <c r="Q72">
        <f t="shared" si="53"/>
        <v>0.32276849201063967</v>
      </c>
      <c r="R72">
        <f t="shared" si="54"/>
        <v>2.7627629740104607</v>
      </c>
      <c r="S72">
        <f t="shared" si="55"/>
        <v>0.30318739034094649</v>
      </c>
      <c r="T72">
        <f t="shared" si="56"/>
        <v>0.19115233157932915</v>
      </c>
      <c r="U72">
        <f t="shared" si="57"/>
        <v>330.72609450183205</v>
      </c>
      <c r="V72">
        <f t="shared" si="58"/>
        <v>31.865646309016004</v>
      </c>
      <c r="W72">
        <f t="shared" si="59"/>
        <v>30.3123</v>
      </c>
      <c r="X72">
        <f t="shared" si="60"/>
        <v>4.3374748224185788</v>
      </c>
      <c r="Y72">
        <f t="shared" si="61"/>
        <v>74.42832412159396</v>
      </c>
      <c r="Z72">
        <f t="shared" si="62"/>
        <v>3.3169331412469996</v>
      </c>
      <c r="AA72">
        <f t="shared" si="63"/>
        <v>4.4565468595371138</v>
      </c>
      <c r="AB72">
        <f t="shared" si="64"/>
        <v>1.0205416811715793</v>
      </c>
      <c r="AC72">
        <f t="shared" si="65"/>
        <v>-156.82562432790812</v>
      </c>
      <c r="AD72">
        <f t="shared" si="66"/>
        <v>70.511073067126631</v>
      </c>
      <c r="AE72">
        <f t="shared" si="67"/>
        <v>5.7057348831332808</v>
      </c>
      <c r="AF72">
        <f t="shared" si="68"/>
        <v>250.11727812418385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47403.609928973237</v>
      </c>
      <c r="AL72" t="s">
        <v>395</v>
      </c>
      <c r="AM72">
        <v>8118.25</v>
      </c>
      <c r="AN72">
        <v>1.65384615384615</v>
      </c>
      <c r="AO72">
        <v>0.39</v>
      </c>
      <c r="AP72">
        <f t="shared" si="72"/>
        <v>-3.2406311637080769</v>
      </c>
      <c r="AQ72">
        <v>-1</v>
      </c>
      <c r="AR72" t="s">
        <v>563</v>
      </c>
      <c r="AS72">
        <v>8323.49</v>
      </c>
      <c r="AT72">
        <v>1443.1776</v>
      </c>
      <c r="AU72">
        <v>1804.96</v>
      </c>
      <c r="AV72">
        <f t="shared" si="73"/>
        <v>0.20043790444109566</v>
      </c>
      <c r="AW72">
        <v>0.5</v>
      </c>
      <c r="AX72">
        <f t="shared" si="74"/>
        <v>1685.8509007781511</v>
      </c>
      <c r="AY72">
        <f t="shared" si="75"/>
        <v>19.918255999658594</v>
      </c>
      <c r="AZ72">
        <f t="shared" si="76"/>
        <v>168.95421087605305</v>
      </c>
      <c r="BA72">
        <f t="shared" si="77"/>
        <v>1.2408129325080406E-2</v>
      </c>
      <c r="BB72">
        <f t="shared" si="78"/>
        <v>-0.99978392872972244</v>
      </c>
      <c r="BC72">
        <f t="shared" si="79"/>
        <v>-0.51049126620034113</v>
      </c>
      <c r="BD72" t="s">
        <v>397</v>
      </c>
      <c r="BE72">
        <v>0</v>
      </c>
      <c r="BF72">
        <f t="shared" si="80"/>
        <v>-0.51049126620034113</v>
      </c>
      <c r="BG72">
        <f t="shared" si="81"/>
        <v>1.0002828269137267</v>
      </c>
      <c r="BH72">
        <f t="shared" si="82"/>
        <v>0.20038123123589646</v>
      </c>
      <c r="BI72">
        <f t="shared" si="83"/>
        <v>-2003.9839004929554</v>
      </c>
      <c r="BJ72">
        <f t="shared" si="84"/>
        <v>0.20062172983127574</v>
      </c>
      <c r="BK72">
        <f t="shared" si="85"/>
        <v>1427.8399269628769</v>
      </c>
      <c r="BL72">
        <f t="shared" si="86"/>
        <v>-7.0880304999465163E-5</v>
      </c>
      <c r="BM72">
        <f t="shared" si="87"/>
        <v>1.0000708803049994</v>
      </c>
      <c r="BN72" t="s">
        <v>397</v>
      </c>
      <c r="BO72" t="s">
        <v>397</v>
      </c>
      <c r="BP72" t="s">
        <v>397</v>
      </c>
      <c r="BQ72" t="s">
        <v>397</v>
      </c>
      <c r="BR72" t="s">
        <v>397</v>
      </c>
      <c r="BS72" t="s">
        <v>397</v>
      </c>
      <c r="BT72" t="s">
        <v>397</v>
      </c>
      <c r="BU72" t="s">
        <v>397</v>
      </c>
      <c r="BV72" t="s">
        <v>397</v>
      </c>
      <c r="BW72" t="s">
        <v>397</v>
      </c>
      <c r="BX72" t="s">
        <v>397</v>
      </c>
      <c r="BY72" t="s">
        <v>397</v>
      </c>
      <c r="BZ72" t="s">
        <v>397</v>
      </c>
      <c r="CA72" t="s">
        <v>397</v>
      </c>
      <c r="CB72" t="s">
        <v>397</v>
      </c>
      <c r="CC72" t="s">
        <v>397</v>
      </c>
      <c r="CD72" t="s">
        <v>397</v>
      </c>
      <c r="CE72" t="s">
        <v>397</v>
      </c>
      <c r="CF72">
        <f t="shared" si="88"/>
        <v>1999.84</v>
      </c>
      <c r="CG72">
        <f t="shared" si="89"/>
        <v>1685.8509007781511</v>
      </c>
      <c r="CH72">
        <f t="shared" si="90"/>
        <v>0.84299288982026122</v>
      </c>
      <c r="CI72">
        <f t="shared" si="91"/>
        <v>0.16537627735310428</v>
      </c>
      <c r="CJ72">
        <v>9</v>
      </c>
      <c r="CK72">
        <v>0.5</v>
      </c>
      <c r="CL72" t="s">
        <v>398</v>
      </c>
      <c r="CM72">
        <v>1530554690.5999999</v>
      </c>
      <c r="CN72">
        <v>372.63600000000002</v>
      </c>
      <c r="CO72">
        <v>399.94200000000001</v>
      </c>
      <c r="CP72">
        <v>36.515599999999999</v>
      </c>
      <c r="CQ72">
        <v>32.111499999999999</v>
      </c>
      <c r="CR72">
        <v>372.95400000000001</v>
      </c>
      <c r="CS72">
        <v>36.515599999999999</v>
      </c>
      <c r="CT72">
        <v>700.178</v>
      </c>
      <c r="CU72">
        <v>90.7363</v>
      </c>
      <c r="CV72">
        <v>9.9757499999999999E-2</v>
      </c>
      <c r="CW72">
        <v>30.785699999999999</v>
      </c>
      <c r="CX72">
        <v>30.3123</v>
      </c>
      <c r="CY72">
        <v>999.9</v>
      </c>
      <c r="CZ72">
        <v>0</v>
      </c>
      <c r="DA72">
        <v>0</v>
      </c>
      <c r="DB72">
        <v>10005</v>
      </c>
      <c r="DC72">
        <v>0</v>
      </c>
      <c r="DD72">
        <v>0.232823</v>
      </c>
      <c r="DE72">
        <v>-27.3063</v>
      </c>
      <c r="DF72">
        <v>386.75799999999998</v>
      </c>
      <c r="DG72">
        <v>413.21100000000001</v>
      </c>
      <c r="DH72">
        <v>4.4040900000000001</v>
      </c>
      <c r="DI72">
        <v>399.94200000000001</v>
      </c>
      <c r="DJ72">
        <v>32.111499999999999</v>
      </c>
      <c r="DK72">
        <v>3.3132899999999998</v>
      </c>
      <c r="DL72">
        <v>2.9136799999999998</v>
      </c>
      <c r="DM72">
        <v>25.6922</v>
      </c>
      <c r="DN72">
        <v>23.5427</v>
      </c>
      <c r="DO72">
        <v>1999.84</v>
      </c>
      <c r="DP72">
        <v>0.89998900000000004</v>
      </c>
      <c r="DQ72">
        <v>0.100011</v>
      </c>
      <c r="DR72">
        <v>0</v>
      </c>
      <c r="DS72">
        <v>1341.89</v>
      </c>
      <c r="DT72">
        <v>4.9997400000000001</v>
      </c>
      <c r="DU72">
        <v>29809.1</v>
      </c>
      <c r="DV72">
        <v>15358.7</v>
      </c>
      <c r="DW72">
        <v>49.061999999999998</v>
      </c>
      <c r="DX72">
        <v>49.811999999999998</v>
      </c>
      <c r="DY72">
        <v>49.75</v>
      </c>
      <c r="DZ72">
        <v>49.811999999999998</v>
      </c>
      <c r="EA72">
        <v>50.811999999999998</v>
      </c>
      <c r="EB72">
        <v>1795.33</v>
      </c>
      <c r="EC72">
        <v>199.51</v>
      </c>
      <c r="ED72">
        <v>0</v>
      </c>
      <c r="EE72">
        <v>42.5</v>
      </c>
      <c r="EF72">
        <v>0</v>
      </c>
      <c r="EG72">
        <v>1443.1776</v>
      </c>
      <c r="EH72">
        <v>-858.96538460162503</v>
      </c>
      <c r="EI72">
        <v>-12663.053926525999</v>
      </c>
      <c r="EJ72">
        <v>32366.308000000001</v>
      </c>
      <c r="EK72">
        <v>15</v>
      </c>
      <c r="EL72">
        <v>0</v>
      </c>
      <c r="EM72" t="s">
        <v>399</v>
      </c>
      <c r="EN72">
        <v>1530554494.5999999</v>
      </c>
      <c r="EO72">
        <v>0</v>
      </c>
      <c r="EP72">
        <v>0</v>
      </c>
      <c r="EQ72">
        <v>-6.0000000000000001E-3</v>
      </c>
      <c r="ER72">
        <v>0</v>
      </c>
      <c r="ES72">
        <v>-0.318</v>
      </c>
      <c r="ET72">
        <v>0</v>
      </c>
      <c r="EU72">
        <v>400</v>
      </c>
      <c r="EV72">
        <v>0</v>
      </c>
      <c r="EW72">
        <v>0.13</v>
      </c>
      <c r="EX72">
        <v>0</v>
      </c>
      <c r="EY72">
        <v>-25.658427499999998</v>
      </c>
      <c r="EZ72">
        <v>-13.3930818011256</v>
      </c>
      <c r="FA72">
        <v>1.3391973822009</v>
      </c>
      <c r="FB72">
        <v>0</v>
      </c>
      <c r="FC72">
        <v>1.00031327892639</v>
      </c>
      <c r="FD72">
        <v>0</v>
      </c>
      <c r="FE72">
        <v>0</v>
      </c>
      <c r="FF72">
        <v>0</v>
      </c>
      <c r="FG72">
        <v>3.3668992499999999</v>
      </c>
      <c r="FH72">
        <v>7.9216407129455897</v>
      </c>
      <c r="FI72">
        <v>0.78067273572345097</v>
      </c>
      <c r="FJ72">
        <v>0</v>
      </c>
      <c r="FK72">
        <v>0</v>
      </c>
      <c r="FL72">
        <v>3</v>
      </c>
      <c r="FM72" t="s">
        <v>400</v>
      </c>
      <c r="FN72">
        <v>3.4450599999999998</v>
      </c>
      <c r="FO72">
        <v>2.7793600000000001</v>
      </c>
      <c r="FP72">
        <v>7.9056500000000002E-2</v>
      </c>
      <c r="FQ72">
        <v>8.3380300000000004E-2</v>
      </c>
      <c r="FR72">
        <v>0.13292000000000001</v>
      </c>
      <c r="FS72">
        <v>0.12037</v>
      </c>
      <c r="FT72">
        <v>19532</v>
      </c>
      <c r="FU72">
        <v>23724.6</v>
      </c>
      <c r="FV72">
        <v>20674.599999999999</v>
      </c>
      <c r="FW72">
        <v>24988.6</v>
      </c>
      <c r="FX72">
        <v>28446.2</v>
      </c>
      <c r="FY72">
        <v>32379.5</v>
      </c>
      <c r="FZ72">
        <v>37348.6</v>
      </c>
      <c r="GA72">
        <v>41492.5</v>
      </c>
      <c r="GB72">
        <v>2.2407300000000001</v>
      </c>
      <c r="GC72">
        <v>1.97082</v>
      </c>
      <c r="GD72">
        <v>3.9078300000000003E-2</v>
      </c>
      <c r="GE72">
        <v>0</v>
      </c>
      <c r="GF72">
        <v>29.676400000000001</v>
      </c>
      <c r="GG72">
        <v>999.9</v>
      </c>
      <c r="GH72">
        <v>56.695999999999998</v>
      </c>
      <c r="GI72">
        <v>36.073999999999998</v>
      </c>
      <c r="GJ72">
        <v>37.447499999999998</v>
      </c>
      <c r="GK72">
        <v>62.040100000000002</v>
      </c>
      <c r="GL72">
        <v>15.4207</v>
      </c>
      <c r="GM72">
        <v>2</v>
      </c>
      <c r="GN72">
        <v>0.297962</v>
      </c>
      <c r="GO72">
        <v>1.45011</v>
      </c>
      <c r="GP72">
        <v>20.329499999999999</v>
      </c>
      <c r="GQ72">
        <v>5.2174399999999999</v>
      </c>
      <c r="GR72">
        <v>11.962</v>
      </c>
      <c r="GS72">
        <v>4.9849500000000004</v>
      </c>
      <c r="GT72">
        <v>3.3003200000000001</v>
      </c>
      <c r="GU72">
        <v>999.9</v>
      </c>
      <c r="GV72">
        <v>9999</v>
      </c>
      <c r="GW72">
        <v>9999</v>
      </c>
      <c r="GX72">
        <v>9999</v>
      </c>
      <c r="GY72">
        <v>1.8841399999999999</v>
      </c>
      <c r="GZ72">
        <v>1.8811</v>
      </c>
      <c r="HA72">
        <v>1.8828400000000001</v>
      </c>
      <c r="HB72">
        <v>1.8812899999999999</v>
      </c>
      <c r="HC72">
        <v>1.88266</v>
      </c>
      <c r="HD72">
        <v>1.88201</v>
      </c>
      <c r="HE72">
        <v>1.88392</v>
      </c>
      <c r="HF72">
        <v>1.8811</v>
      </c>
      <c r="HG72">
        <v>5</v>
      </c>
      <c r="HH72">
        <v>0</v>
      </c>
      <c r="HI72">
        <v>0</v>
      </c>
      <c r="HJ72">
        <v>0</v>
      </c>
      <c r="HK72" t="s">
        <v>401</v>
      </c>
      <c r="HL72" t="s">
        <v>402</v>
      </c>
      <c r="HM72" t="s">
        <v>403</v>
      </c>
      <c r="HN72" t="s">
        <v>403</v>
      </c>
      <c r="HO72" t="s">
        <v>403</v>
      </c>
      <c r="HP72" t="s">
        <v>403</v>
      </c>
      <c r="HQ72">
        <v>0</v>
      </c>
      <c r="HR72">
        <v>100</v>
      </c>
      <c r="HS72">
        <v>100</v>
      </c>
      <c r="HT72">
        <v>-0.318</v>
      </c>
      <c r="HU72">
        <v>0</v>
      </c>
      <c r="HV72">
        <v>-0.318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-1</v>
      </c>
      <c r="IE72">
        <v>-1</v>
      </c>
      <c r="IF72">
        <v>-1</v>
      </c>
      <c r="IG72">
        <v>-1</v>
      </c>
      <c r="IH72">
        <v>3.3</v>
      </c>
      <c r="II72">
        <v>25509244.800000001</v>
      </c>
      <c r="IJ72">
        <v>1.2768600000000001</v>
      </c>
      <c r="IK72">
        <v>2.5988799999999999</v>
      </c>
      <c r="IL72">
        <v>2.1008300000000002</v>
      </c>
      <c r="IM72">
        <v>2.6721200000000001</v>
      </c>
      <c r="IN72">
        <v>2.2485400000000002</v>
      </c>
      <c r="IO72">
        <v>2.2802699999999998</v>
      </c>
      <c r="IP72">
        <v>39.591700000000003</v>
      </c>
      <c r="IQ72">
        <v>13.2827</v>
      </c>
      <c r="IR72">
        <v>18</v>
      </c>
      <c r="IS72">
        <v>755.20299999999997</v>
      </c>
      <c r="IT72">
        <v>501.70400000000001</v>
      </c>
      <c r="IU72">
        <v>28.0017</v>
      </c>
      <c r="IV72">
        <v>31.327000000000002</v>
      </c>
      <c r="IW72">
        <v>30.000399999999999</v>
      </c>
      <c r="IX72">
        <v>31.170400000000001</v>
      </c>
      <c r="IY72">
        <v>31.140699999999999</v>
      </c>
      <c r="IZ72">
        <v>25.5184</v>
      </c>
      <c r="JA72">
        <v>100</v>
      </c>
      <c r="JB72">
        <v>0</v>
      </c>
      <c r="JC72">
        <v>28</v>
      </c>
      <c r="JD72">
        <v>400</v>
      </c>
      <c r="JE72">
        <v>15.9763</v>
      </c>
      <c r="JF72">
        <v>100.649</v>
      </c>
      <c r="JG72">
        <v>99.995000000000005</v>
      </c>
    </row>
    <row r="73" spans="1:267" x14ac:dyDescent="0.2">
      <c r="A73">
        <v>55</v>
      </c>
      <c r="B73">
        <v>1530554741.5999999</v>
      </c>
      <c r="C73">
        <v>4545.0999999046298</v>
      </c>
      <c r="D73" t="s">
        <v>564</v>
      </c>
      <c r="E73" t="s">
        <v>565</v>
      </c>
      <c r="F73" t="s">
        <v>394</v>
      </c>
      <c r="I73">
        <v>1530554741.5999999</v>
      </c>
      <c r="J73">
        <f t="shared" si="46"/>
        <v>3.5335581339802774E-3</v>
      </c>
      <c r="K73">
        <f t="shared" si="47"/>
        <v>3.5335581339802773</v>
      </c>
      <c r="L73">
        <f t="shared" si="48"/>
        <v>22.803628205369719</v>
      </c>
      <c r="M73">
        <f t="shared" si="49"/>
        <v>368.94499999999999</v>
      </c>
      <c r="N73">
        <f t="shared" si="50"/>
        <v>238.08667788580124</v>
      </c>
      <c r="O73">
        <f t="shared" si="51"/>
        <v>21.627803128335291</v>
      </c>
      <c r="P73">
        <f t="shared" si="52"/>
        <v>33.514978225749495</v>
      </c>
      <c r="Q73">
        <f t="shared" si="53"/>
        <v>0.30732401156195993</v>
      </c>
      <c r="R73">
        <f t="shared" si="54"/>
        <v>2.7615704128307104</v>
      </c>
      <c r="S73">
        <f t="shared" si="55"/>
        <v>0.28950930193976099</v>
      </c>
      <c r="T73">
        <f t="shared" si="56"/>
        <v>0.18245778091225862</v>
      </c>
      <c r="U73">
        <f t="shared" si="57"/>
        <v>330.72769050182461</v>
      </c>
      <c r="V73">
        <f t="shared" si="58"/>
        <v>31.87906808355859</v>
      </c>
      <c r="W73">
        <f t="shared" si="59"/>
        <v>30.451000000000001</v>
      </c>
      <c r="X73">
        <f t="shared" si="60"/>
        <v>4.372070785983766</v>
      </c>
      <c r="Y73">
        <f t="shared" si="61"/>
        <v>74.248853051044591</v>
      </c>
      <c r="Z73">
        <f t="shared" si="62"/>
        <v>3.31022010880791</v>
      </c>
      <c r="AA73">
        <f t="shared" si="63"/>
        <v>4.4582777683208121</v>
      </c>
      <c r="AB73">
        <f t="shared" si="64"/>
        <v>1.061850677175856</v>
      </c>
      <c r="AC73">
        <f t="shared" si="65"/>
        <v>-155.82991370853023</v>
      </c>
      <c r="AD73">
        <f t="shared" si="66"/>
        <v>50.843129268964738</v>
      </c>
      <c r="AE73">
        <f t="shared" si="67"/>
        <v>4.1189463369361841</v>
      </c>
      <c r="AF73">
        <f t="shared" si="68"/>
        <v>229.85985239919529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47370.608025592592</v>
      </c>
      <c r="AL73" t="s">
        <v>395</v>
      </c>
      <c r="AM73">
        <v>8118.25</v>
      </c>
      <c r="AN73">
        <v>1.65384615384615</v>
      </c>
      <c r="AO73">
        <v>0.39</v>
      </c>
      <c r="AP73">
        <f t="shared" si="72"/>
        <v>-3.2406311637080769</v>
      </c>
      <c r="AQ73">
        <v>-1</v>
      </c>
      <c r="AR73" t="s">
        <v>566</v>
      </c>
      <c r="AS73">
        <v>8334.2999999999993</v>
      </c>
      <c r="AT73">
        <v>1265.79230769231</v>
      </c>
      <c r="AU73">
        <v>1764.75</v>
      </c>
      <c r="AV73">
        <f t="shared" si="73"/>
        <v>0.28273562391709306</v>
      </c>
      <c r="AW73">
        <v>0.5</v>
      </c>
      <c r="AX73">
        <f t="shared" si="74"/>
        <v>1685.8593007781471</v>
      </c>
      <c r="AY73">
        <f t="shared" si="75"/>
        <v>22.803628205369719</v>
      </c>
      <c r="AZ73">
        <f t="shared" si="76"/>
        <v>238.32624062097184</v>
      </c>
      <c r="BA73">
        <f t="shared" si="77"/>
        <v>1.4119581743495799E-2</v>
      </c>
      <c r="BB73">
        <f t="shared" si="78"/>
        <v>-0.99977900552486187</v>
      </c>
      <c r="BC73">
        <f t="shared" si="79"/>
        <v>-0.51049455594910176</v>
      </c>
      <c r="BD73" t="s">
        <v>397</v>
      </c>
      <c r="BE73">
        <v>0</v>
      </c>
      <c r="BF73">
        <f t="shared" si="80"/>
        <v>-0.51049455594910176</v>
      </c>
      <c r="BG73">
        <f t="shared" si="81"/>
        <v>1.0002892730165458</v>
      </c>
      <c r="BH73">
        <f t="shared" si="82"/>
        <v>0.28265385978243546</v>
      </c>
      <c r="BI73">
        <f t="shared" si="83"/>
        <v>-1959.3233388739397</v>
      </c>
      <c r="BJ73">
        <f t="shared" si="84"/>
        <v>0.28300083986867375</v>
      </c>
      <c r="BK73">
        <f t="shared" si="85"/>
        <v>1396.0243457090728</v>
      </c>
      <c r="BL73">
        <f t="shared" si="86"/>
        <v>-1.1399441737799612E-4</v>
      </c>
      <c r="BM73">
        <f t="shared" si="87"/>
        <v>1.000113994417378</v>
      </c>
      <c r="BN73" t="s">
        <v>397</v>
      </c>
      <c r="BO73" t="s">
        <v>397</v>
      </c>
      <c r="BP73" t="s">
        <v>397</v>
      </c>
      <c r="BQ73" t="s">
        <v>397</v>
      </c>
      <c r="BR73" t="s">
        <v>397</v>
      </c>
      <c r="BS73" t="s">
        <v>397</v>
      </c>
      <c r="BT73" t="s">
        <v>397</v>
      </c>
      <c r="BU73" t="s">
        <v>397</v>
      </c>
      <c r="BV73" t="s">
        <v>397</v>
      </c>
      <c r="BW73" t="s">
        <v>397</v>
      </c>
      <c r="BX73" t="s">
        <v>397</v>
      </c>
      <c r="BY73" t="s">
        <v>397</v>
      </c>
      <c r="BZ73" t="s">
        <v>397</v>
      </c>
      <c r="CA73" t="s">
        <v>397</v>
      </c>
      <c r="CB73" t="s">
        <v>397</v>
      </c>
      <c r="CC73" t="s">
        <v>397</v>
      </c>
      <c r="CD73" t="s">
        <v>397</v>
      </c>
      <c r="CE73" t="s">
        <v>397</v>
      </c>
      <c r="CF73">
        <f t="shared" si="88"/>
        <v>1999.85</v>
      </c>
      <c r="CG73">
        <f t="shared" si="89"/>
        <v>1685.8593007781471</v>
      </c>
      <c r="CH73">
        <f t="shared" si="90"/>
        <v>0.84299287485468777</v>
      </c>
      <c r="CI73">
        <f t="shared" si="91"/>
        <v>0.16537624846954752</v>
      </c>
      <c r="CJ73">
        <v>9</v>
      </c>
      <c r="CK73">
        <v>0.5</v>
      </c>
      <c r="CL73" t="s">
        <v>398</v>
      </c>
      <c r="CM73">
        <v>1530554741.5999999</v>
      </c>
      <c r="CN73">
        <v>368.94499999999999</v>
      </c>
      <c r="CO73">
        <v>399.94299999999998</v>
      </c>
      <c r="CP73">
        <v>36.440100000000001</v>
      </c>
      <c r="CQ73">
        <v>32.062100000000001</v>
      </c>
      <c r="CR73">
        <v>369.26299999999998</v>
      </c>
      <c r="CS73">
        <v>36.440100000000001</v>
      </c>
      <c r="CT73">
        <v>699.93499999999995</v>
      </c>
      <c r="CU73">
        <v>90.740399999999994</v>
      </c>
      <c r="CV73">
        <v>9.9639099999999994E-2</v>
      </c>
      <c r="CW73">
        <v>30.7925</v>
      </c>
      <c r="CX73">
        <v>30.451000000000001</v>
      </c>
      <c r="CY73">
        <v>999.9</v>
      </c>
      <c r="CZ73">
        <v>0</v>
      </c>
      <c r="DA73">
        <v>0</v>
      </c>
      <c r="DB73">
        <v>9997.5</v>
      </c>
      <c r="DC73">
        <v>0</v>
      </c>
      <c r="DD73">
        <v>0.22323599999999999</v>
      </c>
      <c r="DE73">
        <v>-30.997699999999998</v>
      </c>
      <c r="DF73">
        <v>382.89800000000002</v>
      </c>
      <c r="DG73">
        <v>413.19099999999997</v>
      </c>
      <c r="DH73">
        <v>4.3780099999999997</v>
      </c>
      <c r="DI73">
        <v>399.94299999999998</v>
      </c>
      <c r="DJ73">
        <v>32.062100000000001</v>
      </c>
      <c r="DK73">
        <v>3.3065899999999999</v>
      </c>
      <c r="DL73">
        <v>2.9093300000000002</v>
      </c>
      <c r="DM73">
        <v>25.658100000000001</v>
      </c>
      <c r="DN73">
        <v>23.517900000000001</v>
      </c>
      <c r="DO73">
        <v>1999.85</v>
      </c>
      <c r="DP73">
        <v>0.89998800000000001</v>
      </c>
      <c r="DQ73">
        <v>0.100012</v>
      </c>
      <c r="DR73">
        <v>0</v>
      </c>
      <c r="DS73">
        <v>1194.56</v>
      </c>
      <c r="DT73">
        <v>4.9997400000000001</v>
      </c>
      <c r="DU73">
        <v>25294.9</v>
      </c>
      <c r="DV73">
        <v>15358.8</v>
      </c>
      <c r="DW73">
        <v>49.25</v>
      </c>
      <c r="DX73">
        <v>49.936999999999998</v>
      </c>
      <c r="DY73">
        <v>49.936999999999998</v>
      </c>
      <c r="DZ73">
        <v>49.936999999999998</v>
      </c>
      <c r="EA73">
        <v>51.061999999999998</v>
      </c>
      <c r="EB73">
        <v>1795.34</v>
      </c>
      <c r="EC73">
        <v>199.51</v>
      </c>
      <c r="ED73">
        <v>0</v>
      </c>
      <c r="EE73">
        <v>50.299999952316298</v>
      </c>
      <c r="EF73">
        <v>0</v>
      </c>
      <c r="EG73">
        <v>1265.79230769231</v>
      </c>
      <c r="EH73">
        <v>-589.39008467206702</v>
      </c>
      <c r="EI73">
        <v>-11543.107676033</v>
      </c>
      <c r="EJ73">
        <v>26676.496153846201</v>
      </c>
      <c r="EK73">
        <v>15</v>
      </c>
      <c r="EL73">
        <v>0</v>
      </c>
      <c r="EM73" t="s">
        <v>399</v>
      </c>
      <c r="EN73">
        <v>1530554494.5999999</v>
      </c>
      <c r="EO73">
        <v>0</v>
      </c>
      <c r="EP73">
        <v>0</v>
      </c>
      <c r="EQ73">
        <v>-6.0000000000000001E-3</v>
      </c>
      <c r="ER73">
        <v>0</v>
      </c>
      <c r="ES73">
        <v>-0.318</v>
      </c>
      <c r="ET73">
        <v>0</v>
      </c>
      <c r="EU73">
        <v>400</v>
      </c>
      <c r="EV73">
        <v>0</v>
      </c>
      <c r="EW73">
        <v>0.13</v>
      </c>
      <c r="EX73">
        <v>0</v>
      </c>
      <c r="EY73">
        <v>-29.950892499999998</v>
      </c>
      <c r="EZ73">
        <v>-8.4420506566604203</v>
      </c>
      <c r="FA73">
        <v>0.85047831171273902</v>
      </c>
      <c r="FB73">
        <v>0</v>
      </c>
      <c r="FC73">
        <v>1.00028282691373</v>
      </c>
      <c r="FD73">
        <v>0</v>
      </c>
      <c r="FE73">
        <v>0</v>
      </c>
      <c r="FF73">
        <v>0</v>
      </c>
      <c r="FG73">
        <v>3.7374874999999999</v>
      </c>
      <c r="FH73">
        <v>4.6210171857410902</v>
      </c>
      <c r="FI73">
        <v>0.45108236121439099</v>
      </c>
      <c r="FJ73">
        <v>0</v>
      </c>
      <c r="FK73">
        <v>0</v>
      </c>
      <c r="FL73">
        <v>3</v>
      </c>
      <c r="FM73" t="s">
        <v>400</v>
      </c>
      <c r="FN73">
        <v>3.4445700000000001</v>
      </c>
      <c r="FO73">
        <v>2.7791700000000001</v>
      </c>
      <c r="FP73">
        <v>7.84387E-2</v>
      </c>
      <c r="FQ73">
        <v>8.3372600000000005E-2</v>
      </c>
      <c r="FR73">
        <v>0.13272200000000001</v>
      </c>
      <c r="FS73">
        <v>0.12023300000000001</v>
      </c>
      <c r="FT73">
        <v>19542.099999999999</v>
      </c>
      <c r="FU73">
        <v>23721.9</v>
      </c>
      <c r="FV73">
        <v>20671.599999999999</v>
      </c>
      <c r="FW73">
        <v>24985.8</v>
      </c>
      <c r="FX73">
        <v>28449.5</v>
      </c>
      <c r="FY73">
        <v>32381.5</v>
      </c>
      <c r="FZ73">
        <v>37344.400000000001</v>
      </c>
      <c r="GA73">
        <v>41488.800000000003</v>
      </c>
      <c r="GB73">
        <v>2.2361</v>
      </c>
      <c r="GC73">
        <v>1.9700299999999999</v>
      </c>
      <c r="GD73">
        <v>4.80562E-2</v>
      </c>
      <c r="GE73">
        <v>0</v>
      </c>
      <c r="GF73">
        <v>29.669</v>
      </c>
      <c r="GG73">
        <v>999.9</v>
      </c>
      <c r="GH73">
        <v>56.451999999999998</v>
      </c>
      <c r="GI73">
        <v>36.094000000000001</v>
      </c>
      <c r="GJ73">
        <v>37.328499999999998</v>
      </c>
      <c r="GK73">
        <v>61.920099999999998</v>
      </c>
      <c r="GL73">
        <v>15.400600000000001</v>
      </c>
      <c r="GM73">
        <v>2</v>
      </c>
      <c r="GN73">
        <v>0.30366599999999999</v>
      </c>
      <c r="GO73">
        <v>1.47926</v>
      </c>
      <c r="GP73">
        <v>20.329499999999999</v>
      </c>
      <c r="GQ73">
        <v>5.2187900000000003</v>
      </c>
      <c r="GR73">
        <v>11.962</v>
      </c>
      <c r="GS73">
        <v>4.98515</v>
      </c>
      <c r="GT73">
        <v>3.3003999999999998</v>
      </c>
      <c r="GU73">
        <v>999.9</v>
      </c>
      <c r="GV73">
        <v>9999</v>
      </c>
      <c r="GW73">
        <v>9999</v>
      </c>
      <c r="GX73">
        <v>9999</v>
      </c>
      <c r="GY73">
        <v>1.8841000000000001</v>
      </c>
      <c r="GZ73">
        <v>1.8811</v>
      </c>
      <c r="HA73">
        <v>1.8828199999999999</v>
      </c>
      <c r="HB73">
        <v>1.8812599999999999</v>
      </c>
      <c r="HC73">
        <v>1.88266</v>
      </c>
      <c r="HD73">
        <v>1.8819699999999999</v>
      </c>
      <c r="HE73">
        <v>1.8838900000000001</v>
      </c>
      <c r="HF73">
        <v>1.8811</v>
      </c>
      <c r="HG73">
        <v>5</v>
      </c>
      <c r="HH73">
        <v>0</v>
      </c>
      <c r="HI73">
        <v>0</v>
      </c>
      <c r="HJ73">
        <v>0</v>
      </c>
      <c r="HK73" t="s">
        <v>401</v>
      </c>
      <c r="HL73" t="s">
        <v>402</v>
      </c>
      <c r="HM73" t="s">
        <v>403</v>
      </c>
      <c r="HN73" t="s">
        <v>403</v>
      </c>
      <c r="HO73" t="s">
        <v>403</v>
      </c>
      <c r="HP73" t="s">
        <v>403</v>
      </c>
      <c r="HQ73">
        <v>0</v>
      </c>
      <c r="HR73">
        <v>100</v>
      </c>
      <c r="HS73">
        <v>100</v>
      </c>
      <c r="HT73">
        <v>-0.318</v>
      </c>
      <c r="HU73">
        <v>0</v>
      </c>
      <c r="HV73">
        <v>-0.318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-1</v>
      </c>
      <c r="IE73">
        <v>-1</v>
      </c>
      <c r="IF73">
        <v>-1</v>
      </c>
      <c r="IG73">
        <v>-1</v>
      </c>
      <c r="IH73">
        <v>4.0999999999999996</v>
      </c>
      <c r="II73">
        <v>25509245.699999999</v>
      </c>
      <c r="IJ73">
        <v>1.2780800000000001</v>
      </c>
      <c r="IK73">
        <v>2.5988799999999999</v>
      </c>
      <c r="IL73">
        <v>2.1008300000000002</v>
      </c>
      <c r="IM73">
        <v>2.6709000000000001</v>
      </c>
      <c r="IN73">
        <v>2.2485400000000002</v>
      </c>
      <c r="IO73">
        <v>2.2839399999999999</v>
      </c>
      <c r="IP73">
        <v>39.616700000000002</v>
      </c>
      <c r="IQ73">
        <v>13.2827</v>
      </c>
      <c r="IR73">
        <v>18</v>
      </c>
      <c r="IS73">
        <v>751.65099999999995</v>
      </c>
      <c r="IT73">
        <v>501.58300000000003</v>
      </c>
      <c r="IU73">
        <v>28.000599999999999</v>
      </c>
      <c r="IV73">
        <v>31.395299999999999</v>
      </c>
      <c r="IW73">
        <v>30.000800000000002</v>
      </c>
      <c r="IX73">
        <v>31.220199999999998</v>
      </c>
      <c r="IY73">
        <v>31.1919</v>
      </c>
      <c r="IZ73">
        <v>25.529599999999999</v>
      </c>
      <c r="JA73">
        <v>100</v>
      </c>
      <c r="JB73">
        <v>0</v>
      </c>
      <c r="JC73">
        <v>28</v>
      </c>
      <c r="JD73">
        <v>400</v>
      </c>
      <c r="JE73">
        <v>15.9763</v>
      </c>
      <c r="JF73">
        <v>100.636</v>
      </c>
      <c r="JG73">
        <v>99.985299999999995</v>
      </c>
    </row>
    <row r="74" spans="1:267" x14ac:dyDescent="0.2">
      <c r="A74">
        <v>56</v>
      </c>
      <c r="B74">
        <v>1530554777.0999999</v>
      </c>
      <c r="C74">
        <v>4580.5999999046298</v>
      </c>
      <c r="D74" t="s">
        <v>567</v>
      </c>
      <c r="E74" t="s">
        <v>568</v>
      </c>
      <c r="F74" t="s">
        <v>394</v>
      </c>
      <c r="I74">
        <v>1530554777.0999999</v>
      </c>
      <c r="J74">
        <f t="shared" si="46"/>
        <v>3.9214528805049994E-3</v>
      </c>
      <c r="K74">
        <f t="shared" si="47"/>
        <v>3.9214528805049991</v>
      </c>
      <c r="L74">
        <f t="shared" si="48"/>
        <v>22.772759233062317</v>
      </c>
      <c r="M74">
        <f t="shared" si="49"/>
        <v>368.87200000000001</v>
      </c>
      <c r="N74">
        <f t="shared" si="50"/>
        <v>261.69242001623195</v>
      </c>
      <c r="O74">
        <f t="shared" si="51"/>
        <v>23.773200361514498</v>
      </c>
      <c r="P74">
        <f t="shared" si="52"/>
        <v>33.509827923975202</v>
      </c>
      <c r="Q74">
        <f t="shared" si="53"/>
        <v>0.38185963847475318</v>
      </c>
      <c r="R74">
        <f t="shared" si="54"/>
        <v>2.762914058508759</v>
      </c>
      <c r="S74">
        <f t="shared" si="55"/>
        <v>0.35477655177257289</v>
      </c>
      <c r="T74">
        <f t="shared" si="56"/>
        <v>0.22400837517096742</v>
      </c>
      <c r="U74">
        <f t="shared" si="57"/>
        <v>330.7583947508864</v>
      </c>
      <c r="V74">
        <f t="shared" si="58"/>
        <v>31.701995500196567</v>
      </c>
      <c r="W74">
        <f t="shared" si="59"/>
        <v>30.215</v>
      </c>
      <c r="X74">
        <f t="shared" si="60"/>
        <v>4.3133478591346952</v>
      </c>
      <c r="Y74">
        <f t="shared" si="61"/>
        <v>75.48038821201277</v>
      </c>
      <c r="Z74">
        <f t="shared" si="62"/>
        <v>3.3515823631545794</v>
      </c>
      <c r="AA74">
        <f t="shared" si="63"/>
        <v>4.4403353540531629</v>
      </c>
      <c r="AB74">
        <f t="shared" si="64"/>
        <v>0.96176549598011585</v>
      </c>
      <c r="AC74">
        <f t="shared" si="65"/>
        <v>-172.93607203027048</v>
      </c>
      <c r="AD74">
        <f t="shared" si="66"/>
        <v>75.504895497946407</v>
      </c>
      <c r="AE74">
        <f t="shared" si="67"/>
        <v>6.1046375642813588</v>
      </c>
      <c r="AF74">
        <f t="shared" si="68"/>
        <v>239.43185578284368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47417.80015276785</v>
      </c>
      <c r="AL74" t="s">
        <v>395</v>
      </c>
      <c r="AM74">
        <v>8118.25</v>
      </c>
      <c r="AN74">
        <v>1.65384615384615</v>
      </c>
      <c r="AO74">
        <v>0.39</v>
      </c>
      <c r="AP74">
        <f t="shared" si="72"/>
        <v>-3.2406311637080769</v>
      </c>
      <c r="AQ74">
        <v>-1</v>
      </c>
      <c r="AR74" t="s">
        <v>569</v>
      </c>
      <c r="AS74">
        <v>8331.23</v>
      </c>
      <c r="AT74">
        <v>1414.2552000000001</v>
      </c>
      <c r="AU74">
        <v>1829.53</v>
      </c>
      <c r="AV74">
        <f t="shared" si="73"/>
        <v>0.22698441676277514</v>
      </c>
      <c r="AW74">
        <v>0.5</v>
      </c>
      <c r="AX74">
        <f t="shared" si="74"/>
        <v>1686.0266708553816</v>
      </c>
      <c r="AY74">
        <f t="shared" si="75"/>
        <v>22.772759233062317</v>
      </c>
      <c r="AZ74">
        <f t="shared" si="76"/>
        <v>191.35089026529613</v>
      </c>
      <c r="BA74">
        <f t="shared" si="77"/>
        <v>1.4099871398239238E-2</v>
      </c>
      <c r="BB74">
        <f t="shared" si="78"/>
        <v>-0.9997868304974501</v>
      </c>
      <c r="BC74">
        <f t="shared" si="79"/>
        <v>-0.51048932722171236</v>
      </c>
      <c r="BD74" t="s">
        <v>397</v>
      </c>
      <c r="BE74">
        <v>0</v>
      </c>
      <c r="BF74">
        <f t="shared" si="80"/>
        <v>-0.51048932722171236</v>
      </c>
      <c r="BG74">
        <f t="shared" si="81"/>
        <v>1.0002790275793356</v>
      </c>
      <c r="BH74">
        <f t="shared" si="82"/>
        <v>0.22692109951767653</v>
      </c>
      <c r="BI74">
        <f t="shared" si="83"/>
        <v>-2031.2733807111979</v>
      </c>
      <c r="BJ74">
        <f t="shared" si="84"/>
        <v>0.22718979025257977</v>
      </c>
      <c r="BK74">
        <f t="shared" si="85"/>
        <v>1447.280584297022</v>
      </c>
      <c r="BL74">
        <f t="shared" si="86"/>
        <v>-8.1909403214631935E-5</v>
      </c>
      <c r="BM74">
        <f t="shared" si="87"/>
        <v>1.0000819094032147</v>
      </c>
      <c r="BN74" t="s">
        <v>397</v>
      </c>
      <c r="BO74" t="s">
        <v>397</v>
      </c>
      <c r="BP74" t="s">
        <v>397</v>
      </c>
      <c r="BQ74" t="s">
        <v>397</v>
      </c>
      <c r="BR74" t="s">
        <v>397</v>
      </c>
      <c r="BS74" t="s">
        <v>397</v>
      </c>
      <c r="BT74" t="s">
        <v>397</v>
      </c>
      <c r="BU74" t="s">
        <v>397</v>
      </c>
      <c r="BV74" t="s">
        <v>397</v>
      </c>
      <c r="BW74" t="s">
        <v>397</v>
      </c>
      <c r="BX74" t="s">
        <v>397</v>
      </c>
      <c r="BY74" t="s">
        <v>397</v>
      </c>
      <c r="BZ74" t="s">
        <v>397</v>
      </c>
      <c r="CA74" t="s">
        <v>397</v>
      </c>
      <c r="CB74" t="s">
        <v>397</v>
      </c>
      <c r="CC74" t="s">
        <v>397</v>
      </c>
      <c r="CD74" t="s">
        <v>397</v>
      </c>
      <c r="CE74" t="s">
        <v>397</v>
      </c>
      <c r="CF74">
        <f t="shared" si="88"/>
        <v>2000.05</v>
      </c>
      <c r="CG74">
        <f t="shared" si="89"/>
        <v>1686.0266708553816</v>
      </c>
      <c r="CH74">
        <f t="shared" si="90"/>
        <v>0.84299226062117527</v>
      </c>
      <c r="CI74">
        <f t="shared" si="91"/>
        <v>0.16537506299886823</v>
      </c>
      <c r="CJ74">
        <v>9</v>
      </c>
      <c r="CK74">
        <v>0.5</v>
      </c>
      <c r="CL74" t="s">
        <v>398</v>
      </c>
      <c r="CM74">
        <v>1530554777.0999999</v>
      </c>
      <c r="CN74">
        <v>368.87200000000001</v>
      </c>
      <c r="CO74">
        <v>400.012</v>
      </c>
      <c r="CP74">
        <v>36.893799999999999</v>
      </c>
      <c r="CQ74">
        <v>32.037799999999997</v>
      </c>
      <c r="CR74">
        <v>369.19</v>
      </c>
      <c r="CS74">
        <v>36.893799999999999</v>
      </c>
      <c r="CT74">
        <v>699.97900000000004</v>
      </c>
      <c r="CU74">
        <v>90.744399999999999</v>
      </c>
      <c r="CV74">
        <v>9.9654099999999995E-2</v>
      </c>
      <c r="CW74">
        <v>30.721900000000002</v>
      </c>
      <c r="CX74">
        <v>30.215</v>
      </c>
      <c r="CY74">
        <v>999.9</v>
      </c>
      <c r="CZ74">
        <v>0</v>
      </c>
      <c r="DA74">
        <v>0</v>
      </c>
      <c r="DB74">
        <v>10005</v>
      </c>
      <c r="DC74">
        <v>0</v>
      </c>
      <c r="DD74">
        <v>0.21912699999999999</v>
      </c>
      <c r="DE74">
        <v>-31.1401</v>
      </c>
      <c r="DF74">
        <v>383.00299999999999</v>
      </c>
      <c r="DG74">
        <v>413.25200000000001</v>
      </c>
      <c r="DH74">
        <v>4.8559799999999997</v>
      </c>
      <c r="DI74">
        <v>400.012</v>
      </c>
      <c r="DJ74">
        <v>32.037799999999997</v>
      </c>
      <c r="DK74">
        <v>3.3479100000000002</v>
      </c>
      <c r="DL74">
        <v>2.90726</v>
      </c>
      <c r="DM74">
        <v>25.867599999999999</v>
      </c>
      <c r="DN74">
        <v>23.5061</v>
      </c>
      <c r="DO74">
        <v>2000.05</v>
      </c>
      <c r="DP74">
        <v>0.90000999999999998</v>
      </c>
      <c r="DQ74">
        <v>9.9989999999999996E-2</v>
      </c>
      <c r="DR74">
        <v>0</v>
      </c>
      <c r="DS74">
        <v>1324.84</v>
      </c>
      <c r="DT74">
        <v>4.9997400000000001</v>
      </c>
      <c r="DU74">
        <v>27974.7</v>
      </c>
      <c r="DV74">
        <v>15360.4</v>
      </c>
      <c r="DW74">
        <v>49.375</v>
      </c>
      <c r="DX74">
        <v>50</v>
      </c>
      <c r="DY74">
        <v>50.125</v>
      </c>
      <c r="DZ74">
        <v>50.061999999999998</v>
      </c>
      <c r="EA74">
        <v>51.125</v>
      </c>
      <c r="EB74">
        <v>1795.57</v>
      </c>
      <c r="EC74">
        <v>199.49</v>
      </c>
      <c r="ED74">
        <v>0</v>
      </c>
      <c r="EE74">
        <v>35.099999904632597</v>
      </c>
      <c r="EF74">
        <v>0</v>
      </c>
      <c r="EG74">
        <v>1414.2552000000001</v>
      </c>
      <c r="EH74">
        <v>-749.11384720323395</v>
      </c>
      <c r="EI74">
        <v>-14493.5154017574</v>
      </c>
      <c r="EJ74">
        <v>29697.864000000001</v>
      </c>
      <c r="EK74">
        <v>15</v>
      </c>
      <c r="EL74">
        <v>0</v>
      </c>
      <c r="EM74" t="s">
        <v>399</v>
      </c>
      <c r="EN74">
        <v>1530554494.5999999</v>
      </c>
      <c r="EO74">
        <v>0</v>
      </c>
      <c r="EP74">
        <v>0</v>
      </c>
      <c r="EQ74">
        <v>-6.0000000000000001E-3</v>
      </c>
      <c r="ER74">
        <v>0</v>
      </c>
      <c r="ES74">
        <v>-0.318</v>
      </c>
      <c r="ET74">
        <v>0</v>
      </c>
      <c r="EU74">
        <v>400</v>
      </c>
      <c r="EV74">
        <v>0</v>
      </c>
      <c r="EW74">
        <v>0.13</v>
      </c>
      <c r="EX74">
        <v>0</v>
      </c>
      <c r="EY74">
        <v>-29.853459999999998</v>
      </c>
      <c r="EZ74">
        <v>-8.2428833020636407</v>
      </c>
      <c r="FA74">
        <v>0.79996047771124301</v>
      </c>
      <c r="FB74">
        <v>0</v>
      </c>
      <c r="FC74">
        <v>1.00028927301655</v>
      </c>
      <c r="FD74">
        <v>0</v>
      </c>
      <c r="FE74">
        <v>0</v>
      </c>
      <c r="FF74">
        <v>0</v>
      </c>
      <c r="FG74">
        <v>3.7789519999999999</v>
      </c>
      <c r="FH74">
        <v>8.0735858161350809</v>
      </c>
      <c r="FI74">
        <v>0.79626282856604602</v>
      </c>
      <c r="FJ74">
        <v>0</v>
      </c>
      <c r="FK74">
        <v>0</v>
      </c>
      <c r="FL74">
        <v>3</v>
      </c>
      <c r="FM74" t="s">
        <v>400</v>
      </c>
      <c r="FN74">
        <v>3.44462</v>
      </c>
      <c r="FO74">
        <v>2.7792500000000002</v>
      </c>
      <c r="FP74">
        <v>7.8423699999999999E-2</v>
      </c>
      <c r="FQ74">
        <v>8.3377800000000002E-2</v>
      </c>
      <c r="FR74">
        <v>0.13383800000000001</v>
      </c>
      <c r="FS74">
        <v>0.12016400000000001</v>
      </c>
      <c r="FT74">
        <v>19539.7</v>
      </c>
      <c r="FU74">
        <v>23718.9</v>
      </c>
      <c r="FV74">
        <v>20668.900000000001</v>
      </c>
      <c r="FW74">
        <v>24982.9</v>
      </c>
      <c r="FX74">
        <v>28409.1</v>
      </c>
      <c r="FY74">
        <v>32380.7</v>
      </c>
      <c r="FZ74">
        <v>37339.5</v>
      </c>
      <c r="GA74">
        <v>41484.6</v>
      </c>
      <c r="GB74">
        <v>2.2478500000000001</v>
      </c>
      <c r="GC74">
        <v>1.96933</v>
      </c>
      <c r="GD74">
        <v>3.6656899999999999E-2</v>
      </c>
      <c r="GE74">
        <v>0</v>
      </c>
      <c r="GF74">
        <v>29.618400000000001</v>
      </c>
      <c r="GG74">
        <v>999.9</v>
      </c>
      <c r="GH74">
        <v>56.286999999999999</v>
      </c>
      <c r="GI74">
        <v>36.094000000000001</v>
      </c>
      <c r="GJ74">
        <v>37.2164</v>
      </c>
      <c r="GK74">
        <v>61.620199999999997</v>
      </c>
      <c r="GL74">
        <v>15.4848</v>
      </c>
      <c r="GM74">
        <v>2</v>
      </c>
      <c r="GN74">
        <v>0.30874699999999999</v>
      </c>
      <c r="GO74">
        <v>1.46838</v>
      </c>
      <c r="GP74">
        <v>20.329899999999999</v>
      </c>
      <c r="GQ74">
        <v>5.2214799999999997</v>
      </c>
      <c r="GR74">
        <v>11.962</v>
      </c>
      <c r="GS74">
        <v>4.9854000000000003</v>
      </c>
      <c r="GT74">
        <v>3.30078</v>
      </c>
      <c r="GU74">
        <v>999.9</v>
      </c>
      <c r="GV74">
        <v>9999</v>
      </c>
      <c r="GW74">
        <v>9999</v>
      </c>
      <c r="GX74">
        <v>9999</v>
      </c>
      <c r="GY74">
        <v>1.88412</v>
      </c>
      <c r="GZ74">
        <v>1.8811</v>
      </c>
      <c r="HA74">
        <v>1.88283</v>
      </c>
      <c r="HB74">
        <v>1.88127</v>
      </c>
      <c r="HC74">
        <v>1.8826499999999999</v>
      </c>
      <c r="HD74">
        <v>1.8819999999999999</v>
      </c>
      <c r="HE74">
        <v>1.8838900000000001</v>
      </c>
      <c r="HF74">
        <v>1.8811</v>
      </c>
      <c r="HG74">
        <v>5</v>
      </c>
      <c r="HH74">
        <v>0</v>
      </c>
      <c r="HI74">
        <v>0</v>
      </c>
      <c r="HJ74">
        <v>0</v>
      </c>
      <c r="HK74" t="s">
        <v>401</v>
      </c>
      <c r="HL74" t="s">
        <v>402</v>
      </c>
      <c r="HM74" t="s">
        <v>403</v>
      </c>
      <c r="HN74" t="s">
        <v>403</v>
      </c>
      <c r="HO74" t="s">
        <v>403</v>
      </c>
      <c r="HP74" t="s">
        <v>403</v>
      </c>
      <c r="HQ74">
        <v>0</v>
      </c>
      <c r="HR74">
        <v>100</v>
      </c>
      <c r="HS74">
        <v>100</v>
      </c>
      <c r="HT74">
        <v>-0.318</v>
      </c>
      <c r="HU74">
        <v>0</v>
      </c>
      <c r="HV74">
        <v>-0.318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-1</v>
      </c>
      <c r="IE74">
        <v>-1</v>
      </c>
      <c r="IF74">
        <v>-1</v>
      </c>
      <c r="IG74">
        <v>-1</v>
      </c>
      <c r="IH74">
        <v>4.7</v>
      </c>
      <c r="II74">
        <v>25509246.300000001</v>
      </c>
      <c r="IJ74">
        <v>1.2780800000000001</v>
      </c>
      <c r="IK74">
        <v>2.5988799999999999</v>
      </c>
      <c r="IL74">
        <v>2.1008300000000002</v>
      </c>
      <c r="IM74">
        <v>2.6709000000000001</v>
      </c>
      <c r="IN74">
        <v>2.2485400000000002</v>
      </c>
      <c r="IO74">
        <v>2.3083499999999999</v>
      </c>
      <c r="IP74">
        <v>39.616700000000002</v>
      </c>
      <c r="IQ74">
        <v>13.2652</v>
      </c>
      <c r="IR74">
        <v>18</v>
      </c>
      <c r="IS74">
        <v>762.83299999999997</v>
      </c>
      <c r="IT74">
        <v>501.46100000000001</v>
      </c>
      <c r="IU74">
        <v>27.9999</v>
      </c>
      <c r="IV74">
        <v>31.451699999999999</v>
      </c>
      <c r="IW74">
        <v>30.000800000000002</v>
      </c>
      <c r="IX74">
        <v>31.2667</v>
      </c>
      <c r="IY74">
        <v>31.2348</v>
      </c>
      <c r="IZ74">
        <v>25.537600000000001</v>
      </c>
      <c r="JA74">
        <v>100</v>
      </c>
      <c r="JB74">
        <v>0</v>
      </c>
      <c r="JC74">
        <v>28</v>
      </c>
      <c r="JD74">
        <v>400</v>
      </c>
      <c r="JE74">
        <v>15.9763</v>
      </c>
      <c r="JF74">
        <v>100.623</v>
      </c>
      <c r="JG74">
        <v>99.974699999999999</v>
      </c>
    </row>
    <row r="75" spans="1:267" x14ac:dyDescent="0.2">
      <c r="A75">
        <v>57</v>
      </c>
      <c r="B75">
        <v>1530554830.5999999</v>
      </c>
      <c r="C75">
        <v>4634.0999999046298</v>
      </c>
      <c r="D75" t="s">
        <v>570</v>
      </c>
      <c r="E75" t="s">
        <v>571</v>
      </c>
      <c r="F75" t="s">
        <v>394</v>
      </c>
      <c r="I75">
        <v>1530554830.5999999</v>
      </c>
      <c r="J75">
        <f t="shared" si="46"/>
        <v>3.5726118425844313E-3</v>
      </c>
      <c r="K75">
        <f t="shared" si="47"/>
        <v>3.5726118425844313</v>
      </c>
      <c r="L75">
        <f t="shared" si="48"/>
        <v>22.787020126478929</v>
      </c>
      <c r="M75">
        <f t="shared" si="49"/>
        <v>368.995</v>
      </c>
      <c r="N75">
        <f t="shared" si="50"/>
        <v>238.1147585132826</v>
      </c>
      <c r="O75">
        <f t="shared" si="51"/>
        <v>21.631446182219474</v>
      </c>
      <c r="P75">
        <f t="shared" si="52"/>
        <v>33.521212770870001</v>
      </c>
      <c r="Q75">
        <f t="shared" si="53"/>
        <v>0.30719571704048543</v>
      </c>
      <c r="R75">
        <f t="shared" si="54"/>
        <v>2.7635605689021268</v>
      </c>
      <c r="S75">
        <f t="shared" si="55"/>
        <v>0.28940743776685568</v>
      </c>
      <c r="T75">
        <f t="shared" si="56"/>
        <v>0.18239196086300108</v>
      </c>
      <c r="U75">
        <f t="shared" si="57"/>
        <v>330.75757650183994</v>
      </c>
      <c r="V75">
        <f t="shared" si="58"/>
        <v>31.849351953959424</v>
      </c>
      <c r="W75">
        <f t="shared" si="59"/>
        <v>30.508900000000001</v>
      </c>
      <c r="X75">
        <f t="shared" si="60"/>
        <v>4.3865837693881717</v>
      </c>
      <c r="Y75">
        <f t="shared" si="61"/>
        <v>74.382291510474815</v>
      </c>
      <c r="Z75">
        <f t="shared" si="62"/>
        <v>3.3126674560152005</v>
      </c>
      <c r="AA75">
        <f t="shared" si="63"/>
        <v>4.4535700483880589</v>
      </c>
      <c r="AB75">
        <f t="shared" si="64"/>
        <v>1.0739163133729712</v>
      </c>
      <c r="AC75">
        <f t="shared" si="65"/>
        <v>-157.55218225797341</v>
      </c>
      <c r="AD75">
        <f t="shared" si="66"/>
        <v>39.497004416261753</v>
      </c>
      <c r="AE75">
        <f t="shared" si="67"/>
        <v>3.1980822700254077</v>
      </c>
      <c r="AF75">
        <f t="shared" si="68"/>
        <v>215.90048093015366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47427.039661967225</v>
      </c>
      <c r="AL75" t="s">
        <v>395</v>
      </c>
      <c r="AM75">
        <v>8118.25</v>
      </c>
      <c r="AN75">
        <v>1.65384615384615</v>
      </c>
      <c r="AO75">
        <v>0.39</v>
      </c>
      <c r="AP75">
        <f t="shared" si="72"/>
        <v>-3.2406311637080769</v>
      </c>
      <c r="AQ75">
        <v>-1</v>
      </c>
      <c r="AR75" t="s">
        <v>572</v>
      </c>
      <c r="AS75">
        <v>8325.4599999999991</v>
      </c>
      <c r="AT75">
        <v>1137.2804000000001</v>
      </c>
      <c r="AU75">
        <v>1517.1</v>
      </c>
      <c r="AV75">
        <f t="shared" si="73"/>
        <v>0.25035897435897425</v>
      </c>
      <c r="AW75">
        <v>0.5</v>
      </c>
      <c r="AX75">
        <f t="shared" si="74"/>
        <v>1686.0111007781552</v>
      </c>
      <c r="AY75">
        <f t="shared" si="75"/>
        <v>22.787020126478929</v>
      </c>
      <c r="AZ75">
        <f t="shared" si="76"/>
        <v>211.05400497433206</v>
      </c>
      <c r="BA75">
        <f t="shared" si="77"/>
        <v>1.4108459971289844E-2</v>
      </c>
      <c r="BB75">
        <f t="shared" si="78"/>
        <v>-0.99974293059125963</v>
      </c>
      <c r="BC75">
        <f t="shared" si="79"/>
        <v>-0.51051866297706139</v>
      </c>
      <c r="BD75" t="s">
        <v>397</v>
      </c>
      <c r="BE75">
        <v>0</v>
      </c>
      <c r="BF75">
        <f t="shared" si="80"/>
        <v>-0.51051866297706139</v>
      </c>
      <c r="BG75">
        <f t="shared" si="81"/>
        <v>1.0003365095662626</v>
      </c>
      <c r="BH75">
        <f t="shared" si="82"/>
        <v>0.25027475450988762</v>
      </c>
      <c r="BI75">
        <f t="shared" si="83"/>
        <v>-1684.2627058786836</v>
      </c>
      <c r="BJ75">
        <f t="shared" si="84"/>
        <v>0.25063219767725159</v>
      </c>
      <c r="BK75">
        <f t="shared" si="85"/>
        <v>1200.0748630553899</v>
      </c>
      <c r="BL75">
        <f t="shared" si="86"/>
        <v>-1.1234690499308709E-4</v>
      </c>
      <c r="BM75">
        <f t="shared" si="87"/>
        <v>1.0001123469049931</v>
      </c>
      <c r="BN75" t="s">
        <v>397</v>
      </c>
      <c r="BO75" t="s">
        <v>397</v>
      </c>
      <c r="BP75" t="s">
        <v>397</v>
      </c>
      <c r="BQ75" t="s">
        <v>397</v>
      </c>
      <c r="BR75" t="s">
        <v>397</v>
      </c>
      <c r="BS75" t="s">
        <v>397</v>
      </c>
      <c r="BT75" t="s">
        <v>397</v>
      </c>
      <c r="BU75" t="s">
        <v>397</v>
      </c>
      <c r="BV75" t="s">
        <v>397</v>
      </c>
      <c r="BW75" t="s">
        <v>397</v>
      </c>
      <c r="BX75" t="s">
        <v>397</v>
      </c>
      <c r="BY75" t="s">
        <v>397</v>
      </c>
      <c r="BZ75" t="s">
        <v>397</v>
      </c>
      <c r="CA75" t="s">
        <v>397</v>
      </c>
      <c r="CB75" t="s">
        <v>397</v>
      </c>
      <c r="CC75" t="s">
        <v>397</v>
      </c>
      <c r="CD75" t="s">
        <v>397</v>
      </c>
      <c r="CE75" t="s">
        <v>397</v>
      </c>
      <c r="CF75">
        <f t="shared" si="88"/>
        <v>2000.03</v>
      </c>
      <c r="CG75">
        <f t="shared" si="89"/>
        <v>1686.0111007781552</v>
      </c>
      <c r="CH75">
        <f t="shared" si="90"/>
        <v>0.84299290549549522</v>
      </c>
      <c r="CI75">
        <f t="shared" si="91"/>
        <v>0.16537630760630587</v>
      </c>
      <c r="CJ75">
        <v>9</v>
      </c>
      <c r="CK75">
        <v>0.5</v>
      </c>
      <c r="CL75" t="s">
        <v>398</v>
      </c>
      <c r="CM75">
        <v>1530554830.5999999</v>
      </c>
      <c r="CN75">
        <v>368.995</v>
      </c>
      <c r="CO75">
        <v>399.98500000000001</v>
      </c>
      <c r="CP75">
        <v>36.465200000000003</v>
      </c>
      <c r="CQ75">
        <v>32.039700000000003</v>
      </c>
      <c r="CR75">
        <v>369.31299999999999</v>
      </c>
      <c r="CS75">
        <v>36.465200000000003</v>
      </c>
      <c r="CT75">
        <v>700.05700000000002</v>
      </c>
      <c r="CU75">
        <v>90.744600000000005</v>
      </c>
      <c r="CV75">
        <v>0.100026</v>
      </c>
      <c r="CW75">
        <v>30.774000000000001</v>
      </c>
      <c r="CX75">
        <v>30.508900000000001</v>
      </c>
      <c r="CY75">
        <v>999.9</v>
      </c>
      <c r="CZ75">
        <v>0</v>
      </c>
      <c r="DA75">
        <v>0</v>
      </c>
      <c r="DB75">
        <v>10008.799999999999</v>
      </c>
      <c r="DC75">
        <v>0</v>
      </c>
      <c r="DD75">
        <v>0.21912699999999999</v>
      </c>
      <c r="DE75">
        <v>-30.99</v>
      </c>
      <c r="DF75">
        <v>382.96</v>
      </c>
      <c r="DG75">
        <v>413.22500000000002</v>
      </c>
      <c r="DH75">
        <v>4.4255800000000001</v>
      </c>
      <c r="DI75">
        <v>399.98500000000001</v>
      </c>
      <c r="DJ75">
        <v>32.039700000000003</v>
      </c>
      <c r="DK75">
        <v>3.3090199999999999</v>
      </c>
      <c r="DL75">
        <v>2.9074300000000002</v>
      </c>
      <c r="DM75">
        <v>25.670500000000001</v>
      </c>
      <c r="DN75">
        <v>23.507000000000001</v>
      </c>
      <c r="DO75">
        <v>2000.03</v>
      </c>
      <c r="DP75">
        <v>0.89998500000000003</v>
      </c>
      <c r="DQ75">
        <v>0.10001500000000001</v>
      </c>
      <c r="DR75">
        <v>0</v>
      </c>
      <c r="DS75">
        <v>1067.2</v>
      </c>
      <c r="DT75">
        <v>4.9997400000000001</v>
      </c>
      <c r="DU75">
        <v>26679.3</v>
      </c>
      <c r="DV75">
        <v>15360.1</v>
      </c>
      <c r="DW75">
        <v>49.561999999999998</v>
      </c>
      <c r="DX75">
        <v>50.125</v>
      </c>
      <c r="DY75">
        <v>50.311999999999998</v>
      </c>
      <c r="DZ75">
        <v>50.125</v>
      </c>
      <c r="EA75">
        <v>51.311999999999998</v>
      </c>
      <c r="EB75">
        <v>1795.5</v>
      </c>
      <c r="EC75">
        <v>199.53</v>
      </c>
      <c r="ED75">
        <v>0</v>
      </c>
      <c r="EE75">
        <v>52.899999856948902</v>
      </c>
      <c r="EF75">
        <v>0</v>
      </c>
      <c r="EG75">
        <v>1137.2804000000001</v>
      </c>
      <c r="EH75">
        <v>-633.86230869880603</v>
      </c>
      <c r="EI75">
        <v>-13195.4461757148</v>
      </c>
      <c r="EJ75">
        <v>28079.088</v>
      </c>
      <c r="EK75">
        <v>15</v>
      </c>
      <c r="EL75">
        <v>0</v>
      </c>
      <c r="EM75" t="s">
        <v>399</v>
      </c>
      <c r="EN75">
        <v>1530554494.5999999</v>
      </c>
      <c r="EO75">
        <v>0</v>
      </c>
      <c r="EP75">
        <v>0</v>
      </c>
      <c r="EQ75">
        <v>-6.0000000000000001E-3</v>
      </c>
      <c r="ER75">
        <v>0</v>
      </c>
      <c r="ES75">
        <v>-0.318</v>
      </c>
      <c r="ET75">
        <v>0</v>
      </c>
      <c r="EU75">
        <v>400</v>
      </c>
      <c r="EV75">
        <v>0</v>
      </c>
      <c r="EW75">
        <v>0.13</v>
      </c>
      <c r="EX75">
        <v>0</v>
      </c>
      <c r="EY75">
        <v>-30.453534999999999</v>
      </c>
      <c r="EZ75">
        <v>-3.8620570356471702</v>
      </c>
      <c r="FA75">
        <v>0.38714250189691202</v>
      </c>
      <c r="FB75">
        <v>0</v>
      </c>
      <c r="FC75">
        <v>1.0002790275793401</v>
      </c>
      <c r="FD75">
        <v>0</v>
      </c>
      <c r="FE75">
        <v>0</v>
      </c>
      <c r="FF75">
        <v>0</v>
      </c>
      <c r="FG75">
        <v>3.7570114999999999</v>
      </c>
      <c r="FH75">
        <v>4.8313220262664096</v>
      </c>
      <c r="FI75">
        <v>0.47108715276766999</v>
      </c>
      <c r="FJ75">
        <v>0</v>
      </c>
      <c r="FK75">
        <v>0</v>
      </c>
      <c r="FL75">
        <v>3</v>
      </c>
      <c r="FM75" t="s">
        <v>400</v>
      </c>
      <c r="FN75">
        <v>3.4447299999999998</v>
      </c>
      <c r="FO75">
        <v>2.7796599999999998</v>
      </c>
      <c r="FP75">
        <v>7.8427499999999997E-2</v>
      </c>
      <c r="FQ75">
        <v>8.3360000000000004E-2</v>
      </c>
      <c r="FR75">
        <v>0.13275600000000001</v>
      </c>
      <c r="FS75">
        <v>0.12015199999999999</v>
      </c>
      <c r="FT75">
        <v>19535.900000000001</v>
      </c>
      <c r="FU75">
        <v>23715.1</v>
      </c>
      <c r="FV75">
        <v>20665.3</v>
      </c>
      <c r="FW75">
        <v>24978.799999999999</v>
      </c>
      <c r="FX75">
        <v>28440.400000000001</v>
      </c>
      <c r="FY75">
        <v>32376.5</v>
      </c>
      <c r="FZ75">
        <v>37334.1</v>
      </c>
      <c r="GA75">
        <v>41479</v>
      </c>
      <c r="GB75">
        <v>2.2439200000000001</v>
      </c>
      <c r="GC75">
        <v>1.9681</v>
      </c>
      <c r="GD75">
        <v>5.9697800000000002E-2</v>
      </c>
      <c r="GE75">
        <v>0</v>
      </c>
      <c r="GF75">
        <v>29.537400000000002</v>
      </c>
      <c r="GG75">
        <v>999.9</v>
      </c>
      <c r="GH75">
        <v>56.091999999999999</v>
      </c>
      <c r="GI75">
        <v>36.124000000000002</v>
      </c>
      <c r="GJ75">
        <v>37.145600000000002</v>
      </c>
      <c r="GK75">
        <v>61.870199999999997</v>
      </c>
      <c r="GL75">
        <v>15.3446</v>
      </c>
      <c r="GM75">
        <v>2</v>
      </c>
      <c r="GN75">
        <v>0.31581599999999999</v>
      </c>
      <c r="GO75">
        <v>1.4975499999999999</v>
      </c>
      <c r="GP75">
        <v>20.329899999999999</v>
      </c>
      <c r="GQ75">
        <v>5.2226800000000004</v>
      </c>
      <c r="GR75">
        <v>11.962</v>
      </c>
      <c r="GS75">
        <v>4.9857500000000003</v>
      </c>
      <c r="GT75">
        <v>3.3010000000000002</v>
      </c>
      <c r="GU75">
        <v>999.9</v>
      </c>
      <c r="GV75">
        <v>9999</v>
      </c>
      <c r="GW75">
        <v>9999</v>
      </c>
      <c r="GX75">
        <v>9999</v>
      </c>
      <c r="GY75">
        <v>1.88411</v>
      </c>
      <c r="GZ75">
        <v>1.8810899999999999</v>
      </c>
      <c r="HA75">
        <v>1.8828199999999999</v>
      </c>
      <c r="HB75">
        <v>1.8812599999999999</v>
      </c>
      <c r="HC75">
        <v>1.88263</v>
      </c>
      <c r="HD75">
        <v>1.88198</v>
      </c>
      <c r="HE75">
        <v>1.88388</v>
      </c>
      <c r="HF75">
        <v>1.8811</v>
      </c>
      <c r="HG75">
        <v>5</v>
      </c>
      <c r="HH75">
        <v>0</v>
      </c>
      <c r="HI75">
        <v>0</v>
      </c>
      <c r="HJ75">
        <v>0</v>
      </c>
      <c r="HK75" t="s">
        <v>401</v>
      </c>
      <c r="HL75" t="s">
        <v>402</v>
      </c>
      <c r="HM75" t="s">
        <v>403</v>
      </c>
      <c r="HN75" t="s">
        <v>403</v>
      </c>
      <c r="HO75" t="s">
        <v>403</v>
      </c>
      <c r="HP75" t="s">
        <v>403</v>
      </c>
      <c r="HQ75">
        <v>0</v>
      </c>
      <c r="HR75">
        <v>100</v>
      </c>
      <c r="HS75">
        <v>100</v>
      </c>
      <c r="HT75">
        <v>-0.318</v>
      </c>
      <c r="HU75">
        <v>0</v>
      </c>
      <c r="HV75">
        <v>-0.318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-1</v>
      </c>
      <c r="IE75">
        <v>-1</v>
      </c>
      <c r="IF75">
        <v>-1</v>
      </c>
      <c r="IG75">
        <v>-1</v>
      </c>
      <c r="IH75">
        <v>5.6</v>
      </c>
      <c r="II75">
        <v>25509247.199999999</v>
      </c>
      <c r="IJ75">
        <v>1.2793000000000001</v>
      </c>
      <c r="IK75">
        <v>2.6037599999999999</v>
      </c>
      <c r="IL75">
        <v>2.1008300000000002</v>
      </c>
      <c r="IM75">
        <v>2.6721200000000001</v>
      </c>
      <c r="IN75">
        <v>2.2485400000000002</v>
      </c>
      <c r="IO75">
        <v>2.3095699999999999</v>
      </c>
      <c r="IP75">
        <v>39.616700000000002</v>
      </c>
      <c r="IQ75">
        <v>13.256399999999999</v>
      </c>
      <c r="IR75">
        <v>18</v>
      </c>
      <c r="IS75">
        <v>760.154</v>
      </c>
      <c r="IT75">
        <v>501.17700000000002</v>
      </c>
      <c r="IU75">
        <v>28.0016</v>
      </c>
      <c r="IV75">
        <v>31.5442</v>
      </c>
      <c r="IW75">
        <v>30.000599999999999</v>
      </c>
      <c r="IX75">
        <v>31.336600000000001</v>
      </c>
      <c r="IY75">
        <v>31.3017</v>
      </c>
      <c r="IZ75">
        <v>25.545500000000001</v>
      </c>
      <c r="JA75">
        <v>100</v>
      </c>
      <c r="JB75">
        <v>0</v>
      </c>
      <c r="JC75">
        <v>28</v>
      </c>
      <c r="JD75">
        <v>400</v>
      </c>
      <c r="JE75">
        <v>15.9763</v>
      </c>
      <c r="JF75">
        <v>100.607</v>
      </c>
      <c r="JG75">
        <v>99.96</v>
      </c>
    </row>
    <row r="76" spans="1:267" x14ac:dyDescent="0.2">
      <c r="A76">
        <v>58</v>
      </c>
      <c r="B76">
        <v>1530554872.0999999</v>
      </c>
      <c r="C76">
        <v>4675.5999999046298</v>
      </c>
      <c r="D76" t="s">
        <v>573</v>
      </c>
      <c r="E76" t="s">
        <v>574</v>
      </c>
      <c r="F76" t="s">
        <v>394</v>
      </c>
      <c r="I76">
        <v>1530554872.0999999</v>
      </c>
      <c r="J76">
        <f t="shared" si="46"/>
        <v>3.3116750339618238E-3</v>
      </c>
      <c r="K76">
        <f t="shared" si="47"/>
        <v>3.3116750339618237</v>
      </c>
      <c r="L76">
        <f t="shared" si="48"/>
        <v>20.881302082952043</v>
      </c>
      <c r="M76">
        <f t="shared" si="49"/>
        <v>371.59800000000001</v>
      </c>
      <c r="N76">
        <f t="shared" si="50"/>
        <v>258.52131492661084</v>
      </c>
      <c r="O76">
        <f t="shared" si="51"/>
        <v>23.484437505618807</v>
      </c>
      <c r="P76">
        <f t="shared" si="52"/>
        <v>33.756481591045201</v>
      </c>
      <c r="Q76">
        <f t="shared" si="53"/>
        <v>0.327640219434844</v>
      </c>
      <c r="R76">
        <f t="shared" si="54"/>
        <v>2.7647615066345774</v>
      </c>
      <c r="S76">
        <f t="shared" si="55"/>
        <v>0.30749697277429844</v>
      </c>
      <c r="T76">
        <f t="shared" si="56"/>
        <v>0.19389211198181355</v>
      </c>
      <c r="U76">
        <f t="shared" si="57"/>
        <v>330.71739450156105</v>
      </c>
      <c r="V76">
        <f t="shared" si="58"/>
        <v>31.864632444515475</v>
      </c>
      <c r="W76">
        <f t="shared" si="59"/>
        <v>29.840900000000001</v>
      </c>
      <c r="X76">
        <f t="shared" si="60"/>
        <v>4.2216700348550784</v>
      </c>
      <c r="Y76">
        <f t="shared" si="61"/>
        <v>73.966978053406393</v>
      </c>
      <c r="Z76">
        <f t="shared" si="62"/>
        <v>3.2837439173549403</v>
      </c>
      <c r="AA76">
        <f t="shared" si="63"/>
        <v>4.4394728617735035</v>
      </c>
      <c r="AB76">
        <f t="shared" si="64"/>
        <v>0.9379261175001381</v>
      </c>
      <c r="AC76">
        <f t="shared" si="65"/>
        <v>-146.04486899771643</v>
      </c>
      <c r="AD76">
        <f t="shared" si="66"/>
        <v>130.80963449057134</v>
      </c>
      <c r="AE76">
        <f t="shared" si="67"/>
        <v>10.549313539899998</v>
      </c>
      <c r="AF76">
        <f t="shared" si="68"/>
        <v>326.03147353431592</v>
      </c>
      <c r="AG76">
        <v>12</v>
      </c>
      <c r="AH76">
        <v>2</v>
      </c>
      <c r="AI76">
        <f t="shared" si="69"/>
        <v>1</v>
      </c>
      <c r="AJ76">
        <f t="shared" si="70"/>
        <v>0</v>
      </c>
      <c r="AK76">
        <f t="shared" si="71"/>
        <v>47467.920878238656</v>
      </c>
      <c r="AL76" t="s">
        <v>395</v>
      </c>
      <c r="AM76">
        <v>8118.25</v>
      </c>
      <c r="AN76">
        <v>1.65384615384615</v>
      </c>
      <c r="AO76">
        <v>0.39</v>
      </c>
      <c r="AP76">
        <f t="shared" si="72"/>
        <v>-3.2406311637080769</v>
      </c>
      <c r="AQ76">
        <v>-1</v>
      </c>
      <c r="AR76" t="s">
        <v>575</v>
      </c>
      <c r="AS76">
        <v>8349.0400000000009</v>
      </c>
      <c r="AT76">
        <v>949.03067999999996</v>
      </c>
      <c r="AU76">
        <v>1287.71</v>
      </c>
      <c r="AV76">
        <f t="shared" si="73"/>
        <v>0.26300900047370923</v>
      </c>
      <c r="AW76">
        <v>0.5</v>
      </c>
      <c r="AX76">
        <f t="shared" si="74"/>
        <v>1685.8161007780109</v>
      </c>
      <c r="AY76">
        <f t="shared" si="75"/>
        <v>20.881302082952043</v>
      </c>
      <c r="AZ76">
        <f t="shared" si="76"/>
        <v>221.69240382405525</v>
      </c>
      <c r="BA76">
        <f t="shared" si="77"/>
        <v>1.2979649484219384E-2</v>
      </c>
      <c r="BB76">
        <f t="shared" si="78"/>
        <v>-0.99969713677769056</v>
      </c>
      <c r="BC76">
        <f t="shared" si="79"/>
        <v>-0.51054926791376809</v>
      </c>
      <c r="BD76" t="s">
        <v>397</v>
      </c>
      <c r="BE76">
        <v>0</v>
      </c>
      <c r="BF76">
        <f t="shared" si="80"/>
        <v>-0.51054926791376809</v>
      </c>
      <c r="BG76">
        <f t="shared" si="81"/>
        <v>1.0003964784523796</v>
      </c>
      <c r="BH76">
        <f t="shared" si="82"/>
        <v>0.26290476439959681</v>
      </c>
      <c r="BI76">
        <f t="shared" si="83"/>
        <v>-1429.4831453055681</v>
      </c>
      <c r="BJ76">
        <f t="shared" si="84"/>
        <v>0.26334722553686801</v>
      </c>
      <c r="BK76">
        <f t="shared" si="85"/>
        <v>1018.5733414485727</v>
      </c>
      <c r="BL76">
        <f t="shared" si="86"/>
        <v>-1.4143466362463207E-4</v>
      </c>
      <c r="BM76">
        <f t="shared" si="87"/>
        <v>1.0001414346636246</v>
      </c>
      <c r="BN76" t="s">
        <v>397</v>
      </c>
      <c r="BO76" t="s">
        <v>397</v>
      </c>
      <c r="BP76" t="s">
        <v>397</v>
      </c>
      <c r="BQ76" t="s">
        <v>397</v>
      </c>
      <c r="BR76" t="s">
        <v>397</v>
      </c>
      <c r="BS76" t="s">
        <v>397</v>
      </c>
      <c r="BT76" t="s">
        <v>397</v>
      </c>
      <c r="BU76" t="s">
        <v>397</v>
      </c>
      <c r="BV76" t="s">
        <v>397</v>
      </c>
      <c r="BW76" t="s">
        <v>397</v>
      </c>
      <c r="BX76" t="s">
        <v>397</v>
      </c>
      <c r="BY76" t="s">
        <v>397</v>
      </c>
      <c r="BZ76" t="s">
        <v>397</v>
      </c>
      <c r="CA76" t="s">
        <v>397</v>
      </c>
      <c r="CB76" t="s">
        <v>397</v>
      </c>
      <c r="CC76" t="s">
        <v>397</v>
      </c>
      <c r="CD76" t="s">
        <v>397</v>
      </c>
      <c r="CE76" t="s">
        <v>397</v>
      </c>
      <c r="CF76">
        <f t="shared" si="88"/>
        <v>1999.8</v>
      </c>
      <c r="CG76">
        <f t="shared" si="89"/>
        <v>1685.8161007780109</v>
      </c>
      <c r="CH76">
        <f t="shared" si="90"/>
        <v>0.84299234962396785</v>
      </c>
      <c r="CI76">
        <f t="shared" si="91"/>
        <v>0.16537523477425795</v>
      </c>
      <c r="CJ76">
        <v>9</v>
      </c>
      <c r="CK76">
        <v>0.5</v>
      </c>
      <c r="CL76" t="s">
        <v>398</v>
      </c>
      <c r="CM76">
        <v>1530554872.0999999</v>
      </c>
      <c r="CN76">
        <v>371.59800000000001</v>
      </c>
      <c r="CO76">
        <v>400.03</v>
      </c>
      <c r="CP76">
        <v>36.148099999999999</v>
      </c>
      <c r="CQ76">
        <v>32.043799999999997</v>
      </c>
      <c r="CR76">
        <v>371.916</v>
      </c>
      <c r="CS76">
        <v>36.148099999999999</v>
      </c>
      <c r="CT76">
        <v>699.94100000000003</v>
      </c>
      <c r="CU76">
        <v>90.741900000000001</v>
      </c>
      <c r="CV76">
        <v>9.94974E-2</v>
      </c>
      <c r="CW76">
        <v>30.718499999999999</v>
      </c>
      <c r="CX76">
        <v>29.840900000000001</v>
      </c>
      <c r="CY76">
        <v>999.9</v>
      </c>
      <c r="CZ76">
        <v>0</v>
      </c>
      <c r="DA76">
        <v>0</v>
      </c>
      <c r="DB76">
        <v>10016.200000000001</v>
      </c>
      <c r="DC76">
        <v>0</v>
      </c>
      <c r="DD76">
        <v>0.21912699999999999</v>
      </c>
      <c r="DE76">
        <v>-28.4316</v>
      </c>
      <c r="DF76">
        <v>385.53399999999999</v>
      </c>
      <c r="DG76">
        <v>413.27199999999999</v>
      </c>
      <c r="DH76">
        <v>4.1042300000000003</v>
      </c>
      <c r="DI76">
        <v>400.03</v>
      </c>
      <c r="DJ76">
        <v>32.043799999999997</v>
      </c>
      <c r="DK76">
        <v>3.2801499999999999</v>
      </c>
      <c r="DL76">
        <v>2.9077199999999999</v>
      </c>
      <c r="DM76">
        <v>25.5228</v>
      </c>
      <c r="DN76">
        <v>23.508700000000001</v>
      </c>
      <c r="DO76">
        <v>1999.8</v>
      </c>
      <c r="DP76">
        <v>0.900003</v>
      </c>
      <c r="DQ76">
        <v>9.99969E-2</v>
      </c>
      <c r="DR76">
        <v>0</v>
      </c>
      <c r="DS76">
        <v>919.73400000000004</v>
      </c>
      <c r="DT76">
        <v>4.9997400000000001</v>
      </c>
      <c r="DU76">
        <v>19850.3</v>
      </c>
      <c r="DV76">
        <v>15358.5</v>
      </c>
      <c r="DW76">
        <v>49.686999999999998</v>
      </c>
      <c r="DX76">
        <v>50.25</v>
      </c>
      <c r="DY76">
        <v>50.436999999999998</v>
      </c>
      <c r="DZ76">
        <v>50.25</v>
      </c>
      <c r="EA76">
        <v>51.436999999999998</v>
      </c>
      <c r="EB76">
        <v>1795.33</v>
      </c>
      <c r="EC76">
        <v>199.47</v>
      </c>
      <c r="ED76">
        <v>0</v>
      </c>
      <c r="EE76">
        <v>41.299999952316298</v>
      </c>
      <c r="EF76">
        <v>0</v>
      </c>
      <c r="EG76">
        <v>949.03067999999996</v>
      </c>
      <c r="EH76">
        <v>-262.09576890223701</v>
      </c>
      <c r="EI76">
        <v>-5444.8692243464802</v>
      </c>
      <c r="EJ76">
        <v>20474.536</v>
      </c>
      <c r="EK76">
        <v>15</v>
      </c>
      <c r="EL76">
        <v>0</v>
      </c>
      <c r="EM76" t="s">
        <v>399</v>
      </c>
      <c r="EN76">
        <v>1530554494.5999999</v>
      </c>
      <c r="EO76">
        <v>0</v>
      </c>
      <c r="EP76">
        <v>0</v>
      </c>
      <c r="EQ76">
        <v>-6.0000000000000001E-3</v>
      </c>
      <c r="ER76">
        <v>0</v>
      </c>
      <c r="ES76">
        <v>-0.318</v>
      </c>
      <c r="ET76">
        <v>0</v>
      </c>
      <c r="EU76">
        <v>400</v>
      </c>
      <c r="EV76">
        <v>0</v>
      </c>
      <c r="EW76">
        <v>0.13</v>
      </c>
      <c r="EX76">
        <v>0</v>
      </c>
      <c r="EY76">
        <v>-26.575677500000001</v>
      </c>
      <c r="EZ76">
        <v>-17.9731305816134</v>
      </c>
      <c r="FA76">
        <v>1.9242654340666601</v>
      </c>
      <c r="FB76">
        <v>0</v>
      </c>
      <c r="FC76">
        <v>1.00033650956626</v>
      </c>
      <c r="FD76">
        <v>0</v>
      </c>
      <c r="FE76">
        <v>0</v>
      </c>
      <c r="FF76">
        <v>0</v>
      </c>
      <c r="FG76">
        <v>2.7910822500000001</v>
      </c>
      <c r="FH76">
        <v>9.9784337335834792</v>
      </c>
      <c r="FI76">
        <v>0.98675352600132005</v>
      </c>
      <c r="FJ76">
        <v>0</v>
      </c>
      <c r="FK76">
        <v>0</v>
      </c>
      <c r="FL76">
        <v>3</v>
      </c>
      <c r="FM76" t="s">
        <v>400</v>
      </c>
      <c r="FN76">
        <v>3.44448</v>
      </c>
      <c r="FO76">
        <v>2.7791899999999998</v>
      </c>
      <c r="FP76">
        <v>7.8841900000000006E-2</v>
      </c>
      <c r="FQ76">
        <v>8.3353300000000005E-2</v>
      </c>
      <c r="FR76">
        <v>0.13194700000000001</v>
      </c>
      <c r="FS76">
        <v>0.120144</v>
      </c>
      <c r="FT76">
        <v>19525</v>
      </c>
      <c r="FU76">
        <v>23712.799999999999</v>
      </c>
      <c r="FV76">
        <v>20663.2</v>
      </c>
      <c r="FW76">
        <v>24976.400000000001</v>
      </c>
      <c r="FX76">
        <v>28464.3</v>
      </c>
      <c r="FY76">
        <v>32374.2</v>
      </c>
      <c r="FZ76">
        <v>37330.5</v>
      </c>
      <c r="GA76">
        <v>41475.800000000003</v>
      </c>
      <c r="GB76">
        <v>2.2101500000000001</v>
      </c>
      <c r="GC76">
        <v>1.9669700000000001</v>
      </c>
      <c r="GD76">
        <v>2.0302799999999999E-2</v>
      </c>
      <c r="GE76">
        <v>0</v>
      </c>
      <c r="GF76">
        <v>29.510300000000001</v>
      </c>
      <c r="GG76">
        <v>999.9</v>
      </c>
      <c r="GH76">
        <v>55.97</v>
      </c>
      <c r="GI76">
        <v>36.124000000000002</v>
      </c>
      <c r="GJ76">
        <v>37.066699999999997</v>
      </c>
      <c r="GK76">
        <v>61.840200000000003</v>
      </c>
      <c r="GL76">
        <v>15.4207</v>
      </c>
      <c r="GM76">
        <v>2</v>
      </c>
      <c r="GN76">
        <v>0.32046200000000002</v>
      </c>
      <c r="GO76">
        <v>1.5045900000000001</v>
      </c>
      <c r="GP76">
        <v>20.3292</v>
      </c>
      <c r="GQ76">
        <v>5.2195400000000003</v>
      </c>
      <c r="GR76">
        <v>11.962</v>
      </c>
      <c r="GS76">
        <v>4.98515</v>
      </c>
      <c r="GT76">
        <v>3.3003200000000001</v>
      </c>
      <c r="GU76">
        <v>999.9</v>
      </c>
      <c r="GV76">
        <v>9999</v>
      </c>
      <c r="GW76">
        <v>9999</v>
      </c>
      <c r="GX76">
        <v>9999</v>
      </c>
      <c r="GY76">
        <v>1.88405</v>
      </c>
      <c r="GZ76">
        <v>1.8811</v>
      </c>
      <c r="HA76">
        <v>1.8828100000000001</v>
      </c>
      <c r="HB76">
        <v>1.88127</v>
      </c>
      <c r="HC76">
        <v>1.88263</v>
      </c>
      <c r="HD76">
        <v>1.8819900000000001</v>
      </c>
      <c r="HE76">
        <v>1.8838600000000001</v>
      </c>
      <c r="HF76">
        <v>1.8811</v>
      </c>
      <c r="HG76">
        <v>5</v>
      </c>
      <c r="HH76">
        <v>0</v>
      </c>
      <c r="HI76">
        <v>0</v>
      </c>
      <c r="HJ76">
        <v>0</v>
      </c>
      <c r="HK76" t="s">
        <v>401</v>
      </c>
      <c r="HL76" t="s">
        <v>402</v>
      </c>
      <c r="HM76" t="s">
        <v>403</v>
      </c>
      <c r="HN76" t="s">
        <v>403</v>
      </c>
      <c r="HO76" t="s">
        <v>403</v>
      </c>
      <c r="HP76" t="s">
        <v>403</v>
      </c>
      <c r="HQ76">
        <v>0</v>
      </c>
      <c r="HR76">
        <v>100</v>
      </c>
      <c r="HS76">
        <v>100</v>
      </c>
      <c r="HT76">
        <v>-0.318</v>
      </c>
      <c r="HU76">
        <v>0</v>
      </c>
      <c r="HV76">
        <v>-0.318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-1</v>
      </c>
      <c r="IE76">
        <v>-1</v>
      </c>
      <c r="IF76">
        <v>-1</v>
      </c>
      <c r="IG76">
        <v>-1</v>
      </c>
      <c r="IH76">
        <v>6.3</v>
      </c>
      <c r="II76">
        <v>25509247.899999999</v>
      </c>
      <c r="IJ76">
        <v>1.2793000000000001</v>
      </c>
      <c r="IK76">
        <v>2.6049799999999999</v>
      </c>
      <c r="IL76">
        <v>2.1008300000000002</v>
      </c>
      <c r="IM76">
        <v>2.67334</v>
      </c>
      <c r="IN76">
        <v>2.2485400000000002</v>
      </c>
      <c r="IO76">
        <v>2.32422</v>
      </c>
      <c r="IP76">
        <v>39.616700000000002</v>
      </c>
      <c r="IQ76">
        <v>13.221399999999999</v>
      </c>
      <c r="IR76">
        <v>18</v>
      </c>
      <c r="IS76">
        <v>730.74900000000002</v>
      </c>
      <c r="IT76">
        <v>500.858</v>
      </c>
      <c r="IU76">
        <v>28.000800000000002</v>
      </c>
      <c r="IV76">
        <v>31.6114</v>
      </c>
      <c r="IW76">
        <v>30.000599999999999</v>
      </c>
      <c r="IX76">
        <v>31.394300000000001</v>
      </c>
      <c r="IY76">
        <v>31.3565</v>
      </c>
      <c r="IZ76">
        <v>25.5501</v>
      </c>
      <c r="JA76">
        <v>100</v>
      </c>
      <c r="JB76">
        <v>0</v>
      </c>
      <c r="JC76">
        <v>28</v>
      </c>
      <c r="JD76">
        <v>400</v>
      </c>
      <c r="JE76">
        <v>15.9763</v>
      </c>
      <c r="JF76">
        <v>100.598</v>
      </c>
      <c r="JG76">
        <v>99.951700000000002</v>
      </c>
    </row>
    <row r="77" spans="1:267" x14ac:dyDescent="0.2">
      <c r="A77">
        <v>59</v>
      </c>
      <c r="B77">
        <v>1530554942.0999999</v>
      </c>
      <c r="C77">
        <v>4745.5999999046298</v>
      </c>
      <c r="D77" t="s">
        <v>576</v>
      </c>
      <c r="E77" t="s">
        <v>577</v>
      </c>
      <c r="F77" t="s">
        <v>394</v>
      </c>
      <c r="I77">
        <v>1530554942.0999999</v>
      </c>
      <c r="J77">
        <f t="shared" si="46"/>
        <v>3.6105977897622002E-3</v>
      </c>
      <c r="K77">
        <f t="shared" si="47"/>
        <v>3.6105977897622004</v>
      </c>
      <c r="L77">
        <f t="shared" si="48"/>
        <v>19.766375881423016</v>
      </c>
      <c r="M77">
        <f t="shared" si="49"/>
        <v>372.82100000000003</v>
      </c>
      <c r="N77">
        <f t="shared" si="50"/>
        <v>265.701403152767</v>
      </c>
      <c r="O77">
        <f t="shared" si="51"/>
        <v>24.135363055717754</v>
      </c>
      <c r="P77">
        <f t="shared" si="52"/>
        <v>33.865723263125503</v>
      </c>
      <c r="Q77">
        <f t="shared" si="53"/>
        <v>0.33013968242064945</v>
      </c>
      <c r="R77">
        <f t="shared" si="54"/>
        <v>2.7634131917731923</v>
      </c>
      <c r="S77">
        <f t="shared" si="55"/>
        <v>0.30968890590428727</v>
      </c>
      <c r="T77">
        <f t="shared" si="56"/>
        <v>0.1952873263705891</v>
      </c>
      <c r="U77">
        <f t="shared" si="57"/>
        <v>330.75482250169688</v>
      </c>
      <c r="V77">
        <f t="shared" si="58"/>
        <v>31.809610162758215</v>
      </c>
      <c r="W77">
        <f t="shared" si="59"/>
        <v>30.325399999999998</v>
      </c>
      <c r="X77">
        <f t="shared" si="60"/>
        <v>4.3407321246011046</v>
      </c>
      <c r="Y77">
        <f t="shared" si="61"/>
        <v>74.815815833701109</v>
      </c>
      <c r="Z77">
        <f t="shared" si="62"/>
        <v>3.3263841174022502</v>
      </c>
      <c r="AA77">
        <f t="shared" si="63"/>
        <v>4.4460975000206657</v>
      </c>
      <c r="AB77">
        <f t="shared" si="64"/>
        <v>1.0143480071988544</v>
      </c>
      <c r="AC77">
        <f t="shared" si="65"/>
        <v>-159.22736252851303</v>
      </c>
      <c r="AD77">
        <f t="shared" si="66"/>
        <v>62.452890532252177</v>
      </c>
      <c r="AE77">
        <f t="shared" si="67"/>
        <v>5.0517803577348301</v>
      </c>
      <c r="AF77">
        <f t="shared" si="68"/>
        <v>239.03213086317089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47427.500932416035</v>
      </c>
      <c r="AL77" t="s">
        <v>395</v>
      </c>
      <c r="AM77">
        <v>8118.25</v>
      </c>
      <c r="AN77">
        <v>1.65384615384615</v>
      </c>
      <c r="AO77">
        <v>0.39</v>
      </c>
      <c r="AP77">
        <f t="shared" si="72"/>
        <v>-3.2406311637080769</v>
      </c>
      <c r="AQ77">
        <v>-1</v>
      </c>
      <c r="AR77" t="s">
        <v>578</v>
      </c>
      <c r="AS77">
        <v>8335.68</v>
      </c>
      <c r="AT77">
        <v>1277.24384615385</v>
      </c>
      <c r="AU77">
        <v>1562.89</v>
      </c>
      <c r="AV77">
        <f t="shared" si="73"/>
        <v>0.18276791958880667</v>
      </c>
      <c r="AW77">
        <v>0.5</v>
      </c>
      <c r="AX77">
        <f t="shared" si="74"/>
        <v>1686.0021007780811</v>
      </c>
      <c r="AY77">
        <f t="shared" si="75"/>
        <v>19.766375881423016</v>
      </c>
      <c r="AZ77">
        <f t="shared" si="76"/>
        <v>154.07354819078373</v>
      </c>
      <c r="BA77">
        <f t="shared" si="77"/>
        <v>1.231693357430542E-2</v>
      </c>
      <c r="BB77">
        <f t="shared" si="78"/>
        <v>-0.99975046228461373</v>
      </c>
      <c r="BC77">
        <f t="shared" si="79"/>
        <v>-0.51051362974461756</v>
      </c>
      <c r="BD77" t="s">
        <v>397</v>
      </c>
      <c r="BE77">
        <v>0</v>
      </c>
      <c r="BF77">
        <f t="shared" si="80"/>
        <v>-0.51051362974461756</v>
      </c>
      <c r="BG77">
        <f t="shared" si="81"/>
        <v>1.0003266471918975</v>
      </c>
      <c r="BH77">
        <f t="shared" si="82"/>
        <v>0.1827082384557786</v>
      </c>
      <c r="BI77">
        <f t="shared" si="83"/>
        <v>-1735.1208781183238</v>
      </c>
      <c r="BJ77">
        <f t="shared" si="84"/>
        <v>0.18296152900536664</v>
      </c>
      <c r="BK77">
        <f t="shared" si="85"/>
        <v>1236.3055386488168</v>
      </c>
      <c r="BL77">
        <f t="shared" si="86"/>
        <v>-7.3028377689336884E-5</v>
      </c>
      <c r="BM77">
        <f t="shared" si="87"/>
        <v>1.0000730283776893</v>
      </c>
      <c r="BN77" t="s">
        <v>397</v>
      </c>
      <c r="BO77" t="s">
        <v>397</v>
      </c>
      <c r="BP77" t="s">
        <v>397</v>
      </c>
      <c r="BQ77" t="s">
        <v>397</v>
      </c>
      <c r="BR77" t="s">
        <v>397</v>
      </c>
      <c r="BS77" t="s">
        <v>397</v>
      </c>
      <c r="BT77" t="s">
        <v>397</v>
      </c>
      <c r="BU77" t="s">
        <v>397</v>
      </c>
      <c r="BV77" t="s">
        <v>397</v>
      </c>
      <c r="BW77" t="s">
        <v>397</v>
      </c>
      <c r="BX77" t="s">
        <v>397</v>
      </c>
      <c r="BY77" t="s">
        <v>397</v>
      </c>
      <c r="BZ77" t="s">
        <v>397</v>
      </c>
      <c r="CA77" t="s">
        <v>397</v>
      </c>
      <c r="CB77" t="s">
        <v>397</v>
      </c>
      <c r="CC77" t="s">
        <v>397</v>
      </c>
      <c r="CD77" t="s">
        <v>397</v>
      </c>
      <c r="CE77" t="s">
        <v>397</v>
      </c>
      <c r="CF77">
        <f t="shared" si="88"/>
        <v>2000.02</v>
      </c>
      <c r="CG77">
        <f t="shared" si="89"/>
        <v>1686.0021007780811</v>
      </c>
      <c r="CH77">
        <f t="shared" si="90"/>
        <v>0.84299262046283596</v>
      </c>
      <c r="CI77">
        <f t="shared" si="91"/>
        <v>0.16537575749327352</v>
      </c>
      <c r="CJ77">
        <v>9</v>
      </c>
      <c r="CK77">
        <v>0.5</v>
      </c>
      <c r="CL77" t="s">
        <v>398</v>
      </c>
      <c r="CM77">
        <v>1530554942.0999999</v>
      </c>
      <c r="CN77">
        <v>372.82100000000003</v>
      </c>
      <c r="CO77">
        <v>399.96499999999997</v>
      </c>
      <c r="CP77">
        <v>36.619500000000002</v>
      </c>
      <c r="CQ77">
        <v>32.147399999999998</v>
      </c>
      <c r="CR77">
        <v>373.13900000000001</v>
      </c>
      <c r="CS77">
        <v>36.619500000000002</v>
      </c>
      <c r="CT77">
        <v>700.01599999999996</v>
      </c>
      <c r="CU77">
        <v>90.736699999999999</v>
      </c>
      <c r="CV77">
        <v>9.9715499999999999E-2</v>
      </c>
      <c r="CW77">
        <v>30.744599999999998</v>
      </c>
      <c r="CX77">
        <v>30.325399999999998</v>
      </c>
      <c r="CY77">
        <v>999.9</v>
      </c>
      <c r="CZ77">
        <v>0</v>
      </c>
      <c r="DA77">
        <v>0</v>
      </c>
      <c r="DB77">
        <v>10008.799999999999</v>
      </c>
      <c r="DC77">
        <v>0</v>
      </c>
      <c r="DD77">
        <v>0.21912699999999999</v>
      </c>
      <c r="DE77">
        <v>-27.143599999999999</v>
      </c>
      <c r="DF77">
        <v>386.99200000000002</v>
      </c>
      <c r="DG77">
        <v>413.24900000000002</v>
      </c>
      <c r="DH77">
        <v>4.4721299999999999</v>
      </c>
      <c r="DI77">
        <v>399.96499999999997</v>
      </c>
      <c r="DJ77">
        <v>32.147399999999998</v>
      </c>
      <c r="DK77">
        <v>3.32273</v>
      </c>
      <c r="DL77">
        <v>2.9169499999999999</v>
      </c>
      <c r="DM77">
        <v>25.740200000000002</v>
      </c>
      <c r="DN77">
        <v>23.561299999999999</v>
      </c>
      <c r="DO77">
        <v>2000.02</v>
      </c>
      <c r="DP77">
        <v>0.89999600000000002</v>
      </c>
      <c r="DQ77">
        <v>0.100004</v>
      </c>
      <c r="DR77">
        <v>0</v>
      </c>
      <c r="DS77">
        <v>1153.1199999999999</v>
      </c>
      <c r="DT77">
        <v>4.9997400000000001</v>
      </c>
      <c r="DU77">
        <v>26701.4</v>
      </c>
      <c r="DV77">
        <v>15360.1</v>
      </c>
      <c r="DW77">
        <v>49.811999999999998</v>
      </c>
      <c r="DX77">
        <v>50.311999999999998</v>
      </c>
      <c r="DY77">
        <v>50.625</v>
      </c>
      <c r="DZ77">
        <v>50.311999999999998</v>
      </c>
      <c r="EA77">
        <v>51.5</v>
      </c>
      <c r="EB77">
        <v>1795.51</v>
      </c>
      <c r="EC77">
        <v>199.51</v>
      </c>
      <c r="ED77">
        <v>0</v>
      </c>
      <c r="EE77">
        <v>69.700000047683702</v>
      </c>
      <c r="EF77">
        <v>0</v>
      </c>
      <c r="EG77">
        <v>1277.24384615385</v>
      </c>
      <c r="EH77">
        <v>-1098.4314528063501</v>
      </c>
      <c r="EI77">
        <v>-26819.193144552501</v>
      </c>
      <c r="EJ77">
        <v>29408.5846153846</v>
      </c>
      <c r="EK77">
        <v>15</v>
      </c>
      <c r="EL77">
        <v>0</v>
      </c>
      <c r="EM77" t="s">
        <v>399</v>
      </c>
      <c r="EN77">
        <v>1530554494.5999999</v>
      </c>
      <c r="EO77">
        <v>0</v>
      </c>
      <c r="EP77">
        <v>0</v>
      </c>
      <c r="EQ77">
        <v>-6.0000000000000001E-3</v>
      </c>
      <c r="ER77">
        <v>0</v>
      </c>
      <c r="ES77">
        <v>-0.318</v>
      </c>
      <c r="ET77">
        <v>0</v>
      </c>
      <c r="EU77">
        <v>400</v>
      </c>
      <c r="EV77">
        <v>0</v>
      </c>
      <c r="EW77">
        <v>0.13</v>
      </c>
      <c r="EX77">
        <v>0</v>
      </c>
      <c r="EY77">
        <v>-25.675967499999999</v>
      </c>
      <c r="EZ77">
        <v>-10.6416889305816</v>
      </c>
      <c r="FA77">
        <v>1.05051828884306</v>
      </c>
      <c r="FB77">
        <v>0</v>
      </c>
      <c r="FC77">
        <v>1.00039647845238</v>
      </c>
      <c r="FD77">
        <v>0</v>
      </c>
      <c r="FE77">
        <v>0</v>
      </c>
      <c r="FF77">
        <v>0</v>
      </c>
      <c r="FG77">
        <v>3.8909134999999999</v>
      </c>
      <c r="FH77">
        <v>4.1884784240150097</v>
      </c>
      <c r="FI77">
        <v>0.40999188100223399</v>
      </c>
      <c r="FJ77">
        <v>0</v>
      </c>
      <c r="FK77">
        <v>0</v>
      </c>
      <c r="FL77">
        <v>3</v>
      </c>
      <c r="FM77" t="s">
        <v>400</v>
      </c>
      <c r="FN77">
        <v>3.4445700000000001</v>
      </c>
      <c r="FO77">
        <v>2.77935</v>
      </c>
      <c r="FP77">
        <v>7.9021999999999995E-2</v>
      </c>
      <c r="FQ77">
        <v>8.33174E-2</v>
      </c>
      <c r="FR77">
        <v>0.13308</v>
      </c>
      <c r="FS77">
        <v>0.120376</v>
      </c>
      <c r="FT77">
        <v>19516.5</v>
      </c>
      <c r="FU77">
        <v>23707.9</v>
      </c>
      <c r="FV77">
        <v>20658.599999999999</v>
      </c>
      <c r="FW77">
        <v>24970.799999999999</v>
      </c>
      <c r="FX77">
        <v>28421.3</v>
      </c>
      <c r="FY77">
        <v>32359</v>
      </c>
      <c r="FZ77">
        <v>37322.9</v>
      </c>
      <c r="GA77">
        <v>41467.599999999999</v>
      </c>
      <c r="GB77">
        <v>2.24892</v>
      </c>
      <c r="GC77">
        <v>1.96567</v>
      </c>
      <c r="GD77">
        <v>5.8226300000000002E-2</v>
      </c>
      <c r="GE77">
        <v>0</v>
      </c>
      <c r="GF77">
        <v>29.377600000000001</v>
      </c>
      <c r="GG77">
        <v>999.9</v>
      </c>
      <c r="GH77">
        <v>55.847999999999999</v>
      </c>
      <c r="GI77">
        <v>36.124000000000002</v>
      </c>
      <c r="GJ77">
        <v>36.988999999999997</v>
      </c>
      <c r="GK77">
        <v>61.920200000000001</v>
      </c>
      <c r="GL77">
        <v>15.448700000000001</v>
      </c>
      <c r="GM77">
        <v>2</v>
      </c>
      <c r="GN77">
        <v>0.32982499999999998</v>
      </c>
      <c r="GO77">
        <v>1.4942200000000001</v>
      </c>
      <c r="GP77">
        <v>20.329599999999999</v>
      </c>
      <c r="GQ77">
        <v>5.21774</v>
      </c>
      <c r="GR77">
        <v>11.962</v>
      </c>
      <c r="GS77">
        <v>4.9858000000000002</v>
      </c>
      <c r="GT77">
        <v>3.3010000000000002</v>
      </c>
      <c r="GU77">
        <v>999.9</v>
      </c>
      <c r="GV77">
        <v>9999</v>
      </c>
      <c r="GW77">
        <v>9999</v>
      </c>
      <c r="GX77">
        <v>9999</v>
      </c>
      <c r="GY77">
        <v>1.8840600000000001</v>
      </c>
      <c r="GZ77">
        <v>1.8811</v>
      </c>
      <c r="HA77">
        <v>1.8828100000000001</v>
      </c>
      <c r="HB77">
        <v>1.8812599999999999</v>
      </c>
      <c r="HC77">
        <v>1.88263</v>
      </c>
      <c r="HD77">
        <v>1.8819999999999999</v>
      </c>
      <c r="HE77">
        <v>1.88392</v>
      </c>
      <c r="HF77">
        <v>1.8811199999999999</v>
      </c>
      <c r="HG77">
        <v>5</v>
      </c>
      <c r="HH77">
        <v>0</v>
      </c>
      <c r="HI77">
        <v>0</v>
      </c>
      <c r="HJ77">
        <v>0</v>
      </c>
      <c r="HK77" t="s">
        <v>401</v>
      </c>
      <c r="HL77" t="s">
        <v>402</v>
      </c>
      <c r="HM77" t="s">
        <v>403</v>
      </c>
      <c r="HN77" t="s">
        <v>403</v>
      </c>
      <c r="HO77" t="s">
        <v>403</v>
      </c>
      <c r="HP77" t="s">
        <v>403</v>
      </c>
      <c r="HQ77">
        <v>0</v>
      </c>
      <c r="HR77">
        <v>100</v>
      </c>
      <c r="HS77">
        <v>100</v>
      </c>
      <c r="HT77">
        <v>-0.318</v>
      </c>
      <c r="HU77">
        <v>0</v>
      </c>
      <c r="HV77">
        <v>-0.318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-1</v>
      </c>
      <c r="IE77">
        <v>-1</v>
      </c>
      <c r="IF77">
        <v>-1</v>
      </c>
      <c r="IG77">
        <v>-1</v>
      </c>
      <c r="IH77">
        <v>7.5</v>
      </c>
      <c r="II77">
        <v>25509249</v>
      </c>
      <c r="IJ77">
        <v>1.2793000000000001</v>
      </c>
      <c r="IK77">
        <v>2.6135299999999999</v>
      </c>
      <c r="IL77">
        <v>2.1008300000000002</v>
      </c>
      <c r="IM77">
        <v>2.67334</v>
      </c>
      <c r="IN77">
        <v>2.2485400000000002</v>
      </c>
      <c r="IO77">
        <v>2.2949199999999998</v>
      </c>
      <c r="IP77">
        <v>39.641800000000003</v>
      </c>
      <c r="IQ77">
        <v>13.203900000000001</v>
      </c>
      <c r="IR77">
        <v>18</v>
      </c>
      <c r="IS77">
        <v>766.71500000000003</v>
      </c>
      <c r="IT77">
        <v>500.83100000000002</v>
      </c>
      <c r="IU77">
        <v>27.999600000000001</v>
      </c>
      <c r="IV77">
        <v>31.727499999999999</v>
      </c>
      <c r="IW77">
        <v>30.000800000000002</v>
      </c>
      <c r="IX77">
        <v>31.4969</v>
      </c>
      <c r="IY77">
        <v>31.46</v>
      </c>
      <c r="IZ77">
        <v>25.556699999999999</v>
      </c>
      <c r="JA77">
        <v>100</v>
      </c>
      <c r="JB77">
        <v>0</v>
      </c>
      <c r="JC77">
        <v>28</v>
      </c>
      <c r="JD77">
        <v>400</v>
      </c>
      <c r="JE77">
        <v>15.9763</v>
      </c>
      <c r="JF77">
        <v>100.57599999999999</v>
      </c>
      <c r="JG77">
        <v>99.930800000000005</v>
      </c>
    </row>
    <row r="78" spans="1:267" x14ac:dyDescent="0.2">
      <c r="A78">
        <v>60</v>
      </c>
      <c r="B78">
        <v>1530554994.5</v>
      </c>
      <c r="C78">
        <v>4798</v>
      </c>
      <c r="D78" t="s">
        <v>579</v>
      </c>
      <c r="E78" t="s">
        <v>580</v>
      </c>
      <c r="F78" t="s">
        <v>394</v>
      </c>
      <c r="I78">
        <v>1530554994.5</v>
      </c>
      <c r="J78">
        <f t="shared" si="46"/>
        <v>3.5981972531291778E-3</v>
      </c>
      <c r="K78">
        <f t="shared" si="47"/>
        <v>3.5981972531291779</v>
      </c>
      <c r="L78">
        <f t="shared" si="48"/>
        <v>19.402925965099744</v>
      </c>
      <c r="M78">
        <f t="shared" si="49"/>
        <v>373.26100000000002</v>
      </c>
      <c r="N78">
        <f t="shared" si="50"/>
        <v>262.03248444052105</v>
      </c>
      <c r="O78">
        <f t="shared" si="51"/>
        <v>23.801886852749863</v>
      </c>
      <c r="P78">
        <f t="shared" si="52"/>
        <v>33.905399582474004</v>
      </c>
      <c r="Q78">
        <f t="shared" si="53"/>
        <v>0.31132661768698111</v>
      </c>
      <c r="R78">
        <f t="shared" si="54"/>
        <v>2.7626484166021412</v>
      </c>
      <c r="S78">
        <f t="shared" si="55"/>
        <v>0.29306632741913169</v>
      </c>
      <c r="T78">
        <f t="shared" si="56"/>
        <v>0.18471775422944742</v>
      </c>
      <c r="U78">
        <f t="shared" si="57"/>
        <v>330.72328274469845</v>
      </c>
      <c r="V78">
        <f t="shared" si="58"/>
        <v>31.840461640930801</v>
      </c>
      <c r="W78">
        <f t="shared" si="59"/>
        <v>30.560300000000002</v>
      </c>
      <c r="X78">
        <f t="shared" si="60"/>
        <v>4.3995026402619839</v>
      </c>
      <c r="Y78">
        <f t="shared" si="61"/>
        <v>74.81832036182665</v>
      </c>
      <c r="Z78">
        <f t="shared" si="62"/>
        <v>3.3317057181056002</v>
      </c>
      <c r="AA78">
        <f t="shared" si="63"/>
        <v>4.4530613651753175</v>
      </c>
      <c r="AB78">
        <f t="shared" si="64"/>
        <v>1.0677969221563837</v>
      </c>
      <c r="AC78">
        <f t="shared" si="65"/>
        <v>-158.68049886299673</v>
      </c>
      <c r="AD78">
        <f t="shared" si="66"/>
        <v>31.53057713396997</v>
      </c>
      <c r="AE78">
        <f t="shared" si="67"/>
        <v>2.554504734625429</v>
      </c>
      <c r="AF78">
        <f t="shared" si="68"/>
        <v>206.12786575029713</v>
      </c>
      <c r="AG78">
        <v>0</v>
      </c>
      <c r="AH78">
        <v>0</v>
      </c>
      <c r="AI78">
        <f t="shared" si="69"/>
        <v>1</v>
      </c>
      <c r="AJ78">
        <f t="shared" si="70"/>
        <v>0</v>
      </c>
      <c r="AK78">
        <f t="shared" si="71"/>
        <v>47402.655708024933</v>
      </c>
      <c r="AL78" t="s">
        <v>395</v>
      </c>
      <c r="AM78">
        <v>8118.25</v>
      </c>
      <c r="AN78">
        <v>1.65384615384615</v>
      </c>
      <c r="AO78">
        <v>0.39</v>
      </c>
      <c r="AP78">
        <f t="shared" si="72"/>
        <v>-3.2406311637080769</v>
      </c>
      <c r="AQ78">
        <v>-1</v>
      </c>
      <c r="AR78" t="s">
        <v>581</v>
      </c>
      <c r="AS78">
        <v>8318.0400000000009</v>
      </c>
      <c r="AT78">
        <v>1052.7457692307701</v>
      </c>
      <c r="AU78">
        <v>1325.4</v>
      </c>
      <c r="AV78">
        <f t="shared" si="73"/>
        <v>0.2057146753955259</v>
      </c>
      <c r="AW78">
        <v>0.5</v>
      </c>
      <c r="AX78">
        <f t="shared" si="74"/>
        <v>1685.8418708521751</v>
      </c>
      <c r="AY78">
        <f t="shared" si="75"/>
        <v>19.402925965099744</v>
      </c>
      <c r="AZ78">
        <f t="shared" si="76"/>
        <v>173.40120661527067</v>
      </c>
      <c r="BA78">
        <f t="shared" si="77"/>
        <v>1.2102514665142516E-2</v>
      </c>
      <c r="BB78">
        <f t="shared" si="78"/>
        <v>-0.99970574920778621</v>
      </c>
      <c r="BC78">
        <f t="shared" si="79"/>
        <v>-0.51054351177146495</v>
      </c>
      <c r="BD78" t="s">
        <v>397</v>
      </c>
      <c r="BE78">
        <v>0</v>
      </c>
      <c r="BF78">
        <f t="shared" si="80"/>
        <v>-0.51054351177146495</v>
      </c>
      <c r="BG78">
        <f t="shared" si="81"/>
        <v>1.0003851995712778</v>
      </c>
      <c r="BH78">
        <f t="shared" si="82"/>
        <v>0.20563546470268293</v>
      </c>
      <c r="BI78">
        <f t="shared" si="83"/>
        <v>-1471.3447853214379</v>
      </c>
      <c r="BJ78">
        <f t="shared" si="84"/>
        <v>0.20597168873883501</v>
      </c>
      <c r="BK78">
        <f t="shared" si="85"/>
        <v>1048.395009129644</v>
      </c>
      <c r="BL78">
        <f t="shared" si="86"/>
        <v>-9.9725741354227341E-5</v>
      </c>
      <c r="BM78">
        <f t="shared" si="87"/>
        <v>1.0000997257413542</v>
      </c>
      <c r="BN78" t="s">
        <v>397</v>
      </c>
      <c r="BO78" t="s">
        <v>397</v>
      </c>
      <c r="BP78" t="s">
        <v>397</v>
      </c>
      <c r="BQ78" t="s">
        <v>397</v>
      </c>
      <c r="BR78" t="s">
        <v>397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397</v>
      </c>
      <c r="BY78" t="s">
        <v>397</v>
      </c>
      <c r="BZ78" t="s">
        <v>397</v>
      </c>
      <c r="CA78" t="s">
        <v>397</v>
      </c>
      <c r="CB78" t="s">
        <v>397</v>
      </c>
      <c r="CC78" t="s">
        <v>397</v>
      </c>
      <c r="CD78" t="s">
        <v>397</v>
      </c>
      <c r="CE78" t="s">
        <v>397</v>
      </c>
      <c r="CF78">
        <f t="shared" si="88"/>
        <v>1999.83</v>
      </c>
      <c r="CG78">
        <f t="shared" si="89"/>
        <v>1685.8418708521751</v>
      </c>
      <c r="CH78">
        <f t="shared" si="90"/>
        <v>0.84299258979622027</v>
      </c>
      <c r="CI78">
        <f t="shared" si="91"/>
        <v>0.16537569830670529</v>
      </c>
      <c r="CJ78">
        <v>9</v>
      </c>
      <c r="CK78">
        <v>0.5</v>
      </c>
      <c r="CL78" t="s">
        <v>398</v>
      </c>
      <c r="CM78">
        <v>1530554994.5</v>
      </c>
      <c r="CN78">
        <v>373.26100000000002</v>
      </c>
      <c r="CO78">
        <v>399.93400000000003</v>
      </c>
      <c r="CP78">
        <v>36.678400000000003</v>
      </c>
      <c r="CQ78">
        <v>32.221899999999998</v>
      </c>
      <c r="CR78">
        <v>373.57900000000001</v>
      </c>
      <c r="CS78">
        <v>36.678400000000003</v>
      </c>
      <c r="CT78">
        <v>700.01099999999997</v>
      </c>
      <c r="CU78">
        <v>90.735600000000005</v>
      </c>
      <c r="CV78">
        <v>0.100034</v>
      </c>
      <c r="CW78">
        <v>30.771999999999998</v>
      </c>
      <c r="CX78">
        <v>30.560300000000002</v>
      </c>
      <c r="CY78">
        <v>999.9</v>
      </c>
      <c r="CZ78">
        <v>0</v>
      </c>
      <c r="DA78">
        <v>0</v>
      </c>
      <c r="DB78">
        <v>10004.4</v>
      </c>
      <c r="DC78">
        <v>0</v>
      </c>
      <c r="DD78">
        <v>0.21912699999999999</v>
      </c>
      <c r="DE78">
        <v>-26.672799999999999</v>
      </c>
      <c r="DF78">
        <v>387.47300000000001</v>
      </c>
      <c r="DG78">
        <v>413.24900000000002</v>
      </c>
      <c r="DH78">
        <v>4.4564700000000004</v>
      </c>
      <c r="DI78">
        <v>399.93400000000003</v>
      </c>
      <c r="DJ78">
        <v>32.221899999999998</v>
      </c>
      <c r="DK78">
        <v>3.3280400000000001</v>
      </c>
      <c r="DL78">
        <v>2.9236800000000001</v>
      </c>
      <c r="DM78">
        <v>25.767099999999999</v>
      </c>
      <c r="DN78">
        <v>23.599499999999999</v>
      </c>
      <c r="DO78">
        <v>1999.83</v>
      </c>
      <c r="DP78">
        <v>0.89999899999999999</v>
      </c>
      <c r="DQ78">
        <v>0.10000100000000001</v>
      </c>
      <c r="DR78">
        <v>0</v>
      </c>
      <c r="DS78">
        <v>982.47799999999995</v>
      </c>
      <c r="DT78">
        <v>4.9997400000000001</v>
      </c>
      <c r="DU78">
        <v>26433.3</v>
      </c>
      <c r="DV78">
        <v>15358.6</v>
      </c>
      <c r="DW78">
        <v>49.936999999999998</v>
      </c>
      <c r="DX78">
        <v>50.436999999999998</v>
      </c>
      <c r="DY78">
        <v>50.75</v>
      </c>
      <c r="DZ78">
        <v>50.5</v>
      </c>
      <c r="EA78">
        <v>51.625</v>
      </c>
      <c r="EB78">
        <v>1795.35</v>
      </c>
      <c r="EC78">
        <v>199.49</v>
      </c>
      <c r="ED78">
        <v>0</v>
      </c>
      <c r="EE78">
        <v>52.299999952316298</v>
      </c>
      <c r="EF78">
        <v>0</v>
      </c>
      <c r="EG78">
        <v>1052.7457692307701</v>
      </c>
      <c r="EH78">
        <v>-615.63411881768502</v>
      </c>
      <c r="EI78">
        <v>-9729.7606740614192</v>
      </c>
      <c r="EJ78">
        <v>27603.242307692301</v>
      </c>
      <c r="EK78">
        <v>15</v>
      </c>
      <c r="EL78">
        <v>0</v>
      </c>
      <c r="EM78" t="s">
        <v>399</v>
      </c>
      <c r="EN78">
        <v>1530554494.5999999</v>
      </c>
      <c r="EO78">
        <v>0</v>
      </c>
      <c r="EP78">
        <v>0</v>
      </c>
      <c r="EQ78">
        <v>-6.0000000000000001E-3</v>
      </c>
      <c r="ER78">
        <v>0</v>
      </c>
      <c r="ES78">
        <v>-0.318</v>
      </c>
      <c r="ET78">
        <v>0</v>
      </c>
      <c r="EU78">
        <v>400</v>
      </c>
      <c r="EV78">
        <v>0</v>
      </c>
      <c r="EW78">
        <v>0.13</v>
      </c>
      <c r="EX78">
        <v>0</v>
      </c>
      <c r="EY78">
        <v>-25.6018425</v>
      </c>
      <c r="EZ78">
        <v>-7.5888956848029201</v>
      </c>
      <c r="FA78">
        <v>0.74060233995292601</v>
      </c>
      <c r="FB78">
        <v>0</v>
      </c>
      <c r="FC78">
        <v>1.0003266471918999</v>
      </c>
      <c r="FD78">
        <v>0</v>
      </c>
      <c r="FE78">
        <v>0</v>
      </c>
      <c r="FF78">
        <v>0</v>
      </c>
      <c r="FG78">
        <v>3.9100217499999999</v>
      </c>
      <c r="FH78">
        <v>3.82941647279549</v>
      </c>
      <c r="FI78">
        <v>0.37324500624849299</v>
      </c>
      <c r="FJ78">
        <v>0</v>
      </c>
      <c r="FK78">
        <v>0</v>
      </c>
      <c r="FL78">
        <v>3</v>
      </c>
      <c r="FM78" t="s">
        <v>400</v>
      </c>
      <c r="FN78">
        <v>3.4445100000000002</v>
      </c>
      <c r="FO78">
        <v>2.77963</v>
      </c>
      <c r="FP78">
        <v>7.9077300000000003E-2</v>
      </c>
      <c r="FQ78">
        <v>8.32952E-2</v>
      </c>
      <c r="FR78">
        <v>0.13320000000000001</v>
      </c>
      <c r="FS78">
        <v>0.120544</v>
      </c>
      <c r="FT78">
        <v>19511.400000000001</v>
      </c>
      <c r="FU78">
        <v>23704.400000000001</v>
      </c>
      <c r="FV78">
        <v>20654.7</v>
      </c>
      <c r="FW78">
        <v>24966.799999999999</v>
      </c>
      <c r="FX78">
        <v>28412.400000000001</v>
      </c>
      <c r="FY78">
        <v>32348.2</v>
      </c>
      <c r="FZ78">
        <v>37316.5</v>
      </c>
      <c r="GA78">
        <v>41461.9</v>
      </c>
      <c r="GB78">
        <v>2.2446999999999999</v>
      </c>
      <c r="GC78">
        <v>1.9652000000000001</v>
      </c>
      <c r="GD78">
        <v>8.0503500000000006E-2</v>
      </c>
      <c r="GE78">
        <v>0</v>
      </c>
      <c r="GF78">
        <v>29.25</v>
      </c>
      <c r="GG78">
        <v>999.9</v>
      </c>
      <c r="GH78">
        <v>55.774999999999999</v>
      </c>
      <c r="GI78">
        <v>36.113999999999997</v>
      </c>
      <c r="GJ78">
        <v>36.921999999999997</v>
      </c>
      <c r="GK78">
        <v>62.0002</v>
      </c>
      <c r="GL78">
        <v>15.4527</v>
      </c>
      <c r="GM78">
        <v>2</v>
      </c>
      <c r="GN78">
        <v>0.33697700000000003</v>
      </c>
      <c r="GO78">
        <v>1.53067</v>
      </c>
      <c r="GP78">
        <v>20.329000000000001</v>
      </c>
      <c r="GQ78">
        <v>5.2220800000000001</v>
      </c>
      <c r="GR78">
        <v>11.962</v>
      </c>
      <c r="GS78">
        <v>4.9856499999999997</v>
      </c>
      <c r="GT78">
        <v>3.3010000000000002</v>
      </c>
      <c r="GU78">
        <v>999.9</v>
      </c>
      <c r="GV78">
        <v>9999</v>
      </c>
      <c r="GW78">
        <v>9999</v>
      </c>
      <c r="GX78">
        <v>9999</v>
      </c>
      <c r="GY78">
        <v>1.8840600000000001</v>
      </c>
      <c r="GZ78">
        <v>1.8811</v>
      </c>
      <c r="HA78">
        <v>1.88279</v>
      </c>
      <c r="HB78">
        <v>1.8812599999999999</v>
      </c>
      <c r="HC78">
        <v>1.8826400000000001</v>
      </c>
      <c r="HD78">
        <v>1.8819699999999999</v>
      </c>
      <c r="HE78">
        <v>1.88388</v>
      </c>
      <c r="HF78">
        <v>1.8811</v>
      </c>
      <c r="HG78">
        <v>5</v>
      </c>
      <c r="HH78">
        <v>0</v>
      </c>
      <c r="HI78">
        <v>0</v>
      </c>
      <c r="HJ78">
        <v>0</v>
      </c>
      <c r="HK78" t="s">
        <v>401</v>
      </c>
      <c r="HL78" t="s">
        <v>402</v>
      </c>
      <c r="HM78" t="s">
        <v>403</v>
      </c>
      <c r="HN78" t="s">
        <v>403</v>
      </c>
      <c r="HO78" t="s">
        <v>403</v>
      </c>
      <c r="HP78" t="s">
        <v>403</v>
      </c>
      <c r="HQ78">
        <v>0</v>
      </c>
      <c r="HR78">
        <v>100</v>
      </c>
      <c r="HS78">
        <v>100</v>
      </c>
      <c r="HT78">
        <v>-0.318</v>
      </c>
      <c r="HU78">
        <v>0</v>
      </c>
      <c r="HV78">
        <v>-0.318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-1</v>
      </c>
      <c r="IE78">
        <v>-1</v>
      </c>
      <c r="IF78">
        <v>-1</v>
      </c>
      <c r="IG78">
        <v>-1</v>
      </c>
      <c r="IH78">
        <v>8.3000000000000007</v>
      </c>
      <c r="II78">
        <v>25509249.899999999</v>
      </c>
      <c r="IJ78">
        <v>1.2793000000000001</v>
      </c>
      <c r="IK78">
        <v>2.6074199999999998</v>
      </c>
      <c r="IL78">
        <v>2.1008300000000002</v>
      </c>
      <c r="IM78">
        <v>2.6721200000000001</v>
      </c>
      <c r="IN78">
        <v>2.2485400000000002</v>
      </c>
      <c r="IO78">
        <v>2.3120099999999999</v>
      </c>
      <c r="IP78">
        <v>39.641800000000003</v>
      </c>
      <c r="IQ78">
        <v>13.1952</v>
      </c>
      <c r="IR78">
        <v>18</v>
      </c>
      <c r="IS78">
        <v>763.90200000000004</v>
      </c>
      <c r="IT78">
        <v>501.18299999999999</v>
      </c>
      <c r="IU78">
        <v>28.002500000000001</v>
      </c>
      <c r="IV78">
        <v>31.819600000000001</v>
      </c>
      <c r="IW78">
        <v>30.000699999999998</v>
      </c>
      <c r="IX78">
        <v>31.5793</v>
      </c>
      <c r="IY78">
        <v>31.540099999999999</v>
      </c>
      <c r="IZ78">
        <v>25.5671</v>
      </c>
      <c r="JA78">
        <v>100</v>
      </c>
      <c r="JB78">
        <v>0</v>
      </c>
      <c r="JC78">
        <v>28</v>
      </c>
      <c r="JD78">
        <v>400</v>
      </c>
      <c r="JE78">
        <v>15.9763</v>
      </c>
      <c r="JF78">
        <v>100.559</v>
      </c>
      <c r="JG78">
        <v>99.916300000000007</v>
      </c>
    </row>
    <row r="79" spans="1:267" x14ac:dyDescent="0.2">
      <c r="A79">
        <v>61</v>
      </c>
      <c r="B79">
        <v>1530555059</v>
      </c>
      <c r="C79">
        <v>4862.5</v>
      </c>
      <c r="D79" t="s">
        <v>582</v>
      </c>
      <c r="E79" t="s">
        <v>583</v>
      </c>
      <c r="F79" t="s">
        <v>394</v>
      </c>
      <c r="I79">
        <v>1530555059</v>
      </c>
      <c r="J79">
        <f t="shared" si="46"/>
        <v>3.636934532447289E-3</v>
      </c>
      <c r="K79">
        <f t="shared" si="47"/>
        <v>3.636934532447289</v>
      </c>
      <c r="L79">
        <f t="shared" si="48"/>
        <v>19.79847347067842</v>
      </c>
      <c r="M79">
        <f t="shared" si="49"/>
        <v>372.82100000000003</v>
      </c>
      <c r="N79">
        <f t="shared" si="50"/>
        <v>262.77455232636578</v>
      </c>
      <c r="O79">
        <f t="shared" si="51"/>
        <v>23.869295398325125</v>
      </c>
      <c r="P79">
        <f t="shared" si="52"/>
        <v>33.865435221620899</v>
      </c>
      <c r="Q79">
        <f t="shared" si="53"/>
        <v>0.32146056432729814</v>
      </c>
      <c r="R79">
        <f t="shared" si="54"/>
        <v>2.7613815725191864</v>
      </c>
      <c r="S79">
        <f t="shared" si="55"/>
        <v>0.30202362170508507</v>
      </c>
      <c r="T79">
        <f t="shared" si="56"/>
        <v>0.19041308120445249</v>
      </c>
      <c r="U79">
        <f t="shared" si="57"/>
        <v>330.6747405016057</v>
      </c>
      <c r="V79">
        <f t="shared" si="58"/>
        <v>31.860775396370325</v>
      </c>
      <c r="W79">
        <f t="shared" si="59"/>
        <v>30.704499999999999</v>
      </c>
      <c r="X79">
        <f t="shared" si="60"/>
        <v>4.4359229605229098</v>
      </c>
      <c r="Y79">
        <f t="shared" si="61"/>
        <v>75.975800255696555</v>
      </c>
      <c r="Z79">
        <f t="shared" si="62"/>
        <v>3.38920500649906</v>
      </c>
      <c r="AA79">
        <f t="shared" si="63"/>
        <v>4.4609007013979323</v>
      </c>
      <c r="AB79">
        <f t="shared" si="64"/>
        <v>1.0467179540238498</v>
      </c>
      <c r="AC79">
        <f t="shared" si="65"/>
        <v>-160.38881288092546</v>
      </c>
      <c r="AD79">
        <f t="shared" si="66"/>
        <v>14.634078608091698</v>
      </c>
      <c r="AE79">
        <f t="shared" si="67"/>
        <v>1.1871748733346728</v>
      </c>
      <c r="AF79">
        <f t="shared" si="68"/>
        <v>186.10718110210664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47363.835261220585</v>
      </c>
      <c r="AL79" t="s">
        <v>395</v>
      </c>
      <c r="AM79">
        <v>8118.25</v>
      </c>
      <c r="AN79">
        <v>1.65384615384615</v>
      </c>
      <c r="AO79">
        <v>0.39</v>
      </c>
      <c r="AP79">
        <f t="shared" si="72"/>
        <v>-3.2406311637080769</v>
      </c>
      <c r="AQ79">
        <v>-1</v>
      </c>
      <c r="AR79" t="s">
        <v>584</v>
      </c>
      <c r="AS79">
        <v>8316.07</v>
      </c>
      <c r="AT79">
        <v>1056.5719999999999</v>
      </c>
      <c r="AU79">
        <v>1329.32</v>
      </c>
      <c r="AV79">
        <f t="shared" si="73"/>
        <v>0.20517858754852114</v>
      </c>
      <c r="AW79">
        <v>0.5</v>
      </c>
      <c r="AX79">
        <f t="shared" si="74"/>
        <v>1685.597100778034</v>
      </c>
      <c r="AY79">
        <f t="shared" si="75"/>
        <v>19.79847347067842</v>
      </c>
      <c r="AZ79">
        <f t="shared" si="76"/>
        <v>172.92421615675963</v>
      </c>
      <c r="BA79">
        <f t="shared" si="77"/>
        <v>1.2338935242044678E-2</v>
      </c>
      <c r="BB79">
        <f t="shared" si="78"/>
        <v>-0.99970661691691987</v>
      </c>
      <c r="BC79">
        <f t="shared" si="79"/>
        <v>-0.51054293184277932</v>
      </c>
      <c r="BD79" t="s">
        <v>397</v>
      </c>
      <c r="BE79">
        <v>0</v>
      </c>
      <c r="BF79">
        <f t="shared" si="80"/>
        <v>-0.51054293184277932</v>
      </c>
      <c r="BG79">
        <f t="shared" si="81"/>
        <v>1.000384063229202</v>
      </c>
      <c r="BH79">
        <f t="shared" si="82"/>
        <v>0.20509981625078308</v>
      </c>
      <c r="BI79">
        <f t="shared" si="83"/>
        <v>-1475.6986624508982</v>
      </c>
      <c r="BJ79">
        <f t="shared" si="84"/>
        <v>0.20543417425372232</v>
      </c>
      <c r="BK79">
        <f t="shared" si="85"/>
        <v>1051.496652465006</v>
      </c>
      <c r="BL79">
        <f t="shared" si="86"/>
        <v>-9.9105656319768194E-5</v>
      </c>
      <c r="BM79">
        <f t="shared" si="87"/>
        <v>1.0000991056563198</v>
      </c>
      <c r="BN79" t="s">
        <v>397</v>
      </c>
      <c r="BO79" t="s">
        <v>397</v>
      </c>
      <c r="BP79" t="s">
        <v>397</v>
      </c>
      <c r="BQ79" t="s">
        <v>397</v>
      </c>
      <c r="BR79" t="s">
        <v>397</v>
      </c>
      <c r="BS79" t="s">
        <v>397</v>
      </c>
      <c r="BT79" t="s">
        <v>397</v>
      </c>
      <c r="BU79" t="s">
        <v>397</v>
      </c>
      <c r="BV79" t="s">
        <v>397</v>
      </c>
      <c r="BW79" t="s">
        <v>397</v>
      </c>
      <c r="BX79" t="s">
        <v>397</v>
      </c>
      <c r="BY79" t="s">
        <v>397</v>
      </c>
      <c r="BZ79" t="s">
        <v>397</v>
      </c>
      <c r="CA79" t="s">
        <v>397</v>
      </c>
      <c r="CB79" t="s">
        <v>397</v>
      </c>
      <c r="CC79" t="s">
        <v>397</v>
      </c>
      <c r="CD79" t="s">
        <v>397</v>
      </c>
      <c r="CE79" t="s">
        <v>397</v>
      </c>
      <c r="CF79">
        <f t="shared" si="88"/>
        <v>1999.54</v>
      </c>
      <c r="CG79">
        <f t="shared" si="89"/>
        <v>1685.597100778034</v>
      </c>
      <c r="CH79">
        <f t="shared" si="90"/>
        <v>0.84299243864990647</v>
      </c>
      <c r="CI79">
        <f t="shared" si="91"/>
        <v>0.16537540659431954</v>
      </c>
      <c r="CJ79">
        <v>9</v>
      </c>
      <c r="CK79">
        <v>0.5</v>
      </c>
      <c r="CL79" t="s">
        <v>398</v>
      </c>
      <c r="CM79">
        <v>1530555059</v>
      </c>
      <c r="CN79">
        <v>372.82100000000003</v>
      </c>
      <c r="CO79">
        <v>400.02199999999999</v>
      </c>
      <c r="CP79">
        <v>37.311399999999999</v>
      </c>
      <c r="CQ79">
        <v>32.809399999999997</v>
      </c>
      <c r="CR79">
        <v>373.13900000000001</v>
      </c>
      <c r="CS79">
        <v>37.311399999999999</v>
      </c>
      <c r="CT79">
        <v>699.93600000000004</v>
      </c>
      <c r="CU79">
        <v>90.735900000000001</v>
      </c>
      <c r="CV79">
        <v>9.9742899999999995E-2</v>
      </c>
      <c r="CW79">
        <v>30.802800000000001</v>
      </c>
      <c r="CX79">
        <v>30.704499999999999</v>
      </c>
      <c r="CY79">
        <v>999.9</v>
      </c>
      <c r="CZ79">
        <v>0</v>
      </c>
      <c r="DA79">
        <v>0</v>
      </c>
      <c r="DB79">
        <v>9996.8799999999992</v>
      </c>
      <c r="DC79">
        <v>0</v>
      </c>
      <c r="DD79">
        <v>0.232823</v>
      </c>
      <c r="DE79">
        <v>-27.200700000000001</v>
      </c>
      <c r="DF79">
        <v>387.27100000000002</v>
      </c>
      <c r="DG79">
        <v>413.59199999999998</v>
      </c>
      <c r="DH79">
        <v>4.5019600000000004</v>
      </c>
      <c r="DI79">
        <v>400.02199999999999</v>
      </c>
      <c r="DJ79">
        <v>32.809399999999997</v>
      </c>
      <c r="DK79">
        <v>3.3854799999999998</v>
      </c>
      <c r="DL79">
        <v>2.9769899999999998</v>
      </c>
      <c r="DM79">
        <v>26.056100000000001</v>
      </c>
      <c r="DN79">
        <v>23.899799999999999</v>
      </c>
      <c r="DO79">
        <v>1999.54</v>
      </c>
      <c r="DP79">
        <v>0.90000400000000003</v>
      </c>
      <c r="DQ79">
        <v>9.9996299999999996E-2</v>
      </c>
      <c r="DR79">
        <v>0</v>
      </c>
      <c r="DS79">
        <v>1029.21</v>
      </c>
      <c r="DT79">
        <v>4.9997400000000001</v>
      </c>
      <c r="DU79">
        <v>24944.6</v>
      </c>
      <c r="DV79">
        <v>15356.5</v>
      </c>
      <c r="DW79">
        <v>50.125</v>
      </c>
      <c r="DX79">
        <v>50.686999999999998</v>
      </c>
      <c r="DY79">
        <v>50.936999999999998</v>
      </c>
      <c r="DZ79">
        <v>50.686999999999998</v>
      </c>
      <c r="EA79">
        <v>51.75</v>
      </c>
      <c r="EB79">
        <v>1795.09</v>
      </c>
      <c r="EC79">
        <v>199.45</v>
      </c>
      <c r="ED79">
        <v>0</v>
      </c>
      <c r="EE79">
        <v>64.299999952316298</v>
      </c>
      <c r="EF79">
        <v>0</v>
      </c>
      <c r="EG79">
        <v>1056.5719999999999</v>
      </c>
      <c r="EH79">
        <v>-358.58461467980402</v>
      </c>
      <c r="EI79">
        <v>-6111.7076790874598</v>
      </c>
      <c r="EJ79">
        <v>25342.527999999998</v>
      </c>
      <c r="EK79">
        <v>15</v>
      </c>
      <c r="EL79">
        <v>0</v>
      </c>
      <c r="EM79" t="s">
        <v>399</v>
      </c>
      <c r="EN79">
        <v>1530554494.5999999</v>
      </c>
      <c r="EO79">
        <v>0</v>
      </c>
      <c r="EP79">
        <v>0</v>
      </c>
      <c r="EQ79">
        <v>-6.0000000000000001E-3</v>
      </c>
      <c r="ER79">
        <v>0</v>
      </c>
      <c r="ES79">
        <v>-0.318</v>
      </c>
      <c r="ET79">
        <v>0</v>
      </c>
      <c r="EU79">
        <v>400</v>
      </c>
      <c r="EV79">
        <v>0</v>
      </c>
      <c r="EW79">
        <v>0.13</v>
      </c>
      <c r="EX79">
        <v>0</v>
      </c>
      <c r="EY79">
        <v>-26.6978425</v>
      </c>
      <c r="EZ79">
        <v>-3.2447448405252999</v>
      </c>
      <c r="FA79">
        <v>0.3164835871633</v>
      </c>
      <c r="FB79">
        <v>0</v>
      </c>
      <c r="FC79">
        <v>1.00038519957128</v>
      </c>
      <c r="FD79">
        <v>0</v>
      </c>
      <c r="FE79">
        <v>0</v>
      </c>
      <c r="FF79">
        <v>0</v>
      </c>
      <c r="FG79">
        <v>3.9843904999999999</v>
      </c>
      <c r="FH79">
        <v>3.7927409380862902</v>
      </c>
      <c r="FI79">
        <v>0.370570846390741</v>
      </c>
      <c r="FJ79">
        <v>0</v>
      </c>
      <c r="FK79">
        <v>0</v>
      </c>
      <c r="FL79">
        <v>3</v>
      </c>
      <c r="FM79" t="s">
        <v>400</v>
      </c>
      <c r="FN79">
        <v>3.4443299999999999</v>
      </c>
      <c r="FO79">
        <v>2.7792699999999999</v>
      </c>
      <c r="FP79">
        <v>7.8990299999999999E-2</v>
      </c>
      <c r="FQ79">
        <v>8.3294499999999994E-2</v>
      </c>
      <c r="FR79">
        <v>0.13473199999999999</v>
      </c>
      <c r="FS79">
        <v>0.122019</v>
      </c>
      <c r="FT79">
        <v>19510</v>
      </c>
      <c r="FU79">
        <v>23701.200000000001</v>
      </c>
      <c r="FV79">
        <v>20651.5</v>
      </c>
      <c r="FW79">
        <v>24963.8</v>
      </c>
      <c r="FX79">
        <v>28358.1</v>
      </c>
      <c r="FY79">
        <v>32290.1</v>
      </c>
      <c r="FZ79">
        <v>37311.300000000003</v>
      </c>
      <c r="GA79">
        <v>41457.300000000003</v>
      </c>
      <c r="GB79">
        <v>2.2456299999999998</v>
      </c>
      <c r="GC79">
        <v>1.9661</v>
      </c>
      <c r="GD79">
        <v>8.1956399999999999E-2</v>
      </c>
      <c r="GE79">
        <v>0</v>
      </c>
      <c r="GF79">
        <v>29.370799999999999</v>
      </c>
      <c r="GG79">
        <v>999.9</v>
      </c>
      <c r="GH79">
        <v>55.872</v>
      </c>
      <c r="GI79">
        <v>36.094000000000001</v>
      </c>
      <c r="GJ79">
        <v>36.944600000000001</v>
      </c>
      <c r="GK79">
        <v>62.100299999999997</v>
      </c>
      <c r="GL79">
        <v>15.476800000000001</v>
      </c>
      <c r="GM79">
        <v>2</v>
      </c>
      <c r="GN79">
        <v>0.343808</v>
      </c>
      <c r="GO79">
        <v>1.6267400000000001</v>
      </c>
      <c r="GP79">
        <v>20.327000000000002</v>
      </c>
      <c r="GQ79">
        <v>5.2183400000000004</v>
      </c>
      <c r="GR79">
        <v>11.962</v>
      </c>
      <c r="GS79">
        <v>4.9848999999999997</v>
      </c>
      <c r="GT79">
        <v>3.30023</v>
      </c>
      <c r="GU79">
        <v>999.9</v>
      </c>
      <c r="GV79">
        <v>9999</v>
      </c>
      <c r="GW79">
        <v>9999</v>
      </c>
      <c r="GX79">
        <v>9999</v>
      </c>
      <c r="GY79">
        <v>1.8841000000000001</v>
      </c>
      <c r="GZ79">
        <v>1.8811</v>
      </c>
      <c r="HA79">
        <v>1.8828100000000001</v>
      </c>
      <c r="HB79">
        <v>1.8812599999999999</v>
      </c>
      <c r="HC79">
        <v>1.88266</v>
      </c>
      <c r="HD79">
        <v>1.88201</v>
      </c>
      <c r="HE79">
        <v>1.88392</v>
      </c>
      <c r="HF79">
        <v>1.8811100000000001</v>
      </c>
      <c r="HG79">
        <v>5</v>
      </c>
      <c r="HH79">
        <v>0</v>
      </c>
      <c r="HI79">
        <v>0</v>
      </c>
      <c r="HJ79">
        <v>0</v>
      </c>
      <c r="HK79" t="s">
        <v>401</v>
      </c>
      <c r="HL79" t="s">
        <v>402</v>
      </c>
      <c r="HM79" t="s">
        <v>403</v>
      </c>
      <c r="HN79" t="s">
        <v>403</v>
      </c>
      <c r="HO79" t="s">
        <v>403</v>
      </c>
      <c r="HP79" t="s">
        <v>403</v>
      </c>
      <c r="HQ79">
        <v>0</v>
      </c>
      <c r="HR79">
        <v>100</v>
      </c>
      <c r="HS79">
        <v>100</v>
      </c>
      <c r="HT79">
        <v>-0.318</v>
      </c>
      <c r="HU79">
        <v>0</v>
      </c>
      <c r="HV79">
        <v>-0.318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-1</v>
      </c>
      <c r="IE79">
        <v>-1</v>
      </c>
      <c r="IF79">
        <v>-1</v>
      </c>
      <c r="IG79">
        <v>-1</v>
      </c>
      <c r="IH79">
        <v>9.4</v>
      </c>
      <c r="II79">
        <v>25509251</v>
      </c>
      <c r="IJ79">
        <v>1.2805200000000001</v>
      </c>
      <c r="IK79">
        <v>2.6110799999999998</v>
      </c>
      <c r="IL79">
        <v>2.1008300000000002</v>
      </c>
      <c r="IM79">
        <v>2.67334</v>
      </c>
      <c r="IN79">
        <v>2.2485400000000002</v>
      </c>
      <c r="IO79">
        <v>2.2985799999999998</v>
      </c>
      <c r="IP79">
        <v>39.692</v>
      </c>
      <c r="IQ79">
        <v>13.1601</v>
      </c>
      <c r="IR79">
        <v>18</v>
      </c>
      <c r="IS79">
        <v>765.94200000000001</v>
      </c>
      <c r="IT79">
        <v>502.62</v>
      </c>
      <c r="IU79">
        <v>28.002199999999998</v>
      </c>
      <c r="IV79">
        <v>31.914899999999999</v>
      </c>
      <c r="IW79">
        <v>30.000499999999999</v>
      </c>
      <c r="IX79">
        <v>31.674399999999999</v>
      </c>
      <c r="IY79">
        <v>31.634</v>
      </c>
      <c r="IZ79">
        <v>25.576499999999999</v>
      </c>
      <c r="JA79">
        <v>100</v>
      </c>
      <c r="JB79">
        <v>0</v>
      </c>
      <c r="JC79">
        <v>28</v>
      </c>
      <c r="JD79">
        <v>400</v>
      </c>
      <c r="JE79">
        <v>15.9763</v>
      </c>
      <c r="JF79">
        <v>100.544</v>
      </c>
      <c r="JG79">
        <v>99.904700000000005</v>
      </c>
    </row>
    <row r="80" spans="1:267" x14ac:dyDescent="0.2">
      <c r="A80">
        <v>62</v>
      </c>
      <c r="B80">
        <v>1530555102.5</v>
      </c>
      <c r="C80">
        <v>4906</v>
      </c>
      <c r="D80" t="s">
        <v>585</v>
      </c>
      <c r="E80" t="s">
        <v>586</v>
      </c>
      <c r="F80" t="s">
        <v>394</v>
      </c>
      <c r="I80">
        <v>1530555102.5</v>
      </c>
      <c r="J80">
        <f t="shared" si="46"/>
        <v>2.9863724169398062E-3</v>
      </c>
      <c r="K80">
        <f t="shared" si="47"/>
        <v>2.986372416939806</v>
      </c>
      <c r="L80">
        <f t="shared" si="48"/>
        <v>22.736922616174006</v>
      </c>
      <c r="M80">
        <f t="shared" si="49"/>
        <v>369.38600000000002</v>
      </c>
      <c r="N80">
        <f t="shared" si="50"/>
        <v>227.97919596164607</v>
      </c>
      <c r="O80">
        <f t="shared" si="51"/>
        <v>20.709496109388702</v>
      </c>
      <c r="P80">
        <f t="shared" si="52"/>
        <v>33.554807041031999</v>
      </c>
      <c r="Q80">
        <f t="shared" si="53"/>
        <v>0.28022450225947099</v>
      </c>
      <c r="R80">
        <f t="shared" si="54"/>
        <v>2.7596117698955078</v>
      </c>
      <c r="S80">
        <f t="shared" si="55"/>
        <v>0.26532134245000677</v>
      </c>
      <c r="T80">
        <f t="shared" si="56"/>
        <v>0.16709874923553869</v>
      </c>
      <c r="U80">
        <f t="shared" si="57"/>
        <v>330.76657350171962</v>
      </c>
      <c r="V80">
        <f t="shared" si="58"/>
        <v>32.181097965542818</v>
      </c>
      <c r="W80">
        <f t="shared" si="59"/>
        <v>30.367899999999999</v>
      </c>
      <c r="X80">
        <f t="shared" si="60"/>
        <v>4.351314387070035</v>
      </c>
      <c r="Y80">
        <f t="shared" si="61"/>
        <v>74.991880430685484</v>
      </c>
      <c r="Z80">
        <f t="shared" si="62"/>
        <v>3.3723223310880002</v>
      </c>
      <c r="AA80">
        <f t="shared" si="63"/>
        <v>4.4969166151327755</v>
      </c>
      <c r="AB80">
        <f t="shared" si="64"/>
        <v>0.97899205598203487</v>
      </c>
      <c r="AC80">
        <f t="shared" si="65"/>
        <v>-131.69902358704545</v>
      </c>
      <c r="AD80">
        <f t="shared" si="66"/>
        <v>85.665330051489846</v>
      </c>
      <c r="AE80">
        <f t="shared" si="67"/>
        <v>6.9472582719033102</v>
      </c>
      <c r="AF80">
        <f t="shared" si="68"/>
        <v>291.68013823806734</v>
      </c>
      <c r="AG80">
        <v>30</v>
      </c>
      <c r="AH80">
        <v>4</v>
      </c>
      <c r="AI80">
        <f t="shared" si="69"/>
        <v>1</v>
      </c>
      <c r="AJ80">
        <f t="shared" si="70"/>
        <v>0</v>
      </c>
      <c r="AK80">
        <f t="shared" si="71"/>
        <v>47294.41877526055</v>
      </c>
      <c r="AL80" t="s">
        <v>395</v>
      </c>
      <c r="AM80">
        <v>8118.25</v>
      </c>
      <c r="AN80">
        <v>1.65384615384615</v>
      </c>
      <c r="AO80">
        <v>0.39</v>
      </c>
      <c r="AP80">
        <f t="shared" si="72"/>
        <v>-3.2406311637080769</v>
      </c>
      <c r="AQ80">
        <v>-1</v>
      </c>
      <c r="AR80" t="s">
        <v>587</v>
      </c>
      <c r="AS80">
        <v>8335.7199999999993</v>
      </c>
      <c r="AT80">
        <v>855.81888461538404</v>
      </c>
      <c r="AU80">
        <v>1238.72</v>
      </c>
      <c r="AV80">
        <f t="shared" si="73"/>
        <v>0.30911030368817483</v>
      </c>
      <c r="AW80">
        <v>0.5</v>
      </c>
      <c r="AX80">
        <f t="shared" si="74"/>
        <v>1686.0612007780931</v>
      </c>
      <c r="AY80">
        <f t="shared" si="75"/>
        <v>22.736922616174006</v>
      </c>
      <c r="AZ80">
        <f t="shared" si="76"/>
        <v>260.58944490468252</v>
      </c>
      <c r="BA80">
        <f t="shared" si="77"/>
        <v>1.407832800210322E-2</v>
      </c>
      <c r="BB80">
        <f t="shared" si="78"/>
        <v>-0.99968515887367593</v>
      </c>
      <c r="BC80">
        <f t="shared" si="79"/>
        <v>-0.51055727359598602</v>
      </c>
      <c r="BD80" t="s">
        <v>397</v>
      </c>
      <c r="BE80">
        <v>0</v>
      </c>
      <c r="BF80">
        <f t="shared" si="80"/>
        <v>-0.51055727359598602</v>
      </c>
      <c r="BG80">
        <f t="shared" si="81"/>
        <v>1.0004121651976201</v>
      </c>
      <c r="BH80">
        <f t="shared" si="82"/>
        <v>0.30898295166883905</v>
      </c>
      <c r="BI80">
        <f t="shared" si="83"/>
        <v>-1375.0707881745984</v>
      </c>
      <c r="BJ80">
        <f t="shared" si="84"/>
        <v>0.30952355635480022</v>
      </c>
      <c r="BK80">
        <f t="shared" si="85"/>
        <v>979.8107121119931</v>
      </c>
      <c r="BL80">
        <f t="shared" si="86"/>
        <v>-1.8433046550799033E-4</v>
      </c>
      <c r="BM80">
        <f t="shared" si="87"/>
        <v>1.000184330465508</v>
      </c>
      <c r="BN80" t="s">
        <v>397</v>
      </c>
      <c r="BO80" t="s">
        <v>397</v>
      </c>
      <c r="BP80" t="s">
        <v>397</v>
      </c>
      <c r="BQ80" t="s">
        <v>397</v>
      </c>
      <c r="BR80" t="s">
        <v>397</v>
      </c>
      <c r="BS80" t="s">
        <v>397</v>
      </c>
      <c r="BT80" t="s">
        <v>397</v>
      </c>
      <c r="BU80" t="s">
        <v>397</v>
      </c>
      <c r="BV80" t="s">
        <v>397</v>
      </c>
      <c r="BW80" t="s">
        <v>397</v>
      </c>
      <c r="BX80" t="s">
        <v>397</v>
      </c>
      <c r="BY80" t="s">
        <v>397</v>
      </c>
      <c r="BZ80" t="s">
        <v>397</v>
      </c>
      <c r="CA80" t="s">
        <v>397</v>
      </c>
      <c r="CB80" t="s">
        <v>397</v>
      </c>
      <c r="CC80" t="s">
        <v>397</v>
      </c>
      <c r="CD80" t="s">
        <v>397</v>
      </c>
      <c r="CE80" t="s">
        <v>397</v>
      </c>
      <c r="CF80">
        <f t="shared" si="88"/>
        <v>2000.09</v>
      </c>
      <c r="CG80">
        <f t="shared" si="89"/>
        <v>1686.0612007780931</v>
      </c>
      <c r="CH80">
        <f t="shared" si="90"/>
        <v>0.84299266571908915</v>
      </c>
      <c r="CI80">
        <f t="shared" si="91"/>
        <v>0.16537584483784212</v>
      </c>
      <c r="CJ80">
        <v>9</v>
      </c>
      <c r="CK80">
        <v>0.5</v>
      </c>
      <c r="CL80" t="s">
        <v>398</v>
      </c>
      <c r="CM80">
        <v>1530555102.5</v>
      </c>
      <c r="CN80">
        <v>369.38600000000002</v>
      </c>
      <c r="CO80">
        <v>400.036</v>
      </c>
      <c r="CP80">
        <v>37.124000000000002</v>
      </c>
      <c r="CQ80">
        <v>33.427100000000003</v>
      </c>
      <c r="CR80">
        <v>369.47899999999998</v>
      </c>
      <c r="CS80">
        <v>37.124000000000002</v>
      </c>
      <c r="CT80">
        <v>700.03399999999999</v>
      </c>
      <c r="CU80">
        <v>90.737499999999997</v>
      </c>
      <c r="CV80">
        <v>0.101912</v>
      </c>
      <c r="CW80">
        <v>30.9437</v>
      </c>
      <c r="CX80">
        <v>30.367899999999999</v>
      </c>
      <c r="CY80">
        <v>999.9</v>
      </c>
      <c r="CZ80">
        <v>0</v>
      </c>
      <c r="DA80">
        <v>0</v>
      </c>
      <c r="DB80">
        <v>9986.25</v>
      </c>
      <c r="DC80">
        <v>0</v>
      </c>
      <c r="DD80">
        <v>0.21912699999999999</v>
      </c>
      <c r="DE80">
        <v>-30.874099999999999</v>
      </c>
      <c r="DF80">
        <v>383.39499999999998</v>
      </c>
      <c r="DG80">
        <v>413.87</v>
      </c>
      <c r="DH80">
        <v>3.6969699999999999</v>
      </c>
      <c r="DI80">
        <v>400.036</v>
      </c>
      <c r="DJ80">
        <v>33.427100000000003</v>
      </c>
      <c r="DK80">
        <v>3.3685399999999999</v>
      </c>
      <c r="DL80">
        <v>3.0330900000000001</v>
      </c>
      <c r="DM80">
        <v>25.971299999999999</v>
      </c>
      <c r="DN80">
        <v>24.210699999999999</v>
      </c>
      <c r="DO80">
        <v>2000.09</v>
      </c>
      <c r="DP80">
        <v>0.89999200000000001</v>
      </c>
      <c r="DQ80">
        <v>0.100008</v>
      </c>
      <c r="DR80">
        <v>0</v>
      </c>
      <c r="DS80">
        <v>840.72900000000004</v>
      </c>
      <c r="DT80">
        <v>4.9997400000000001</v>
      </c>
      <c r="DU80">
        <v>19627</v>
      </c>
      <c r="DV80">
        <v>15360.6</v>
      </c>
      <c r="DW80">
        <v>50.25</v>
      </c>
      <c r="DX80">
        <v>51</v>
      </c>
      <c r="DY80">
        <v>51.061999999999998</v>
      </c>
      <c r="DZ80">
        <v>50.875</v>
      </c>
      <c r="EA80">
        <v>51.936999999999998</v>
      </c>
      <c r="EB80">
        <v>1795.57</v>
      </c>
      <c r="EC80">
        <v>199.52</v>
      </c>
      <c r="ED80">
        <v>0</v>
      </c>
      <c r="EE80">
        <v>42.899999856948902</v>
      </c>
      <c r="EF80">
        <v>0</v>
      </c>
      <c r="EG80">
        <v>855.81888461538404</v>
      </c>
      <c r="EH80">
        <v>-127.90950427231699</v>
      </c>
      <c r="EI80">
        <v>-5705.4598306325797</v>
      </c>
      <c r="EJ80">
        <v>20161.5423076923</v>
      </c>
      <c r="EK80">
        <v>15</v>
      </c>
      <c r="EL80">
        <v>1530555123.5</v>
      </c>
      <c r="EM80" t="s">
        <v>588</v>
      </c>
      <c r="EN80">
        <v>1530555123.5</v>
      </c>
      <c r="EO80">
        <v>0</v>
      </c>
      <c r="EP80">
        <v>1</v>
      </c>
      <c r="EQ80">
        <v>0.22500000000000001</v>
      </c>
      <c r="ER80">
        <v>0</v>
      </c>
      <c r="ES80">
        <v>-9.2999999999999999E-2</v>
      </c>
      <c r="ET80">
        <v>0</v>
      </c>
      <c r="EU80">
        <v>400</v>
      </c>
      <c r="EV80">
        <v>0</v>
      </c>
      <c r="EW80">
        <v>0.05</v>
      </c>
      <c r="EX80">
        <v>0</v>
      </c>
      <c r="EY80">
        <v>-30.308737499999999</v>
      </c>
      <c r="EZ80">
        <v>-4.07902401500926</v>
      </c>
      <c r="FA80">
        <v>0.416332953708627</v>
      </c>
      <c r="FB80">
        <v>0</v>
      </c>
      <c r="FC80">
        <v>1.0003840632292</v>
      </c>
      <c r="FD80">
        <v>0</v>
      </c>
      <c r="FE80">
        <v>0</v>
      </c>
      <c r="FF80">
        <v>0</v>
      </c>
      <c r="FG80">
        <v>3.0330457499999999</v>
      </c>
      <c r="FH80">
        <v>4.7914517448405203</v>
      </c>
      <c r="FI80">
        <v>0.46964529353485202</v>
      </c>
      <c r="FJ80">
        <v>0</v>
      </c>
      <c r="FK80">
        <v>0</v>
      </c>
      <c r="FL80">
        <v>3</v>
      </c>
      <c r="FM80" t="s">
        <v>400</v>
      </c>
      <c r="FN80">
        <v>3.44448</v>
      </c>
      <c r="FO80">
        <v>2.7813500000000002</v>
      </c>
      <c r="FP80">
        <v>7.8370999999999996E-2</v>
      </c>
      <c r="FQ80">
        <v>8.3287700000000006E-2</v>
      </c>
      <c r="FR80">
        <v>0.13425100000000001</v>
      </c>
      <c r="FS80">
        <v>0.123567</v>
      </c>
      <c r="FT80">
        <v>19521.5</v>
      </c>
      <c r="FU80">
        <v>23698.6</v>
      </c>
      <c r="FV80">
        <v>20650</v>
      </c>
      <c r="FW80">
        <v>24961.200000000001</v>
      </c>
      <c r="FX80">
        <v>28372.1</v>
      </c>
      <c r="FY80">
        <v>32229.9</v>
      </c>
      <c r="FZ80">
        <v>37309</v>
      </c>
      <c r="GA80">
        <v>41453.199999999997</v>
      </c>
      <c r="GB80">
        <v>2.18248</v>
      </c>
      <c r="GC80">
        <v>1.9655</v>
      </c>
      <c r="GD80">
        <v>4.8484699999999999E-2</v>
      </c>
      <c r="GE80">
        <v>0</v>
      </c>
      <c r="GF80">
        <v>29.578900000000001</v>
      </c>
      <c r="GG80">
        <v>999.9</v>
      </c>
      <c r="GH80">
        <v>56.067999999999998</v>
      </c>
      <c r="GI80">
        <v>36.113999999999997</v>
      </c>
      <c r="GJ80">
        <v>37.1143</v>
      </c>
      <c r="GK80">
        <v>62.1203</v>
      </c>
      <c r="GL80">
        <v>15.476800000000001</v>
      </c>
      <c r="GM80">
        <v>2</v>
      </c>
      <c r="GN80">
        <v>0.34904000000000002</v>
      </c>
      <c r="GO80">
        <v>1.75613</v>
      </c>
      <c r="GP80">
        <v>20.3262</v>
      </c>
      <c r="GQ80">
        <v>5.2228300000000001</v>
      </c>
      <c r="GR80">
        <v>11.962</v>
      </c>
      <c r="GS80">
        <v>4.9856499999999997</v>
      </c>
      <c r="GT80">
        <v>3.3010000000000002</v>
      </c>
      <c r="GU80">
        <v>999.9</v>
      </c>
      <c r="GV80">
        <v>9999</v>
      </c>
      <c r="GW80">
        <v>9999</v>
      </c>
      <c r="GX80">
        <v>9999</v>
      </c>
      <c r="GY80">
        <v>1.8840600000000001</v>
      </c>
      <c r="GZ80">
        <v>1.8811</v>
      </c>
      <c r="HA80">
        <v>1.8828</v>
      </c>
      <c r="HB80">
        <v>1.8812599999999999</v>
      </c>
      <c r="HC80">
        <v>1.8826799999999999</v>
      </c>
      <c r="HD80">
        <v>1.8819900000000001</v>
      </c>
      <c r="HE80">
        <v>1.88388</v>
      </c>
      <c r="HF80">
        <v>1.8811</v>
      </c>
      <c r="HG80">
        <v>5</v>
      </c>
      <c r="HH80">
        <v>0</v>
      </c>
      <c r="HI80">
        <v>0</v>
      </c>
      <c r="HJ80">
        <v>0</v>
      </c>
      <c r="HK80" t="s">
        <v>401</v>
      </c>
      <c r="HL80" t="s">
        <v>402</v>
      </c>
      <c r="HM80" t="s">
        <v>403</v>
      </c>
      <c r="HN80" t="s">
        <v>403</v>
      </c>
      <c r="HO80" t="s">
        <v>403</v>
      </c>
      <c r="HP80" t="s">
        <v>403</v>
      </c>
      <c r="HQ80">
        <v>0</v>
      </c>
      <c r="HR80">
        <v>100</v>
      </c>
      <c r="HS80">
        <v>100</v>
      </c>
      <c r="HT80">
        <v>-9.2999999999999999E-2</v>
      </c>
      <c r="HU80">
        <v>0</v>
      </c>
      <c r="HV80">
        <v>-0.318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-1</v>
      </c>
      <c r="IE80">
        <v>-1</v>
      </c>
      <c r="IF80">
        <v>-1</v>
      </c>
      <c r="IG80">
        <v>-1</v>
      </c>
      <c r="IH80">
        <v>10.1</v>
      </c>
      <c r="II80">
        <v>25509251.699999999</v>
      </c>
      <c r="IJ80">
        <v>1.2805200000000001</v>
      </c>
      <c r="IK80">
        <v>2.6122999999999998</v>
      </c>
      <c r="IL80">
        <v>2.1008300000000002</v>
      </c>
      <c r="IM80">
        <v>2.6721200000000001</v>
      </c>
      <c r="IN80">
        <v>2.2485400000000002</v>
      </c>
      <c r="IO80">
        <v>2.3120099999999999</v>
      </c>
      <c r="IP80">
        <v>39.742199999999997</v>
      </c>
      <c r="IQ80">
        <v>13.1426</v>
      </c>
      <c r="IR80">
        <v>18</v>
      </c>
      <c r="IS80">
        <v>710.89099999999996</v>
      </c>
      <c r="IT80">
        <v>502.83</v>
      </c>
      <c r="IU80">
        <v>28.004300000000001</v>
      </c>
      <c r="IV80">
        <v>31.989899999999999</v>
      </c>
      <c r="IW80">
        <v>30.000699999999998</v>
      </c>
      <c r="IX80">
        <v>31.748999999999999</v>
      </c>
      <c r="IY80">
        <v>31.707999999999998</v>
      </c>
      <c r="IZ80">
        <v>25.573599999999999</v>
      </c>
      <c r="JA80">
        <v>100</v>
      </c>
      <c r="JB80">
        <v>0</v>
      </c>
      <c r="JC80">
        <v>28</v>
      </c>
      <c r="JD80">
        <v>400</v>
      </c>
      <c r="JE80">
        <v>15.9763</v>
      </c>
      <c r="JF80">
        <v>100.53700000000001</v>
      </c>
      <c r="JG80">
        <v>99.8947</v>
      </c>
    </row>
    <row r="81" spans="1:267" x14ac:dyDescent="0.2">
      <c r="A81">
        <v>64</v>
      </c>
      <c r="B81">
        <v>1530555267</v>
      </c>
      <c r="C81">
        <v>5070.5</v>
      </c>
      <c r="D81" t="s">
        <v>590</v>
      </c>
      <c r="E81" t="s">
        <v>591</v>
      </c>
      <c r="F81" t="s">
        <v>394</v>
      </c>
      <c r="I81">
        <v>1530555267</v>
      </c>
      <c r="J81">
        <f t="shared" si="46"/>
        <v>3.0341081328534246E-3</v>
      </c>
      <c r="K81">
        <f t="shared" si="47"/>
        <v>3.0341081328534245</v>
      </c>
      <c r="L81">
        <f t="shared" si="48"/>
        <v>20.205169153457824</v>
      </c>
      <c r="M81">
        <f t="shared" si="49"/>
        <v>372.63099999999997</v>
      </c>
      <c r="N81">
        <f t="shared" si="50"/>
        <v>245.95091854744973</v>
      </c>
      <c r="O81">
        <f t="shared" si="51"/>
        <v>22.340761861338663</v>
      </c>
      <c r="P81">
        <f t="shared" si="52"/>
        <v>33.847649288394194</v>
      </c>
      <c r="Q81">
        <f t="shared" si="53"/>
        <v>0.27987275401499617</v>
      </c>
      <c r="R81">
        <f t="shared" si="54"/>
        <v>2.762084641478292</v>
      </c>
      <c r="S81">
        <f t="shared" si="55"/>
        <v>0.26501847045583887</v>
      </c>
      <c r="T81">
        <f t="shared" si="56"/>
        <v>0.16690541343177059</v>
      </c>
      <c r="U81">
        <f t="shared" si="57"/>
        <v>330.74843850172692</v>
      </c>
      <c r="V81">
        <f t="shared" si="58"/>
        <v>32.30376172673536</v>
      </c>
      <c r="W81">
        <f t="shared" si="59"/>
        <v>30.74</v>
      </c>
      <c r="X81">
        <f t="shared" si="60"/>
        <v>4.4449293145151856</v>
      </c>
      <c r="Y81">
        <f t="shared" si="61"/>
        <v>76.126591719449607</v>
      </c>
      <c r="Z81">
        <f t="shared" si="62"/>
        <v>3.4501928234118799</v>
      </c>
      <c r="AA81">
        <f t="shared" si="63"/>
        <v>4.5321782382257751</v>
      </c>
      <c r="AB81">
        <f t="shared" si="64"/>
        <v>0.99473649110330564</v>
      </c>
      <c r="AC81">
        <f t="shared" si="65"/>
        <v>-133.80416865883603</v>
      </c>
      <c r="AD81">
        <f t="shared" si="66"/>
        <v>50.733469100102646</v>
      </c>
      <c r="AE81">
        <f t="shared" si="67"/>
        <v>4.121026367864685</v>
      </c>
      <c r="AF81">
        <f t="shared" si="68"/>
        <v>251.79876531085819</v>
      </c>
      <c r="AG81">
        <v>0</v>
      </c>
      <c r="AH81">
        <v>0</v>
      </c>
      <c r="AI81">
        <f t="shared" si="69"/>
        <v>1</v>
      </c>
      <c r="AJ81">
        <f t="shared" si="70"/>
        <v>0</v>
      </c>
      <c r="AK81">
        <f t="shared" si="71"/>
        <v>47339.380104281539</v>
      </c>
      <c r="AL81" t="s">
        <v>395</v>
      </c>
      <c r="AM81">
        <v>8118.25</v>
      </c>
      <c r="AN81">
        <v>1.65384615384615</v>
      </c>
      <c r="AO81">
        <v>0.39</v>
      </c>
      <c r="AP81">
        <f t="shared" si="72"/>
        <v>-3.2406311637080769</v>
      </c>
      <c r="AQ81">
        <v>-1</v>
      </c>
      <c r="AR81" t="s">
        <v>592</v>
      </c>
      <c r="AS81">
        <v>8333.42</v>
      </c>
      <c r="AT81">
        <v>870.97375999999997</v>
      </c>
      <c r="AU81">
        <v>1194.21</v>
      </c>
      <c r="AV81">
        <f t="shared" si="73"/>
        <v>0.27066951373711501</v>
      </c>
      <c r="AW81">
        <v>0.5</v>
      </c>
      <c r="AX81">
        <f t="shared" si="74"/>
        <v>1685.9685007780968</v>
      </c>
      <c r="AY81">
        <f t="shared" si="75"/>
        <v>20.205169153457824</v>
      </c>
      <c r="AZ81">
        <f t="shared" si="76"/>
        <v>228.17013714085013</v>
      </c>
      <c r="BA81">
        <f t="shared" si="77"/>
        <v>1.2577440885563021E-2</v>
      </c>
      <c r="BB81">
        <f t="shared" si="78"/>
        <v>-0.99967342427211281</v>
      </c>
      <c r="BC81">
        <f t="shared" si="79"/>
        <v>-0.5105651169054034</v>
      </c>
      <c r="BD81" t="s">
        <v>397</v>
      </c>
      <c r="BE81">
        <v>0</v>
      </c>
      <c r="BF81">
        <f t="shared" si="80"/>
        <v>-0.5105651169054034</v>
      </c>
      <c r="BG81">
        <f t="shared" si="81"/>
        <v>1.0004275337812489</v>
      </c>
      <c r="BH81">
        <f t="shared" si="82"/>
        <v>0.27055384282965855</v>
      </c>
      <c r="BI81">
        <f t="shared" si="83"/>
        <v>-1325.6342907243657</v>
      </c>
      <c r="BJ81">
        <f t="shared" si="84"/>
        <v>0.27104488032493879</v>
      </c>
      <c r="BK81">
        <f t="shared" si="85"/>
        <v>944.59281801582745</v>
      </c>
      <c r="BL81">
        <f t="shared" si="86"/>
        <v>-1.585987554820604E-4</v>
      </c>
      <c r="BM81">
        <f t="shared" si="87"/>
        <v>1.000158598755482</v>
      </c>
      <c r="BN81" t="s">
        <v>397</v>
      </c>
      <c r="BO81" t="s">
        <v>397</v>
      </c>
      <c r="BP81" t="s">
        <v>397</v>
      </c>
      <c r="BQ81" t="s">
        <v>397</v>
      </c>
      <c r="BR81" t="s">
        <v>397</v>
      </c>
      <c r="BS81" t="s">
        <v>397</v>
      </c>
      <c r="BT81" t="s">
        <v>397</v>
      </c>
      <c r="BU81" t="s">
        <v>397</v>
      </c>
      <c r="BV81" t="s">
        <v>397</v>
      </c>
      <c r="BW81" t="s">
        <v>397</v>
      </c>
      <c r="BX81" t="s">
        <v>397</v>
      </c>
      <c r="BY81" t="s">
        <v>397</v>
      </c>
      <c r="BZ81" t="s">
        <v>397</v>
      </c>
      <c r="CA81" t="s">
        <v>397</v>
      </c>
      <c r="CB81" t="s">
        <v>397</v>
      </c>
      <c r="CC81" t="s">
        <v>397</v>
      </c>
      <c r="CD81" t="s">
        <v>397</v>
      </c>
      <c r="CE81" t="s">
        <v>397</v>
      </c>
      <c r="CF81">
        <f t="shared" si="88"/>
        <v>1999.98</v>
      </c>
      <c r="CG81">
        <f t="shared" si="89"/>
        <v>1685.9685007780968</v>
      </c>
      <c r="CH81">
        <f t="shared" si="90"/>
        <v>0.84299268031585151</v>
      </c>
      <c r="CI81">
        <f t="shared" si="91"/>
        <v>0.16537587300959355</v>
      </c>
      <c r="CJ81">
        <v>9</v>
      </c>
      <c r="CK81">
        <v>0.5</v>
      </c>
      <c r="CL81" t="s">
        <v>398</v>
      </c>
      <c r="CM81">
        <v>1530555267</v>
      </c>
      <c r="CN81">
        <v>372.63099999999997</v>
      </c>
      <c r="CO81">
        <v>400.06400000000002</v>
      </c>
      <c r="CP81">
        <v>37.983400000000003</v>
      </c>
      <c r="CQ81">
        <v>34.230400000000003</v>
      </c>
      <c r="CR81">
        <v>372.77199999999999</v>
      </c>
      <c r="CS81">
        <v>37.983400000000003</v>
      </c>
      <c r="CT81">
        <v>699.96699999999998</v>
      </c>
      <c r="CU81">
        <v>90.734399999999994</v>
      </c>
      <c r="CV81">
        <v>9.9828200000000006E-2</v>
      </c>
      <c r="CW81">
        <v>31.0807</v>
      </c>
      <c r="CX81">
        <v>30.74</v>
      </c>
      <c r="CY81">
        <v>999.9</v>
      </c>
      <c r="CZ81">
        <v>0</v>
      </c>
      <c r="DA81">
        <v>0</v>
      </c>
      <c r="DB81">
        <v>10001.200000000001</v>
      </c>
      <c r="DC81">
        <v>0</v>
      </c>
      <c r="DD81">
        <v>0.21912699999999999</v>
      </c>
      <c r="DE81">
        <v>-27.4328</v>
      </c>
      <c r="DF81">
        <v>387.34399999999999</v>
      </c>
      <c r="DG81">
        <v>414.24400000000003</v>
      </c>
      <c r="DH81">
        <v>3.7529699999999999</v>
      </c>
      <c r="DI81">
        <v>400.06400000000002</v>
      </c>
      <c r="DJ81">
        <v>34.230400000000003</v>
      </c>
      <c r="DK81">
        <v>3.4464000000000001</v>
      </c>
      <c r="DL81">
        <v>3.10588</v>
      </c>
      <c r="DM81">
        <v>26.358000000000001</v>
      </c>
      <c r="DN81">
        <v>24.6067</v>
      </c>
      <c r="DO81">
        <v>1999.98</v>
      </c>
      <c r="DP81">
        <v>0.89999200000000001</v>
      </c>
      <c r="DQ81">
        <v>0.100008</v>
      </c>
      <c r="DR81">
        <v>0</v>
      </c>
      <c r="DS81">
        <v>855.37</v>
      </c>
      <c r="DT81">
        <v>4.9997400000000001</v>
      </c>
      <c r="DU81">
        <v>20388</v>
      </c>
      <c r="DV81">
        <v>15359.8</v>
      </c>
      <c r="DW81">
        <v>49.436999999999998</v>
      </c>
      <c r="DX81">
        <v>50.436999999999998</v>
      </c>
      <c r="DY81">
        <v>50.186999999999998</v>
      </c>
      <c r="DZ81">
        <v>50.125</v>
      </c>
      <c r="EA81">
        <v>51.25</v>
      </c>
      <c r="EB81">
        <v>1795.47</v>
      </c>
      <c r="EC81">
        <v>199.51</v>
      </c>
      <c r="ED81">
        <v>0</v>
      </c>
      <c r="EE81">
        <v>80.899999856948895</v>
      </c>
      <c r="EF81">
        <v>0</v>
      </c>
      <c r="EG81">
        <v>870.97375999999997</v>
      </c>
      <c r="EH81">
        <v>-137.60253868150801</v>
      </c>
      <c r="EI81">
        <v>-4096.44616122561</v>
      </c>
      <c r="EJ81">
        <v>20822.82</v>
      </c>
      <c r="EK81">
        <v>15</v>
      </c>
      <c r="EL81">
        <v>1530555206.5</v>
      </c>
      <c r="EM81" t="s">
        <v>589</v>
      </c>
      <c r="EN81">
        <v>1530555206.5</v>
      </c>
      <c r="EO81">
        <v>0</v>
      </c>
      <c r="EP81">
        <v>2</v>
      </c>
      <c r="EQ81">
        <v>-4.8000000000000001E-2</v>
      </c>
      <c r="ER81">
        <v>0</v>
      </c>
      <c r="ES81">
        <v>-0.14099999999999999</v>
      </c>
      <c r="ET81">
        <v>0</v>
      </c>
      <c r="EU81">
        <v>400</v>
      </c>
      <c r="EV81">
        <v>0</v>
      </c>
      <c r="EW81">
        <v>0.19</v>
      </c>
      <c r="EX81">
        <v>0</v>
      </c>
      <c r="EY81">
        <v>-27.159405</v>
      </c>
      <c r="EZ81">
        <v>-1.48458686679164</v>
      </c>
      <c r="FA81">
        <v>0.152922792529433</v>
      </c>
      <c r="FB81">
        <v>0</v>
      </c>
      <c r="FC81">
        <v>1.00022928391023</v>
      </c>
      <c r="FD81">
        <v>0</v>
      </c>
      <c r="FE81">
        <v>0</v>
      </c>
      <c r="FF81">
        <v>0</v>
      </c>
      <c r="FG81">
        <v>3.4223547499999998</v>
      </c>
      <c r="FH81">
        <v>2.1971971857410799</v>
      </c>
      <c r="FI81">
        <v>0.21268560013535801</v>
      </c>
      <c r="FJ81">
        <v>0</v>
      </c>
      <c r="FK81">
        <v>0</v>
      </c>
      <c r="FL81">
        <v>3</v>
      </c>
      <c r="FM81" t="s">
        <v>400</v>
      </c>
      <c r="FN81">
        <v>3.4442699999999999</v>
      </c>
      <c r="FO81">
        <v>2.7793899999999998</v>
      </c>
      <c r="FP81">
        <v>7.8879199999999997E-2</v>
      </c>
      <c r="FQ81">
        <v>8.3256200000000002E-2</v>
      </c>
      <c r="FR81">
        <v>0.136292</v>
      </c>
      <c r="FS81">
        <v>0.125527</v>
      </c>
      <c r="FT81">
        <v>19502.7</v>
      </c>
      <c r="FU81">
        <v>23691.4</v>
      </c>
      <c r="FV81">
        <v>20642.099999999999</v>
      </c>
      <c r="FW81">
        <v>24953.4</v>
      </c>
      <c r="FX81">
        <v>28295.1</v>
      </c>
      <c r="FY81">
        <v>32148.7</v>
      </c>
      <c r="FZ81">
        <v>37295.9</v>
      </c>
      <c r="GA81">
        <v>41442</v>
      </c>
      <c r="GB81">
        <v>2.2414499999999999</v>
      </c>
      <c r="GC81">
        <v>1.9623299999999999</v>
      </c>
      <c r="GD81">
        <v>4.0665300000000001E-2</v>
      </c>
      <c r="GE81">
        <v>0</v>
      </c>
      <c r="GF81">
        <v>30.078600000000002</v>
      </c>
      <c r="GG81">
        <v>999.9</v>
      </c>
      <c r="GH81">
        <v>56.892000000000003</v>
      </c>
      <c r="GI81">
        <v>36.265000000000001</v>
      </c>
      <c r="GJ81">
        <v>37.976100000000002</v>
      </c>
      <c r="GK81">
        <v>62.090299999999999</v>
      </c>
      <c r="GL81">
        <v>15.464700000000001</v>
      </c>
      <c r="GM81">
        <v>2</v>
      </c>
      <c r="GN81">
        <v>0.36263000000000001</v>
      </c>
      <c r="GO81">
        <v>1.8591</v>
      </c>
      <c r="GP81">
        <v>20.3249</v>
      </c>
      <c r="GQ81">
        <v>5.2225299999999999</v>
      </c>
      <c r="GR81">
        <v>11.962</v>
      </c>
      <c r="GS81">
        <v>4.9857500000000003</v>
      </c>
      <c r="GT81">
        <v>3.3010000000000002</v>
      </c>
      <c r="GU81">
        <v>999.9</v>
      </c>
      <c r="GV81">
        <v>9999</v>
      </c>
      <c r="GW81">
        <v>9999</v>
      </c>
      <c r="GX81">
        <v>9999</v>
      </c>
      <c r="GY81">
        <v>1.88408</v>
      </c>
      <c r="GZ81">
        <v>1.8810899999999999</v>
      </c>
      <c r="HA81">
        <v>1.88283</v>
      </c>
      <c r="HB81">
        <v>1.8812599999999999</v>
      </c>
      <c r="HC81">
        <v>1.88263</v>
      </c>
      <c r="HD81">
        <v>1.8819600000000001</v>
      </c>
      <c r="HE81">
        <v>1.88391</v>
      </c>
      <c r="HF81">
        <v>1.8811</v>
      </c>
      <c r="HG81">
        <v>5</v>
      </c>
      <c r="HH81">
        <v>0</v>
      </c>
      <c r="HI81">
        <v>0</v>
      </c>
      <c r="HJ81">
        <v>0</v>
      </c>
      <c r="HK81" t="s">
        <v>401</v>
      </c>
      <c r="HL81" t="s">
        <v>402</v>
      </c>
      <c r="HM81" t="s">
        <v>403</v>
      </c>
      <c r="HN81" t="s">
        <v>403</v>
      </c>
      <c r="HO81" t="s">
        <v>403</v>
      </c>
      <c r="HP81" t="s">
        <v>403</v>
      </c>
      <c r="HQ81">
        <v>0</v>
      </c>
      <c r="HR81">
        <v>100</v>
      </c>
      <c r="HS81">
        <v>100</v>
      </c>
      <c r="HT81">
        <v>-0.14099999999999999</v>
      </c>
      <c r="HU81">
        <v>0</v>
      </c>
      <c r="HV81">
        <v>-0.14055000000001899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-1</v>
      </c>
      <c r="IE81">
        <v>-1</v>
      </c>
      <c r="IF81">
        <v>-1</v>
      </c>
      <c r="IG81">
        <v>-1</v>
      </c>
      <c r="IH81">
        <v>1</v>
      </c>
      <c r="II81">
        <v>25509254.399999999</v>
      </c>
      <c r="IJ81">
        <v>1.2780800000000001</v>
      </c>
      <c r="IK81">
        <v>2.6086399999999998</v>
      </c>
      <c r="IL81">
        <v>2.1008300000000002</v>
      </c>
      <c r="IM81">
        <v>2.6721200000000001</v>
      </c>
      <c r="IN81">
        <v>2.2485400000000002</v>
      </c>
      <c r="IO81">
        <v>2.33521</v>
      </c>
      <c r="IP81">
        <v>39.968899999999998</v>
      </c>
      <c r="IQ81">
        <v>13.0375</v>
      </c>
      <c r="IR81">
        <v>18</v>
      </c>
      <c r="IS81">
        <v>765.46400000000006</v>
      </c>
      <c r="IT81">
        <v>502.185</v>
      </c>
      <c r="IU81">
        <v>27.999300000000002</v>
      </c>
      <c r="IV81">
        <v>32.171300000000002</v>
      </c>
      <c r="IW81">
        <v>30</v>
      </c>
      <c r="IX81">
        <v>31.940300000000001</v>
      </c>
      <c r="IY81">
        <v>31.894400000000001</v>
      </c>
      <c r="IZ81">
        <v>25.5397</v>
      </c>
      <c r="JA81">
        <v>100</v>
      </c>
      <c r="JB81">
        <v>0</v>
      </c>
      <c r="JC81">
        <v>28</v>
      </c>
      <c r="JD81">
        <v>400</v>
      </c>
      <c r="JE81">
        <v>15.9763</v>
      </c>
      <c r="JF81">
        <v>100.501</v>
      </c>
      <c r="JG81">
        <v>99.866100000000003</v>
      </c>
    </row>
    <row r="82" spans="1:267" x14ac:dyDescent="0.2">
      <c r="A82">
        <v>65</v>
      </c>
      <c r="B82">
        <v>1530555334.5</v>
      </c>
      <c r="C82">
        <v>5138</v>
      </c>
      <c r="D82" t="s">
        <v>593</v>
      </c>
      <c r="E82" t="s">
        <v>594</v>
      </c>
      <c r="F82" t="s">
        <v>394</v>
      </c>
      <c r="I82">
        <v>1530555334.5</v>
      </c>
      <c r="J82">
        <f t="shared" ref="J82:J113" si="92">(K82)/1000</f>
        <v>3.4627280393258568E-3</v>
      </c>
      <c r="K82">
        <f t="shared" si="47"/>
        <v>3.4627280393258566</v>
      </c>
      <c r="L82">
        <f t="shared" si="48"/>
        <v>20.234301317831317</v>
      </c>
      <c r="M82">
        <f t="shared" ref="M82:M113" si="93">CN82 - IF(AI82&gt;1, L82*CJ82*100/(AK82*DB82), 0)</f>
        <v>372.42700000000002</v>
      </c>
      <c r="N82">
        <f t="shared" ref="N82:N113" si="94">((T82-J82/2)*M82-L82)/(T82+J82/2)</f>
        <v>254.05188700679943</v>
      </c>
      <c r="O82">
        <f t="shared" ref="O82:O113" si="95">N82*(CU82+CV82)/1000</f>
        <v>23.077423068272111</v>
      </c>
      <c r="P82">
        <f t="shared" si="52"/>
        <v>33.830315304122699</v>
      </c>
      <c r="Q82">
        <f t="shared" ref="Q82:Q113" si="96">2/((1/S82-1/R82)+SIGN(S82)*SQRT((1/S82-1/R82)*(1/S82-1/R82) + 4*CK82/((CK82+1)*(CK82+1))*(2*1/S82*1/R82-1/R82*1/R82)))</f>
        <v>0.30313412810416268</v>
      </c>
      <c r="R82">
        <f t="shared" si="54"/>
        <v>2.7627946837532278</v>
      </c>
      <c r="S82">
        <f t="shared" si="55"/>
        <v>0.28579435872390968</v>
      </c>
      <c r="T82">
        <f t="shared" si="56"/>
        <v>0.18009667558330372</v>
      </c>
      <c r="U82">
        <f t="shared" si="57"/>
        <v>330.76062750159156</v>
      </c>
      <c r="V82">
        <f t="shared" ref="V82:V113" si="97">(CW82+(U82+2*0.95*0.0000000567*(((CW82+$B$9)+273)^4-(CW82+273)^4)-44100*J82)/(1.84*29.3*R82+8*0.95*0.0000000567*(CW82+273)^3))</f>
        <v>32.17429847842142</v>
      </c>
      <c r="W82">
        <f t="shared" ref="W82:W113" si="98">($C$9*CX82+$D$9*CY82+$E$9*V82)</f>
        <v>31.1021</v>
      </c>
      <c r="X82">
        <f t="shared" ref="X82:X113" si="99">0.61365*EXP(17.502*W82/(240.97+W82))</f>
        <v>4.537707948304214</v>
      </c>
      <c r="Y82">
        <f t="shared" ref="Y82:Y113" si="100">(Z82/AA82*100)</f>
        <v>76.962523977291795</v>
      </c>
      <c r="Z82">
        <f t="shared" si="62"/>
        <v>3.4857141727013099</v>
      </c>
      <c r="AA82">
        <f t="shared" si="63"/>
        <v>4.5291058460216149</v>
      </c>
      <c r="AB82">
        <f t="shared" si="64"/>
        <v>1.0519937756029041</v>
      </c>
      <c r="AC82">
        <f t="shared" si="65"/>
        <v>-152.70630653427028</v>
      </c>
      <c r="AD82">
        <f t="shared" si="66"/>
        <v>-4.9599613067838666</v>
      </c>
      <c r="AE82">
        <f t="shared" si="67"/>
        <v>-0.4034853837436137</v>
      </c>
      <c r="AF82">
        <f t="shared" ref="AF82:AF113" si="101">U82+AE82+AC82+AD82</f>
        <v>172.69087427679381</v>
      </c>
      <c r="AG82">
        <v>0</v>
      </c>
      <c r="AH82">
        <v>0</v>
      </c>
      <c r="AI82">
        <f t="shared" si="69"/>
        <v>1</v>
      </c>
      <c r="AJ82">
        <f t="shared" ref="AJ82:AJ113" si="102">(AI82-1)*100</f>
        <v>0</v>
      </c>
      <c r="AK82">
        <f t="shared" si="71"/>
        <v>47360.362614284866</v>
      </c>
      <c r="AL82" t="s">
        <v>395</v>
      </c>
      <c r="AM82">
        <v>8118.25</v>
      </c>
      <c r="AN82">
        <v>1.65384615384615</v>
      </c>
      <c r="AO82">
        <v>0.39</v>
      </c>
      <c r="AP82">
        <f t="shared" ref="AP82:AP113" si="103">1-AN82/AO82</f>
        <v>-3.2406311637080769</v>
      </c>
      <c r="AQ82">
        <v>-1</v>
      </c>
      <c r="AR82" t="s">
        <v>595</v>
      </c>
      <c r="AS82">
        <v>8307</v>
      </c>
      <c r="AT82">
        <v>862.75696000000005</v>
      </c>
      <c r="AU82">
        <v>1144.8499999999999</v>
      </c>
      <c r="AV82">
        <f t="shared" ref="AV82:AV113" si="104">1-AT82/AU82</f>
        <v>0.24640174695374928</v>
      </c>
      <c r="AW82">
        <v>0.5</v>
      </c>
      <c r="AX82">
        <f t="shared" si="74"/>
        <v>1686.0354007780265</v>
      </c>
      <c r="AY82">
        <f t="shared" si="75"/>
        <v>20.234301317831317</v>
      </c>
      <c r="AZ82">
        <f t="shared" si="76"/>
        <v>207.72103408878527</v>
      </c>
      <c r="BA82">
        <f t="shared" si="77"/>
        <v>1.2594220327777626E-2</v>
      </c>
      <c r="BB82">
        <f t="shared" si="78"/>
        <v>-0.99965934401886702</v>
      </c>
      <c r="BC82">
        <f t="shared" si="79"/>
        <v>-0.51057452834682027</v>
      </c>
      <c r="BD82" t="s">
        <v>397</v>
      </c>
      <c r="BE82">
        <v>0</v>
      </c>
      <c r="BF82">
        <f t="shared" ref="BF82:BF113" si="105">IF(BE82&lt;&gt;0, BE82, BC82)</f>
        <v>-0.51057452834682027</v>
      </c>
      <c r="BG82">
        <f t="shared" ref="BG82:BG113" si="106">1-BF82/AU82</f>
        <v>1.0004459750433217</v>
      </c>
      <c r="BH82">
        <f t="shared" si="82"/>
        <v>0.24629190690989539</v>
      </c>
      <c r="BI82">
        <f t="shared" si="83"/>
        <v>-1270.8109811865086</v>
      </c>
      <c r="BJ82">
        <f t="shared" si="84"/>
        <v>0.24675821297240183</v>
      </c>
      <c r="BK82">
        <f t="shared" si="85"/>
        <v>905.53743152769584</v>
      </c>
      <c r="BL82">
        <f t="shared" si="86"/>
        <v>-1.4575411157060825E-4</v>
      </c>
      <c r="BM82">
        <f t="shared" ref="BM82:BM113" si="107">(1-BL82)</f>
        <v>1.0001457541115706</v>
      </c>
      <c r="BN82" t="s">
        <v>397</v>
      </c>
      <c r="BO82" t="s">
        <v>397</v>
      </c>
      <c r="BP82" t="s">
        <v>397</v>
      </c>
      <c r="BQ82" t="s">
        <v>397</v>
      </c>
      <c r="BR82" t="s">
        <v>397</v>
      </c>
      <c r="BS82" t="s">
        <v>397</v>
      </c>
      <c r="BT82" t="s">
        <v>397</v>
      </c>
      <c r="BU82" t="s">
        <v>397</v>
      </c>
      <c r="BV82" t="s">
        <v>397</v>
      </c>
      <c r="BW82" t="s">
        <v>397</v>
      </c>
      <c r="BX82" t="s">
        <v>397</v>
      </c>
      <c r="BY82" t="s">
        <v>397</v>
      </c>
      <c r="BZ82" t="s">
        <v>397</v>
      </c>
      <c r="CA82" t="s">
        <v>397</v>
      </c>
      <c r="CB82" t="s">
        <v>397</v>
      </c>
      <c r="CC82" t="s">
        <v>397</v>
      </c>
      <c r="CD82" t="s">
        <v>397</v>
      </c>
      <c r="CE82" t="s">
        <v>397</v>
      </c>
      <c r="CF82">
        <f t="shared" si="88"/>
        <v>2000.06</v>
      </c>
      <c r="CG82">
        <f t="shared" ref="CG82:CG113" si="108">CF82*CH82</f>
        <v>1686.0354007780265</v>
      </c>
      <c r="CH82">
        <f t="shared" si="90"/>
        <v>0.84299241061669483</v>
      </c>
      <c r="CI82">
        <f t="shared" si="91"/>
        <v>0.16537535249022109</v>
      </c>
      <c r="CJ82">
        <v>9</v>
      </c>
      <c r="CK82">
        <v>0.5</v>
      </c>
      <c r="CL82" t="s">
        <v>398</v>
      </c>
      <c r="CM82">
        <v>1530555334.5</v>
      </c>
      <c r="CN82">
        <v>372.42700000000002</v>
      </c>
      <c r="CO82">
        <v>400.101</v>
      </c>
      <c r="CP82">
        <v>38.373100000000001</v>
      </c>
      <c r="CQ82">
        <v>34.091799999999999</v>
      </c>
      <c r="CR82">
        <v>372.56799999999998</v>
      </c>
      <c r="CS82">
        <v>38.373100000000001</v>
      </c>
      <c r="CT82">
        <v>699.99</v>
      </c>
      <c r="CU82">
        <v>90.738</v>
      </c>
      <c r="CV82">
        <v>9.9440100000000003E-2</v>
      </c>
      <c r="CW82">
        <v>31.0688</v>
      </c>
      <c r="CX82">
        <v>31.1021</v>
      </c>
      <c r="CY82">
        <v>999.9</v>
      </c>
      <c r="CZ82">
        <v>0</v>
      </c>
      <c r="DA82">
        <v>0</v>
      </c>
      <c r="DB82">
        <v>10005</v>
      </c>
      <c r="DC82">
        <v>0</v>
      </c>
      <c r="DD82">
        <v>0.21912699999999999</v>
      </c>
      <c r="DE82">
        <v>-27.6739</v>
      </c>
      <c r="DF82">
        <v>387.28899999999999</v>
      </c>
      <c r="DG82">
        <v>414.22300000000001</v>
      </c>
      <c r="DH82">
        <v>4.2812299999999999</v>
      </c>
      <c r="DI82">
        <v>400.101</v>
      </c>
      <c r="DJ82">
        <v>34.091799999999999</v>
      </c>
      <c r="DK82">
        <v>3.4818899999999999</v>
      </c>
      <c r="DL82">
        <v>3.0934200000000001</v>
      </c>
      <c r="DM82">
        <v>26.531700000000001</v>
      </c>
      <c r="DN82">
        <v>24.5395</v>
      </c>
      <c r="DO82">
        <v>2000.06</v>
      </c>
      <c r="DP82">
        <v>0.90000500000000005</v>
      </c>
      <c r="DQ82">
        <v>9.9994700000000006E-2</v>
      </c>
      <c r="DR82">
        <v>0</v>
      </c>
      <c r="DS82">
        <v>846.29899999999998</v>
      </c>
      <c r="DT82">
        <v>4.9997400000000001</v>
      </c>
      <c r="DU82">
        <v>19541.900000000001</v>
      </c>
      <c r="DV82">
        <v>15360.5</v>
      </c>
      <c r="DW82">
        <v>49.186999999999998</v>
      </c>
      <c r="DX82">
        <v>50.186999999999998</v>
      </c>
      <c r="DY82">
        <v>49.936999999999998</v>
      </c>
      <c r="DZ82">
        <v>50</v>
      </c>
      <c r="EA82">
        <v>51</v>
      </c>
      <c r="EB82">
        <v>1795.56</v>
      </c>
      <c r="EC82">
        <v>199.5</v>
      </c>
      <c r="ED82">
        <v>0</v>
      </c>
      <c r="EE82">
        <v>66.899999856948895</v>
      </c>
      <c r="EF82">
        <v>0</v>
      </c>
      <c r="EG82">
        <v>862.75696000000005</v>
      </c>
      <c r="EH82">
        <v>-147.52600023541601</v>
      </c>
      <c r="EI82">
        <v>-4333.2769300548798</v>
      </c>
      <c r="EJ82">
        <v>19951.939999999999</v>
      </c>
      <c r="EK82">
        <v>15</v>
      </c>
      <c r="EL82">
        <v>1530555206.5</v>
      </c>
      <c r="EM82" t="s">
        <v>589</v>
      </c>
      <c r="EN82">
        <v>1530555206.5</v>
      </c>
      <c r="EO82">
        <v>0</v>
      </c>
      <c r="EP82">
        <v>2</v>
      </c>
      <c r="EQ82">
        <v>-4.8000000000000001E-2</v>
      </c>
      <c r="ER82">
        <v>0</v>
      </c>
      <c r="ES82">
        <v>-0.14099999999999999</v>
      </c>
      <c r="ET82">
        <v>0</v>
      </c>
      <c r="EU82">
        <v>400</v>
      </c>
      <c r="EV82">
        <v>0</v>
      </c>
      <c r="EW82">
        <v>0.19</v>
      </c>
      <c r="EX82">
        <v>0</v>
      </c>
      <c r="EY82">
        <v>-27.376862500000001</v>
      </c>
      <c r="EZ82">
        <v>-1.6138480300186799</v>
      </c>
      <c r="FA82">
        <v>0.15675330728169701</v>
      </c>
      <c r="FB82">
        <v>0</v>
      </c>
      <c r="FC82">
        <v>1.00042753378125</v>
      </c>
      <c r="FD82">
        <v>0</v>
      </c>
      <c r="FE82">
        <v>0</v>
      </c>
      <c r="FF82">
        <v>0</v>
      </c>
      <c r="FG82">
        <v>3.9125825000000001</v>
      </c>
      <c r="FH82">
        <v>2.4816511069418401</v>
      </c>
      <c r="FI82">
        <v>0.24056065074893301</v>
      </c>
      <c r="FJ82">
        <v>0</v>
      </c>
      <c r="FK82">
        <v>0</v>
      </c>
      <c r="FL82">
        <v>3</v>
      </c>
      <c r="FM82" t="s">
        <v>400</v>
      </c>
      <c r="FN82">
        <v>3.4443199999999998</v>
      </c>
      <c r="FO82">
        <v>2.7790400000000002</v>
      </c>
      <c r="FP82">
        <v>7.8850799999999999E-2</v>
      </c>
      <c r="FQ82">
        <v>8.3263400000000001E-2</v>
      </c>
      <c r="FR82">
        <v>0.137244</v>
      </c>
      <c r="FS82">
        <v>0.12518399999999999</v>
      </c>
      <c r="FT82">
        <v>19503.3</v>
      </c>
      <c r="FU82">
        <v>23692.5</v>
      </c>
      <c r="FV82">
        <v>20642</v>
      </c>
      <c r="FW82">
        <v>24954.6</v>
      </c>
      <c r="FX82">
        <v>28264</v>
      </c>
      <c r="FY82">
        <v>32163.1</v>
      </c>
      <c r="FZ82">
        <v>37296</v>
      </c>
      <c r="GA82">
        <v>41444.300000000003</v>
      </c>
      <c r="GB82">
        <v>2.2202199999999999</v>
      </c>
      <c r="GC82">
        <v>1.9623999999999999</v>
      </c>
      <c r="GD82">
        <v>5.8941500000000001E-2</v>
      </c>
      <c r="GE82">
        <v>0</v>
      </c>
      <c r="GF82">
        <v>30.143899999999999</v>
      </c>
      <c r="GG82">
        <v>999.9</v>
      </c>
      <c r="GH82">
        <v>56.915999999999997</v>
      </c>
      <c r="GI82">
        <v>36.356000000000002</v>
      </c>
      <c r="GJ82">
        <v>38.1783</v>
      </c>
      <c r="GK82">
        <v>61.990299999999998</v>
      </c>
      <c r="GL82">
        <v>15.5329</v>
      </c>
      <c r="GM82">
        <v>2</v>
      </c>
      <c r="GN82">
        <v>0.361537</v>
      </c>
      <c r="GO82">
        <v>1.85215</v>
      </c>
      <c r="GP82">
        <v>20.324300000000001</v>
      </c>
      <c r="GQ82">
        <v>5.2145900000000003</v>
      </c>
      <c r="GR82">
        <v>11.962</v>
      </c>
      <c r="GS82">
        <v>4.9850500000000002</v>
      </c>
      <c r="GT82">
        <v>3.3002500000000001</v>
      </c>
      <c r="GU82">
        <v>999.9</v>
      </c>
      <c r="GV82">
        <v>9999</v>
      </c>
      <c r="GW82">
        <v>9999</v>
      </c>
      <c r="GX82">
        <v>9999</v>
      </c>
      <c r="GY82">
        <v>1.8841000000000001</v>
      </c>
      <c r="GZ82">
        <v>1.8811</v>
      </c>
      <c r="HA82">
        <v>1.8828100000000001</v>
      </c>
      <c r="HB82">
        <v>1.8812599999999999</v>
      </c>
      <c r="HC82">
        <v>1.8826400000000001</v>
      </c>
      <c r="HD82">
        <v>1.88198</v>
      </c>
      <c r="HE82">
        <v>1.8838900000000001</v>
      </c>
      <c r="HF82">
        <v>1.8811</v>
      </c>
      <c r="HG82">
        <v>5</v>
      </c>
      <c r="HH82">
        <v>0</v>
      </c>
      <c r="HI82">
        <v>0</v>
      </c>
      <c r="HJ82">
        <v>0</v>
      </c>
      <c r="HK82" t="s">
        <v>401</v>
      </c>
      <c r="HL82" t="s">
        <v>402</v>
      </c>
      <c r="HM82" t="s">
        <v>403</v>
      </c>
      <c r="HN82" t="s">
        <v>403</v>
      </c>
      <c r="HO82" t="s">
        <v>403</v>
      </c>
      <c r="HP82" t="s">
        <v>403</v>
      </c>
      <c r="HQ82">
        <v>0</v>
      </c>
      <c r="HR82">
        <v>100</v>
      </c>
      <c r="HS82">
        <v>100</v>
      </c>
      <c r="HT82">
        <v>-0.14099999999999999</v>
      </c>
      <c r="HU82">
        <v>0</v>
      </c>
      <c r="HV82">
        <v>-0.14055000000001899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-1</v>
      </c>
      <c r="IE82">
        <v>-1</v>
      </c>
      <c r="IF82">
        <v>-1</v>
      </c>
      <c r="IG82">
        <v>-1</v>
      </c>
      <c r="IH82">
        <v>2.1</v>
      </c>
      <c r="II82">
        <v>25509255.600000001</v>
      </c>
      <c r="IJ82">
        <v>1.2780800000000001</v>
      </c>
      <c r="IK82">
        <v>2.6122999999999998</v>
      </c>
      <c r="IL82">
        <v>2.1008300000000002</v>
      </c>
      <c r="IM82">
        <v>2.6696800000000001</v>
      </c>
      <c r="IN82">
        <v>2.2485400000000002</v>
      </c>
      <c r="IO82">
        <v>2.2924799999999999</v>
      </c>
      <c r="IP82">
        <v>40.019399999999997</v>
      </c>
      <c r="IQ82">
        <v>13.0025</v>
      </c>
      <c r="IR82">
        <v>18</v>
      </c>
      <c r="IS82">
        <v>746.33900000000006</v>
      </c>
      <c r="IT82">
        <v>502.286</v>
      </c>
      <c r="IU82">
        <v>27.9999</v>
      </c>
      <c r="IV82">
        <v>32.156799999999997</v>
      </c>
      <c r="IW82">
        <v>29.9999</v>
      </c>
      <c r="IX82">
        <v>31.945</v>
      </c>
      <c r="IY82">
        <v>31.9</v>
      </c>
      <c r="IZ82">
        <v>25.5276</v>
      </c>
      <c r="JA82">
        <v>100</v>
      </c>
      <c r="JB82">
        <v>0</v>
      </c>
      <c r="JC82">
        <v>28</v>
      </c>
      <c r="JD82">
        <v>400</v>
      </c>
      <c r="JE82">
        <v>15.9763</v>
      </c>
      <c r="JF82">
        <v>100.501</v>
      </c>
      <c r="JG82">
        <v>99.871399999999994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2021-08-29T10:06:11Z</dcterms:created>
  <dcterms:modified xsi:type="dcterms:W3CDTF">2021-09-30T20:07:21Z</dcterms:modified>
</cp:coreProperties>
</file>