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8_{17691974-1798-B441-A5D1-89984E48FDA2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financiadores!$B$1:$L$151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3" i="1" l="1"/>
  <c r="J153" i="1" s="1"/>
  <c r="I152" i="1"/>
  <c r="J152" i="1" s="1"/>
  <c r="I124" i="1"/>
  <c r="I122" i="1"/>
  <c r="I121" i="1"/>
  <c r="I114" i="1"/>
  <c r="J115" i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J138" i="1"/>
  <c r="J137" i="1"/>
  <c r="I133" i="1"/>
  <c r="J59" i="1"/>
  <c r="J58" i="1"/>
  <c r="J57" i="1"/>
  <c r="I56" i="1" s="1"/>
  <c r="I151" i="1"/>
  <c r="J151" i="1" s="1"/>
  <c r="J120" i="1"/>
  <c r="I120" i="1" s="1"/>
  <c r="I115" i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6" i="1" s="1"/>
  <c r="I145" i="1"/>
  <c r="J145" i="1" s="1"/>
  <c r="I144" i="1"/>
  <c r="J144" i="1" s="1"/>
  <c r="J99" i="1"/>
  <c r="I99" i="1" s="1"/>
  <c r="I139" i="1"/>
  <c r="J139" i="1" s="1"/>
  <c r="J114" i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J122" i="1"/>
  <c r="J109" i="1"/>
  <c r="J108" i="1"/>
  <c r="J87" i="1"/>
  <c r="J98" i="1"/>
  <c r="I98" i="1" s="1"/>
  <c r="I136" i="1" l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<sst xmlns="http://schemas.openxmlformats.org/spreadsheetml/2006/main" count="902" uniqueCount="332">
  <si>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</si>
  <si>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</si>
  <si>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</si>
  <si>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</si>
  <si>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</si>
  <si>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</si>
  <si>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</si>
  <si>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</si>
  <si>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</si>
  <si>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</si>
  <si>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</si>
  <si>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</si>
  <si>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</si>
  <si>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</si>
  <si>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</si>
  <si>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</si>
  <si>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</si>
  <si>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</si>
  <si>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</si>
  <si>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</si>
  <si>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</si>
  <si>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</si>
  <si>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</si>
  <si>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</si>
  <si>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</si>
  <si>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</si>
  <si>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</si>
  <si>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</si>
  <si>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</si>
  <si>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</si>
  <si>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</si>
  <si>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</si>
  <si>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</si>
  <si>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</si>
  <si>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</si>
  <si>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</si>
  <si>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</si>
  <si>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</si>
  <si>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</si>
  <si>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</si>
  <si>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</si>
  <si>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</si>
  <si>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</si>
  <si>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</si>
  <si>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</si>
  <si>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</si>
  <si>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</si>
  <si>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</si>
  <si>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</si>
  <si>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</si>
  <si>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</si>
  <si>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</si>
  <si>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</si>
  <si>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</si>
  <si>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</si>
  <si>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</si>
  <si>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</si>
  <si>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</si>
  <si>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</si>
  <si>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</si>
  <si>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</si>
  <si>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</si>
  <si>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</si>
  <si>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</si>
  <si>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</si>
  <si>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</si>
  <si>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</si>
  <si>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</si>
  <si>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</si>
  <si>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</si>
  <si>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</si>
  <si>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</si>
  <si>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</si>
  <si>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</si>
  <si>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</si>
  <si>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</si>
  <si>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</si>
  <si>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</si>
  <si>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</si>
  <si>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</si>
  <si>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</si>
  <si>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</si>
  <si>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</si>
  <si>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</si>
  <si>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</si>
  <si>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</si>
  <si>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</si>
  <si>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</si>
  <si>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</si>
  <si>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</si>
  <si>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</si>
  <si>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</si>
  <si>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</si>
  <si>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</si>
  <si>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</si>
  <si>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</si>
  <si>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</si>
  <si>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</si>
  <si>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</si>
  <si>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</si>
  <si>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</si>
  <si>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</si>
  <si>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</si>
  <si>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</si>
  <si>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</si>
  <si>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</si>
  <si>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</si>
  <si>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</si>
  <si>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</si>
  <si>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</si>
  <si>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</si>
  <si>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</si>
  <si>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</si>
  <si>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</si>
  <si>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</si>
  <si>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</si>
  <si>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</si>
  <si>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</si>
  <si>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</si>
  <si>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</si>
  <si>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</si>
  <si>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</si>
  <si>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</si>
  <si>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</si>
  <si>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</si>
  <si>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</si>
  <si>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</si>
  <si>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</si>
  <si>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</si>
  <si>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</si>
  <si>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</si>
  <si>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</si>
  <si>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</si>
  <si>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</si>
  <si>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</si>
  <si>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</si>
  <si>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</si>
  <si>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</si>
  <si>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</si>
  <si>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</si>
  <si>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</si>
  <si>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</si>
  <si>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</si>
  <si>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</si>
  <si>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</si>
  <si>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</si>
  <si>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</si>
  <si>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</si>
  <si>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</si>
  <si>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</si>
  <si>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</si>
  <si>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</si>
  <si>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</si>
  <si>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</si>
  <si>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</si>
  <si>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</si>
  <si>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</si>
  <si>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</si>
  <si>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</si>
  <si>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</si>
  <si>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</si>
  <si>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</si>
  <si>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</si>
  <si>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</si>
  <si>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</si>
  <si>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</si>
  <si>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</si>
  <si>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</si>
  <si>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</si>
  <si>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</si>
  <si>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</si>
  <si>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</si>
  <si>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</si>
  <si>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</si>
  <si>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</si>
  <si>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</si>
  <si>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</si>
  <si>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</si>
  <si>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</si>
  <si>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</si>
  <si>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</si>
  <si>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</si>
  <si>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</si>
  <si>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</si>
  <si>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</si>
  <si>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</si>
  <si>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</si>
  <si>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</si>
  <si>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</si>
  <si>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</si>
  <si>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</si>
  <si>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</si>
  <si>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</si>
  <si>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</si>
  <si>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</si>
  <si>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</si>
  <si>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</si>
  <si>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</si>
  <si>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</si>
  <si>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</si>
  <si>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</si>
  <si>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</si>
  <si>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</si>
  <si>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</si>
  <si>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</si>
  <si>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</si>
  <si>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</si>
  <si>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</si>
  <si>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</si>
  <si>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</si>
  <si>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</si>
  <si>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</si>
  <si>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</si>
  <si>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</si>
  <si>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</si>
  <si>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</si>
  <si>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</si>
  <si>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</si>
  <si>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</si>
  <si>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</si>
  <si>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</si>
  <si>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</si>
  <si>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</si>
  <si>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</si>
  <si>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</si>
  <si>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</si>
  <si>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</si>
  <si>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</si>
  <si>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</si>
  <si>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</si>
  <si>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</si>
  <si>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</si>
  <si>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</si>
  <si>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</si>
  <si>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</si>
  <si>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</si>
  <si>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</si>
  <si>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</si>
  <si>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</si>
  <si>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</si>
  <si>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</si>
  <si>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</si>
  <si>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</si>
  <si>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</si>
  <si>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</si>
  <si>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</si>
  <si>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</si>
  <si>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</si>
  <si>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</si>
  <si>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</si>
  <si>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</si>
  <si>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</si>
  <si>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</si>
  <si>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</si>
  <si>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</si>
  <si>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</si>
  <si>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</si>
  <si>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</si>
  <si>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</si>
  <si>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</si>
  <si>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</si>
  <si>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</si>
  <si>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</si>
  <si>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</si>
  <si>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</si>
  <si>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</si>
  <si>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</si>
  <si>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</si>
  <si>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</si>
  <si>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</si>
  <si>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</si>
  <si>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</si>
  <si>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</si>
  <si>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</si>
  <si>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</si>
  <si>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</si>
  <si>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</si>
  <si>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Parceria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</si>
  <si>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</si>
  <si>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</si>
  <si>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</si>
  <si>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</si>
  <si>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</si>
  <si>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</si>
  <si>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</si>
  <si>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</si>
  <si>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</si>
  <si>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</si>
  <si>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</si>
  <si>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</si>
  <si>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</si>
  <si>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</si>
  <si>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</si>
  <si>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</si>
  <si>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</si>
  <si>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</si>
  <si>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</si>
  <si>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</si>
  <si>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</si>
  <si>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</si>
  <si>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</si>
  <si>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</si>
  <si>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</si>
  <si>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</si>
  <si>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</si>
  <si>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</si>
  <si>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</si>
  <si>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</si>
  <si>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</si>
  <si>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</si>
  <si>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</si>
  <si>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</si>
  <si>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</si>
  <si>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</si>
  <si>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</si>
  <si>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</si>
  <si>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</si>
  <si>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</si>
  <si>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</si>
  <si>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</si>
  <si>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</si>
  <si>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</si>
  <si>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</si>
  <si>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</si>
  <si>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</si>
  <si>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</si>
  <si>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</si>
  <si>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</si>
  <si>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</si>
  <si>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https://www.faperj.br/rp/downloads/Resultado_Edital_N%C2%BA_04_2023___Bolsa_de_Inicia%C3%A7%C3%A3o_Cient%C3%ADfica_(IC).pdf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</si>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</sst>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53"/>
  <sheetViews>
    <sheetView tabSelected="1" zoomScale="75" zoomScaleNormal="100" workbookViewId="0">
      <pane xSplit="3" ySplit="1" topLeftCell="D136" activePane="bottomRight" state="frozen"/>
      <selection pane="topRight" activeCell="C1" sqref="C1"/>
      <selection pane="bottomLeft" activeCell="A2" sqref="A2"/>
      <selection pane="bottomRight" activeCell="A154" sqref="A154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6384" width="8.83203125" style="5"/>
  </cols>
  <sheetData>
    <row r="1" spans="1:12" ht="17" x14ac:dyDescent="0.2">
      <c r="A1" s="25" t="s">
        <v>328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</row>
    <row r="2" spans="1:12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251</v>
      </c>
      <c r="L2" s="10"/>
    </row>
    <row r="3" spans="1:12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252</v>
      </c>
      <c r="L3" s="5" t="s">
        <v>28</v>
      </c>
    </row>
    <row r="4" spans="1:12" ht="34" x14ac:dyDescent="0.2">
      <c r="A4" s="9">
        <v>3</v>
      </c>
      <c r="B4" s="6">
        <v>2008</v>
      </c>
      <c r="C4" s="7" t="s">
        <v>7</v>
      </c>
      <c r="D4" s="7" t="s">
        <v>278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252</v>
      </c>
      <c r="L4" s="5" t="s">
        <v>32</v>
      </c>
    </row>
    <row r="5" spans="1:12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253</v>
      </c>
      <c r="L5" s="5" t="s">
        <v>215</v>
      </c>
    </row>
    <row r="6" spans="1:12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245</v>
      </c>
      <c r="G6" s="7" t="s">
        <v>240</v>
      </c>
      <c r="H6" s="7" t="s">
        <v>107</v>
      </c>
      <c r="I6" s="26">
        <f t="shared" si="0"/>
        <v>4800</v>
      </c>
      <c r="J6" s="8">
        <v>4800</v>
      </c>
      <c r="K6" s="9" t="s">
        <v>232</v>
      </c>
      <c r="L6" s="17"/>
    </row>
    <row r="7" spans="1:12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254</v>
      </c>
      <c r="L7" s="5" t="s">
        <v>36</v>
      </c>
    </row>
    <row r="8" spans="1:12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251</v>
      </c>
      <c r="L8" s="5" t="s">
        <v>36</v>
      </c>
    </row>
    <row r="9" spans="1:12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245</v>
      </c>
      <c r="G9" s="7" t="s">
        <v>240</v>
      </c>
      <c r="H9" s="7" t="s">
        <v>107</v>
      </c>
      <c r="I9" s="26">
        <f t="shared" si="0"/>
        <v>54000</v>
      </c>
      <c r="J9" s="8">
        <v>54000</v>
      </c>
      <c r="K9" s="9" t="s">
        <v>232</v>
      </c>
      <c r="L9" s="17"/>
    </row>
    <row r="10" spans="1:12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252</v>
      </c>
      <c r="L10" s="5" t="s">
        <v>41</v>
      </c>
    </row>
    <row r="11" spans="1:12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245</v>
      </c>
      <c r="G11" s="7" t="s">
        <v>240</v>
      </c>
      <c r="H11" s="7" t="s">
        <v>107</v>
      </c>
      <c r="I11" s="26">
        <f t="shared" si="0"/>
        <v>32400</v>
      </c>
      <c r="J11" s="8">
        <v>32400</v>
      </c>
      <c r="K11" s="9" t="s">
        <v>232</v>
      </c>
      <c r="L11" s="17"/>
    </row>
    <row r="12" spans="1:12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255</v>
      </c>
      <c r="L12" s="10"/>
    </row>
    <row r="13" spans="1:12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256</v>
      </c>
      <c r="L13" s="10"/>
    </row>
    <row r="14" spans="1:12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257</v>
      </c>
      <c r="L14" s="10"/>
    </row>
    <row r="15" spans="1:12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251</v>
      </c>
      <c r="L15" s="10"/>
    </row>
    <row r="16" spans="1:12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256</v>
      </c>
      <c r="L16" s="5" t="s">
        <v>56</v>
      </c>
    </row>
    <row r="17" spans="1:12" ht="34" x14ac:dyDescent="0.2">
      <c r="A17" s="9">
        <v>15</v>
      </c>
      <c r="B17" s="6">
        <v>2012</v>
      </c>
      <c r="C17" s="7" t="s">
        <v>7</v>
      </c>
      <c r="D17" s="7" t="s">
        <v>279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252</v>
      </c>
      <c r="L17" s="5" t="s">
        <v>59</v>
      </c>
    </row>
    <row r="18" spans="1:12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</row>
    <row r="19" spans="1:12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</row>
    <row r="20" spans="1:12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</row>
    <row r="21" spans="1:12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246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258</v>
      </c>
      <c r="L21" s="17"/>
    </row>
    <row r="22" spans="1:12" ht="34" x14ac:dyDescent="0.2">
      <c r="A22" s="9">
        <v>17</v>
      </c>
      <c r="B22" s="6">
        <v>2013</v>
      </c>
      <c r="C22" s="7" t="s">
        <v>5</v>
      </c>
      <c r="D22" s="11" t="s">
        <v>280</v>
      </c>
      <c r="E22" s="7" t="s">
        <v>42</v>
      </c>
      <c r="F22" s="7" t="s">
        <v>288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252</v>
      </c>
      <c r="L22" s="5" t="s">
        <v>217</v>
      </c>
    </row>
    <row r="23" spans="1:12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245</v>
      </c>
      <c r="G23" s="7" t="s">
        <v>240</v>
      </c>
      <c r="H23" s="7" t="s">
        <v>107</v>
      </c>
      <c r="I23" s="26">
        <f t="shared" si="1"/>
        <v>55800</v>
      </c>
      <c r="J23" s="8">
        <v>55800</v>
      </c>
      <c r="K23" s="9" t="s">
        <v>232</v>
      </c>
      <c r="L23" s="17"/>
    </row>
    <row r="24" spans="1:12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252</v>
      </c>
      <c r="L24" s="5" t="s">
        <v>63</v>
      </c>
    </row>
    <row r="25" spans="1:12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259</v>
      </c>
      <c r="L25" s="5" t="s">
        <v>67</v>
      </c>
    </row>
    <row r="26" spans="1:12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255</v>
      </c>
      <c r="L26" s="5" t="s">
        <v>67</v>
      </c>
    </row>
    <row r="27" spans="1:12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260</v>
      </c>
      <c r="L27" s="5" t="s">
        <v>67</v>
      </c>
    </row>
    <row r="28" spans="1:12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261</v>
      </c>
      <c r="L28" s="5" t="s">
        <v>67</v>
      </c>
    </row>
    <row r="29" spans="1:12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264</v>
      </c>
      <c r="L29" s="5" t="s">
        <v>67</v>
      </c>
    </row>
    <row r="30" spans="1:12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252</v>
      </c>
      <c r="L30" s="5" t="s">
        <v>80</v>
      </c>
    </row>
    <row r="31" spans="1:12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246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258</v>
      </c>
      <c r="L31" s="17"/>
    </row>
    <row r="32" spans="1:12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245</v>
      </c>
      <c r="G32" s="7" t="s">
        <v>240</v>
      </c>
      <c r="H32" s="7" t="s">
        <v>107</v>
      </c>
      <c r="I32" s="26">
        <f t="shared" si="1"/>
        <v>110000</v>
      </c>
      <c r="J32" s="8">
        <v>110000</v>
      </c>
      <c r="K32" s="9" t="s">
        <v>232</v>
      </c>
      <c r="L32" s="17"/>
    </row>
    <row r="33" spans="1:12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252</v>
      </c>
      <c r="L33" s="10"/>
    </row>
    <row r="34" spans="1:12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255</v>
      </c>
      <c r="L34" s="10"/>
    </row>
    <row r="35" spans="1:12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259</v>
      </c>
      <c r="L35" s="5" t="s">
        <v>92</v>
      </c>
    </row>
    <row r="36" spans="1:12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255</v>
      </c>
      <c r="L36" s="5" t="s">
        <v>92</v>
      </c>
    </row>
    <row r="37" spans="1:12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262</v>
      </c>
      <c r="L37" s="5" t="s">
        <v>88</v>
      </c>
    </row>
    <row r="38" spans="1:12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263</v>
      </c>
      <c r="L38" s="5" t="s">
        <v>92</v>
      </c>
    </row>
    <row r="39" spans="1:12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260</v>
      </c>
      <c r="L39" s="5" t="s">
        <v>92</v>
      </c>
    </row>
    <row r="40" spans="1:12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264</v>
      </c>
      <c r="L40" s="5" t="s">
        <v>92</v>
      </c>
    </row>
    <row r="41" spans="1:12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255</v>
      </c>
      <c r="L41" s="5" t="s">
        <v>104</v>
      </c>
    </row>
    <row r="42" spans="1:12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246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265</v>
      </c>
      <c r="L42" s="17"/>
    </row>
    <row r="43" spans="1:12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245</v>
      </c>
      <c r="G43" s="7" t="s">
        <v>240</v>
      </c>
      <c r="H43" s="7" t="s">
        <v>107</v>
      </c>
      <c r="I43" s="26">
        <f t="shared" si="1"/>
        <v>161700</v>
      </c>
      <c r="J43" s="8">
        <f>29600+132100</f>
        <v>161700</v>
      </c>
      <c r="K43" s="9" t="s">
        <v>232</v>
      </c>
      <c r="L43" s="17"/>
    </row>
    <row r="44" spans="1:12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266</v>
      </c>
      <c r="L44" s="18"/>
    </row>
    <row r="45" spans="1:12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255</v>
      </c>
      <c r="L45" s="15"/>
    </row>
    <row r="46" spans="1:12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259</v>
      </c>
      <c r="L46" s="5" t="s">
        <v>111</v>
      </c>
    </row>
    <row r="47" spans="1:12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255</v>
      </c>
      <c r="L47" s="5" t="s">
        <v>117</v>
      </c>
    </row>
    <row r="48" spans="1:12" ht="34" x14ac:dyDescent="0.2">
      <c r="A48" s="9">
        <v>43</v>
      </c>
      <c r="B48" s="6">
        <v>2015</v>
      </c>
      <c r="C48" s="7" t="s">
        <v>7</v>
      </c>
      <c r="D48" s="7" t="s">
        <v>278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267</v>
      </c>
      <c r="L48" s="5" t="s">
        <v>121</v>
      </c>
    </row>
    <row r="49" spans="1:12" ht="34" x14ac:dyDescent="0.2">
      <c r="A49" s="9">
        <v>44</v>
      </c>
      <c r="B49" s="6">
        <v>2015</v>
      </c>
      <c r="C49" s="7" t="s">
        <v>7</v>
      </c>
      <c r="D49" s="7" t="s">
        <v>279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252</v>
      </c>
      <c r="L49" s="5" t="s">
        <v>59</v>
      </c>
    </row>
    <row r="50" spans="1:12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</row>
    <row r="51" spans="1:12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</row>
    <row r="52" spans="1:12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</row>
    <row r="53" spans="1:12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246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265</v>
      </c>
      <c r="L53" s="17"/>
    </row>
    <row r="54" spans="1:12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245</v>
      </c>
      <c r="G54" s="7" t="s">
        <v>240</v>
      </c>
      <c r="H54" s="7" t="s">
        <v>107</v>
      </c>
      <c r="I54" s="26">
        <f>J54</f>
        <v>320100</v>
      </c>
      <c r="J54" s="8">
        <f>182400+137700</f>
        <v>320100</v>
      </c>
      <c r="K54" s="9" t="s">
        <v>232</v>
      </c>
      <c r="L54" s="17"/>
    </row>
    <row r="55" spans="1:12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264</v>
      </c>
      <c r="L55" s="5" t="s">
        <v>221</v>
      </c>
    </row>
    <row r="56" spans="1:12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259</v>
      </c>
      <c r="L56" s="5" t="s">
        <v>134</v>
      </c>
    </row>
    <row r="57" spans="1:12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2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2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2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259</v>
      </c>
      <c r="L60" s="5" t="s">
        <v>137</v>
      </c>
    </row>
    <row r="61" spans="1:12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255</v>
      </c>
      <c r="L61" s="10"/>
    </row>
    <row r="62" spans="1:12" ht="51" x14ac:dyDescent="0.2">
      <c r="A62" s="9">
        <v>51</v>
      </c>
      <c r="B62" s="6">
        <v>2016</v>
      </c>
      <c r="C62" s="7" t="s">
        <v>7</v>
      </c>
      <c r="D62" s="7" t="s">
        <v>281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268</v>
      </c>
      <c r="L62" s="5" t="s">
        <v>142</v>
      </c>
    </row>
    <row r="63" spans="1:12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</row>
    <row r="64" spans="1:12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</row>
    <row r="65" spans="1:12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</row>
    <row r="66" spans="1:12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267</v>
      </c>
      <c r="L66" s="5" t="s">
        <v>146</v>
      </c>
    </row>
    <row r="67" spans="1:12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246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269</v>
      </c>
      <c r="L67" s="17"/>
    </row>
    <row r="68" spans="1:12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245</v>
      </c>
      <c r="G68" s="7" t="s">
        <v>240</v>
      </c>
      <c r="H68" s="7" t="s">
        <v>107</v>
      </c>
      <c r="I68" s="26">
        <f>J68</f>
        <v>320100</v>
      </c>
      <c r="J68" s="8">
        <f>182400+137700</f>
        <v>320100</v>
      </c>
      <c r="K68" s="9" t="s">
        <v>232</v>
      </c>
      <c r="L68" s="17"/>
    </row>
    <row r="69" spans="1:12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255</v>
      </c>
      <c r="L69" s="5" t="s">
        <v>150</v>
      </c>
    </row>
    <row r="70" spans="1:12" ht="51" x14ac:dyDescent="0.2">
      <c r="A70" s="9">
        <v>56</v>
      </c>
      <c r="B70" s="6">
        <v>2017</v>
      </c>
      <c r="C70" s="7" t="s">
        <v>7</v>
      </c>
      <c r="D70" s="7" t="s">
        <v>282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255</v>
      </c>
      <c r="L70" s="5" t="s">
        <v>153</v>
      </c>
    </row>
    <row r="71" spans="1:12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</row>
    <row r="72" spans="1:12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</row>
    <row r="73" spans="1:12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</row>
    <row r="74" spans="1:12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246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269</v>
      </c>
      <c r="L74" s="17"/>
    </row>
    <row r="75" spans="1:12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312</v>
      </c>
      <c r="F75" s="7" t="s">
        <v>245</v>
      </c>
      <c r="G75" s="7" t="s">
        <v>240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 t="s">
        <v>232</v>
      </c>
      <c r="L75" s="5" t="s">
        <v>311</v>
      </c>
    </row>
    <row r="76" spans="1:12" ht="85" x14ac:dyDescent="0.2">
      <c r="A76" s="9">
        <v>59</v>
      </c>
      <c r="B76" s="6">
        <v>2018</v>
      </c>
      <c r="C76" s="7" t="s">
        <v>2</v>
      </c>
      <c r="D76" s="7" t="s">
        <v>283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260</v>
      </c>
      <c r="L76" s="5" t="s">
        <v>218</v>
      </c>
    </row>
    <row r="77" spans="1:12" ht="68" x14ac:dyDescent="0.2">
      <c r="A77" s="9">
        <v>60</v>
      </c>
      <c r="B77" s="6">
        <v>2018</v>
      </c>
      <c r="C77" s="7" t="s">
        <v>2</v>
      </c>
      <c r="D77" s="7" t="s">
        <v>284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259</v>
      </c>
      <c r="L77" s="5" t="s">
        <v>175</v>
      </c>
    </row>
    <row r="78" spans="1:12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252</v>
      </c>
      <c r="L78" s="5" t="s">
        <v>157</v>
      </c>
    </row>
    <row r="79" spans="1:12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5" t="s">
        <v>269</v>
      </c>
      <c r="L79" s="5" t="s">
        <v>157</v>
      </c>
    </row>
    <row r="80" spans="1:12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5" t="s">
        <v>265</v>
      </c>
      <c r="L80" s="5" t="s">
        <v>157</v>
      </c>
    </row>
    <row r="81" spans="1:12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259</v>
      </c>
      <c r="L81" s="5" t="s">
        <v>165</v>
      </c>
    </row>
    <row r="82" spans="1:12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266</v>
      </c>
      <c r="L82" s="5" t="s">
        <v>165</v>
      </c>
    </row>
    <row r="83" spans="1:12" ht="51" x14ac:dyDescent="0.2">
      <c r="A83" s="9">
        <v>66</v>
      </c>
      <c r="B83" s="6">
        <v>2018</v>
      </c>
      <c r="C83" s="7" t="s">
        <v>7</v>
      </c>
      <c r="D83" s="7" t="s">
        <v>285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5" t="s">
        <v>265</v>
      </c>
      <c r="L83" s="5" t="s">
        <v>179</v>
      </c>
    </row>
    <row r="84" spans="1:12" ht="34" x14ac:dyDescent="0.2">
      <c r="A84" s="9">
        <v>67</v>
      </c>
      <c r="B84" s="6">
        <v>2018</v>
      </c>
      <c r="C84" s="7" t="s">
        <v>7</v>
      </c>
      <c r="D84" s="7" t="s">
        <v>280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264</v>
      </c>
      <c r="L84" s="5" t="s">
        <v>170</v>
      </c>
    </row>
    <row r="85" spans="1:12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</row>
    <row r="86" spans="1:12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</row>
    <row r="87" spans="1:12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</row>
    <row r="88" spans="1:12" ht="34" x14ac:dyDescent="0.2">
      <c r="A88" s="9">
        <v>68</v>
      </c>
      <c r="B88" s="6">
        <v>2018</v>
      </c>
      <c r="C88" s="7" t="s">
        <v>7</v>
      </c>
      <c r="D88" s="7" t="s">
        <v>280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259</v>
      </c>
      <c r="L88" s="5" t="s">
        <v>170</v>
      </c>
    </row>
    <row r="89" spans="1:12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</row>
    <row r="90" spans="1:12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</row>
    <row r="91" spans="1:12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</row>
    <row r="92" spans="1:12" ht="51" x14ac:dyDescent="0.2">
      <c r="A92" s="9">
        <v>69</v>
      </c>
      <c r="B92" s="6">
        <v>2018</v>
      </c>
      <c r="C92" s="7" t="s">
        <v>7</v>
      </c>
      <c r="D92" s="7" t="s">
        <v>285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260</v>
      </c>
      <c r="L92" s="5" t="s">
        <v>179</v>
      </c>
    </row>
    <row r="93" spans="1:12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246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269</v>
      </c>
      <c r="L93" s="17"/>
    </row>
    <row r="94" spans="1:12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308</v>
      </c>
      <c r="F94" s="7" t="s">
        <v>245</v>
      </c>
      <c r="G94" s="7" t="s">
        <v>240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 t="s">
        <v>232</v>
      </c>
      <c r="L94" s="5" t="s">
        <v>307</v>
      </c>
    </row>
    <row r="95" spans="1:12" ht="85" x14ac:dyDescent="0.2">
      <c r="A95" s="9">
        <v>72</v>
      </c>
      <c r="B95" s="6">
        <v>2019</v>
      </c>
      <c r="C95" s="7" t="s">
        <v>2</v>
      </c>
      <c r="D95" s="7" t="s">
        <v>283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259</v>
      </c>
      <c r="L95" s="5" t="s">
        <v>218</v>
      </c>
    </row>
    <row r="96" spans="1:12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260</v>
      </c>
      <c r="L96" s="23" t="s">
        <v>187</v>
      </c>
    </row>
    <row r="97" spans="1:12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259</v>
      </c>
      <c r="L97" s="5" t="s">
        <v>191</v>
      </c>
    </row>
    <row r="98" spans="1:12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246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269</v>
      </c>
    </row>
    <row r="99" spans="1:12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247</v>
      </c>
      <c r="F99" s="7" t="s">
        <v>248</v>
      </c>
      <c r="G99" s="7" t="s">
        <v>249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266</v>
      </c>
      <c r="L99" s="5" t="s">
        <v>250</v>
      </c>
    </row>
    <row r="100" spans="1:12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243</v>
      </c>
      <c r="F100" s="7" t="s">
        <v>245</v>
      </c>
      <c r="G100" s="7" t="s">
        <v>240</v>
      </c>
      <c r="H100" s="7" t="s">
        <v>107</v>
      </c>
      <c r="I100" s="26">
        <f t="shared" si="3"/>
        <v>369000</v>
      </c>
      <c r="J100" s="8">
        <f>210800+158200</f>
        <v>369000</v>
      </c>
      <c r="K100" s="9" t="s">
        <v>232</v>
      </c>
      <c r="L100" s="19"/>
    </row>
    <row r="101" spans="1:12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259</v>
      </c>
      <c r="L101" s="5" t="s">
        <v>194</v>
      </c>
    </row>
    <row r="102" spans="1:12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2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2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2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252</v>
      </c>
      <c r="L105" s="5" t="s">
        <v>197</v>
      </c>
    </row>
    <row r="106" spans="1:12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266</v>
      </c>
      <c r="L106" s="5" t="s">
        <v>206</v>
      </c>
    </row>
    <row r="107" spans="1:12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</row>
    <row r="108" spans="1:12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</row>
    <row r="109" spans="1:12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</row>
    <row r="110" spans="1:12" ht="51" x14ac:dyDescent="0.2">
      <c r="A110" s="9">
        <v>81</v>
      </c>
      <c r="B110" s="6">
        <v>2020</v>
      </c>
      <c r="C110" s="7" t="s">
        <v>300</v>
      </c>
      <c r="D110" s="7" t="s">
        <v>301</v>
      </c>
      <c r="E110" s="7" t="s">
        <v>302</v>
      </c>
      <c r="F110" s="7" t="s">
        <v>324</v>
      </c>
      <c r="G110" s="7" t="s">
        <v>303</v>
      </c>
      <c r="H110" s="7" t="s">
        <v>107</v>
      </c>
      <c r="I110" s="26">
        <f>SUM(J111:J113)</f>
        <v>32400</v>
      </c>
      <c r="K110" s="9" t="s">
        <v>265</v>
      </c>
      <c r="L110" s="10" t="s">
        <v>304</v>
      </c>
    </row>
    <row r="111" spans="1:12" ht="17" x14ac:dyDescent="0.2">
      <c r="A111" s="9">
        <v>81</v>
      </c>
      <c r="B111" s="6">
        <v>2020</v>
      </c>
      <c r="C111" s="7" t="s">
        <v>300</v>
      </c>
      <c r="H111" s="7" t="s">
        <v>107</v>
      </c>
      <c r="J111" s="8">
        <f>900*12</f>
        <v>10800</v>
      </c>
      <c r="K111" s="9"/>
    </row>
    <row r="112" spans="1:12" ht="17" x14ac:dyDescent="0.2">
      <c r="A112" s="9">
        <v>81</v>
      </c>
      <c r="B112" s="6">
        <v>2021</v>
      </c>
      <c r="C112" s="7" t="s">
        <v>300</v>
      </c>
      <c r="H112" s="7" t="s">
        <v>107</v>
      </c>
      <c r="J112" s="8">
        <f>900*12</f>
        <v>10800</v>
      </c>
      <c r="K112" s="9"/>
    </row>
    <row r="113" spans="1:12" ht="17" x14ac:dyDescent="0.2">
      <c r="A113" s="9">
        <v>81</v>
      </c>
      <c r="B113" s="6">
        <v>2022</v>
      </c>
      <c r="C113" s="7" t="s">
        <v>300</v>
      </c>
      <c r="H113" s="7" t="s">
        <v>107</v>
      </c>
      <c r="J113" s="8">
        <f>900*12</f>
        <v>10800</v>
      </c>
      <c r="K113" s="9"/>
    </row>
    <row r="114" spans="1:12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310</v>
      </c>
      <c r="F114" s="7" t="s">
        <v>245</v>
      </c>
      <c r="G114" s="7" t="s">
        <v>240</v>
      </c>
      <c r="H114" s="7" t="s">
        <v>107</v>
      </c>
      <c r="I114" s="26">
        <f>J114</f>
        <v>444400</v>
      </c>
      <c r="J114" s="8">
        <f>252000+192400</f>
        <v>444400</v>
      </c>
      <c r="K114" s="9" t="s">
        <v>232</v>
      </c>
      <c r="L114" s="19"/>
    </row>
    <row r="115" spans="1:12" ht="34" x14ac:dyDescent="0.2">
      <c r="A115" s="9">
        <v>83</v>
      </c>
      <c r="B115" s="6">
        <v>2021</v>
      </c>
      <c r="C115" s="7" t="s">
        <v>2</v>
      </c>
      <c r="D115" s="7" t="s">
        <v>318</v>
      </c>
      <c r="E115" s="22"/>
      <c r="F115" s="7" t="s">
        <v>322</v>
      </c>
      <c r="G115" s="7" t="s">
        <v>315</v>
      </c>
      <c r="H115" s="7" t="s">
        <v>107</v>
      </c>
      <c r="I115" s="26">
        <f>J115</f>
        <v>4800</v>
      </c>
      <c r="J115" s="8">
        <f>400*12</f>
        <v>4800</v>
      </c>
      <c r="K115" s="5" t="s">
        <v>314</v>
      </c>
      <c r="L115" s="21" t="s">
        <v>316</v>
      </c>
    </row>
    <row r="116" spans="1:12" ht="68" x14ac:dyDescent="0.2">
      <c r="A116" s="9">
        <v>84</v>
      </c>
      <c r="B116" s="6">
        <v>2021</v>
      </c>
      <c r="C116" s="7" t="s">
        <v>2</v>
      </c>
      <c r="D116" s="7" t="s">
        <v>280</v>
      </c>
      <c r="E116" s="7" t="s">
        <v>239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5" t="s">
        <v>252</v>
      </c>
      <c r="L116" s="5" t="s">
        <v>231</v>
      </c>
    </row>
    <row r="117" spans="1:12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2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2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2" ht="34" x14ac:dyDescent="0.2">
      <c r="A120" s="9">
        <v>85</v>
      </c>
      <c r="B120" s="6">
        <v>2021</v>
      </c>
      <c r="C120" s="7" t="s">
        <v>313</v>
      </c>
      <c r="D120" s="7" t="s">
        <v>321</v>
      </c>
      <c r="E120" s="22"/>
      <c r="F120" s="7" t="s">
        <v>323</v>
      </c>
      <c r="G120" s="7" t="s">
        <v>319</v>
      </c>
      <c r="H120" s="7" t="s">
        <v>107</v>
      </c>
      <c r="I120" s="26">
        <f>J120</f>
        <v>4800</v>
      </c>
      <c r="J120" s="8">
        <f>400*12</f>
        <v>4800</v>
      </c>
      <c r="K120" s="5" t="s">
        <v>314</v>
      </c>
      <c r="L120" s="21" t="s">
        <v>320</v>
      </c>
    </row>
    <row r="121" spans="1:12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259</v>
      </c>
      <c r="L121" s="5" t="s">
        <v>211</v>
      </c>
    </row>
    <row r="122" spans="1:12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252</v>
      </c>
      <c r="L122" s="5" t="s">
        <v>211</v>
      </c>
    </row>
    <row r="123" spans="1:12" ht="51" x14ac:dyDescent="0.2">
      <c r="A123" s="9">
        <v>88</v>
      </c>
      <c r="B123" s="6">
        <v>2021</v>
      </c>
      <c r="C123" s="7" t="s">
        <v>7</v>
      </c>
      <c r="D123" s="7" t="s">
        <v>287</v>
      </c>
      <c r="E123" s="7" t="s">
        <v>244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5" t="s">
        <v>269</v>
      </c>
      <c r="L123" s="5" t="s">
        <v>229</v>
      </c>
    </row>
    <row r="124" spans="1:12" ht="68" x14ac:dyDescent="0.2">
      <c r="A124" s="9">
        <v>89</v>
      </c>
      <c r="B124" s="6">
        <v>2021</v>
      </c>
      <c r="C124" s="7" t="s">
        <v>7</v>
      </c>
      <c r="D124" s="7" t="s">
        <v>286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5" t="s">
        <v>252</v>
      </c>
      <c r="L124" s="5" t="s">
        <v>222</v>
      </c>
    </row>
    <row r="125" spans="1:12" ht="51" x14ac:dyDescent="0.2">
      <c r="A125" s="9">
        <v>90</v>
      </c>
      <c r="B125" s="6">
        <v>2021</v>
      </c>
      <c r="C125" s="7" t="s">
        <v>7</v>
      </c>
      <c r="D125" s="7" t="s">
        <v>233</v>
      </c>
      <c r="E125" s="7" t="s">
        <v>241</v>
      </c>
      <c r="F125" s="7" t="s">
        <v>234</v>
      </c>
      <c r="G125" s="7" t="s">
        <v>235</v>
      </c>
      <c r="H125" s="7" t="s">
        <v>0</v>
      </c>
      <c r="I125" s="26">
        <f>SUM(J126:J128)</f>
        <v>108000</v>
      </c>
      <c r="K125" s="5" t="s">
        <v>259</v>
      </c>
      <c r="L125" s="5" t="s">
        <v>237</v>
      </c>
    </row>
    <row r="126" spans="1:12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2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2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2" ht="51" x14ac:dyDescent="0.2">
      <c r="A129" s="9">
        <v>91</v>
      </c>
      <c r="B129" s="6">
        <v>2021</v>
      </c>
      <c r="C129" s="7" t="s">
        <v>7</v>
      </c>
      <c r="D129" s="7" t="s">
        <v>233</v>
      </c>
      <c r="E129" s="7" t="s">
        <v>293</v>
      </c>
      <c r="F129" s="7" t="s">
        <v>238</v>
      </c>
      <c r="G129" s="7" t="s">
        <v>10</v>
      </c>
      <c r="H129" s="7" t="s">
        <v>0</v>
      </c>
      <c r="I129" s="26">
        <f>SUM(J130:J132)</f>
        <v>86400</v>
      </c>
      <c r="K129" s="5" t="s">
        <v>265</v>
      </c>
      <c r="L129" s="5" t="s">
        <v>236</v>
      </c>
    </row>
    <row r="130" spans="1:12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2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2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2" ht="204" x14ac:dyDescent="0.2">
      <c r="A133" s="9">
        <v>92</v>
      </c>
      <c r="B133" s="6">
        <v>2022</v>
      </c>
      <c r="C133" s="7" t="s">
        <v>5</v>
      </c>
      <c r="D133" s="7" t="s">
        <v>271</v>
      </c>
      <c r="E133" s="7" t="s">
        <v>275</v>
      </c>
      <c r="F133" s="7" t="s">
        <v>271</v>
      </c>
      <c r="G133" s="7" t="s">
        <v>274</v>
      </c>
      <c r="H133" s="7" t="s">
        <v>0</v>
      </c>
      <c r="I133" s="26">
        <f>SUM(J134:J135)</f>
        <v>50000</v>
      </c>
      <c r="K133" s="5" t="s">
        <v>232</v>
      </c>
      <c r="L133" s="5" t="s">
        <v>272</v>
      </c>
    </row>
    <row r="134" spans="1:12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  <c r="K134" s="5" t="s">
        <v>232</v>
      </c>
    </row>
    <row r="135" spans="1:12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  <c r="K135" s="5" t="s">
        <v>232</v>
      </c>
    </row>
    <row r="136" spans="1:12" ht="204" x14ac:dyDescent="0.2">
      <c r="A136" s="9">
        <v>93</v>
      </c>
      <c r="B136" s="6">
        <v>2022</v>
      </c>
      <c r="C136" s="7" t="s">
        <v>5</v>
      </c>
      <c r="D136" s="7" t="s">
        <v>271</v>
      </c>
      <c r="E136" s="7" t="s">
        <v>273</v>
      </c>
      <c r="F136" s="7" t="s">
        <v>271</v>
      </c>
      <c r="G136" s="7" t="s">
        <v>271</v>
      </c>
      <c r="H136" s="7" t="s">
        <v>107</v>
      </c>
      <c r="I136" s="26">
        <f>SUM(J137:J138)</f>
        <v>211200</v>
      </c>
      <c r="K136" s="5" t="s">
        <v>232</v>
      </c>
      <c r="L136" s="5" t="s">
        <v>272</v>
      </c>
    </row>
    <row r="137" spans="1:12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4*12*2200</f>
        <v>105600</v>
      </c>
    </row>
    <row r="138" spans="1:12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4*12*2200</f>
        <v>105600</v>
      </c>
    </row>
    <row r="139" spans="1:12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242</v>
      </c>
      <c r="F139" s="7" t="s">
        <v>245</v>
      </c>
      <c r="G139" s="7" t="s">
        <v>240</v>
      </c>
      <c r="H139" s="7" t="s">
        <v>107</v>
      </c>
      <c r="I139" s="26">
        <f>252000+192400</f>
        <v>444400</v>
      </c>
      <c r="J139" s="8">
        <f>I139</f>
        <v>444400</v>
      </c>
      <c r="K139" s="9" t="s">
        <v>232</v>
      </c>
      <c r="L139" s="21" t="s">
        <v>309</v>
      </c>
    </row>
    <row r="140" spans="1:12" ht="51" x14ac:dyDescent="0.2">
      <c r="A140" s="9">
        <v>95</v>
      </c>
      <c r="B140" s="6">
        <v>2022</v>
      </c>
      <c r="C140" s="7" t="s">
        <v>2</v>
      </c>
      <c r="D140" s="7" t="s">
        <v>317</v>
      </c>
      <c r="E140" s="7" t="s">
        <v>294</v>
      </c>
      <c r="F140" s="7" t="s">
        <v>296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259</v>
      </c>
      <c r="L140" s="21" t="s">
        <v>295</v>
      </c>
    </row>
    <row r="141" spans="1:12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2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2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2" ht="51" x14ac:dyDescent="0.2">
      <c r="A144" s="9">
        <v>96</v>
      </c>
      <c r="B144" s="6">
        <v>2022</v>
      </c>
      <c r="C144" s="7" t="s">
        <v>7</v>
      </c>
      <c r="D144" s="7" t="s">
        <v>279</v>
      </c>
      <c r="E144" s="7" t="s">
        <v>291</v>
      </c>
      <c r="F144" s="7" t="s">
        <v>292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259</v>
      </c>
      <c r="L144" s="5" t="s">
        <v>270</v>
      </c>
    </row>
    <row r="145" spans="1:12" ht="68" x14ac:dyDescent="0.2">
      <c r="A145" s="9">
        <v>97</v>
      </c>
      <c r="B145" s="6">
        <v>2022</v>
      </c>
      <c r="C145" s="7" t="s">
        <v>7</v>
      </c>
      <c r="D145" s="7" t="s">
        <v>279</v>
      </c>
      <c r="E145" s="7" t="s">
        <v>297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266</v>
      </c>
      <c r="L145" s="5" t="s">
        <v>270</v>
      </c>
    </row>
    <row r="146" spans="1:12" ht="51" x14ac:dyDescent="0.2">
      <c r="A146" s="9">
        <v>98</v>
      </c>
      <c r="B146" s="6">
        <v>2022</v>
      </c>
      <c r="C146" s="7" t="s">
        <v>7</v>
      </c>
      <c r="D146" s="7" t="s">
        <v>276</v>
      </c>
      <c r="E146" s="7" t="s">
        <v>298</v>
      </c>
      <c r="F146" s="7" t="s">
        <v>289</v>
      </c>
      <c r="G146" s="7" t="s">
        <v>299</v>
      </c>
      <c r="I146" s="26">
        <f>SUM(J147:J149)</f>
        <v>185600</v>
      </c>
      <c r="K146" s="5" t="s">
        <v>277</v>
      </c>
      <c r="L146" s="5" t="s">
        <v>290</v>
      </c>
    </row>
    <row r="147" spans="1:12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2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2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2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305</v>
      </c>
      <c r="F150" s="7" t="s">
        <v>245</v>
      </c>
      <c r="G150" s="7" t="s">
        <v>240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 t="s">
        <v>232</v>
      </c>
      <c r="L150" s="21" t="s">
        <v>306</v>
      </c>
    </row>
    <row r="151" spans="1:12" ht="68" x14ac:dyDescent="0.2">
      <c r="A151" s="9">
        <v>100</v>
      </c>
      <c r="B151" s="6">
        <v>2023</v>
      </c>
      <c r="C151" s="7" t="s">
        <v>7</v>
      </c>
      <c r="D151" s="7" t="s">
        <v>327</v>
      </c>
      <c r="E151" s="7" t="s">
        <v>325</v>
      </c>
      <c r="F151" s="7" t="s">
        <v>207</v>
      </c>
      <c r="G151" s="7" t="s">
        <v>326</v>
      </c>
      <c r="H151" s="7" t="s">
        <v>107</v>
      </c>
      <c r="I151" s="26">
        <f>420*12</f>
        <v>5040</v>
      </c>
      <c r="J151" s="8">
        <f>I151</f>
        <v>5040</v>
      </c>
      <c r="K151" s="9" t="s">
        <v>266</v>
      </c>
      <c r="L151" s="10"/>
    </row>
    <row r="152" spans="1:12" ht="34" x14ac:dyDescent="0.2">
      <c r="A152" s="9">
        <v>101</v>
      </c>
      <c r="B152" s="6">
        <v>2023</v>
      </c>
      <c r="C152" s="7" t="s">
        <v>7</v>
      </c>
      <c r="D152" s="7" t="s">
        <v>280</v>
      </c>
      <c r="E152" s="22"/>
      <c r="F152" s="7" t="s">
        <v>330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259</v>
      </c>
      <c r="L152" s="21" t="s">
        <v>329</v>
      </c>
    </row>
    <row r="153" spans="1:12" ht="34" x14ac:dyDescent="0.2">
      <c r="A153" s="9">
        <v>102</v>
      </c>
      <c r="B153" s="6">
        <v>2023</v>
      </c>
      <c r="C153" s="7" t="s">
        <v>7</v>
      </c>
      <c r="D153" s="7" t="s">
        <v>280</v>
      </c>
      <c r="E153" s="22"/>
      <c r="F153" s="7" t="s">
        <v>331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252</v>
      </c>
      <c r="L153" s="21" t="s">
        <v>329</v>
      </c>
    </row>
  </sheetData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xr:uid="{897DEE17-D3A3-E645-87FF-307A7D546A72}"/>
    <hyperlink ref="L153" r:id="rId7" xr:uid="{300B7B25-2F9E-DE4B-B3FA-92183A3D763E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2023-10-26T21:47:12Z</dcterms:modified>
  <cp:category/>
  <cp:contentStatus/>
</cp:coreProperties>
</file>