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D2DBC55-9D94-F349-9E36-5AA85E8D06A9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9" i="1" l="1"/>
  <c r="J169" i="1" s="1"/>
  <c r="I168" i="1"/>
  <c r="J168" i="1" s="1"/>
  <c r="J167" i="1"/>
  <c r="J166" i="1"/>
  <c r="J164" i="1"/>
  <c r="J163" i="1"/>
  <c r="I161" i="1" s="1"/>
  <c r="J162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5" i="1" l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<sst xmlns="http://schemas.openxmlformats.org/spreadsheetml/2006/main" count="1060" uniqueCount="355">
  <si>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</si>
  <si>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</si>
  <si>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</si>
  <si>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</si>
  <si>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</si>
  <si>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</si>
  <si>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</si>
  <si>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</si>
  <si>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</si>
  <si>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</si>
  <si>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</si>
  <si>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</si>
  <si>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</si>
  <si>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</si>
  <si>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</si>
  <si>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</si>
  <si>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</si>
  <si>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</si>
  <si>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</si>
  <si>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</si>
  <si>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</si>
  <si>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</si>
  <si>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</si>
  <si>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</si>
  <si>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</si>
  <si>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</si>
  <si>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</si>
  <si>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</si>
  <si>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</si>
  <si>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</si>
  <si>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</si>
  <si>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</si>
  <si>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</si>
  <si>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</si>
  <si>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</si>
  <si>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</si>
  <si>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</si>
  <si>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</si>
  <si>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</si>
  <si>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</si>
  <si>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</si>
  <si>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</si>
  <si>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</si>
  <si>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</si>
  <si>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</si>
  <si>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</si>
  <si>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</si>
  <si>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</si>
  <si>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</si>
  <si>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</si>
  <si>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</si>
  <si>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</si>
  <si>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</si>
  <si>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</si>
  <si>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</si>
  <si>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</si>
  <si>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</si>
  <si>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</si>
  <si>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</si>
  <si>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</si>
  <si>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</si>
  <si>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</si>
  <si>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</si>
  <si>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</si>
  <si>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</si>
  <si>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</si>
  <si>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</si>
  <si>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</si>
  <si>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</si>
  <si>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</si>
  <si>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</si>
  <si>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</si>
  <si>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</si>
  <si>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</si>
  <si>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</si>
  <si>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</si>
  <si>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</si>
  <si>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</si>
  <si>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</si>
  <si>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</si>
  <si>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</si>
  <si>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</si>
  <si>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</si>
  <si>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</si>
  <si>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</si>
  <si>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</si>
  <si>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</si>
  <si>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</si>
  <si>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</si>
  <si>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</si>
  <si>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</si>
  <si>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</si>
  <si>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</si>
  <si>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</si>
  <si>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</si>
  <si>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</si>
  <si>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</si>
  <si>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</si>
  <si>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</si>
  <si>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</si>
  <si>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</si>
  <si>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</si>
  <si>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</si>
  <si>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</si>
  <si>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</si>
  <si>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</si>
  <si>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</si>
  <si>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</si>
  <si>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</si>
  <si>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</si>
  <si>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</si>
  <si>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</si>
  <si>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</si>
  <si>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</si>
  <si>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</si>
  <si>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</si>
  <si>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</si>
  <si>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</si>
  <si>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</si>
  <si>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</si>
  <si>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</si>
  <si>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</si>
  <si>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</si>
  <si>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</si>
  <si>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</si>
  <si>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</si>
  <si>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</si>
  <si>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</si>
  <si>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</si>
  <si>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</si>
  <si>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</si>
  <si>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</si>
  <si>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</si>
  <si>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</si>
  <si>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</si>
  <si>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</si>
  <si>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</si>
  <si>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</si>
  <si>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</si>
  <si>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</si>
  <si>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</si>
  <si>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</si>
  <si>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</si>
  <si>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</si>
  <si>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</si>
  <si>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</si>
  <si>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</si>
  <si>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</si>
  <si>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</si>
  <si>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</si>
  <si>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</si>
  <si>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</si>
  <si>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</si>
  <si>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</si>
  <si>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</si>
  <si>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</si>
  <si>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</si>
  <si>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</si>
  <si>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</si>
  <si>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</si>
  <si>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</si>
  <si>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</si>
  <si>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</si>
  <si>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</si>
  <si>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</si>
  <si>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</si>
  <si>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</si>
  <si>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</si>
  <si>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</si>
  <si>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</si>
  <si>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</si>
  <si>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</si>
  <si>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</si>
  <si>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</si>
  <si>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</si>
  <si>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</si>
  <si>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</si>
  <si>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</si>
  <si>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</si>
  <si>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</si>
  <si>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</si>
  <si>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</si>
  <si>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</si>
  <si>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</si>
  <si>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</si>
  <si>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</si>
  <si>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</si>
  <si>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</si>
  <si>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</si>
  <si>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</si>
  <si>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</si>
  <si>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</si>
  <si>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</si>
  <si>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</si>
  <si>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</si>
  <si>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</si>
  <si>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</si>
  <si>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</si>
  <si>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</si>
  <si>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</si>
  <si>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</si>
  <si>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</si>
  <si>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</si>
  <si>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</si>
  <si>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</si>
  <si>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</si>
  <si>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</si>
  <si>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</si>
  <si>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</si>
  <si>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</si>
  <si>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</si>
  <si>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</si>
  <si>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</si>
  <si>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</si>
  <si>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</si>
  <si>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</si>
  <si>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</si>
  <si>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</si>
  <si>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</si>
  <si>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</si>
  <si>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</si>
  <si>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</si>
  <si>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</si>
  <si>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</si>
  <si>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</si>
  <si>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</si>
  <si>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</si>
  <si>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</si>
  <si>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</si>
  <si>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</si>
  <si>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</si>
  <si>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</si>
  <si>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</si>
  <si>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</si>
  <si>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</si>
  <si>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</si>
  <si>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</si>
  <si>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</si>
  <si>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</si>
  <si>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</si>
  <si>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</si>
  <si>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</si>
  <si>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</si>
  <si>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</si>
  <si>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</si>
  <si>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</si>
  <si>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</si>
  <si>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</si>
  <si>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</si>
  <si>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</si>
  <si>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</si>
  <si>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</si>
  <si>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</si>
  <si>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</si>
  <si>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</si>
  <si>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</si>
  <si>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</si>
  <si>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</si>
  <si>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</si>
  <si>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</si>
  <si>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</si>
  <si>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</si>
  <si>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</si>
  <si>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</si>
  <si>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</si>
  <si>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</si>
  <si>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</si>
  <si>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</si>
  <si>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</si>
  <si>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</si>
  <si>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</si>
  <si>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</si>
  <si>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</si>
  <si>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</si>
  <si>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</si>
  <si>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</si>
  <si>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</si>
  <si>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</si>
  <si>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</si>
  <si>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</si>
  <si>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</si>
  <si>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</si>
  <si>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</si>
  <si>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</si>
  <si>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</si>
  <si>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</si>
  <si>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</si>
  <si>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</si>
  <si>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</si>
  <si>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</si>
  <si>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</si>
  <si>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</si>
  <si>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</si>
  <si>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</si>
  <si>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</si>
  <si>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</si>
  <si>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</si>
  <si>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</si>
  <si>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</si>
  <si>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</si>
  <si>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</si>
  <si>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</si>
  <si>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</si>
  <si>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</si>
  <si>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</si>
  <si>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</si>
  <si>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</si>
  <si>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</si>
  <si>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</si>
  <si>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</si>
  <si>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</si>
  <si>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</si>
  <si>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</si>
  <si>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</si>
  <si>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</si>
  <si>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</si>
  <si>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</si>
  <si>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</si>
  <si>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</si>
  <si>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</si>
  <si>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</si>
  <si>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</si>
  <si>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</si>
  <si>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</si>
  <si>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</si>
  <si>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</si>
  <si>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</si>
  <si>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</si>
  <si>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</si>
  <si>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</si>
  <si>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</si>
  <si>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</si>
  <si>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</si>
  <si>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</si>
  <si>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</si>
  <si>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</si>
  <si>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</si>
  <si>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</si>
  <si>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</si>
  <si>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</si>
  <si>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</si>
  <si>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</si>
  <si>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</si>
  <si>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</si>
  <si>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</si>
  <si>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</si>
  <si>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Em processamento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</si>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</sst>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9"/>
  <sheetViews>
    <sheetView tabSelected="1" zoomScale="75" zoomScaleNormal="100" workbookViewId="0">
      <pane xSplit="3" ySplit="1" topLeftCell="D150" activePane="bottomRight" state="frozen"/>
      <selection pane="topRight" activeCell="C1" sqref="C1"/>
      <selection pane="bottomLeft" activeCell="A2" sqref="A2"/>
      <selection pane="bottomRight" activeCell="A169" sqref="A169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7" t="s">
        <v>344</v>
      </c>
      <c r="F161" s="7" t="s">
        <v>329</v>
      </c>
      <c r="G161" s="7" t="s">
        <v>234</v>
      </c>
      <c r="H161" s="7" t="s">
        <v>0</v>
      </c>
      <c r="I161" s="26">
        <f>SUM(J162:J164)</f>
        <v>108000</v>
      </c>
      <c r="K161" s="9" t="s">
        <v>331</v>
      </c>
      <c r="L161" s="5" t="s">
        <v>343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  <row r="165" spans="1:13" ht="51" x14ac:dyDescent="0.2">
      <c r="A165" s="9">
        <v>107</v>
      </c>
      <c r="B165" s="6">
        <v>2024</v>
      </c>
      <c r="C165" s="7" t="s">
        <v>7</v>
      </c>
      <c r="D165" s="7" t="s">
        <v>345</v>
      </c>
      <c r="E165" s="22" t="s">
        <v>346</v>
      </c>
      <c r="F165" s="7" t="s">
        <v>348</v>
      </c>
      <c r="G165" s="7" t="s">
        <v>347</v>
      </c>
      <c r="H165" s="7" t="s">
        <v>107</v>
      </c>
      <c r="I165" s="26">
        <f>SUM(J166:J167)</f>
        <v>98400</v>
      </c>
      <c r="K165" s="9" t="s">
        <v>254</v>
      </c>
      <c r="L165" s="5" t="s">
        <v>349</v>
      </c>
      <c r="M165" s="5" t="s">
        <v>327</v>
      </c>
    </row>
    <row r="166" spans="1:13" ht="17" x14ac:dyDescent="0.2">
      <c r="A166" s="9">
        <v>107</v>
      </c>
      <c r="B166" s="6">
        <v>2025</v>
      </c>
      <c r="C166" s="7" t="s">
        <v>7</v>
      </c>
      <c r="J166" s="8">
        <f>4100*36/3</f>
        <v>49200</v>
      </c>
    </row>
    <row r="167" spans="1:13" x14ac:dyDescent="0.2">
      <c r="A167" s="9">
        <v>107</v>
      </c>
      <c r="B167" s="6">
        <v>2026</v>
      </c>
      <c r="J167" s="8">
        <f>4100*36/3</f>
        <v>49200</v>
      </c>
    </row>
    <row r="168" spans="1:13" ht="34" x14ac:dyDescent="0.2">
      <c r="A168" s="9">
        <v>108</v>
      </c>
      <c r="B168" s="6">
        <v>2025</v>
      </c>
      <c r="C168" s="7" t="s">
        <v>7</v>
      </c>
      <c r="D168" s="7" t="s">
        <v>350</v>
      </c>
      <c r="E168" s="22" t="s">
        <v>346</v>
      </c>
      <c r="F168" s="7" t="s">
        <v>351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352</v>
      </c>
      <c r="L168" s="21" t="s">
        <v>354</v>
      </c>
      <c r="M168" s="5" t="s">
        <v>327</v>
      </c>
    </row>
    <row r="169" spans="1:13" ht="34" x14ac:dyDescent="0.2">
      <c r="A169" s="9">
        <v>109</v>
      </c>
      <c r="B169" s="6">
        <v>2025</v>
      </c>
      <c r="C169" s="7" t="s">
        <v>7</v>
      </c>
      <c r="D169" s="7" t="s">
        <v>350</v>
      </c>
      <c r="E169" s="22" t="s">
        <v>346</v>
      </c>
      <c r="F169" s="7" t="s">
        <v>353</v>
      </c>
      <c r="G169" s="7" t="s">
        <v>11</v>
      </c>
      <c r="H169" s="7" t="s">
        <v>107</v>
      </c>
      <c r="I169" s="26">
        <f>420*12</f>
        <v>5040</v>
      </c>
      <c r="J169" s="8">
        <f>I169</f>
        <v>5040</v>
      </c>
      <c r="K169" s="9" t="s">
        <v>340</v>
      </c>
      <c r="L169" s="21" t="s">
        <v>354</v>
      </c>
      <c r="M169" s="5" t="s">
        <v>327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2024-12-12T21:40:45Z</dcterms:modified>
  <cp:category/>
  <cp:contentStatus/>
</cp:coreProperties>
</file>