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59B7206F-9025-B741-ABBA-C865BDD37DC9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Bolsistas" sheetId="1" r:id="rId1"/>
    <sheet name="PortariaBolsas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5" i="1" l="1"/>
  <c r="G105" i="1"/>
  <c r="F105" i="1"/>
  <c r="F109" i="1"/>
  <c r="F110" i="1"/>
  <c r="F111" i="1"/>
  <c r="F112" i="1"/>
  <c r="F113" i="1"/>
  <c r="G109" i="1"/>
  <c r="G110" i="1"/>
  <c r="G111" i="1"/>
  <c r="G112" i="1"/>
  <c r="G113" i="1"/>
  <c r="H109" i="1"/>
  <c r="H110" i="1"/>
  <c r="H111" i="1"/>
  <c r="H112" i="1"/>
  <c r="H113" i="1"/>
  <c r="F5" i="1"/>
  <c r="F2" i="1"/>
  <c r="F4" i="1"/>
  <c r="F11" i="1"/>
  <c r="F12" i="1"/>
  <c r="F9" i="1"/>
  <c r="F13" i="1"/>
  <c r="F6" i="1"/>
  <c r="F14" i="1"/>
  <c r="F10" i="1"/>
  <c r="F15" i="1"/>
  <c r="F8" i="1"/>
  <c r="F7" i="1"/>
  <c r="F16" i="1"/>
  <c r="F22" i="1"/>
  <c r="F20" i="1"/>
  <c r="F21" i="1"/>
  <c r="F23" i="1"/>
  <c r="F17" i="1"/>
  <c r="F18" i="1"/>
  <c r="F19" i="1"/>
  <c r="F24" i="1"/>
  <c r="F25" i="1"/>
  <c r="F26" i="1"/>
  <c r="F27" i="1"/>
  <c r="F41" i="1"/>
  <c r="F42" i="1"/>
  <c r="F43" i="1"/>
  <c r="F44" i="1"/>
  <c r="F45" i="1"/>
  <c r="F46" i="1"/>
  <c r="F47" i="1"/>
  <c r="F48" i="1"/>
  <c r="F49" i="1"/>
  <c r="F50" i="1"/>
  <c r="F53" i="1"/>
  <c r="F29" i="1"/>
  <c r="F31" i="1"/>
  <c r="F32" i="1"/>
  <c r="F33" i="1"/>
  <c r="F34" i="1"/>
  <c r="F35" i="1"/>
  <c r="F36" i="1"/>
  <c r="F58" i="1"/>
  <c r="F38" i="1"/>
  <c r="F37" i="1"/>
  <c r="F28" i="1"/>
  <c r="F39" i="1"/>
  <c r="F40" i="1"/>
  <c r="F30" i="1"/>
  <c r="F56" i="1"/>
  <c r="F61" i="1"/>
  <c r="F60" i="1"/>
  <c r="F52" i="1"/>
  <c r="F59" i="1"/>
  <c r="F63" i="1"/>
  <c r="F65" i="1"/>
  <c r="F51" i="1"/>
  <c r="F54" i="1"/>
  <c r="F57" i="1"/>
  <c r="F55" i="1"/>
  <c r="F66" i="1"/>
  <c r="F84" i="1"/>
  <c r="F85" i="1"/>
  <c r="F86" i="1"/>
  <c r="F87" i="1"/>
  <c r="F88" i="1"/>
  <c r="F89" i="1"/>
  <c r="F90" i="1"/>
  <c r="F83" i="1"/>
  <c r="F91" i="1"/>
  <c r="F92" i="1"/>
  <c r="F93" i="1"/>
  <c r="F94" i="1"/>
  <c r="F64" i="1"/>
  <c r="F96" i="1"/>
  <c r="F67" i="1"/>
  <c r="F68" i="1"/>
  <c r="F69" i="1"/>
  <c r="F70" i="1"/>
  <c r="F102" i="1"/>
  <c r="F73" i="1"/>
  <c r="F71" i="1"/>
  <c r="F72" i="1"/>
  <c r="F104" i="1"/>
  <c r="F62" i="1"/>
  <c r="F74" i="1"/>
  <c r="F106" i="1"/>
  <c r="F107" i="1"/>
  <c r="F75" i="1"/>
  <c r="F76" i="1"/>
  <c r="F77" i="1"/>
  <c r="F78" i="1"/>
  <c r="F79" i="1"/>
  <c r="F80" i="1"/>
  <c r="F81" i="1"/>
  <c r="F108" i="1"/>
  <c r="F82" i="1"/>
  <c r="F97" i="1"/>
  <c r="F95" i="1"/>
  <c r="F98" i="1"/>
  <c r="F99" i="1"/>
  <c r="F100" i="1"/>
  <c r="F101" i="1"/>
  <c r="F103" i="1"/>
  <c r="F3" i="1"/>
  <c r="G3" i="1"/>
  <c r="H3" i="1"/>
  <c r="G5" i="1"/>
  <c r="H5" i="1"/>
  <c r="G2" i="1"/>
  <c r="H2" i="1"/>
  <c r="G4" i="1"/>
  <c r="H4" i="1"/>
  <c r="G11" i="1"/>
  <c r="H11" i="1"/>
  <c r="G12" i="1"/>
  <c r="H12" i="1"/>
  <c r="G9" i="1"/>
  <c r="H9" i="1"/>
  <c r="G13" i="1"/>
  <c r="H13" i="1"/>
  <c r="G6" i="1"/>
  <c r="H6" i="1"/>
  <c r="G14" i="1"/>
  <c r="H14" i="1"/>
  <c r="G10" i="1"/>
  <c r="H10" i="1"/>
  <c r="G15" i="1"/>
  <c r="H15" i="1"/>
  <c r="G8" i="1"/>
  <c r="H8" i="1"/>
  <c r="G7" i="1"/>
  <c r="H7" i="1"/>
  <c r="G16" i="1"/>
  <c r="H16" i="1"/>
  <c r="G22" i="1"/>
  <c r="H22" i="1"/>
  <c r="G20" i="1"/>
  <c r="H20" i="1"/>
  <c r="G21" i="1"/>
  <c r="H21" i="1"/>
  <c r="G23" i="1"/>
  <c r="H23" i="1"/>
  <c r="G17" i="1"/>
  <c r="H17" i="1"/>
  <c r="G18" i="1"/>
  <c r="H18" i="1"/>
  <c r="G19" i="1"/>
  <c r="H19" i="1"/>
  <c r="G24" i="1"/>
  <c r="H24" i="1"/>
  <c r="G25" i="1"/>
  <c r="H25" i="1"/>
  <c r="G26" i="1"/>
  <c r="H26" i="1"/>
  <c r="G27" i="1"/>
  <c r="H27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3" i="1"/>
  <c r="H53" i="1"/>
  <c r="G29" i="1"/>
  <c r="H29" i="1"/>
  <c r="G31" i="1"/>
  <c r="H31" i="1"/>
  <c r="G32" i="1"/>
  <c r="H32" i="1"/>
  <c r="G33" i="1"/>
  <c r="H33" i="1"/>
  <c r="G34" i="1"/>
  <c r="H34" i="1"/>
  <c r="G35" i="1"/>
  <c r="H35" i="1"/>
  <c r="G36" i="1"/>
  <c r="H36" i="1"/>
  <c r="G58" i="1"/>
  <c r="H58" i="1"/>
  <c r="G38" i="1"/>
  <c r="H38" i="1"/>
  <c r="G37" i="1"/>
  <c r="H37" i="1"/>
  <c r="G28" i="1"/>
  <c r="H28" i="1"/>
  <c r="G39" i="1"/>
  <c r="H39" i="1"/>
  <c r="G40" i="1"/>
  <c r="H40" i="1"/>
  <c r="G30" i="1"/>
  <c r="H30" i="1"/>
  <c r="G56" i="1"/>
  <c r="H56" i="1"/>
  <c r="G61" i="1"/>
  <c r="H61" i="1"/>
  <c r="G60" i="1"/>
  <c r="H60" i="1"/>
  <c r="G52" i="1"/>
  <c r="H52" i="1"/>
  <c r="G59" i="1"/>
  <c r="H59" i="1"/>
  <c r="G63" i="1"/>
  <c r="H63" i="1"/>
  <c r="G65" i="1"/>
  <c r="H65" i="1"/>
  <c r="G51" i="1"/>
  <c r="H51" i="1"/>
  <c r="G54" i="1"/>
  <c r="H54" i="1"/>
  <c r="G57" i="1"/>
  <c r="H57" i="1"/>
  <c r="G55" i="1"/>
  <c r="H55" i="1"/>
  <c r="G66" i="1"/>
  <c r="H66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83" i="1"/>
  <c r="H83" i="1"/>
  <c r="G91" i="1"/>
  <c r="H91" i="1"/>
  <c r="G92" i="1"/>
  <c r="H92" i="1"/>
  <c r="G93" i="1"/>
  <c r="H93" i="1"/>
  <c r="G94" i="1"/>
  <c r="H94" i="1"/>
  <c r="G64" i="1"/>
  <c r="H64" i="1"/>
  <c r="G96" i="1"/>
  <c r="H96" i="1"/>
  <c r="G67" i="1"/>
  <c r="H67" i="1"/>
  <c r="G68" i="1"/>
  <c r="H68" i="1"/>
  <c r="G69" i="1"/>
  <c r="H69" i="1"/>
  <c r="G70" i="1"/>
  <c r="H70" i="1"/>
  <c r="G102" i="1"/>
  <c r="H102" i="1"/>
  <c r="G73" i="1"/>
  <c r="H73" i="1"/>
  <c r="G71" i="1"/>
  <c r="H71" i="1"/>
  <c r="G72" i="1"/>
  <c r="H72" i="1"/>
  <c r="G104" i="1"/>
  <c r="H104" i="1"/>
  <c r="G62" i="1"/>
  <c r="H62" i="1"/>
  <c r="G74" i="1"/>
  <c r="H74" i="1"/>
  <c r="G106" i="1"/>
  <c r="H106" i="1"/>
  <c r="G107" i="1"/>
  <c r="H107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108" i="1"/>
  <c r="H108" i="1"/>
  <c r="G82" i="1"/>
  <c r="H82" i="1"/>
  <c r="G97" i="1"/>
  <c r="H97" i="1"/>
  <c r="G95" i="1"/>
  <c r="H95" i="1"/>
  <c r="G98" i="1"/>
  <c r="H98" i="1"/>
  <c r="G99" i="1"/>
  <c r="H99" i="1"/>
  <c r="G100" i="1"/>
  <c r="H100" i="1"/>
  <c r="G101" i="1"/>
  <c r="H101" i="1"/>
  <c r="G103" i="1"/>
  <c r="H103" i="1"/>
</calcChain>
</file>

<file path=xl/sharedStrings.xml><?xml version="1.0" encoding="utf-8"?>
<sst xmlns="http://schemas.openxmlformats.org/spreadsheetml/2006/main" count="382" uniqueCount="128">
  <si>
    <t xml:space="preserve">Aluno </t>
  </si>
  <si>
    <t xml:space="preserve">Fim da Bolsa </t>
  </si>
  <si>
    <t>Curso</t>
  </si>
  <si>
    <t xml:space="preserve">Carlos Henrique Ramos Horsczaruk </t>
  </si>
  <si>
    <t xml:space="preserve">Cibele Jeremias Oliveira </t>
  </si>
  <si>
    <t>Dalila Terrinha Ribeiro da Silva</t>
  </si>
  <si>
    <t xml:space="preserve">Dilma Baptista Fernandes </t>
  </si>
  <si>
    <t>Gabriela Almeida de Mendonça Soares</t>
  </si>
  <si>
    <t>Leonardo Matta Pereira</t>
  </si>
  <si>
    <t>Lucas Candido da Silva</t>
  </si>
  <si>
    <t>Luiz Alberto Wenerck Neto</t>
  </si>
  <si>
    <t>Michael Souza Rocha Martins</t>
  </si>
  <si>
    <t>Roberto Magalhães dos Santos</t>
  </si>
  <si>
    <t>Eduardo Lobo Araujo</t>
  </si>
  <si>
    <t>Gustavo Felicio Telles</t>
  </si>
  <si>
    <t xml:space="preserve">Julia Damasceno de Castro </t>
  </si>
  <si>
    <t xml:space="preserve">Carla Porto Lourenço </t>
  </si>
  <si>
    <t>Cintia Pereira de Souza</t>
  </si>
  <si>
    <t>Luciano Teixeira dos Santos</t>
  </si>
  <si>
    <t>Natalia de Araujo Ferreira</t>
  </si>
  <si>
    <t>Debora Cristina Lima da Silva</t>
  </si>
  <si>
    <t>Frederico Barreto Kochem</t>
  </si>
  <si>
    <t xml:space="preserve">Marcela Nicacio Medeiros de Oliveira </t>
  </si>
  <si>
    <t>Raiza de Souza Cabral</t>
  </si>
  <si>
    <t>Juliana Carvalho de Paiva Valentim</t>
  </si>
  <si>
    <t xml:space="preserve">Leticia Amaral Correa </t>
  </si>
  <si>
    <t>Marcos Paulo Goncalves dos Santos</t>
  </si>
  <si>
    <t>Tatiana Rafaela de Lemos Lima</t>
  </si>
  <si>
    <t>Thiago Lemos de Carvalho</t>
  </si>
  <si>
    <t xml:space="preserve">Ney Armando de Mello Meziat Filho </t>
  </si>
  <si>
    <t xml:space="preserve">Renato Santos de Ameida </t>
  </si>
  <si>
    <t>Duração da Bolsa (meses)</t>
  </si>
  <si>
    <t>Mestrado</t>
  </si>
  <si>
    <t>Doutorado</t>
  </si>
  <si>
    <t xml:space="preserve">Priscila de Oliveira da Silva </t>
  </si>
  <si>
    <t>Pós-Doutorado</t>
  </si>
  <si>
    <t>Ano início</t>
  </si>
  <si>
    <t>Ano Fim</t>
  </si>
  <si>
    <t>Início da Bolsa</t>
  </si>
  <si>
    <t xml:space="preserve">Gabriela Fonseca Saliba </t>
  </si>
  <si>
    <t>Larissa Santos Filbert</t>
  </si>
  <si>
    <t>Igor Mauricio Antunes Carvalho</t>
  </si>
  <si>
    <t>Lucas Pires Lopes</t>
  </si>
  <si>
    <t>Aline Paloma Duarte de Macedo</t>
  </si>
  <si>
    <t>Thiago Moreira Xarles</t>
  </si>
  <si>
    <t>Erivelton de Aguiar Ferreira</t>
  </si>
  <si>
    <t>Fabiana Silveira de Souza</t>
  </si>
  <si>
    <t>Patricia Marques Lisboa Aroso de Castro</t>
  </si>
  <si>
    <t>Pedro Granja Coutinho Pereira</t>
  </si>
  <si>
    <t>Jessica Fernandez Mosqueira Gomes</t>
  </si>
  <si>
    <t>Adrea Leal Hora</t>
  </si>
  <si>
    <t>Igor da Silva Bonfim</t>
  </si>
  <si>
    <t>Igor Macedo Tavares Correa</t>
  </si>
  <si>
    <t>Juliana Damasceno de Castro</t>
  </si>
  <si>
    <t>Leila Paula Alvez da Silva Nascimento</t>
  </si>
  <si>
    <t>Michele Souza Menezes Autran</t>
  </si>
  <si>
    <t>Pedro Manoel Pena Junior</t>
  </si>
  <si>
    <t>Nathalia Alves de Oliveira Saraiva</t>
  </si>
  <si>
    <t>Ana Lucia Cardozo Rosa</t>
  </si>
  <si>
    <t>Marcell Slemau Silveira</t>
  </si>
  <si>
    <t>Marcia Cliton Bezerra</t>
  </si>
  <si>
    <t>Rodolpho Torres da Costa</t>
  </si>
  <si>
    <t>Viviane Bastos de Brito Alves</t>
  </si>
  <si>
    <t>Julia Fernanda Magalhães Gomes Cruz</t>
  </si>
  <si>
    <t>Vinicius da Silva Freitas</t>
  </si>
  <si>
    <t>Amauri Bueno de Oliveira</t>
  </si>
  <si>
    <t>Ana Carolinne Rodrigues Nogueira</t>
  </si>
  <si>
    <t>Jessica Pinto Martins do Rio</t>
  </si>
  <si>
    <t>Lara França da Silva</t>
  </si>
  <si>
    <t>Larissa Carqueja Barranco</t>
  </si>
  <si>
    <t>Maicon Vinicius dos Santos Nazareth</t>
  </si>
  <si>
    <t>Rachel Marini Figueira Chiote Alves de Oliveira</t>
  </si>
  <si>
    <t>Roberta de Souza Teixeira Ribeiro</t>
  </si>
  <si>
    <t>Yuri Rodrigues Luz de Araujo</t>
  </si>
  <si>
    <t>Michelle Silva da Silveira Costa</t>
  </si>
  <si>
    <t>Karina Reis da Silva</t>
  </si>
  <si>
    <t>Marina Jacobucci Pellegrini</t>
  </si>
  <si>
    <t>Aretuza Cesar Calheira dos Santos</t>
  </si>
  <si>
    <t>Elvys Alexandre de Oliveira</t>
  </si>
  <si>
    <t>Tayssa da Fonseca Sabino</t>
  </si>
  <si>
    <t>Thais Morais de Sales</t>
  </si>
  <si>
    <t>Wellington Costa Reis de Andrade</t>
  </si>
  <si>
    <t>Carla Porto Lourenço</t>
  </si>
  <si>
    <t>Fabiana Azevedo Terra Cunha Belache</t>
  </si>
  <si>
    <t>-</t>
  </si>
  <si>
    <t>Sim</t>
  </si>
  <si>
    <t>Titulado</t>
  </si>
  <si>
    <t>Neysa Laila Xavier Rangel</t>
  </si>
  <si>
    <t>Ana Freire Macedo Ribeiro</t>
  </si>
  <si>
    <t>Não</t>
  </si>
  <si>
    <t>Jeter Pereira de Freitas</t>
  </si>
  <si>
    <t>Natalia de Araújo Ferreira</t>
  </si>
  <si>
    <t>Rafael Santos Neves</t>
  </si>
  <si>
    <t>Edgard William Matins</t>
  </si>
  <si>
    <t>Paula Britto Rodrigues dos Santos</t>
  </si>
  <si>
    <t>Claudemir do Nacimento Santos</t>
  </si>
  <si>
    <t>Carlos Henrique Ramos Horsczaruk</t>
  </si>
  <si>
    <t>Julia Ribeiro Lemos</t>
  </si>
  <si>
    <t>Hebert Olimpio Junior</t>
  </si>
  <si>
    <t>Camilla Polonini Martins</t>
  </si>
  <si>
    <t>Pablo Rodrigo de Oliveira Silva</t>
  </si>
  <si>
    <t>Julia Damasceno de Castro</t>
  </si>
  <si>
    <t>Leticia Amaral Correa</t>
  </si>
  <si>
    <t>Carlos Eduardo Guedes da Costa</t>
  </si>
  <si>
    <t>Jose Carlos de Campos Junior</t>
  </si>
  <si>
    <t>Carla Andressa Pedron</t>
  </si>
  <si>
    <t>Fabiano Martins de Andrade</t>
  </si>
  <si>
    <t>Joelson Guilherme de Almeida</t>
  </si>
  <si>
    <t>Vanessa Joaquim Ribeiro Moco</t>
  </si>
  <si>
    <t>Igor Macedo Tavares Correia</t>
  </si>
  <si>
    <t>Gabriela Fonseca Saliba</t>
  </si>
  <si>
    <t>SUCUPIRA</t>
  </si>
  <si>
    <t>OK</t>
  </si>
  <si>
    <t>Portaria nº 123 de 01 de agosto de 2013</t>
  </si>
  <si>
    <t>Portaria nº 85 de 10 de agosto de 2018</t>
  </si>
  <si>
    <t>Portaria nº 27 de 01 de julho de 2021</t>
  </si>
  <si>
    <t>Abrir</t>
  </si>
  <si>
    <t>Documento</t>
  </si>
  <si>
    <t>Publicação</t>
  </si>
  <si>
    <t>Eduardo Santos da Costa Moreira</t>
  </si>
  <si>
    <t>Julio Cesar de Oliveira Muniz Cunha</t>
  </si>
  <si>
    <t>Luiza Ferreira Moreira</t>
  </si>
  <si>
    <t>Pedro Teixeira Vidinha Rodrigues</t>
  </si>
  <si>
    <t>Ygor Teixeira da Silva</t>
  </si>
  <si>
    <t>https://drive.google.com/file/d/1lMLgjPVCe8bd-e7T-Lh2IM3HH6fWpEZi</t>
  </si>
  <si>
    <t>https://drive.google.com/file/d/1hbTJPpdBK1mnYFS5hlrh2Zjh-VKjBbRJ</t>
  </si>
  <si>
    <t>https://drive.google.com/file/d/1ITdjTv2GNPrwdvppY_pBlipAHXahyaFV</t>
  </si>
  <si>
    <t>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</si>
</sst>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m\-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0" fillId="0" borderId="0" xfId="0" applyNumberFormat="1"/>
    <xf numFmtId="49" fontId="2" fillId="2" borderId="0" xfId="0" applyNumberFormat="1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1" fillId="0" borderId="0" xfId="1"/>
    <xf numFmtId="0" fontId="6" fillId="0" borderId="0" xfId="2"/>
    <xf numFmtId="0" fontId="6" fillId="0" borderId="0" xfId="2" applyAlignment="1"/>
    <xf numFmtId="0" fontId="5" fillId="0" borderId="0" xfId="1" applyFont="1"/>
    <xf numFmtId="49" fontId="5" fillId="0" borderId="0" xfId="1" applyNumberFormat="1" applyFont="1"/>
    <xf numFmtId="164" fontId="2" fillId="5" borderId="0" xfId="0" applyNumberFormat="1" applyFont="1" applyFill="1" applyAlignment="1">
      <alignment horizontal="center" vertical="center"/>
    </xf>
  </cellXfs>
  <cellStyles count="3">
    <cellStyle name="Hiperlink" xfId="2" builtinId="8"/>
    <cellStyle name="Normal" xfId="0" builtinId="0"/>
    <cellStyle name="Normal 2" xfId="1" xr:uid="{C6B4F4F4-4B1E-744B-9800-C5BE5C736546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[$-416]m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[$-416]m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[$-416]m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2E55A-0A25-1543-A516-910FBFD04578}" name="Tabela1" displayName="Tabela1" ref="A1:I113" totalsRowShown="0" headerRowDxfId="12" dataDxfId="10" headerRowBorderDxfId="11" tableBorderDxfId="9">
  <sortState xmlns:xlrd2="http://schemas.microsoft.com/office/spreadsheetml/2017/richdata2" ref="A2:H108">
    <sortCondition ref="D2:D108"/>
  </sortState>
  <tableColumns count="9">
    <tableColumn id="1" xr3:uid="{B66488D1-1DF5-1E4C-82EB-0389795C2E05}" name="Curso" dataDxfId="8"/>
    <tableColumn id="2" xr3:uid="{1C83D16E-CC67-C54E-899A-19DC6B689B77}" name="Aluno " dataDxfId="7"/>
    <tableColumn id="3" xr3:uid="{55009720-71B3-3346-AA05-82AFCC6A7A64}" name="Início da Bolsa" dataDxfId="6"/>
    <tableColumn id="4" xr3:uid="{5DD5AE1F-EE10-2044-8CDC-F277EF912529}" name="Fim da Bolsa " dataDxfId="5"/>
    <tableColumn id="5" xr3:uid="{9449A727-FC14-434B-B99E-DAAF96C4610A}" name="Titulado" dataDxfId="4"/>
    <tableColumn id="8" xr3:uid="{CC16A3F7-DB80-3F46-8A9A-09BCDFEE36CC}" name="Duração da Bolsa (meses)" dataDxfId="3">
      <calculatedColumnFormula>ROUNDUP((Tabela1[[#This Row],[Fim da Bolsa ]]-Tabela1[[#This Row],[Início da Bolsa]])/365*12,0)</calculatedColumnFormula>
    </tableColumn>
    <tableColumn id="7" xr3:uid="{D3AEFA53-4DC3-8F4C-99A0-8247032C38C8}" name="Ano início" dataDxfId="2">
      <calculatedColumnFormula>YEAR(Tabela1[[#This Row],[Início da Bolsa]])</calculatedColumnFormula>
    </tableColumn>
    <tableColumn id="19" xr3:uid="{8DCA55B4-A26F-F848-8605-A445417071DE}" name="Ano Fim" dataDxfId="1">
      <calculatedColumnFormula>YEAR(Tabela1[[#This Row],[Fim da Bolsa ]])</calculatedColumnFormula>
    </tableColumn>
    <tableColumn id="6" xr3:uid="{A15CFAC9-851C-5B48-A9D5-165B969809D7}" name="SUCUPIRA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ITdjTv2GNPrwdvppY_pBlipAHXahyaFV" TargetMode="External"/><Relationship Id="rId2" Type="http://schemas.openxmlformats.org/officeDocument/2006/relationships/hyperlink" Target="https://drive.google.com/file/d/1hbTJPpdBK1mnYFS5hlrh2Zjh-VKjBbRJ" TargetMode="External"/><Relationship Id="rId1" Type="http://schemas.openxmlformats.org/officeDocument/2006/relationships/hyperlink" Target="https://drive.google.com/file/d/1lMLgjPVCe8bd-e7T-Lh2IM3HH6fWpE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zoomScaleNormal="100" zoomScaleSheetLayoutView="70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6" x14ac:dyDescent="0.2"/>
  <cols>
    <col min="1" max="1" width="15.6640625" style="4" bestFit="1" customWidth="1"/>
    <col min="2" max="2" width="45.1640625" style="3" bestFit="1" customWidth="1"/>
    <col min="3" max="3" width="15.33203125" style="9" bestFit="1" customWidth="1"/>
    <col min="4" max="4" width="13.5" style="8" bestFit="1" customWidth="1"/>
    <col min="5" max="5" width="13.5" style="8" customWidth="1"/>
    <col min="6" max="6" width="15" style="5" bestFit="1" customWidth="1"/>
    <col min="7" max="7" width="10.83203125" style="6" bestFit="1" customWidth="1"/>
    <col min="8" max="8" width="9" style="10" bestFit="1" customWidth="1"/>
    <col min="9" max="9" width="14.6640625" style="2" customWidth="1"/>
    <col min="10" max="16384" width="8.83203125" style="2"/>
  </cols>
  <sheetData>
    <row r="1" spans="1:9" s="11" customFormat="1" ht="35" thickBot="1" x14ac:dyDescent="0.25">
      <c r="A1" s="12" t="s">
        <v>2</v>
      </c>
      <c r="B1" s="13" t="s">
        <v>0</v>
      </c>
      <c r="C1" s="12" t="s">
        <v>38</v>
      </c>
      <c r="D1" s="12" t="s">
        <v>1</v>
      </c>
      <c r="E1" s="14" t="s">
        <v>86</v>
      </c>
      <c r="F1" s="12" t="s">
        <v>31</v>
      </c>
      <c r="G1" s="12" t="s">
        <v>36</v>
      </c>
      <c r="H1" s="12" t="s">
        <v>37</v>
      </c>
      <c r="I1" s="12" t="s">
        <v>111</v>
      </c>
    </row>
    <row r="2" spans="1:9" x14ac:dyDescent="0.2">
      <c r="A2" s="1" t="s">
        <v>32</v>
      </c>
      <c r="B2" s="3" t="s">
        <v>22</v>
      </c>
      <c r="C2" s="8">
        <v>40513</v>
      </c>
      <c r="D2" s="8">
        <v>40816</v>
      </c>
      <c r="E2" s="2" t="s">
        <v>85</v>
      </c>
      <c r="F2" s="7">
        <f>ROUNDUP((Tabela1[[#This Row],[Fim da Bolsa ]]-Tabela1[[#This Row],[Início da Bolsa]])/365*12,0)</f>
        <v>10</v>
      </c>
      <c r="G2" s="7">
        <f>YEAR(Tabela1[[#This Row],[Início da Bolsa]])</f>
        <v>2010</v>
      </c>
      <c r="H2" s="7">
        <f>YEAR(Tabela1[[#This Row],[Fim da Bolsa ]])</f>
        <v>2011</v>
      </c>
      <c r="I2" s="5" t="s">
        <v>112</v>
      </c>
    </row>
    <row r="3" spans="1:9" x14ac:dyDescent="0.2">
      <c r="A3" s="1" t="s">
        <v>32</v>
      </c>
      <c r="B3" s="3" t="s">
        <v>16</v>
      </c>
      <c r="C3" s="8">
        <v>40513</v>
      </c>
      <c r="D3" s="8">
        <v>41121</v>
      </c>
      <c r="E3" s="2" t="s">
        <v>85</v>
      </c>
      <c r="F3" s="7">
        <f>ROUNDUP((Tabela1[[#This Row],[Fim da Bolsa ]]-Tabela1[[#This Row],[Início da Bolsa]])/365*12,0)</f>
        <v>20</v>
      </c>
      <c r="G3" s="7">
        <f>YEAR(Tabela1[[#This Row],[Início da Bolsa]])</f>
        <v>2010</v>
      </c>
      <c r="H3" s="7">
        <f>YEAR(Tabela1[[#This Row],[Fim da Bolsa ]])</f>
        <v>2012</v>
      </c>
      <c r="I3" s="5" t="s">
        <v>112</v>
      </c>
    </row>
    <row r="4" spans="1:9" x14ac:dyDescent="0.2">
      <c r="A4" s="1" t="s">
        <v>32</v>
      </c>
      <c r="B4" s="3" t="s">
        <v>87</v>
      </c>
      <c r="C4" s="8">
        <v>40513</v>
      </c>
      <c r="D4" s="8">
        <v>41182</v>
      </c>
      <c r="E4" s="2" t="s">
        <v>85</v>
      </c>
      <c r="F4" s="7">
        <f>ROUNDUP((Tabela1[[#This Row],[Fim da Bolsa ]]-Tabela1[[#This Row],[Início da Bolsa]])/365*12,0)</f>
        <v>22</v>
      </c>
      <c r="G4" s="7">
        <f>YEAR(Tabela1[[#This Row],[Início da Bolsa]])</f>
        <v>2010</v>
      </c>
      <c r="H4" s="7">
        <f>YEAR(Tabela1[[#This Row],[Fim da Bolsa ]])</f>
        <v>2012</v>
      </c>
      <c r="I4" s="5" t="s">
        <v>112</v>
      </c>
    </row>
    <row r="5" spans="1:9" x14ac:dyDescent="0.2">
      <c r="A5" s="1" t="s">
        <v>32</v>
      </c>
      <c r="B5" s="3" t="s">
        <v>83</v>
      </c>
      <c r="C5" s="8">
        <v>40513</v>
      </c>
      <c r="D5" s="8">
        <v>41213</v>
      </c>
      <c r="E5" s="2" t="s">
        <v>85</v>
      </c>
      <c r="F5" s="7">
        <f>ROUNDUP((Tabela1[[#This Row],[Fim da Bolsa ]]-Tabela1[[#This Row],[Início da Bolsa]])/365*12,0)</f>
        <v>24</v>
      </c>
      <c r="G5" s="7">
        <f>YEAR(Tabela1[[#This Row],[Início da Bolsa]])</f>
        <v>2010</v>
      </c>
      <c r="H5" s="7">
        <f>YEAR(Tabela1[[#This Row],[Fim da Bolsa ]])</f>
        <v>2012</v>
      </c>
      <c r="I5" s="5" t="s">
        <v>112</v>
      </c>
    </row>
    <row r="6" spans="1:9" x14ac:dyDescent="0.2">
      <c r="A6" s="17" t="s">
        <v>32</v>
      </c>
      <c r="B6" s="18" t="s">
        <v>9</v>
      </c>
      <c r="C6" s="19">
        <v>41456</v>
      </c>
      <c r="D6" s="19">
        <v>41671</v>
      </c>
      <c r="E6" s="20" t="s">
        <v>89</v>
      </c>
      <c r="F6" s="21">
        <f>ROUNDUP((Tabela1[[#This Row],[Fim da Bolsa ]]-Tabela1[[#This Row],[Início da Bolsa]])/365*12,0)</f>
        <v>8</v>
      </c>
      <c r="G6" s="21">
        <f>YEAR(Tabela1[[#This Row],[Início da Bolsa]])</f>
        <v>2013</v>
      </c>
      <c r="H6" s="21">
        <f>YEAR(Tabela1[[#This Row],[Fim da Bolsa ]])</f>
        <v>2014</v>
      </c>
      <c r="I6" s="21" t="s">
        <v>112</v>
      </c>
    </row>
    <row r="7" spans="1:9" x14ac:dyDescent="0.2">
      <c r="A7" s="1" t="s">
        <v>35</v>
      </c>
      <c r="B7" s="3" t="s">
        <v>28</v>
      </c>
      <c r="C7" s="8">
        <v>41579</v>
      </c>
      <c r="D7" s="8">
        <v>41882</v>
      </c>
      <c r="E7" s="2" t="s">
        <v>84</v>
      </c>
      <c r="F7" s="7">
        <f>ROUNDUP((Tabela1[[#This Row],[Fim da Bolsa ]]-Tabela1[[#This Row],[Início da Bolsa]])/365*12,0)</f>
        <v>10</v>
      </c>
      <c r="G7" s="7">
        <f>YEAR(Tabela1[[#This Row],[Início da Bolsa]])</f>
        <v>2013</v>
      </c>
      <c r="H7" s="7">
        <f>YEAR(Tabela1[[#This Row],[Fim da Bolsa ]])</f>
        <v>2014</v>
      </c>
      <c r="I7" s="5" t="s">
        <v>84</v>
      </c>
    </row>
    <row r="8" spans="1:9" x14ac:dyDescent="0.2">
      <c r="A8" s="1" t="s">
        <v>32</v>
      </c>
      <c r="B8" s="3" t="s">
        <v>27</v>
      </c>
      <c r="C8" s="8">
        <v>41456</v>
      </c>
      <c r="D8" s="8">
        <v>41973</v>
      </c>
      <c r="E8" s="2" t="s">
        <v>85</v>
      </c>
      <c r="F8" s="7">
        <f>ROUNDUP((Tabela1[[#This Row],[Fim da Bolsa ]]-Tabela1[[#This Row],[Início da Bolsa]])/365*12,0)</f>
        <v>17</v>
      </c>
      <c r="G8" s="7">
        <f>YEAR(Tabela1[[#This Row],[Início da Bolsa]])</f>
        <v>2013</v>
      </c>
      <c r="H8" s="7">
        <f>YEAR(Tabela1[[#This Row],[Fim da Bolsa ]])</f>
        <v>2014</v>
      </c>
      <c r="I8" s="5" t="s">
        <v>112</v>
      </c>
    </row>
    <row r="9" spans="1:9" x14ac:dyDescent="0.2">
      <c r="A9" s="1" t="s">
        <v>32</v>
      </c>
      <c r="B9" s="3" t="s">
        <v>21</v>
      </c>
      <c r="C9" s="8">
        <v>41456</v>
      </c>
      <c r="D9" s="8">
        <v>41974</v>
      </c>
      <c r="E9" s="2" t="s">
        <v>85</v>
      </c>
      <c r="F9" s="7">
        <f>ROUNDUP((Tabela1[[#This Row],[Fim da Bolsa ]]-Tabela1[[#This Row],[Início da Bolsa]])/365*12,0)</f>
        <v>18</v>
      </c>
      <c r="G9" s="7">
        <f>YEAR(Tabela1[[#This Row],[Início da Bolsa]])</f>
        <v>2013</v>
      </c>
      <c r="H9" s="7">
        <f>YEAR(Tabela1[[#This Row],[Fim da Bolsa ]])</f>
        <v>2014</v>
      </c>
      <c r="I9" s="5" t="s">
        <v>112</v>
      </c>
    </row>
    <row r="10" spans="1:9" x14ac:dyDescent="0.2">
      <c r="A10" s="1" t="s">
        <v>32</v>
      </c>
      <c r="B10" s="3" t="s">
        <v>92</v>
      </c>
      <c r="C10" s="8">
        <v>41456</v>
      </c>
      <c r="D10" s="8">
        <v>42035</v>
      </c>
      <c r="E10" s="2" t="s">
        <v>85</v>
      </c>
      <c r="F10" s="7">
        <f>ROUNDUP((Tabela1[[#This Row],[Fim da Bolsa ]]-Tabela1[[#This Row],[Início da Bolsa]])/365*12,0)</f>
        <v>20</v>
      </c>
      <c r="G10" s="7">
        <f>YEAR(Tabela1[[#This Row],[Início da Bolsa]])</f>
        <v>2013</v>
      </c>
      <c r="H10" s="7">
        <f>YEAR(Tabela1[[#This Row],[Fim da Bolsa ]])</f>
        <v>2015</v>
      </c>
      <c r="I10" s="5" t="s">
        <v>112</v>
      </c>
    </row>
    <row r="11" spans="1:9" x14ac:dyDescent="0.2">
      <c r="A11" s="1" t="s">
        <v>32</v>
      </c>
      <c r="B11" s="3" t="s">
        <v>88</v>
      </c>
      <c r="C11" s="8">
        <v>41456</v>
      </c>
      <c r="D11" s="8">
        <v>42094</v>
      </c>
      <c r="E11" s="2" t="s">
        <v>85</v>
      </c>
      <c r="F11" s="7">
        <f>ROUNDUP((Tabela1[[#This Row],[Fim da Bolsa ]]-Tabela1[[#This Row],[Início da Bolsa]])/365*12,0)</f>
        <v>21</v>
      </c>
      <c r="G11" s="7">
        <f>YEAR(Tabela1[[#This Row],[Início da Bolsa]])</f>
        <v>2013</v>
      </c>
      <c r="H11" s="7">
        <f>YEAR(Tabela1[[#This Row],[Fim da Bolsa ]])</f>
        <v>2015</v>
      </c>
      <c r="I11" s="5" t="s">
        <v>112</v>
      </c>
    </row>
    <row r="12" spans="1:9" x14ac:dyDescent="0.2">
      <c r="A12" s="1" t="s">
        <v>32</v>
      </c>
      <c r="B12" s="3" t="s">
        <v>6</v>
      </c>
      <c r="C12" s="8">
        <v>41456</v>
      </c>
      <c r="D12" s="8">
        <v>42185</v>
      </c>
      <c r="E12" s="2" t="s">
        <v>85</v>
      </c>
      <c r="F12" s="7">
        <f>ROUNDUP((Tabela1[[#This Row],[Fim da Bolsa ]]-Tabela1[[#This Row],[Início da Bolsa]])/365*12,0)</f>
        <v>24</v>
      </c>
      <c r="G12" s="7">
        <f>YEAR(Tabela1[[#This Row],[Início da Bolsa]])</f>
        <v>2013</v>
      </c>
      <c r="H12" s="7">
        <f>YEAR(Tabela1[[#This Row],[Fim da Bolsa ]])</f>
        <v>2015</v>
      </c>
      <c r="I12" s="5" t="s">
        <v>112</v>
      </c>
    </row>
    <row r="13" spans="1:9" x14ac:dyDescent="0.2">
      <c r="A13" s="1" t="s">
        <v>32</v>
      </c>
      <c r="B13" s="3" t="s">
        <v>90</v>
      </c>
      <c r="C13" s="8">
        <v>41456</v>
      </c>
      <c r="D13" s="8">
        <v>42185</v>
      </c>
      <c r="E13" s="2" t="s">
        <v>85</v>
      </c>
      <c r="F13" s="7">
        <f>ROUNDUP((Tabela1[[#This Row],[Fim da Bolsa ]]-Tabela1[[#This Row],[Início da Bolsa]])/365*12,0)</f>
        <v>24</v>
      </c>
      <c r="G13" s="7">
        <f>YEAR(Tabela1[[#This Row],[Início da Bolsa]])</f>
        <v>2013</v>
      </c>
      <c r="H13" s="7">
        <f>YEAR(Tabela1[[#This Row],[Fim da Bolsa ]])</f>
        <v>2015</v>
      </c>
      <c r="I13" s="5" t="s">
        <v>112</v>
      </c>
    </row>
    <row r="14" spans="1:9" x14ac:dyDescent="0.2">
      <c r="A14" s="1" t="s">
        <v>32</v>
      </c>
      <c r="B14" s="3" t="s">
        <v>91</v>
      </c>
      <c r="C14" s="8">
        <v>41456</v>
      </c>
      <c r="D14" s="8">
        <v>42185</v>
      </c>
      <c r="E14" s="2" t="s">
        <v>85</v>
      </c>
      <c r="F14" s="7">
        <f>ROUNDUP((Tabela1[[#This Row],[Fim da Bolsa ]]-Tabela1[[#This Row],[Início da Bolsa]])/365*12,0)</f>
        <v>24</v>
      </c>
      <c r="G14" s="7">
        <f>YEAR(Tabela1[[#This Row],[Início da Bolsa]])</f>
        <v>2013</v>
      </c>
      <c r="H14" s="7">
        <f>YEAR(Tabela1[[#This Row],[Fim da Bolsa ]])</f>
        <v>2015</v>
      </c>
      <c r="I14" s="5" t="s">
        <v>112</v>
      </c>
    </row>
    <row r="15" spans="1:9" x14ac:dyDescent="0.2">
      <c r="A15" s="1" t="s">
        <v>32</v>
      </c>
      <c r="B15" s="3" t="s">
        <v>12</v>
      </c>
      <c r="C15" s="8">
        <v>41456</v>
      </c>
      <c r="D15" s="8">
        <v>42185</v>
      </c>
      <c r="E15" s="2" t="s">
        <v>85</v>
      </c>
      <c r="F15" s="7">
        <f>ROUNDUP((Tabela1[[#This Row],[Fim da Bolsa ]]-Tabela1[[#This Row],[Início da Bolsa]])/365*12,0)</f>
        <v>24</v>
      </c>
      <c r="G15" s="7">
        <f>YEAR(Tabela1[[#This Row],[Início da Bolsa]])</f>
        <v>2013</v>
      </c>
      <c r="H15" s="7">
        <f>YEAR(Tabela1[[#This Row],[Fim da Bolsa ]])</f>
        <v>2015</v>
      </c>
      <c r="I15" s="5" t="s">
        <v>112</v>
      </c>
    </row>
    <row r="16" spans="1:9" x14ac:dyDescent="0.2">
      <c r="A16" s="1" t="s">
        <v>32</v>
      </c>
      <c r="B16" s="3" t="s">
        <v>93</v>
      </c>
      <c r="C16" s="8">
        <v>41760</v>
      </c>
      <c r="D16" s="8">
        <v>42338</v>
      </c>
      <c r="E16" s="2" t="s">
        <v>85</v>
      </c>
      <c r="F16" s="7">
        <f>ROUNDUP((Tabela1[[#This Row],[Fim da Bolsa ]]-Tabela1[[#This Row],[Início da Bolsa]])/365*12,0)</f>
        <v>20</v>
      </c>
      <c r="G16" s="7">
        <f>YEAR(Tabela1[[#This Row],[Início da Bolsa]])</f>
        <v>2014</v>
      </c>
      <c r="H16" s="7">
        <f>YEAR(Tabela1[[#This Row],[Fim da Bolsa ]])</f>
        <v>2015</v>
      </c>
      <c r="I16" s="5" t="s">
        <v>112</v>
      </c>
    </row>
    <row r="17" spans="1:9" x14ac:dyDescent="0.2">
      <c r="A17" s="1" t="s">
        <v>32</v>
      </c>
      <c r="B17" s="3" t="s">
        <v>94</v>
      </c>
      <c r="C17" s="8">
        <v>42036</v>
      </c>
      <c r="D17" s="8">
        <v>42551</v>
      </c>
      <c r="E17" s="2" t="s">
        <v>85</v>
      </c>
      <c r="F17" s="7">
        <f>ROUNDUP((Tabela1[[#This Row],[Fim da Bolsa ]]-Tabela1[[#This Row],[Início da Bolsa]])/365*12,0)</f>
        <v>17</v>
      </c>
      <c r="G17" s="7">
        <f>YEAR(Tabela1[[#This Row],[Início da Bolsa]])</f>
        <v>2015</v>
      </c>
      <c r="H17" s="7">
        <f>YEAR(Tabela1[[#This Row],[Fim da Bolsa ]])</f>
        <v>2016</v>
      </c>
      <c r="I17" s="5" t="s">
        <v>112</v>
      </c>
    </row>
    <row r="18" spans="1:9" x14ac:dyDescent="0.2">
      <c r="A18" s="1" t="s">
        <v>32</v>
      </c>
      <c r="B18" s="3" t="s">
        <v>95</v>
      </c>
      <c r="C18" s="8">
        <v>42095</v>
      </c>
      <c r="D18" s="8">
        <v>42551</v>
      </c>
      <c r="E18" s="2" t="s">
        <v>85</v>
      </c>
      <c r="F18" s="7">
        <f>ROUNDUP((Tabela1[[#This Row],[Fim da Bolsa ]]-Tabela1[[#This Row],[Início da Bolsa]])/365*12,0)</f>
        <v>15</v>
      </c>
      <c r="G18" s="7">
        <f>YEAR(Tabela1[[#This Row],[Início da Bolsa]])</f>
        <v>2015</v>
      </c>
      <c r="H18" s="7">
        <f>YEAR(Tabela1[[#This Row],[Fim da Bolsa ]])</f>
        <v>2016</v>
      </c>
      <c r="I18" s="5" t="s">
        <v>112</v>
      </c>
    </row>
    <row r="19" spans="1:9" x14ac:dyDescent="0.2">
      <c r="A19" s="1" t="s">
        <v>32</v>
      </c>
      <c r="B19" s="3" t="s">
        <v>11</v>
      </c>
      <c r="C19" s="8">
        <v>42095</v>
      </c>
      <c r="D19" s="8">
        <v>42551</v>
      </c>
      <c r="E19" s="2" t="s">
        <v>85</v>
      </c>
      <c r="F19" s="7">
        <f>ROUNDUP((Tabela1[[#This Row],[Fim da Bolsa ]]-Tabela1[[#This Row],[Início da Bolsa]])/365*12,0)</f>
        <v>15</v>
      </c>
      <c r="G19" s="7">
        <f>YEAR(Tabela1[[#This Row],[Início da Bolsa]])</f>
        <v>2015</v>
      </c>
      <c r="H19" s="7">
        <f>YEAR(Tabela1[[#This Row],[Fim da Bolsa ]])</f>
        <v>2016</v>
      </c>
      <c r="I19" s="5" t="s">
        <v>112</v>
      </c>
    </row>
    <row r="20" spans="1:9" x14ac:dyDescent="0.2">
      <c r="A20" s="1" t="s">
        <v>32</v>
      </c>
      <c r="B20" s="3" t="s">
        <v>20</v>
      </c>
      <c r="C20" s="8">
        <v>41974</v>
      </c>
      <c r="D20" s="8">
        <v>42704</v>
      </c>
      <c r="E20" s="2" t="s">
        <v>85</v>
      </c>
      <c r="F20" s="7">
        <f>ROUNDUP((Tabela1[[#This Row],[Fim da Bolsa ]]-Tabela1[[#This Row],[Início da Bolsa]])/365*12,0)</f>
        <v>24</v>
      </c>
      <c r="G20" s="7">
        <f>YEAR(Tabela1[[#This Row],[Início da Bolsa]])</f>
        <v>2014</v>
      </c>
      <c r="H20" s="7">
        <f>YEAR(Tabela1[[#This Row],[Fim da Bolsa ]])</f>
        <v>2016</v>
      </c>
      <c r="I20" s="5" t="s">
        <v>112</v>
      </c>
    </row>
    <row r="21" spans="1:9" x14ac:dyDescent="0.2">
      <c r="A21" s="17" t="s">
        <v>32</v>
      </c>
      <c r="B21" s="18" t="s">
        <v>23</v>
      </c>
      <c r="C21" s="19">
        <v>42005</v>
      </c>
      <c r="D21" s="19">
        <v>42705</v>
      </c>
      <c r="E21" s="20" t="s">
        <v>89</v>
      </c>
      <c r="F21" s="21">
        <f>ROUNDUP((Tabela1[[#This Row],[Fim da Bolsa ]]-Tabela1[[#This Row],[Início da Bolsa]])/365*12,0)</f>
        <v>24</v>
      </c>
      <c r="G21" s="21">
        <f>YEAR(Tabela1[[#This Row],[Início da Bolsa]])</f>
        <v>2015</v>
      </c>
      <c r="H21" s="21">
        <f>YEAR(Tabela1[[#This Row],[Fim da Bolsa ]])</f>
        <v>2016</v>
      </c>
      <c r="I21" s="21" t="s">
        <v>112</v>
      </c>
    </row>
    <row r="22" spans="1:9" x14ac:dyDescent="0.2">
      <c r="A22" s="1" t="s">
        <v>35</v>
      </c>
      <c r="B22" s="3" t="s">
        <v>29</v>
      </c>
      <c r="C22" s="8">
        <v>41883</v>
      </c>
      <c r="D22" s="8">
        <v>42735</v>
      </c>
      <c r="E22" s="2" t="s">
        <v>84</v>
      </c>
      <c r="F22" s="7">
        <f>ROUNDUP((Tabela1[[#This Row],[Fim da Bolsa ]]-Tabela1[[#This Row],[Início da Bolsa]])/365*12,0)</f>
        <v>29</v>
      </c>
      <c r="G22" s="7">
        <f>YEAR(Tabela1[[#This Row],[Início da Bolsa]])</f>
        <v>2014</v>
      </c>
      <c r="H22" s="7">
        <f>YEAR(Tabela1[[#This Row],[Fim da Bolsa ]])</f>
        <v>2016</v>
      </c>
      <c r="I22" s="5" t="s">
        <v>84</v>
      </c>
    </row>
    <row r="23" spans="1:9" x14ac:dyDescent="0.2">
      <c r="A23" s="1" t="s">
        <v>32</v>
      </c>
      <c r="B23" s="3" t="s">
        <v>5</v>
      </c>
      <c r="C23" s="8">
        <v>42036</v>
      </c>
      <c r="D23" s="8">
        <v>42735</v>
      </c>
      <c r="E23" s="2" t="s">
        <v>85</v>
      </c>
      <c r="F23" s="7">
        <f>ROUNDUP((Tabela1[[#This Row],[Fim da Bolsa ]]-Tabela1[[#This Row],[Início da Bolsa]])/365*12,0)</f>
        <v>23</v>
      </c>
      <c r="G23" s="7">
        <f>YEAR(Tabela1[[#This Row],[Início da Bolsa]])</f>
        <v>2015</v>
      </c>
      <c r="H23" s="7">
        <f>YEAR(Tabela1[[#This Row],[Fim da Bolsa ]])</f>
        <v>2016</v>
      </c>
      <c r="I23" s="5" t="s">
        <v>112</v>
      </c>
    </row>
    <row r="24" spans="1:9" x14ac:dyDescent="0.2">
      <c r="A24" s="1" t="s">
        <v>32</v>
      </c>
      <c r="B24" s="3" t="s">
        <v>96</v>
      </c>
      <c r="C24" s="8">
        <v>42186</v>
      </c>
      <c r="D24" s="8">
        <v>42916</v>
      </c>
      <c r="E24" s="2" t="s">
        <v>85</v>
      </c>
      <c r="F24" s="7">
        <f>ROUNDUP((Tabela1[[#This Row],[Fim da Bolsa ]]-Tabela1[[#This Row],[Início da Bolsa]])/365*12,0)</f>
        <v>24</v>
      </c>
      <c r="G24" s="7">
        <f>YEAR(Tabela1[[#This Row],[Início da Bolsa]])</f>
        <v>2015</v>
      </c>
      <c r="H24" s="7">
        <f>YEAR(Tabela1[[#This Row],[Fim da Bolsa ]])</f>
        <v>2017</v>
      </c>
      <c r="I24" s="5" t="s">
        <v>112</v>
      </c>
    </row>
    <row r="25" spans="1:9" x14ac:dyDescent="0.2">
      <c r="A25" s="1" t="s">
        <v>32</v>
      </c>
      <c r="B25" s="3" t="s">
        <v>97</v>
      </c>
      <c r="C25" s="8">
        <v>42186</v>
      </c>
      <c r="D25" s="8">
        <v>42916</v>
      </c>
      <c r="E25" s="2" t="s">
        <v>85</v>
      </c>
      <c r="F25" s="7">
        <f>ROUNDUP((Tabela1[[#This Row],[Fim da Bolsa ]]-Tabela1[[#This Row],[Início da Bolsa]])/365*12,0)</f>
        <v>24</v>
      </c>
      <c r="G25" s="7">
        <f>YEAR(Tabela1[[#This Row],[Início da Bolsa]])</f>
        <v>2015</v>
      </c>
      <c r="H25" s="7">
        <f>YEAR(Tabela1[[#This Row],[Fim da Bolsa ]])</f>
        <v>2017</v>
      </c>
      <c r="I25" s="5" t="s">
        <v>112</v>
      </c>
    </row>
    <row r="26" spans="1:9" x14ac:dyDescent="0.2">
      <c r="A26" s="1" t="s">
        <v>32</v>
      </c>
      <c r="B26" s="3" t="s">
        <v>57</v>
      </c>
      <c r="C26" s="8">
        <v>42186</v>
      </c>
      <c r="D26" s="8">
        <v>42916</v>
      </c>
      <c r="E26" s="2" t="s">
        <v>85</v>
      </c>
      <c r="F26" s="7">
        <f>ROUNDUP((Tabela1[[#This Row],[Fim da Bolsa ]]-Tabela1[[#This Row],[Início da Bolsa]])/365*12,0)</f>
        <v>24</v>
      </c>
      <c r="G26" s="7">
        <f>YEAR(Tabela1[[#This Row],[Início da Bolsa]])</f>
        <v>2015</v>
      </c>
      <c r="H26" s="7">
        <f>YEAR(Tabela1[[#This Row],[Fim da Bolsa ]])</f>
        <v>2017</v>
      </c>
      <c r="I26" s="5" t="s">
        <v>112</v>
      </c>
    </row>
    <row r="27" spans="1:9" x14ac:dyDescent="0.2">
      <c r="A27" s="1" t="s">
        <v>32</v>
      </c>
      <c r="B27" s="3" t="s">
        <v>98</v>
      </c>
      <c r="C27" s="8">
        <v>42278</v>
      </c>
      <c r="D27" s="8">
        <v>42916</v>
      </c>
      <c r="E27" s="2" t="s">
        <v>85</v>
      </c>
      <c r="F27" s="7">
        <f>ROUNDUP((Tabela1[[#This Row],[Fim da Bolsa ]]-Tabela1[[#This Row],[Início da Bolsa]])/365*12,0)</f>
        <v>21</v>
      </c>
      <c r="G27" s="7">
        <f>YEAR(Tabela1[[#This Row],[Início da Bolsa]])</f>
        <v>2015</v>
      </c>
      <c r="H27" s="7">
        <f>YEAR(Tabela1[[#This Row],[Fim da Bolsa ]])</f>
        <v>2017</v>
      </c>
      <c r="I27" s="5" t="s">
        <v>112</v>
      </c>
    </row>
    <row r="28" spans="1:9" x14ac:dyDescent="0.2">
      <c r="A28" s="17" t="s">
        <v>32</v>
      </c>
      <c r="B28" s="18" t="s">
        <v>10</v>
      </c>
      <c r="C28" s="19">
        <v>42917</v>
      </c>
      <c r="D28" s="19">
        <v>42917</v>
      </c>
      <c r="E28" s="20" t="s">
        <v>89</v>
      </c>
      <c r="F28" s="21">
        <f>ROUNDUP((Tabela1[[#This Row],[Fim da Bolsa ]]-Tabela1[[#This Row],[Início da Bolsa]])/365*12,0)</f>
        <v>0</v>
      </c>
      <c r="G28" s="21">
        <f>YEAR(Tabela1[[#This Row],[Início da Bolsa]])</f>
        <v>2017</v>
      </c>
      <c r="H28" s="21">
        <f>YEAR(Tabela1[[#This Row],[Fim da Bolsa ]])</f>
        <v>2017</v>
      </c>
      <c r="I28" s="21" t="s">
        <v>112</v>
      </c>
    </row>
    <row r="29" spans="1:9" x14ac:dyDescent="0.2">
      <c r="A29" s="1" t="s">
        <v>32</v>
      </c>
      <c r="B29" s="3" t="s">
        <v>8</v>
      </c>
      <c r="C29" s="8">
        <v>42339</v>
      </c>
      <c r="D29" s="8">
        <v>43069</v>
      </c>
      <c r="E29" s="2" t="s">
        <v>85</v>
      </c>
      <c r="F29" s="7">
        <f>ROUNDUP((Tabela1[[#This Row],[Fim da Bolsa ]]-Tabela1[[#This Row],[Início da Bolsa]])/365*12,0)</f>
        <v>24</v>
      </c>
      <c r="G29" s="7">
        <f>YEAR(Tabela1[[#This Row],[Início da Bolsa]])</f>
        <v>2015</v>
      </c>
      <c r="H29" s="7">
        <f>YEAR(Tabela1[[#This Row],[Fim da Bolsa ]])</f>
        <v>2017</v>
      </c>
      <c r="I29" s="5" t="s">
        <v>112</v>
      </c>
    </row>
    <row r="30" spans="1:9" x14ac:dyDescent="0.2">
      <c r="A30" s="17" t="s">
        <v>32</v>
      </c>
      <c r="B30" s="18" t="s">
        <v>7</v>
      </c>
      <c r="C30" s="19">
        <v>43070</v>
      </c>
      <c r="D30" s="19">
        <v>43131</v>
      </c>
      <c r="E30" s="20" t="s">
        <v>89</v>
      </c>
      <c r="F30" s="21">
        <f>ROUNDUP((Tabela1[[#This Row],[Fim da Bolsa ]]-Tabela1[[#This Row],[Início da Bolsa]])/365*12,0)</f>
        <v>3</v>
      </c>
      <c r="G30" s="21">
        <f>YEAR(Tabela1[[#This Row],[Início da Bolsa]])</f>
        <v>2017</v>
      </c>
      <c r="H30" s="21">
        <f>YEAR(Tabela1[[#This Row],[Fim da Bolsa ]])</f>
        <v>2018</v>
      </c>
      <c r="I30" s="21" t="s">
        <v>112</v>
      </c>
    </row>
    <row r="31" spans="1:9" x14ac:dyDescent="0.2">
      <c r="A31" s="1" t="s">
        <v>32</v>
      </c>
      <c r="B31" s="3" t="s">
        <v>4</v>
      </c>
      <c r="C31" s="8">
        <v>42552</v>
      </c>
      <c r="D31" s="8">
        <v>43281</v>
      </c>
      <c r="E31" s="2" t="s">
        <v>85</v>
      </c>
      <c r="F31" s="7">
        <f>ROUNDUP((Tabela1[[#This Row],[Fim da Bolsa ]]-Tabela1[[#This Row],[Início da Bolsa]])/365*12,0)</f>
        <v>24</v>
      </c>
      <c r="G31" s="7">
        <f>YEAR(Tabela1[[#This Row],[Início da Bolsa]])</f>
        <v>2016</v>
      </c>
      <c r="H31" s="7">
        <f>YEAR(Tabela1[[#This Row],[Fim da Bolsa ]])</f>
        <v>2018</v>
      </c>
      <c r="I31" s="5" t="s">
        <v>112</v>
      </c>
    </row>
    <row r="32" spans="1:9" x14ac:dyDescent="0.2">
      <c r="A32" s="1" t="s">
        <v>32</v>
      </c>
      <c r="B32" s="3" t="s">
        <v>55</v>
      </c>
      <c r="C32" s="8">
        <v>42552</v>
      </c>
      <c r="D32" s="8">
        <v>43281</v>
      </c>
      <c r="E32" s="2" t="s">
        <v>85</v>
      </c>
      <c r="F32" s="7">
        <f>ROUNDUP((Tabela1[[#This Row],[Fim da Bolsa ]]-Tabela1[[#This Row],[Início da Bolsa]])/365*12,0)</f>
        <v>24</v>
      </c>
      <c r="G32" s="7">
        <f>YEAR(Tabela1[[#This Row],[Início da Bolsa]])</f>
        <v>2016</v>
      </c>
      <c r="H32" s="7">
        <f>YEAR(Tabela1[[#This Row],[Fim da Bolsa ]])</f>
        <v>2018</v>
      </c>
      <c r="I32" s="5" t="s">
        <v>112</v>
      </c>
    </row>
    <row r="33" spans="1:9" x14ac:dyDescent="0.2">
      <c r="A33" s="1" t="s">
        <v>32</v>
      </c>
      <c r="B33" s="3" t="s">
        <v>34</v>
      </c>
      <c r="C33" s="8">
        <v>42552</v>
      </c>
      <c r="D33" s="8">
        <v>43281</v>
      </c>
      <c r="E33" s="2" t="s">
        <v>85</v>
      </c>
      <c r="F33" s="7">
        <f>ROUNDUP((Tabela1[[#This Row],[Fim da Bolsa ]]-Tabela1[[#This Row],[Início da Bolsa]])/365*12,0)</f>
        <v>24</v>
      </c>
      <c r="G33" s="7">
        <f>YEAR(Tabela1[[#This Row],[Início da Bolsa]])</f>
        <v>2016</v>
      </c>
      <c r="H33" s="7">
        <f>YEAR(Tabela1[[#This Row],[Fim da Bolsa ]])</f>
        <v>2018</v>
      </c>
      <c r="I33" s="5" t="s">
        <v>112</v>
      </c>
    </row>
    <row r="34" spans="1:9" x14ac:dyDescent="0.2">
      <c r="A34" s="1" t="s">
        <v>32</v>
      </c>
      <c r="B34" s="3" t="s">
        <v>101</v>
      </c>
      <c r="C34" s="8">
        <v>42736</v>
      </c>
      <c r="D34" s="8">
        <v>43465</v>
      </c>
      <c r="E34" s="2" t="s">
        <v>85</v>
      </c>
      <c r="F34" s="7">
        <f>ROUNDUP((Tabela1[[#This Row],[Fim da Bolsa ]]-Tabela1[[#This Row],[Início da Bolsa]])/365*12,0)</f>
        <v>24</v>
      </c>
      <c r="G34" s="7">
        <f>YEAR(Tabela1[[#This Row],[Início da Bolsa]])</f>
        <v>2017</v>
      </c>
      <c r="H34" s="7">
        <f>YEAR(Tabela1[[#This Row],[Fim da Bolsa ]])</f>
        <v>2018</v>
      </c>
      <c r="I34" s="5" t="s">
        <v>112</v>
      </c>
    </row>
    <row r="35" spans="1:9" x14ac:dyDescent="0.2">
      <c r="A35" s="1" t="s">
        <v>32</v>
      </c>
      <c r="B35" s="3" t="s">
        <v>102</v>
      </c>
      <c r="C35" s="8">
        <v>42736</v>
      </c>
      <c r="D35" s="8">
        <v>43465</v>
      </c>
      <c r="E35" s="2" t="s">
        <v>85</v>
      </c>
      <c r="F35" s="7">
        <f>ROUNDUP((Tabela1[[#This Row],[Fim da Bolsa ]]-Tabela1[[#This Row],[Início da Bolsa]])/365*12,0)</f>
        <v>24</v>
      </c>
      <c r="G35" s="7">
        <f>YEAR(Tabela1[[#This Row],[Início da Bolsa]])</f>
        <v>2017</v>
      </c>
      <c r="H35" s="7">
        <f>YEAR(Tabela1[[#This Row],[Fim da Bolsa ]])</f>
        <v>2018</v>
      </c>
      <c r="I35" s="5" t="s">
        <v>112</v>
      </c>
    </row>
    <row r="36" spans="1:9" x14ac:dyDescent="0.2">
      <c r="A36" s="1" t="s">
        <v>32</v>
      </c>
      <c r="B36" s="3" t="s">
        <v>26</v>
      </c>
      <c r="C36" s="8">
        <v>42736</v>
      </c>
      <c r="D36" s="8">
        <v>43465</v>
      </c>
      <c r="E36" s="2" t="s">
        <v>85</v>
      </c>
      <c r="F36" s="7">
        <f>ROUNDUP((Tabela1[[#This Row],[Fim da Bolsa ]]-Tabela1[[#This Row],[Início da Bolsa]])/365*12,0)</f>
        <v>24</v>
      </c>
      <c r="G36" s="7">
        <f>YEAR(Tabela1[[#This Row],[Início da Bolsa]])</f>
        <v>2017</v>
      </c>
      <c r="H36" s="7">
        <f>YEAR(Tabela1[[#This Row],[Fim da Bolsa ]])</f>
        <v>2018</v>
      </c>
      <c r="I36" s="5" t="s">
        <v>112</v>
      </c>
    </row>
    <row r="37" spans="1:9" x14ac:dyDescent="0.2">
      <c r="A37" s="1" t="s">
        <v>32</v>
      </c>
      <c r="B37" s="3" t="s">
        <v>104</v>
      </c>
      <c r="C37" s="8">
        <v>42917</v>
      </c>
      <c r="D37" s="8">
        <v>43617</v>
      </c>
      <c r="E37" s="2" t="s">
        <v>85</v>
      </c>
      <c r="F37" s="7">
        <f>ROUNDUP((Tabela1[[#This Row],[Fim da Bolsa ]]-Tabela1[[#This Row],[Início da Bolsa]])/365*12,0)</f>
        <v>24</v>
      </c>
      <c r="G37" s="7">
        <f>YEAR(Tabela1[[#This Row],[Início da Bolsa]])</f>
        <v>2017</v>
      </c>
      <c r="H37" s="7">
        <f>YEAR(Tabela1[[#This Row],[Fim da Bolsa ]])</f>
        <v>2019</v>
      </c>
      <c r="I37" s="5" t="s">
        <v>112</v>
      </c>
    </row>
    <row r="38" spans="1:9" x14ac:dyDescent="0.2">
      <c r="A38" s="1" t="s">
        <v>32</v>
      </c>
      <c r="B38" s="3" t="s">
        <v>103</v>
      </c>
      <c r="C38" s="8">
        <v>42917</v>
      </c>
      <c r="D38" s="8">
        <v>43646</v>
      </c>
      <c r="E38" s="2" t="s">
        <v>85</v>
      </c>
      <c r="F38" s="7">
        <f>ROUNDUP((Tabela1[[#This Row],[Fim da Bolsa ]]-Tabela1[[#This Row],[Início da Bolsa]])/365*12,0)</f>
        <v>24</v>
      </c>
      <c r="G38" s="7">
        <f>YEAR(Tabela1[[#This Row],[Início da Bolsa]])</f>
        <v>2017</v>
      </c>
      <c r="H38" s="7">
        <f>YEAR(Tabela1[[#This Row],[Fim da Bolsa ]])</f>
        <v>2019</v>
      </c>
      <c r="I38" s="5" t="s">
        <v>112</v>
      </c>
    </row>
    <row r="39" spans="1:9" x14ac:dyDescent="0.2">
      <c r="A39" s="1" t="s">
        <v>32</v>
      </c>
      <c r="B39" s="3" t="s">
        <v>105</v>
      </c>
      <c r="C39" s="8">
        <v>42948</v>
      </c>
      <c r="D39" s="8">
        <v>43646</v>
      </c>
      <c r="E39" s="2" t="s">
        <v>85</v>
      </c>
      <c r="F39" s="7">
        <f>ROUNDUP((Tabela1[[#This Row],[Fim da Bolsa ]]-Tabela1[[#This Row],[Início da Bolsa]])/365*12,0)</f>
        <v>23</v>
      </c>
      <c r="G39" s="7">
        <f>YEAR(Tabela1[[#This Row],[Início da Bolsa]])</f>
        <v>2017</v>
      </c>
      <c r="H39" s="7">
        <f>YEAR(Tabela1[[#This Row],[Fim da Bolsa ]])</f>
        <v>2019</v>
      </c>
      <c r="I39" s="5" t="s">
        <v>112</v>
      </c>
    </row>
    <row r="40" spans="1:9" x14ac:dyDescent="0.2">
      <c r="A40" s="1" t="s">
        <v>32</v>
      </c>
      <c r="B40" s="3" t="s">
        <v>106</v>
      </c>
      <c r="C40" s="8">
        <v>42948</v>
      </c>
      <c r="D40" s="8">
        <v>43677</v>
      </c>
      <c r="E40" s="2" t="s">
        <v>85</v>
      </c>
      <c r="F40" s="7">
        <f>ROUNDUP((Tabela1[[#This Row],[Fim da Bolsa ]]-Tabela1[[#This Row],[Início da Bolsa]])/365*12,0)</f>
        <v>24</v>
      </c>
      <c r="G40" s="7">
        <f>YEAR(Tabela1[[#This Row],[Início da Bolsa]])</f>
        <v>2017</v>
      </c>
      <c r="H40" s="7">
        <f>YEAR(Tabela1[[#This Row],[Fim da Bolsa ]])</f>
        <v>2019</v>
      </c>
      <c r="I40" s="5" t="s">
        <v>112</v>
      </c>
    </row>
    <row r="41" spans="1:9" x14ac:dyDescent="0.2">
      <c r="A41" s="1" t="s">
        <v>33</v>
      </c>
      <c r="B41" s="3" t="s">
        <v>99</v>
      </c>
      <c r="C41" s="8">
        <v>42309</v>
      </c>
      <c r="D41" s="8">
        <v>43769</v>
      </c>
      <c r="E41" s="2" t="s">
        <v>85</v>
      </c>
      <c r="F41" s="7">
        <f>ROUNDUP((Tabela1[[#This Row],[Fim da Bolsa ]]-Tabela1[[#This Row],[Início da Bolsa]])/365*12,0)</f>
        <v>48</v>
      </c>
      <c r="G41" s="7">
        <f>YEAR(Tabela1[[#This Row],[Início da Bolsa]])</f>
        <v>2015</v>
      </c>
      <c r="H41" s="7">
        <f>YEAR(Tabela1[[#This Row],[Fim da Bolsa ]])</f>
        <v>2019</v>
      </c>
      <c r="I41" s="5" t="s">
        <v>112</v>
      </c>
    </row>
    <row r="42" spans="1:9" x14ac:dyDescent="0.2">
      <c r="A42" s="1" t="s">
        <v>33</v>
      </c>
      <c r="B42" s="3" t="s">
        <v>82</v>
      </c>
      <c r="C42" s="8">
        <v>42309</v>
      </c>
      <c r="D42" s="8">
        <v>43769</v>
      </c>
      <c r="E42" s="2" t="s">
        <v>85</v>
      </c>
      <c r="F42" s="7">
        <f>ROUNDUP((Tabela1[[#This Row],[Fim da Bolsa ]]-Tabela1[[#This Row],[Início da Bolsa]])/365*12,0)</f>
        <v>48</v>
      </c>
      <c r="G42" s="7">
        <f>YEAR(Tabela1[[#This Row],[Início da Bolsa]])</f>
        <v>2015</v>
      </c>
      <c r="H42" s="7">
        <f>YEAR(Tabela1[[#This Row],[Fim da Bolsa ]])</f>
        <v>2019</v>
      </c>
      <c r="I42" s="5" t="s">
        <v>112</v>
      </c>
    </row>
    <row r="43" spans="1:9" x14ac:dyDescent="0.2">
      <c r="A43" s="1" t="s">
        <v>33</v>
      </c>
      <c r="B43" s="3" t="s">
        <v>83</v>
      </c>
      <c r="C43" s="8">
        <v>42309</v>
      </c>
      <c r="D43" s="8">
        <v>43769</v>
      </c>
      <c r="E43" s="2" t="s">
        <v>85</v>
      </c>
      <c r="F43" s="7">
        <f>ROUNDUP((Tabela1[[#This Row],[Fim da Bolsa ]]-Tabela1[[#This Row],[Início da Bolsa]])/365*12,0)</f>
        <v>48</v>
      </c>
      <c r="G43" s="7">
        <f>YEAR(Tabela1[[#This Row],[Início da Bolsa]])</f>
        <v>2015</v>
      </c>
      <c r="H43" s="7">
        <f>YEAR(Tabela1[[#This Row],[Fim da Bolsa ]])</f>
        <v>2019</v>
      </c>
      <c r="I43" s="5" t="s">
        <v>112</v>
      </c>
    </row>
    <row r="44" spans="1:9" x14ac:dyDescent="0.2">
      <c r="A44" s="1" t="s">
        <v>33</v>
      </c>
      <c r="B44" s="3" t="s">
        <v>21</v>
      </c>
      <c r="C44" s="8">
        <v>42309</v>
      </c>
      <c r="D44" s="8">
        <v>43769</v>
      </c>
      <c r="E44" s="2" t="s">
        <v>85</v>
      </c>
      <c r="F44" s="7">
        <f>ROUNDUP((Tabela1[[#This Row],[Fim da Bolsa ]]-Tabela1[[#This Row],[Início da Bolsa]])/365*12,0)</f>
        <v>48</v>
      </c>
      <c r="G44" s="7">
        <f>YEAR(Tabela1[[#This Row],[Início da Bolsa]])</f>
        <v>2015</v>
      </c>
      <c r="H44" s="7">
        <f>YEAR(Tabela1[[#This Row],[Fim da Bolsa ]])</f>
        <v>2019</v>
      </c>
      <c r="I44" s="5" t="s">
        <v>112</v>
      </c>
    </row>
    <row r="45" spans="1:9" x14ac:dyDescent="0.2">
      <c r="A45" s="1" t="s">
        <v>33</v>
      </c>
      <c r="B45" s="3" t="s">
        <v>90</v>
      </c>
      <c r="C45" s="8">
        <v>42309</v>
      </c>
      <c r="D45" s="8">
        <v>43769</v>
      </c>
      <c r="E45" s="2" t="s">
        <v>85</v>
      </c>
      <c r="F45" s="7">
        <f>ROUNDUP((Tabela1[[#This Row],[Fim da Bolsa ]]-Tabela1[[#This Row],[Início da Bolsa]])/365*12,0)</f>
        <v>48</v>
      </c>
      <c r="G45" s="7">
        <f>YEAR(Tabela1[[#This Row],[Início da Bolsa]])</f>
        <v>2015</v>
      </c>
      <c r="H45" s="7">
        <f>YEAR(Tabela1[[#This Row],[Fim da Bolsa ]])</f>
        <v>2019</v>
      </c>
      <c r="I45" s="5" t="s">
        <v>112</v>
      </c>
    </row>
    <row r="46" spans="1:9" x14ac:dyDescent="0.2">
      <c r="A46" s="1" t="s">
        <v>33</v>
      </c>
      <c r="B46" s="3" t="s">
        <v>18</v>
      </c>
      <c r="C46" s="8">
        <v>42309</v>
      </c>
      <c r="D46" s="8">
        <v>43769</v>
      </c>
      <c r="E46" s="2" t="s">
        <v>85</v>
      </c>
      <c r="F46" s="7">
        <f>ROUNDUP((Tabela1[[#This Row],[Fim da Bolsa ]]-Tabela1[[#This Row],[Início da Bolsa]])/365*12,0)</f>
        <v>48</v>
      </c>
      <c r="G46" s="7">
        <f>YEAR(Tabela1[[#This Row],[Início da Bolsa]])</f>
        <v>2015</v>
      </c>
      <c r="H46" s="7">
        <f>YEAR(Tabela1[[#This Row],[Fim da Bolsa ]])</f>
        <v>2019</v>
      </c>
      <c r="I46" s="5" t="s">
        <v>112</v>
      </c>
    </row>
    <row r="47" spans="1:9" x14ac:dyDescent="0.2">
      <c r="A47" s="1" t="s">
        <v>33</v>
      </c>
      <c r="B47" s="3" t="s">
        <v>74</v>
      </c>
      <c r="C47" s="8">
        <v>42309</v>
      </c>
      <c r="D47" s="8">
        <v>43769</v>
      </c>
      <c r="E47" s="2" t="s">
        <v>85</v>
      </c>
      <c r="F47" s="7">
        <f>ROUNDUP((Tabela1[[#This Row],[Fim da Bolsa ]]-Tabela1[[#This Row],[Início da Bolsa]])/365*12,0)</f>
        <v>48</v>
      </c>
      <c r="G47" s="7">
        <f>YEAR(Tabela1[[#This Row],[Início da Bolsa]])</f>
        <v>2015</v>
      </c>
      <c r="H47" s="7">
        <f>YEAR(Tabela1[[#This Row],[Fim da Bolsa ]])</f>
        <v>2019</v>
      </c>
      <c r="I47" s="5" t="s">
        <v>112</v>
      </c>
    </row>
    <row r="48" spans="1:9" x14ac:dyDescent="0.2">
      <c r="A48" s="1" t="s">
        <v>33</v>
      </c>
      <c r="B48" s="3" t="s">
        <v>19</v>
      </c>
      <c r="C48" s="8">
        <v>42309</v>
      </c>
      <c r="D48" s="8">
        <v>43769</v>
      </c>
      <c r="E48" s="2" t="s">
        <v>85</v>
      </c>
      <c r="F48" s="7">
        <f>ROUNDUP((Tabela1[[#This Row],[Fim da Bolsa ]]-Tabela1[[#This Row],[Início da Bolsa]])/365*12,0)</f>
        <v>48</v>
      </c>
      <c r="G48" s="7">
        <f>YEAR(Tabela1[[#This Row],[Início da Bolsa]])</f>
        <v>2015</v>
      </c>
      <c r="H48" s="7">
        <f>YEAR(Tabela1[[#This Row],[Fim da Bolsa ]])</f>
        <v>2019</v>
      </c>
      <c r="I48" s="5" t="s">
        <v>112</v>
      </c>
    </row>
    <row r="49" spans="1:9" x14ac:dyDescent="0.2">
      <c r="A49" s="1" t="s">
        <v>33</v>
      </c>
      <c r="B49" s="3" t="s">
        <v>100</v>
      </c>
      <c r="C49" s="8">
        <v>42309</v>
      </c>
      <c r="D49" s="8">
        <v>43769</v>
      </c>
      <c r="E49" s="2" t="s">
        <v>85</v>
      </c>
      <c r="F49" s="7">
        <f>ROUNDUP((Tabela1[[#This Row],[Fim da Bolsa ]]-Tabela1[[#This Row],[Início da Bolsa]])/365*12,0)</f>
        <v>48</v>
      </c>
      <c r="G49" s="7">
        <f>YEAR(Tabela1[[#This Row],[Início da Bolsa]])</f>
        <v>2015</v>
      </c>
      <c r="H49" s="7">
        <f>YEAR(Tabela1[[#This Row],[Fim da Bolsa ]])</f>
        <v>2019</v>
      </c>
      <c r="I49" s="5" t="s">
        <v>112</v>
      </c>
    </row>
    <row r="50" spans="1:9" x14ac:dyDescent="0.2">
      <c r="A50" s="1" t="s">
        <v>33</v>
      </c>
      <c r="B50" s="3" t="s">
        <v>27</v>
      </c>
      <c r="C50" s="8">
        <v>42309</v>
      </c>
      <c r="D50" s="8">
        <v>43769</v>
      </c>
      <c r="E50" s="2" t="s">
        <v>85</v>
      </c>
      <c r="F50" s="7">
        <f>ROUNDUP((Tabela1[[#This Row],[Fim da Bolsa ]]-Tabela1[[#This Row],[Início da Bolsa]])/365*12,0)</f>
        <v>48</v>
      </c>
      <c r="G50" s="7">
        <f>YEAR(Tabela1[[#This Row],[Início da Bolsa]])</f>
        <v>2015</v>
      </c>
      <c r="H50" s="7">
        <f>YEAR(Tabela1[[#This Row],[Fim da Bolsa ]])</f>
        <v>2019</v>
      </c>
      <c r="I50" s="5" t="s">
        <v>112</v>
      </c>
    </row>
    <row r="51" spans="1:9" x14ac:dyDescent="0.2">
      <c r="A51" s="1" t="s">
        <v>33</v>
      </c>
      <c r="B51" s="3" t="s">
        <v>108</v>
      </c>
      <c r="C51" s="8">
        <v>42309</v>
      </c>
      <c r="D51" s="8">
        <v>43769</v>
      </c>
      <c r="E51" s="2" t="s">
        <v>85</v>
      </c>
      <c r="F51" s="7">
        <f>ROUNDUP((Tabela1[[#This Row],[Fim da Bolsa ]]-Tabela1[[#This Row],[Início da Bolsa]])/365*12,0)</f>
        <v>48</v>
      </c>
      <c r="G51" s="7">
        <f>YEAR(Tabela1[[#This Row],[Início da Bolsa]])</f>
        <v>2015</v>
      </c>
      <c r="H51" s="7">
        <f>YEAR(Tabela1[[#This Row],[Fim da Bolsa ]])</f>
        <v>2019</v>
      </c>
      <c r="I51" s="5" t="s">
        <v>112</v>
      </c>
    </row>
    <row r="52" spans="1:9" x14ac:dyDescent="0.2">
      <c r="A52" s="1" t="s">
        <v>32</v>
      </c>
      <c r="B52" s="3" t="s">
        <v>24</v>
      </c>
      <c r="C52" s="8">
        <v>43313</v>
      </c>
      <c r="D52" s="8">
        <v>43769</v>
      </c>
      <c r="E52" s="2" t="s">
        <v>85</v>
      </c>
      <c r="F52" s="7">
        <f>ROUNDUP((Tabela1[[#This Row],[Fim da Bolsa ]]-Tabela1[[#This Row],[Início da Bolsa]])/365*12,0)</f>
        <v>15</v>
      </c>
      <c r="G52" s="7">
        <f>YEAR(Tabela1[[#This Row],[Início da Bolsa]])</f>
        <v>2018</v>
      </c>
      <c r="H52" s="7">
        <f>YEAR(Tabela1[[#This Row],[Fim da Bolsa ]])</f>
        <v>2019</v>
      </c>
      <c r="I52" s="5" t="s">
        <v>112</v>
      </c>
    </row>
    <row r="53" spans="1:9" x14ac:dyDescent="0.2">
      <c r="A53" s="1" t="s">
        <v>33</v>
      </c>
      <c r="B53" s="3" t="s">
        <v>17</v>
      </c>
      <c r="C53" s="8">
        <v>42339</v>
      </c>
      <c r="D53" s="8">
        <v>43799</v>
      </c>
      <c r="E53" s="2" t="s">
        <v>85</v>
      </c>
      <c r="F53" s="7">
        <f>ROUNDUP((Tabela1[[#This Row],[Fim da Bolsa ]]-Tabela1[[#This Row],[Início da Bolsa]])/365*12,0)</f>
        <v>48</v>
      </c>
      <c r="G53" s="7">
        <f>YEAR(Tabela1[[#This Row],[Início da Bolsa]])</f>
        <v>2015</v>
      </c>
      <c r="H53" s="7">
        <f>YEAR(Tabela1[[#This Row],[Fim da Bolsa ]])</f>
        <v>2019</v>
      </c>
      <c r="I53" s="5" t="s">
        <v>112</v>
      </c>
    </row>
    <row r="54" spans="1:9" x14ac:dyDescent="0.2">
      <c r="A54" s="1" t="s">
        <v>32</v>
      </c>
      <c r="B54" s="3" t="s">
        <v>109</v>
      </c>
      <c r="C54" s="8">
        <v>43647</v>
      </c>
      <c r="D54" s="8">
        <v>43799</v>
      </c>
      <c r="E54" s="8" t="s">
        <v>85</v>
      </c>
      <c r="F54" s="7">
        <f>ROUNDUP((Tabela1[[#This Row],[Fim da Bolsa ]]-Tabela1[[#This Row],[Início da Bolsa]])/365*12,0)</f>
        <v>5</v>
      </c>
      <c r="G54" s="7">
        <f>YEAR(Tabela1[[#This Row],[Início da Bolsa]])</f>
        <v>2019</v>
      </c>
      <c r="H54" s="7">
        <f>YEAR(Tabela1[[#This Row],[Fim da Bolsa ]])</f>
        <v>2019</v>
      </c>
      <c r="I54" s="5" t="s">
        <v>112</v>
      </c>
    </row>
    <row r="55" spans="1:9" x14ac:dyDescent="0.2">
      <c r="A55" s="1" t="s">
        <v>32</v>
      </c>
      <c r="B55" s="3" t="s">
        <v>47</v>
      </c>
      <c r="C55" s="8">
        <v>43647</v>
      </c>
      <c r="D55" s="8">
        <v>43830</v>
      </c>
      <c r="E55" s="8" t="s">
        <v>85</v>
      </c>
      <c r="F55" s="7">
        <f>ROUNDUP((Tabela1[[#This Row],[Fim da Bolsa ]]-Tabela1[[#This Row],[Início da Bolsa]])/365*12,0)</f>
        <v>7</v>
      </c>
      <c r="G55" s="7">
        <f>YEAR(Tabela1[[#This Row],[Início da Bolsa]])</f>
        <v>2019</v>
      </c>
      <c r="H55" s="7">
        <f>YEAR(Tabela1[[#This Row],[Fim da Bolsa ]])</f>
        <v>2019</v>
      </c>
      <c r="I55" s="5" t="s">
        <v>112</v>
      </c>
    </row>
    <row r="56" spans="1:9" x14ac:dyDescent="0.2">
      <c r="A56" s="1" t="s">
        <v>32</v>
      </c>
      <c r="B56" s="3" t="s">
        <v>107</v>
      </c>
      <c r="C56" s="8">
        <v>43132</v>
      </c>
      <c r="D56" s="8">
        <v>43861</v>
      </c>
      <c r="E56" s="2" t="s">
        <v>85</v>
      </c>
      <c r="F56" s="7">
        <f>ROUNDUP((Tabela1[[#This Row],[Fim da Bolsa ]]-Tabela1[[#This Row],[Início da Bolsa]])/365*12,0)</f>
        <v>24</v>
      </c>
      <c r="G56" s="7">
        <f>YEAR(Tabela1[[#This Row],[Início da Bolsa]])</f>
        <v>2018</v>
      </c>
      <c r="H56" s="7">
        <f>YEAR(Tabela1[[#This Row],[Fim da Bolsa ]])</f>
        <v>2020</v>
      </c>
      <c r="I56" s="5" t="s">
        <v>112</v>
      </c>
    </row>
    <row r="57" spans="1:9" x14ac:dyDescent="0.2">
      <c r="A57" s="1" t="s">
        <v>32</v>
      </c>
      <c r="B57" s="3" t="s">
        <v>60</v>
      </c>
      <c r="C57" s="8">
        <v>43647</v>
      </c>
      <c r="D57" s="8">
        <v>43861</v>
      </c>
      <c r="E57" s="8" t="s">
        <v>85</v>
      </c>
      <c r="F57" s="7">
        <f>ROUNDUP((Tabela1[[#This Row],[Fim da Bolsa ]]-Tabela1[[#This Row],[Início da Bolsa]])/365*12,0)</f>
        <v>8</v>
      </c>
      <c r="G57" s="7">
        <f>YEAR(Tabela1[[#This Row],[Início da Bolsa]])</f>
        <v>2019</v>
      </c>
      <c r="H57" s="7">
        <f>YEAR(Tabela1[[#This Row],[Fim da Bolsa ]])</f>
        <v>2020</v>
      </c>
      <c r="I57" s="5" t="s">
        <v>112</v>
      </c>
    </row>
    <row r="58" spans="1:9" x14ac:dyDescent="0.2">
      <c r="A58" s="1" t="s">
        <v>35</v>
      </c>
      <c r="B58" s="3" t="s">
        <v>30</v>
      </c>
      <c r="C58" s="8">
        <v>42736</v>
      </c>
      <c r="D58" s="8">
        <v>43889</v>
      </c>
      <c r="E58" s="2" t="s">
        <v>84</v>
      </c>
      <c r="F58" s="7">
        <f>ROUNDUP((Tabela1[[#This Row],[Fim da Bolsa ]]-Tabela1[[#This Row],[Início da Bolsa]])/365*12,0)</f>
        <v>38</v>
      </c>
      <c r="G58" s="7">
        <f>YEAR(Tabela1[[#This Row],[Início da Bolsa]])</f>
        <v>2017</v>
      </c>
      <c r="H58" s="7">
        <f>YEAR(Tabela1[[#This Row],[Fim da Bolsa ]])</f>
        <v>2020</v>
      </c>
      <c r="I58" s="5" t="s">
        <v>84</v>
      </c>
    </row>
    <row r="59" spans="1:9" x14ac:dyDescent="0.2">
      <c r="A59" s="17" t="s">
        <v>32</v>
      </c>
      <c r="B59" s="18" t="s">
        <v>42</v>
      </c>
      <c r="C59" s="19">
        <v>43466</v>
      </c>
      <c r="D59" s="19">
        <v>43890</v>
      </c>
      <c r="E59" s="20" t="s">
        <v>89</v>
      </c>
      <c r="F59" s="21">
        <f>ROUNDUP((Tabela1[[#This Row],[Fim da Bolsa ]]-Tabela1[[#This Row],[Início da Bolsa]])/365*12,0)</f>
        <v>14</v>
      </c>
      <c r="G59" s="21">
        <f>YEAR(Tabela1[[#This Row],[Início da Bolsa]])</f>
        <v>2019</v>
      </c>
      <c r="H59" s="21">
        <f>YEAR(Tabela1[[#This Row],[Fim da Bolsa ]])</f>
        <v>2020</v>
      </c>
      <c r="I59" s="21" t="s">
        <v>112</v>
      </c>
    </row>
    <row r="60" spans="1:9" x14ac:dyDescent="0.2">
      <c r="A60" s="1" t="s">
        <v>32</v>
      </c>
      <c r="B60" s="3" t="s">
        <v>14</v>
      </c>
      <c r="C60" s="8">
        <v>43313</v>
      </c>
      <c r="D60" s="8">
        <v>43921</v>
      </c>
      <c r="E60" s="2" t="s">
        <v>85</v>
      </c>
      <c r="F60" s="7">
        <f>ROUNDUP((Tabela1[[#This Row],[Fim da Bolsa ]]-Tabela1[[#This Row],[Início da Bolsa]])/365*12,0)</f>
        <v>20</v>
      </c>
      <c r="G60" s="7">
        <f>YEAR(Tabela1[[#This Row],[Início da Bolsa]])</f>
        <v>2018</v>
      </c>
      <c r="H60" s="7">
        <f>YEAR(Tabela1[[#This Row],[Fim da Bolsa ]])</f>
        <v>2020</v>
      </c>
      <c r="I60" s="5" t="s">
        <v>112</v>
      </c>
    </row>
    <row r="61" spans="1:9" x14ac:dyDescent="0.2">
      <c r="A61" s="1" t="s">
        <v>32</v>
      </c>
      <c r="B61" s="3" t="s">
        <v>13</v>
      </c>
      <c r="C61" s="8">
        <v>43313</v>
      </c>
      <c r="D61" s="8">
        <v>44043</v>
      </c>
      <c r="E61" s="2" t="s">
        <v>85</v>
      </c>
      <c r="F61" s="7">
        <f>ROUNDUP((Tabela1[[#This Row],[Fim da Bolsa ]]-Tabela1[[#This Row],[Início da Bolsa]])/365*12,0)</f>
        <v>24</v>
      </c>
      <c r="G61" s="7">
        <f>YEAR(Tabela1[[#This Row],[Início da Bolsa]])</f>
        <v>2018</v>
      </c>
      <c r="H61" s="7">
        <f>YEAR(Tabela1[[#This Row],[Fim da Bolsa ]])</f>
        <v>2020</v>
      </c>
      <c r="I61" s="5" t="s">
        <v>112</v>
      </c>
    </row>
    <row r="62" spans="1:9" x14ac:dyDescent="0.2">
      <c r="A62" s="17" t="s">
        <v>32</v>
      </c>
      <c r="B62" s="18" t="s">
        <v>61</v>
      </c>
      <c r="C62" s="19">
        <v>43983</v>
      </c>
      <c r="D62" s="19">
        <v>44196</v>
      </c>
      <c r="E62" s="19" t="s">
        <v>89</v>
      </c>
      <c r="F62" s="21">
        <f>ROUNDUP((Tabela1[[#This Row],[Fim da Bolsa ]]-Tabela1[[#This Row],[Início da Bolsa]])/365*12,0)</f>
        <v>8</v>
      </c>
      <c r="G62" s="21">
        <f>YEAR(Tabela1[[#This Row],[Início da Bolsa]])</f>
        <v>2020</v>
      </c>
      <c r="H62" s="21">
        <f>YEAR(Tabela1[[#This Row],[Fim da Bolsa ]])</f>
        <v>2020</v>
      </c>
      <c r="I62" s="21" t="s">
        <v>112</v>
      </c>
    </row>
    <row r="63" spans="1:9" x14ac:dyDescent="0.2">
      <c r="A63" s="1" t="s">
        <v>32</v>
      </c>
      <c r="B63" s="3" t="s">
        <v>41</v>
      </c>
      <c r="C63" s="8">
        <v>43497</v>
      </c>
      <c r="D63" s="8">
        <v>44227</v>
      </c>
      <c r="E63" s="2" t="s">
        <v>85</v>
      </c>
      <c r="F63" s="7">
        <f>ROUNDUP((Tabela1[[#This Row],[Fim da Bolsa ]]-Tabela1[[#This Row],[Início da Bolsa]])/365*12,0)</f>
        <v>24</v>
      </c>
      <c r="G63" s="7">
        <f>YEAR(Tabela1[[#This Row],[Início da Bolsa]])</f>
        <v>2019</v>
      </c>
      <c r="H63" s="7">
        <f>YEAR(Tabela1[[#This Row],[Fim da Bolsa ]])</f>
        <v>2021</v>
      </c>
      <c r="I63" s="5" t="s">
        <v>112</v>
      </c>
    </row>
    <row r="64" spans="1:9" x14ac:dyDescent="0.2">
      <c r="A64" s="1" t="s">
        <v>32</v>
      </c>
      <c r="B64" s="3" t="s">
        <v>110</v>
      </c>
      <c r="C64" s="8">
        <v>43770</v>
      </c>
      <c r="D64" s="8">
        <v>44227</v>
      </c>
      <c r="E64" s="8" t="s">
        <v>85</v>
      </c>
      <c r="F64" s="7">
        <f>ROUNDUP((Tabela1[[#This Row],[Fim da Bolsa ]]-Tabela1[[#This Row],[Início da Bolsa]])/365*12,0)</f>
        <v>16</v>
      </c>
      <c r="G64" s="7">
        <f>YEAR(Tabela1[[#This Row],[Início da Bolsa]])</f>
        <v>2019</v>
      </c>
      <c r="H64" s="7">
        <f>YEAR(Tabela1[[#This Row],[Fim da Bolsa ]])</f>
        <v>2021</v>
      </c>
      <c r="I64" s="5" t="s">
        <v>112</v>
      </c>
    </row>
    <row r="65" spans="1:9" x14ac:dyDescent="0.2">
      <c r="A65" s="1" t="s">
        <v>32</v>
      </c>
      <c r="B65" s="3" t="s">
        <v>40</v>
      </c>
      <c r="C65" s="8">
        <v>43556</v>
      </c>
      <c r="D65" s="8">
        <v>44255</v>
      </c>
      <c r="E65" s="2" t="s">
        <v>85</v>
      </c>
      <c r="F65" s="7">
        <f>ROUNDUP((Tabela1[[#This Row],[Fim da Bolsa ]]-Tabela1[[#This Row],[Início da Bolsa]])/365*12,0)</f>
        <v>23</v>
      </c>
      <c r="G65" s="7">
        <f>YEAR(Tabela1[[#This Row],[Início da Bolsa]])</f>
        <v>2019</v>
      </c>
      <c r="H65" s="7">
        <f>YEAR(Tabela1[[#This Row],[Fim da Bolsa ]])</f>
        <v>2021</v>
      </c>
      <c r="I65" s="5" t="s">
        <v>112</v>
      </c>
    </row>
    <row r="66" spans="1:9" x14ac:dyDescent="0.2">
      <c r="A66" s="1" t="s">
        <v>32</v>
      </c>
      <c r="B66" s="3" t="s">
        <v>43</v>
      </c>
      <c r="C66" s="8">
        <v>43678</v>
      </c>
      <c r="D66" s="8">
        <v>44408</v>
      </c>
      <c r="E66" s="8" t="s">
        <v>85</v>
      </c>
      <c r="F66" s="7">
        <f>ROUNDUP((Tabela1[[#This Row],[Fim da Bolsa ]]-Tabela1[[#This Row],[Início da Bolsa]])/365*12,0)</f>
        <v>24</v>
      </c>
      <c r="G66" s="7">
        <f>YEAR(Tabela1[[#This Row],[Início da Bolsa]])</f>
        <v>2019</v>
      </c>
      <c r="H66" s="7">
        <f>YEAR(Tabela1[[#This Row],[Fim da Bolsa ]])</f>
        <v>2021</v>
      </c>
      <c r="I66" s="5" t="s">
        <v>112</v>
      </c>
    </row>
    <row r="67" spans="1:9" x14ac:dyDescent="0.2">
      <c r="A67" s="1" t="s">
        <v>32</v>
      </c>
      <c r="B67" s="3" t="s">
        <v>45</v>
      </c>
      <c r="C67" s="8">
        <v>43862</v>
      </c>
      <c r="D67" s="8">
        <v>44592</v>
      </c>
      <c r="E67" s="8" t="s">
        <v>85</v>
      </c>
      <c r="F67" s="7">
        <f>ROUNDUP((Tabela1[[#This Row],[Fim da Bolsa ]]-Tabela1[[#This Row],[Início da Bolsa]])/365*12,0)</f>
        <v>24</v>
      </c>
      <c r="G67" s="7">
        <f>YEAR(Tabela1[[#This Row],[Início da Bolsa]])</f>
        <v>2020</v>
      </c>
      <c r="H67" s="7">
        <f>YEAR(Tabela1[[#This Row],[Fim da Bolsa ]])</f>
        <v>2022</v>
      </c>
      <c r="I67" s="5" t="s">
        <v>112</v>
      </c>
    </row>
    <row r="68" spans="1:9" x14ac:dyDescent="0.2">
      <c r="A68" s="1" t="s">
        <v>32</v>
      </c>
      <c r="B68" s="3" t="s">
        <v>46</v>
      </c>
      <c r="C68" s="8">
        <v>43862</v>
      </c>
      <c r="D68" s="8">
        <v>44592</v>
      </c>
      <c r="E68" s="8" t="s">
        <v>85</v>
      </c>
      <c r="F68" s="7">
        <f>ROUNDUP((Tabela1[[#This Row],[Fim da Bolsa ]]-Tabela1[[#This Row],[Início da Bolsa]])/365*12,0)</f>
        <v>24</v>
      </c>
      <c r="G68" s="7">
        <f>YEAR(Tabela1[[#This Row],[Início da Bolsa]])</f>
        <v>2020</v>
      </c>
      <c r="H68" s="7">
        <f>YEAR(Tabela1[[#This Row],[Fim da Bolsa ]])</f>
        <v>2022</v>
      </c>
      <c r="I68" s="5" t="s">
        <v>112</v>
      </c>
    </row>
    <row r="69" spans="1:9" x14ac:dyDescent="0.2">
      <c r="A69" s="22" t="s">
        <v>32</v>
      </c>
      <c r="B69" s="23" t="s">
        <v>48</v>
      </c>
      <c r="C69" s="16">
        <v>43862</v>
      </c>
      <c r="D69" s="16">
        <v>44592</v>
      </c>
      <c r="E69" s="16"/>
      <c r="F69" s="15">
        <f>ROUNDUP((Tabela1[[#This Row],[Fim da Bolsa ]]-Tabela1[[#This Row],[Início da Bolsa]])/365*12,0)</f>
        <v>24</v>
      </c>
      <c r="G69" s="15">
        <f>YEAR(Tabela1[[#This Row],[Início da Bolsa]])</f>
        <v>2020</v>
      </c>
      <c r="H69" s="15">
        <f>YEAR(Tabela1[[#This Row],[Fim da Bolsa ]])</f>
        <v>2022</v>
      </c>
      <c r="I69" s="15"/>
    </row>
    <row r="70" spans="1:9" x14ac:dyDescent="0.2">
      <c r="A70" s="1" t="s">
        <v>32</v>
      </c>
      <c r="B70" s="3" t="s">
        <v>44</v>
      </c>
      <c r="C70" s="8">
        <v>43862</v>
      </c>
      <c r="D70" s="8">
        <v>44592</v>
      </c>
      <c r="E70" s="8" t="s">
        <v>85</v>
      </c>
      <c r="F70" s="7">
        <f>ROUNDUP((Tabela1[[#This Row],[Fim da Bolsa ]]-Tabela1[[#This Row],[Início da Bolsa]])/365*12,0)</f>
        <v>24</v>
      </c>
      <c r="G70" s="7">
        <f>YEAR(Tabela1[[#This Row],[Início da Bolsa]])</f>
        <v>2020</v>
      </c>
      <c r="H70" s="7">
        <f>YEAR(Tabela1[[#This Row],[Fim da Bolsa ]])</f>
        <v>2022</v>
      </c>
      <c r="I70" s="5" t="s">
        <v>112</v>
      </c>
    </row>
    <row r="71" spans="1:9" x14ac:dyDescent="0.2">
      <c r="A71" s="1" t="s">
        <v>32</v>
      </c>
      <c r="B71" s="3" t="s">
        <v>59</v>
      </c>
      <c r="C71" s="8">
        <v>43891</v>
      </c>
      <c r="D71" s="8">
        <v>44592</v>
      </c>
      <c r="E71" s="8" t="s">
        <v>85</v>
      </c>
      <c r="F71" s="7">
        <f>ROUNDUP((Tabela1[[#This Row],[Fim da Bolsa ]]-Tabela1[[#This Row],[Início da Bolsa]])/365*12,0)</f>
        <v>24</v>
      </c>
      <c r="G71" s="7">
        <f>YEAR(Tabela1[[#This Row],[Início da Bolsa]])</f>
        <v>2020</v>
      </c>
      <c r="H71" s="7">
        <f>YEAR(Tabela1[[#This Row],[Fim da Bolsa ]])</f>
        <v>2022</v>
      </c>
      <c r="I71" s="5" t="s">
        <v>112</v>
      </c>
    </row>
    <row r="72" spans="1:9" x14ac:dyDescent="0.2">
      <c r="A72" s="22" t="s">
        <v>32</v>
      </c>
      <c r="B72" s="23" t="s">
        <v>62</v>
      </c>
      <c r="C72" s="16">
        <v>43891</v>
      </c>
      <c r="D72" s="16">
        <v>44592</v>
      </c>
      <c r="E72" s="16"/>
      <c r="F72" s="15">
        <f>ROUNDUP((Tabela1[[#This Row],[Fim da Bolsa ]]-Tabela1[[#This Row],[Início da Bolsa]])/365*12,0)</f>
        <v>24</v>
      </c>
      <c r="G72" s="15">
        <f>YEAR(Tabela1[[#This Row],[Início da Bolsa]])</f>
        <v>2020</v>
      </c>
      <c r="H72" s="15">
        <f>YEAR(Tabela1[[#This Row],[Fim da Bolsa ]])</f>
        <v>2022</v>
      </c>
      <c r="I72" s="15"/>
    </row>
    <row r="73" spans="1:9" x14ac:dyDescent="0.2">
      <c r="A73" s="22" t="s">
        <v>32</v>
      </c>
      <c r="B73" s="23" t="s">
        <v>58</v>
      </c>
      <c r="C73" s="16">
        <v>43891</v>
      </c>
      <c r="D73" s="16">
        <v>44620</v>
      </c>
      <c r="E73" s="16"/>
      <c r="F73" s="15">
        <f>ROUNDUP((Tabela1[[#This Row],[Fim da Bolsa ]]-Tabela1[[#This Row],[Início da Bolsa]])/365*12,0)</f>
        <v>24</v>
      </c>
      <c r="G73" s="15">
        <f>YEAR(Tabela1[[#This Row],[Início da Bolsa]])</f>
        <v>2020</v>
      </c>
      <c r="H73" s="15">
        <f>YEAR(Tabela1[[#This Row],[Fim da Bolsa ]])</f>
        <v>2022</v>
      </c>
      <c r="I73" s="15"/>
    </row>
    <row r="74" spans="1:9" x14ac:dyDescent="0.2">
      <c r="A74" s="1" t="s">
        <v>32</v>
      </c>
      <c r="B74" s="3" t="s">
        <v>68</v>
      </c>
      <c r="C74" s="8">
        <v>44075</v>
      </c>
      <c r="D74" s="8">
        <v>44773</v>
      </c>
      <c r="E74" s="8" t="s">
        <v>85</v>
      </c>
      <c r="F74" s="7">
        <f>ROUNDUP((Tabela1[[#This Row],[Fim da Bolsa ]]-Tabela1[[#This Row],[Início da Bolsa]])/365*12,0)</f>
        <v>23</v>
      </c>
      <c r="G74" s="7">
        <f>YEAR(Tabela1[[#This Row],[Início da Bolsa]])</f>
        <v>2020</v>
      </c>
      <c r="H74" s="7">
        <f>YEAR(Tabela1[[#This Row],[Fim da Bolsa ]])</f>
        <v>2022</v>
      </c>
      <c r="I74" s="5" t="s">
        <v>127</v>
      </c>
    </row>
    <row r="75" spans="1:9" x14ac:dyDescent="0.2">
      <c r="A75" s="1" t="s">
        <v>32</v>
      </c>
      <c r="B75" s="3" t="s">
        <v>65</v>
      </c>
      <c r="C75" s="8">
        <v>44256</v>
      </c>
      <c r="D75" s="8">
        <v>44985</v>
      </c>
      <c r="F75" s="7">
        <f>ROUNDUP((Tabela1[[#This Row],[Fim da Bolsa ]]-Tabela1[[#This Row],[Início da Bolsa]])/365*12,0)</f>
        <v>24</v>
      </c>
      <c r="G75" s="7">
        <f>YEAR(Tabela1[[#This Row],[Início da Bolsa]])</f>
        <v>2021</v>
      </c>
      <c r="H75" s="7">
        <f>YEAR(Tabela1[[#This Row],[Fim da Bolsa ]])</f>
        <v>2023</v>
      </c>
      <c r="I75" s="5"/>
    </row>
    <row r="76" spans="1:9" x14ac:dyDescent="0.2">
      <c r="A76" s="1" t="s">
        <v>32</v>
      </c>
      <c r="B76" s="3" t="s">
        <v>66</v>
      </c>
      <c r="C76" s="8">
        <v>44256</v>
      </c>
      <c r="D76" s="8">
        <v>44985</v>
      </c>
      <c r="F76" s="7">
        <f>ROUNDUP((Tabela1[[#This Row],[Fim da Bolsa ]]-Tabela1[[#This Row],[Início da Bolsa]])/365*12,0)</f>
        <v>24</v>
      </c>
      <c r="G76" s="7">
        <f>YEAR(Tabela1[[#This Row],[Início da Bolsa]])</f>
        <v>2021</v>
      </c>
      <c r="H76" s="7">
        <f>YEAR(Tabela1[[#This Row],[Fim da Bolsa ]])</f>
        <v>2023</v>
      </c>
      <c r="I76" s="5"/>
    </row>
    <row r="77" spans="1:9" x14ac:dyDescent="0.2">
      <c r="A77" s="1" t="s">
        <v>32</v>
      </c>
      <c r="B77" s="3" t="s">
        <v>67</v>
      </c>
      <c r="C77" s="8">
        <v>44256</v>
      </c>
      <c r="D77" s="8">
        <v>44985</v>
      </c>
      <c r="F77" s="7">
        <f>ROUNDUP((Tabela1[[#This Row],[Fim da Bolsa ]]-Tabela1[[#This Row],[Início da Bolsa]])/365*12,0)</f>
        <v>24</v>
      </c>
      <c r="G77" s="7">
        <f>YEAR(Tabela1[[#This Row],[Início da Bolsa]])</f>
        <v>2021</v>
      </c>
      <c r="H77" s="7">
        <f>YEAR(Tabela1[[#This Row],[Fim da Bolsa ]])</f>
        <v>2023</v>
      </c>
      <c r="I77" s="5"/>
    </row>
    <row r="78" spans="1:9" x14ac:dyDescent="0.2">
      <c r="A78" s="1" t="s">
        <v>32</v>
      </c>
      <c r="B78" s="3" t="s">
        <v>69</v>
      </c>
      <c r="C78" s="8">
        <v>44256</v>
      </c>
      <c r="D78" s="8">
        <v>44985</v>
      </c>
      <c r="F78" s="7">
        <f>ROUNDUP((Tabela1[[#This Row],[Fim da Bolsa ]]-Tabela1[[#This Row],[Início da Bolsa]])/365*12,0)</f>
        <v>24</v>
      </c>
      <c r="G78" s="7">
        <f>YEAR(Tabela1[[#This Row],[Início da Bolsa]])</f>
        <v>2021</v>
      </c>
      <c r="H78" s="7">
        <f>YEAR(Tabela1[[#This Row],[Fim da Bolsa ]])</f>
        <v>2023</v>
      </c>
      <c r="I78" s="5"/>
    </row>
    <row r="79" spans="1:9" x14ac:dyDescent="0.2">
      <c r="A79" s="1" t="s">
        <v>32</v>
      </c>
      <c r="B79" s="3" t="s">
        <v>71</v>
      </c>
      <c r="C79" s="8">
        <v>44256</v>
      </c>
      <c r="D79" s="8">
        <v>44985</v>
      </c>
      <c r="F79" s="7">
        <f>ROUNDUP((Tabela1[[#This Row],[Fim da Bolsa ]]-Tabela1[[#This Row],[Início da Bolsa]])/365*12,0)</f>
        <v>24</v>
      </c>
      <c r="G79" s="7">
        <f>YEAR(Tabela1[[#This Row],[Início da Bolsa]])</f>
        <v>2021</v>
      </c>
      <c r="H79" s="7">
        <f>YEAR(Tabela1[[#This Row],[Fim da Bolsa ]])</f>
        <v>2023</v>
      </c>
      <c r="I79" s="5"/>
    </row>
    <row r="80" spans="1:9" x14ac:dyDescent="0.2">
      <c r="A80" s="1" t="s">
        <v>32</v>
      </c>
      <c r="B80" s="3" t="s">
        <v>72</v>
      </c>
      <c r="C80" s="8">
        <v>44256</v>
      </c>
      <c r="D80" s="8">
        <v>44985</v>
      </c>
      <c r="F80" s="7">
        <f>ROUNDUP((Tabela1[[#This Row],[Fim da Bolsa ]]-Tabela1[[#This Row],[Início da Bolsa]])/365*12,0)</f>
        <v>24</v>
      </c>
      <c r="G80" s="7">
        <f>YEAR(Tabela1[[#This Row],[Início da Bolsa]])</f>
        <v>2021</v>
      </c>
      <c r="H80" s="7">
        <f>YEAR(Tabela1[[#This Row],[Fim da Bolsa ]])</f>
        <v>2023</v>
      </c>
      <c r="I80" s="5"/>
    </row>
    <row r="81" spans="1:9" x14ac:dyDescent="0.2">
      <c r="A81" s="1" t="s">
        <v>32</v>
      </c>
      <c r="B81" s="3" t="s">
        <v>73</v>
      </c>
      <c r="C81" s="8">
        <v>44256</v>
      </c>
      <c r="D81" s="8">
        <v>44985</v>
      </c>
      <c r="F81" s="7">
        <f>ROUNDUP((Tabela1[[#This Row],[Fim da Bolsa ]]-Tabela1[[#This Row],[Início da Bolsa]])/365*12,0)</f>
        <v>24</v>
      </c>
      <c r="G81" s="7">
        <f>YEAR(Tabela1[[#This Row],[Início da Bolsa]])</f>
        <v>2021</v>
      </c>
      <c r="H81" s="7">
        <f>YEAR(Tabela1[[#This Row],[Fim da Bolsa ]])</f>
        <v>2023</v>
      </c>
      <c r="I81" s="5"/>
    </row>
    <row r="82" spans="1:9" x14ac:dyDescent="0.2">
      <c r="A82" s="1" t="s">
        <v>32</v>
      </c>
      <c r="B82" s="3" t="s">
        <v>70</v>
      </c>
      <c r="C82" s="8">
        <v>44440</v>
      </c>
      <c r="D82" s="8">
        <v>45169</v>
      </c>
      <c r="F82" s="7">
        <f>ROUNDUP((Tabela1[[#This Row],[Fim da Bolsa ]]-Tabela1[[#This Row],[Início da Bolsa]])/365*12,0)</f>
        <v>24</v>
      </c>
      <c r="G82" s="7">
        <f>YEAR(Tabela1[[#This Row],[Início da Bolsa]])</f>
        <v>2021</v>
      </c>
      <c r="H82" s="7">
        <f>YEAR(Tabela1[[#This Row],[Fim da Bolsa ]])</f>
        <v>2023</v>
      </c>
      <c r="I82" s="5"/>
    </row>
    <row r="83" spans="1:9" x14ac:dyDescent="0.2">
      <c r="A83" s="1" t="s">
        <v>33</v>
      </c>
      <c r="B83" s="3" t="s">
        <v>54</v>
      </c>
      <c r="C83" s="8">
        <v>43770</v>
      </c>
      <c r="D83" s="8">
        <v>45229</v>
      </c>
      <c r="F83" s="7">
        <f>ROUNDUP((Tabela1[[#This Row],[Fim da Bolsa ]]-Tabela1[[#This Row],[Início da Bolsa]])/365*12,0)</f>
        <v>48</v>
      </c>
      <c r="G83" s="7">
        <f>YEAR(Tabela1[[#This Row],[Início da Bolsa]])</f>
        <v>2019</v>
      </c>
      <c r="H83" s="7">
        <f>YEAR(Tabela1[[#This Row],[Fim da Bolsa ]])</f>
        <v>2023</v>
      </c>
      <c r="I83" s="5"/>
    </row>
    <row r="84" spans="1:9" x14ac:dyDescent="0.2">
      <c r="A84" s="1" t="s">
        <v>33</v>
      </c>
      <c r="B84" s="3" t="s">
        <v>50</v>
      </c>
      <c r="C84" s="8">
        <v>43770</v>
      </c>
      <c r="D84" s="8">
        <v>45230</v>
      </c>
      <c r="F84" s="7">
        <f>ROUNDUP((Tabela1[[#This Row],[Fim da Bolsa ]]-Tabela1[[#This Row],[Início da Bolsa]])/365*12,0)</f>
        <v>48</v>
      </c>
      <c r="G84" s="7">
        <f>YEAR(Tabela1[[#This Row],[Início da Bolsa]])</f>
        <v>2019</v>
      </c>
      <c r="H84" s="7">
        <f>YEAR(Tabela1[[#This Row],[Fim da Bolsa ]])</f>
        <v>2023</v>
      </c>
      <c r="I84" s="5"/>
    </row>
    <row r="85" spans="1:9" x14ac:dyDescent="0.2">
      <c r="A85" s="1" t="s">
        <v>33</v>
      </c>
      <c r="B85" s="3" t="s">
        <v>3</v>
      </c>
      <c r="C85" s="8">
        <v>43770</v>
      </c>
      <c r="D85" s="8">
        <v>45230</v>
      </c>
      <c r="F85" s="7">
        <f>ROUNDUP((Tabela1[[#This Row],[Fim da Bolsa ]]-Tabela1[[#This Row],[Início da Bolsa]])/365*12,0)</f>
        <v>48</v>
      </c>
      <c r="G85" s="7">
        <f>YEAR(Tabela1[[#This Row],[Início da Bolsa]])</f>
        <v>2019</v>
      </c>
      <c r="H85" s="7">
        <f>YEAR(Tabela1[[#This Row],[Fim da Bolsa ]])</f>
        <v>2023</v>
      </c>
      <c r="I85" s="5"/>
    </row>
    <row r="86" spans="1:9" x14ac:dyDescent="0.2">
      <c r="A86" s="1" t="s">
        <v>33</v>
      </c>
      <c r="B86" s="3" t="s">
        <v>51</v>
      </c>
      <c r="C86" s="8">
        <v>43770</v>
      </c>
      <c r="D86" s="8">
        <v>45230</v>
      </c>
      <c r="F86" s="7">
        <f>ROUNDUP((Tabela1[[#This Row],[Fim da Bolsa ]]-Tabela1[[#This Row],[Início da Bolsa]])/365*12,0)</f>
        <v>48</v>
      </c>
      <c r="G86" s="7">
        <f>YEAR(Tabela1[[#This Row],[Início da Bolsa]])</f>
        <v>2019</v>
      </c>
      <c r="H86" s="7">
        <f>YEAR(Tabela1[[#This Row],[Fim da Bolsa ]])</f>
        <v>2023</v>
      </c>
      <c r="I86" s="5"/>
    </row>
    <row r="87" spans="1:9" x14ac:dyDescent="0.2">
      <c r="A87" s="1" t="s">
        <v>33</v>
      </c>
      <c r="B87" s="3" t="s">
        <v>49</v>
      </c>
      <c r="C87" s="8">
        <v>43770</v>
      </c>
      <c r="D87" s="8">
        <v>45230</v>
      </c>
      <c r="F87" s="7">
        <f>ROUNDUP((Tabela1[[#This Row],[Fim da Bolsa ]]-Tabela1[[#This Row],[Início da Bolsa]])/365*12,0)</f>
        <v>48</v>
      </c>
      <c r="G87" s="7">
        <f>YEAR(Tabela1[[#This Row],[Início da Bolsa]])</f>
        <v>2019</v>
      </c>
      <c r="H87" s="7">
        <f>YEAR(Tabela1[[#This Row],[Fim da Bolsa ]])</f>
        <v>2023</v>
      </c>
      <c r="I87" s="5"/>
    </row>
    <row r="88" spans="1:9" x14ac:dyDescent="0.2">
      <c r="A88" s="1" t="s">
        <v>33</v>
      </c>
      <c r="B88" s="3" t="s">
        <v>15</v>
      </c>
      <c r="C88" s="8">
        <v>43770</v>
      </c>
      <c r="D88" s="8">
        <v>45230</v>
      </c>
      <c r="F88" s="7">
        <f>ROUNDUP((Tabela1[[#This Row],[Fim da Bolsa ]]-Tabela1[[#This Row],[Início da Bolsa]])/365*12,0)</f>
        <v>48</v>
      </c>
      <c r="G88" s="7">
        <f>YEAR(Tabela1[[#This Row],[Início da Bolsa]])</f>
        <v>2019</v>
      </c>
      <c r="H88" s="7">
        <f>YEAR(Tabela1[[#This Row],[Fim da Bolsa ]])</f>
        <v>2023</v>
      </c>
      <c r="I88" s="5"/>
    </row>
    <row r="89" spans="1:9" x14ac:dyDescent="0.2">
      <c r="A89" s="1" t="s">
        <v>33</v>
      </c>
      <c r="B89" s="3" t="s">
        <v>24</v>
      </c>
      <c r="C89" s="8">
        <v>43770</v>
      </c>
      <c r="D89" s="8">
        <v>45230</v>
      </c>
      <c r="F89" s="7">
        <f>ROUNDUP((Tabela1[[#This Row],[Fim da Bolsa ]]-Tabela1[[#This Row],[Início da Bolsa]])/365*12,0)</f>
        <v>48</v>
      </c>
      <c r="G89" s="7">
        <f>YEAR(Tabela1[[#This Row],[Início da Bolsa]])</f>
        <v>2019</v>
      </c>
      <c r="H89" s="7">
        <f>YEAR(Tabela1[[#This Row],[Fim da Bolsa ]])</f>
        <v>2023</v>
      </c>
      <c r="I89" s="5"/>
    </row>
    <row r="90" spans="1:9" x14ac:dyDescent="0.2">
      <c r="A90" s="1" t="s">
        <v>33</v>
      </c>
      <c r="B90" s="3" t="s">
        <v>53</v>
      </c>
      <c r="C90" s="8">
        <v>43770</v>
      </c>
      <c r="D90" s="8">
        <v>45230</v>
      </c>
      <c r="F90" s="7">
        <f>ROUNDUP((Tabela1[[#This Row],[Fim da Bolsa ]]-Tabela1[[#This Row],[Início da Bolsa]])/365*12,0)</f>
        <v>48</v>
      </c>
      <c r="G90" s="7">
        <f>YEAR(Tabela1[[#This Row],[Início da Bolsa]])</f>
        <v>2019</v>
      </c>
      <c r="H90" s="7">
        <f>YEAR(Tabela1[[#This Row],[Fim da Bolsa ]])</f>
        <v>2023</v>
      </c>
      <c r="I90" s="5"/>
    </row>
    <row r="91" spans="1:9" x14ac:dyDescent="0.2">
      <c r="A91" s="1" t="s">
        <v>33</v>
      </c>
      <c r="B91" s="3" t="s">
        <v>25</v>
      </c>
      <c r="C91" s="8">
        <v>43770</v>
      </c>
      <c r="D91" s="29">
        <v>44834</v>
      </c>
      <c r="F91" s="7">
        <f>ROUNDUP((Tabela1[[#This Row],[Fim da Bolsa ]]-Tabela1[[#This Row],[Início da Bolsa]])/365*12,0)</f>
        <v>35</v>
      </c>
      <c r="G91" s="7">
        <f>YEAR(Tabela1[[#This Row],[Início da Bolsa]])</f>
        <v>2019</v>
      </c>
      <c r="H91" s="7">
        <f>YEAR(Tabela1[[#This Row],[Fim da Bolsa ]])</f>
        <v>2022</v>
      </c>
      <c r="I91" s="5"/>
    </row>
    <row r="92" spans="1:9" x14ac:dyDescent="0.2">
      <c r="A92" s="1" t="s">
        <v>33</v>
      </c>
      <c r="B92" s="3" t="s">
        <v>26</v>
      </c>
      <c r="C92" s="8">
        <v>43770</v>
      </c>
      <c r="D92" s="8">
        <v>45230</v>
      </c>
      <c r="F92" s="7">
        <f>ROUNDUP((Tabela1[[#This Row],[Fim da Bolsa ]]-Tabela1[[#This Row],[Início da Bolsa]])/365*12,0)</f>
        <v>48</v>
      </c>
      <c r="G92" s="7">
        <f>YEAR(Tabela1[[#This Row],[Início da Bolsa]])</f>
        <v>2019</v>
      </c>
      <c r="H92" s="7">
        <f>YEAR(Tabela1[[#This Row],[Fim da Bolsa ]])</f>
        <v>2023</v>
      </c>
      <c r="I92" s="5"/>
    </row>
    <row r="93" spans="1:9" x14ac:dyDescent="0.2">
      <c r="A93" s="1" t="s">
        <v>33</v>
      </c>
      <c r="B93" s="3" t="s">
        <v>55</v>
      </c>
      <c r="C93" s="8">
        <v>43770</v>
      </c>
      <c r="D93" s="8">
        <v>45230</v>
      </c>
      <c r="F93" s="7">
        <f>ROUNDUP((Tabela1[[#This Row],[Fim da Bolsa ]]-Tabela1[[#This Row],[Início da Bolsa]])/365*12,0)</f>
        <v>48</v>
      </c>
      <c r="G93" s="7">
        <f>YEAR(Tabela1[[#This Row],[Início da Bolsa]])</f>
        <v>2019</v>
      </c>
      <c r="H93" s="7">
        <f>YEAR(Tabela1[[#This Row],[Fim da Bolsa ]])</f>
        <v>2023</v>
      </c>
      <c r="I93" s="5"/>
    </row>
    <row r="94" spans="1:9" x14ac:dyDescent="0.2">
      <c r="A94" s="1" t="s">
        <v>33</v>
      </c>
      <c r="B94" s="3" t="s">
        <v>56</v>
      </c>
      <c r="C94" s="8">
        <v>43770</v>
      </c>
      <c r="D94" s="8">
        <v>45230</v>
      </c>
      <c r="F94" s="7">
        <f>ROUNDUP((Tabela1[[#This Row],[Fim da Bolsa ]]-Tabela1[[#This Row],[Início da Bolsa]])/365*12,0)</f>
        <v>48</v>
      </c>
      <c r="G94" s="7">
        <f>YEAR(Tabela1[[#This Row],[Início da Bolsa]])</f>
        <v>2019</v>
      </c>
      <c r="H94" s="7">
        <f>YEAR(Tabela1[[#This Row],[Fim da Bolsa ]])</f>
        <v>2023</v>
      </c>
      <c r="I94" s="5"/>
    </row>
    <row r="95" spans="1:9" x14ac:dyDescent="0.2">
      <c r="A95" s="1" t="s">
        <v>32</v>
      </c>
      <c r="B95" s="3" t="s">
        <v>78</v>
      </c>
      <c r="C95" s="8">
        <v>44593</v>
      </c>
      <c r="D95" s="8">
        <v>45230</v>
      </c>
      <c r="F95" s="7">
        <f>ROUNDUP((Tabela1[[#This Row],[Fim da Bolsa ]]-Tabela1[[#This Row],[Início da Bolsa]])/365*12,0)</f>
        <v>21</v>
      </c>
      <c r="G95" s="7">
        <f>YEAR(Tabela1[[#This Row],[Início da Bolsa]])</f>
        <v>2022</v>
      </c>
      <c r="H95" s="7">
        <f>YEAR(Tabela1[[#This Row],[Fim da Bolsa ]])</f>
        <v>2023</v>
      </c>
      <c r="I95" s="5"/>
    </row>
    <row r="96" spans="1:9" x14ac:dyDescent="0.2">
      <c r="A96" s="1" t="s">
        <v>33</v>
      </c>
      <c r="B96" s="3" t="s">
        <v>52</v>
      </c>
      <c r="C96" s="8">
        <v>43800</v>
      </c>
      <c r="D96" s="8">
        <v>45260</v>
      </c>
      <c r="F96" s="7">
        <f>ROUNDUP((Tabela1[[#This Row],[Fim da Bolsa ]]-Tabela1[[#This Row],[Início da Bolsa]])/365*12,0)</f>
        <v>48</v>
      </c>
      <c r="G96" s="7">
        <f>YEAR(Tabela1[[#This Row],[Início da Bolsa]])</f>
        <v>2019</v>
      </c>
      <c r="H96" s="7">
        <f>YEAR(Tabela1[[#This Row],[Fim da Bolsa ]])</f>
        <v>2023</v>
      </c>
      <c r="I96" s="5"/>
    </row>
    <row r="97" spans="1:9" x14ac:dyDescent="0.2">
      <c r="A97" s="1" t="s">
        <v>32</v>
      </c>
      <c r="B97" s="3" t="s">
        <v>77</v>
      </c>
      <c r="C97" s="8">
        <v>44593</v>
      </c>
      <c r="D97" s="8">
        <v>45322</v>
      </c>
      <c r="F97" s="7">
        <f>ROUNDUP((Tabela1[[#This Row],[Fim da Bolsa ]]-Tabela1[[#This Row],[Início da Bolsa]])/365*12,0)</f>
        <v>24</v>
      </c>
      <c r="G97" s="7">
        <f>YEAR(Tabela1[[#This Row],[Início da Bolsa]])</f>
        <v>2022</v>
      </c>
      <c r="H97" s="7">
        <f>YEAR(Tabela1[[#This Row],[Fim da Bolsa ]])</f>
        <v>2024</v>
      </c>
      <c r="I97" s="5"/>
    </row>
    <row r="98" spans="1:9" x14ac:dyDescent="0.2">
      <c r="A98" s="1" t="s">
        <v>32</v>
      </c>
      <c r="B98" s="3" t="s">
        <v>75</v>
      </c>
      <c r="C98" s="8">
        <v>44593</v>
      </c>
      <c r="D98" s="8">
        <v>45322</v>
      </c>
      <c r="F98" s="7">
        <f>ROUNDUP((Tabela1[[#This Row],[Fim da Bolsa ]]-Tabela1[[#This Row],[Início da Bolsa]])/365*12,0)</f>
        <v>24</v>
      </c>
      <c r="G98" s="7">
        <f>YEAR(Tabela1[[#This Row],[Início da Bolsa]])</f>
        <v>2022</v>
      </c>
      <c r="H98" s="7">
        <f>YEAR(Tabela1[[#This Row],[Fim da Bolsa ]])</f>
        <v>2024</v>
      </c>
      <c r="I98" s="5"/>
    </row>
    <row r="99" spans="1:9" x14ac:dyDescent="0.2">
      <c r="A99" s="1" t="s">
        <v>32</v>
      </c>
      <c r="B99" s="3" t="s">
        <v>76</v>
      </c>
      <c r="C99" s="8">
        <v>44593</v>
      </c>
      <c r="D99" s="8">
        <v>45322</v>
      </c>
      <c r="F99" s="7">
        <f>ROUNDUP((Tabela1[[#This Row],[Fim da Bolsa ]]-Tabela1[[#This Row],[Início da Bolsa]])/365*12,0)</f>
        <v>24</v>
      </c>
      <c r="G99" s="7">
        <f>YEAR(Tabela1[[#This Row],[Início da Bolsa]])</f>
        <v>2022</v>
      </c>
      <c r="H99" s="7">
        <f>YEAR(Tabela1[[#This Row],[Fim da Bolsa ]])</f>
        <v>2024</v>
      </c>
      <c r="I99" s="5"/>
    </row>
    <row r="100" spans="1:9" x14ac:dyDescent="0.2">
      <c r="A100" s="1" t="s">
        <v>32</v>
      </c>
      <c r="B100" s="3" t="s">
        <v>79</v>
      </c>
      <c r="C100" s="8">
        <v>44593</v>
      </c>
      <c r="D100" s="16">
        <v>44926</v>
      </c>
      <c r="F100" s="7">
        <f>ROUNDUP((Tabela1[[#This Row],[Fim da Bolsa ]]-Tabela1[[#This Row],[Início da Bolsa]])/365*12,0)</f>
        <v>11</v>
      </c>
      <c r="G100" s="7">
        <f>YEAR(Tabela1[[#This Row],[Início da Bolsa]])</f>
        <v>2022</v>
      </c>
      <c r="H100" s="7">
        <f>YEAR(Tabela1[[#This Row],[Fim da Bolsa ]])</f>
        <v>2022</v>
      </c>
      <c r="I100" s="5"/>
    </row>
    <row r="101" spans="1:9" x14ac:dyDescent="0.2">
      <c r="A101" s="1" t="s">
        <v>32</v>
      </c>
      <c r="B101" s="3" t="s">
        <v>81</v>
      </c>
      <c r="C101" s="8">
        <v>44593</v>
      </c>
      <c r="D101" s="8">
        <v>45322</v>
      </c>
      <c r="F101" s="7">
        <f>ROUNDUP((Tabela1[[#This Row],[Fim da Bolsa ]]-Tabela1[[#This Row],[Início da Bolsa]])/365*12,0)</f>
        <v>24</v>
      </c>
      <c r="G101" s="7">
        <f>YEAR(Tabela1[[#This Row],[Início da Bolsa]])</f>
        <v>2022</v>
      </c>
      <c r="H101" s="7">
        <f>YEAR(Tabela1[[#This Row],[Fim da Bolsa ]])</f>
        <v>2024</v>
      </c>
      <c r="I101" s="5"/>
    </row>
    <row r="102" spans="1:9" x14ac:dyDescent="0.2">
      <c r="A102" s="1" t="s">
        <v>33</v>
      </c>
      <c r="B102" s="3" t="s">
        <v>57</v>
      </c>
      <c r="C102" s="8">
        <v>43891</v>
      </c>
      <c r="D102" s="8">
        <v>45351</v>
      </c>
      <c r="F102" s="7">
        <f>ROUNDUP((Tabela1[[#This Row],[Fim da Bolsa ]]-Tabela1[[#This Row],[Início da Bolsa]])/365*12,0)</f>
        <v>48</v>
      </c>
      <c r="G102" s="7">
        <f>YEAR(Tabela1[[#This Row],[Início da Bolsa]])</f>
        <v>2020</v>
      </c>
      <c r="H102" s="7">
        <f>YEAR(Tabela1[[#This Row],[Fim da Bolsa ]])</f>
        <v>2024</v>
      </c>
      <c r="I102" s="5"/>
    </row>
    <row r="103" spans="1:9" x14ac:dyDescent="0.2">
      <c r="A103" s="1" t="s">
        <v>32</v>
      </c>
      <c r="B103" s="3" t="s">
        <v>80</v>
      </c>
      <c r="C103" s="8">
        <v>44621</v>
      </c>
      <c r="D103" s="8">
        <v>45351</v>
      </c>
      <c r="F103" s="7">
        <f>ROUNDUP((Tabela1[[#This Row],[Fim da Bolsa ]]-Tabela1[[#This Row],[Início da Bolsa]])/365*12,0)</f>
        <v>24</v>
      </c>
      <c r="G103" s="7">
        <f>YEAR(Tabela1[[#This Row],[Início da Bolsa]])</f>
        <v>2022</v>
      </c>
      <c r="H103" s="7">
        <f>YEAR(Tabela1[[#This Row],[Fim da Bolsa ]])</f>
        <v>2024</v>
      </c>
      <c r="I103" s="5"/>
    </row>
    <row r="104" spans="1:9" x14ac:dyDescent="0.2">
      <c r="A104" s="1" t="s">
        <v>33</v>
      </c>
      <c r="B104" s="3" t="s">
        <v>14</v>
      </c>
      <c r="C104" s="8">
        <v>43952</v>
      </c>
      <c r="D104" s="29">
        <v>44834</v>
      </c>
      <c r="F104" s="7">
        <f>ROUNDUP((Tabela1[[#This Row],[Fim da Bolsa ]]-Tabela1[[#This Row],[Início da Bolsa]])/365*12,0)</f>
        <v>29</v>
      </c>
      <c r="G104" s="7">
        <f>YEAR(Tabela1[[#This Row],[Início da Bolsa]])</f>
        <v>2020</v>
      </c>
      <c r="H104" s="7">
        <f>YEAR(Tabela1[[#This Row],[Fim da Bolsa ]])</f>
        <v>2022</v>
      </c>
      <c r="I104" s="5"/>
    </row>
    <row r="105" spans="1:9" x14ac:dyDescent="0.2">
      <c r="A105" s="1" t="s">
        <v>33</v>
      </c>
      <c r="B105" s="3" t="s">
        <v>14</v>
      </c>
      <c r="C105" s="29">
        <v>44835</v>
      </c>
      <c r="D105" s="8">
        <v>45412</v>
      </c>
      <c r="F105" s="7">
        <f>ROUNDUP((Tabela1[[#This Row],[Fim da Bolsa ]]-Tabela1[[#This Row],[Início da Bolsa]])/365*12,0)</f>
        <v>19</v>
      </c>
      <c r="G105" s="7">
        <f>YEAR(Tabela1[[#This Row],[Início da Bolsa]])</f>
        <v>2022</v>
      </c>
      <c r="H105" s="7">
        <f>YEAR(Tabela1[[#This Row],[Fim da Bolsa ]])</f>
        <v>2024</v>
      </c>
      <c r="I105" s="5"/>
    </row>
    <row r="106" spans="1:9" x14ac:dyDescent="0.2">
      <c r="A106" s="1" t="s">
        <v>33</v>
      </c>
      <c r="B106" s="3" t="s">
        <v>63</v>
      </c>
      <c r="C106" s="8">
        <v>44256</v>
      </c>
      <c r="D106" s="8">
        <v>45716</v>
      </c>
      <c r="F106" s="7">
        <f>ROUNDUP((Tabela1[[#This Row],[Fim da Bolsa ]]-Tabela1[[#This Row],[Início da Bolsa]])/365*12,0)</f>
        <v>48</v>
      </c>
      <c r="G106" s="7">
        <f>YEAR(Tabela1[[#This Row],[Início da Bolsa]])</f>
        <v>2021</v>
      </c>
      <c r="H106" s="7">
        <f>YEAR(Tabela1[[#This Row],[Fim da Bolsa ]])</f>
        <v>2025</v>
      </c>
      <c r="I106" s="5"/>
    </row>
    <row r="107" spans="1:9" x14ac:dyDescent="0.2">
      <c r="A107" s="1" t="s">
        <v>33</v>
      </c>
      <c r="B107" s="3" t="s">
        <v>64</v>
      </c>
      <c r="C107" s="8">
        <v>44256</v>
      </c>
      <c r="D107" s="8">
        <v>45716</v>
      </c>
      <c r="F107" s="7">
        <f>ROUNDUP((Tabela1[[#This Row],[Fim da Bolsa ]]-Tabela1[[#This Row],[Início da Bolsa]])/365*12,0)</f>
        <v>48</v>
      </c>
      <c r="G107" s="7">
        <f>YEAR(Tabela1[[#This Row],[Início da Bolsa]])</f>
        <v>2021</v>
      </c>
      <c r="H107" s="7">
        <f>YEAR(Tabela1[[#This Row],[Fim da Bolsa ]])</f>
        <v>2025</v>
      </c>
      <c r="I107" s="5"/>
    </row>
    <row r="108" spans="1:9" x14ac:dyDescent="0.2">
      <c r="A108" s="1" t="s">
        <v>33</v>
      </c>
      <c r="B108" s="3" t="s">
        <v>39</v>
      </c>
      <c r="C108" s="8">
        <v>44317</v>
      </c>
      <c r="D108" s="8">
        <v>45777</v>
      </c>
      <c r="F108" s="7">
        <f>ROUNDUP((Tabela1[[#This Row],[Fim da Bolsa ]]-Tabela1[[#This Row],[Início da Bolsa]])/365*12,0)</f>
        <v>48</v>
      </c>
      <c r="G108" s="7">
        <f>YEAR(Tabela1[[#This Row],[Início da Bolsa]])</f>
        <v>2021</v>
      </c>
      <c r="H108" s="7">
        <f>YEAR(Tabela1[[#This Row],[Fim da Bolsa ]])</f>
        <v>2025</v>
      </c>
      <c r="I108" s="5"/>
    </row>
    <row r="109" spans="1:9" x14ac:dyDescent="0.2">
      <c r="A109" s="1" t="s">
        <v>32</v>
      </c>
      <c r="B109" s="3" t="s">
        <v>119</v>
      </c>
      <c r="C109" s="16">
        <v>44805</v>
      </c>
      <c r="D109" s="16">
        <v>45535</v>
      </c>
      <c r="F109" s="7">
        <f>ROUNDUP((Tabela1[[#This Row],[Fim da Bolsa ]]-Tabela1[[#This Row],[Início da Bolsa]])/365*12,0)</f>
        <v>24</v>
      </c>
      <c r="G109" s="7">
        <f>YEAR(Tabela1[[#This Row],[Início da Bolsa]])</f>
        <v>2022</v>
      </c>
      <c r="H109" s="7">
        <f>YEAR(Tabela1[[#This Row],[Fim da Bolsa ]])</f>
        <v>2024</v>
      </c>
      <c r="I109" s="5"/>
    </row>
    <row r="110" spans="1:9" x14ac:dyDescent="0.2">
      <c r="A110" s="1" t="s">
        <v>33</v>
      </c>
      <c r="B110" s="3" t="s">
        <v>120</v>
      </c>
      <c r="C110" s="8">
        <v>44774</v>
      </c>
      <c r="D110" s="8">
        <v>46234</v>
      </c>
      <c r="F110" s="7">
        <f>ROUNDUP((Tabela1[[#This Row],[Fim da Bolsa ]]-Tabela1[[#This Row],[Início da Bolsa]])/365*12,0)</f>
        <v>48</v>
      </c>
      <c r="G110" s="7">
        <f>YEAR(Tabela1[[#This Row],[Início da Bolsa]])</f>
        <v>2022</v>
      </c>
      <c r="H110" s="7">
        <f>YEAR(Tabela1[[#This Row],[Fim da Bolsa ]])</f>
        <v>2026</v>
      </c>
      <c r="I110" s="5"/>
    </row>
    <row r="111" spans="1:9" x14ac:dyDescent="0.2">
      <c r="A111" s="1" t="s">
        <v>33</v>
      </c>
      <c r="B111" s="3" t="s">
        <v>121</v>
      </c>
      <c r="C111" s="8">
        <v>44774</v>
      </c>
      <c r="D111" s="8">
        <v>46234</v>
      </c>
      <c r="F111" s="7">
        <f>ROUNDUP((Tabela1[[#This Row],[Fim da Bolsa ]]-Tabela1[[#This Row],[Início da Bolsa]])/365*12,0)</f>
        <v>48</v>
      </c>
      <c r="G111" s="7">
        <f>YEAR(Tabela1[[#This Row],[Início da Bolsa]])</f>
        <v>2022</v>
      </c>
      <c r="H111" s="7">
        <f>YEAR(Tabela1[[#This Row],[Fim da Bolsa ]])</f>
        <v>2026</v>
      </c>
      <c r="I111" s="5"/>
    </row>
    <row r="112" spans="1:9" x14ac:dyDescent="0.2">
      <c r="A112" s="1" t="s">
        <v>33</v>
      </c>
      <c r="B112" s="3" t="s">
        <v>122</v>
      </c>
      <c r="C112" s="8">
        <v>44774</v>
      </c>
      <c r="D112" s="8">
        <v>46234</v>
      </c>
      <c r="F112" s="7">
        <f>ROUNDUP((Tabela1[[#This Row],[Fim da Bolsa ]]-Tabela1[[#This Row],[Início da Bolsa]])/365*12,0)</f>
        <v>48</v>
      </c>
      <c r="G112" s="7">
        <f>YEAR(Tabela1[[#This Row],[Início da Bolsa]])</f>
        <v>2022</v>
      </c>
      <c r="H112" s="7">
        <f>YEAR(Tabela1[[#This Row],[Fim da Bolsa ]])</f>
        <v>2026</v>
      </c>
      <c r="I112" s="5"/>
    </row>
    <row r="113" spans="1:9" x14ac:dyDescent="0.2">
      <c r="A113" s="1" t="s">
        <v>33</v>
      </c>
      <c r="B113" s="3" t="s">
        <v>123</v>
      </c>
      <c r="C113" s="8">
        <v>44774</v>
      </c>
      <c r="D113" s="8">
        <v>46234</v>
      </c>
      <c r="F113" s="7">
        <f>ROUNDUP((Tabela1[[#This Row],[Fim da Bolsa ]]-Tabela1[[#This Row],[Início da Bolsa]])/365*12,0)</f>
        <v>48</v>
      </c>
      <c r="G113" s="7">
        <f>YEAR(Tabela1[[#This Row],[Início da Bolsa]])</f>
        <v>2022</v>
      </c>
      <c r="H113" s="7">
        <f>YEAR(Tabela1[[#This Row],[Fim da Bolsa ]])</f>
        <v>2026</v>
      </c>
      <c r="I113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2F26-1678-FA4E-B9F8-88F4FD843D40}">
  <dimension ref="A1:C4"/>
  <sheetViews>
    <sheetView workbookViewId="0"/>
  </sheetViews>
  <sheetFormatPr baseColWidth="10" defaultRowHeight="16" x14ac:dyDescent="0.2"/>
  <cols>
    <col min="1" max="1" width="10.1640625" style="24" bestFit="1" customWidth="1"/>
    <col min="2" max="2" width="43" style="24" bestFit="1" customWidth="1"/>
    <col min="3" max="3" width="77.5" style="24" bestFit="1" customWidth="1"/>
    <col min="4" max="16384" width="10.83203125" style="24"/>
  </cols>
  <sheetData>
    <row r="1" spans="1:3" x14ac:dyDescent="0.2">
      <c r="A1" s="28" t="s">
        <v>118</v>
      </c>
      <c r="B1" s="27" t="s">
        <v>117</v>
      </c>
      <c r="C1" s="27" t="s">
        <v>116</v>
      </c>
    </row>
    <row r="2" spans="1:3" x14ac:dyDescent="0.2">
      <c r="A2" s="24">
        <v>2021</v>
      </c>
      <c r="B2" s="24" t="s">
        <v>115</v>
      </c>
      <c r="C2" s="26" t="s">
        <v>124</v>
      </c>
    </row>
    <row r="3" spans="1:3" x14ac:dyDescent="0.2">
      <c r="A3" s="24">
        <v>2018</v>
      </c>
      <c r="B3" s="24" t="s">
        <v>114</v>
      </c>
      <c r="C3" s="25" t="s">
        <v>125</v>
      </c>
    </row>
    <row r="4" spans="1:3" x14ac:dyDescent="0.2">
      <c r="A4" s="24">
        <v>2013</v>
      </c>
      <c r="B4" s="24" t="s">
        <v>113</v>
      </c>
      <c r="C4" s="25" t="s">
        <v>126</v>
      </c>
    </row>
  </sheetData>
  <hyperlinks>
    <hyperlink ref="C2" r:id="rId1" xr:uid="{C9164863-C669-1144-A310-B812975359D5}"/>
    <hyperlink ref="C3" r:id="rId2" xr:uid="{3659A47D-7BCB-A947-A375-6338377C2A50}"/>
    <hyperlink ref="C4" r:id="rId3" xr:uid="{E6DCF3B5-B938-4245-AD85-7981DD73E1C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Bolsistas</vt:lpstr>
      <vt:lpstr>PortariaBolsas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cp:lastPrinted>2018-08-21T14:27:20Z</cp:lastPrinted>
  <dcterms:created xsi:type="dcterms:W3CDTF">2018-08-21T14:04:45Z</dcterms:created>
  <dcterms:modified xsi:type="dcterms:W3CDTF">2023-01-09T19:05:42Z</dcterms:modified>
</cp:coreProperties>
</file>