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Downloads/"/>
    </mc:Choice>
  </mc:AlternateContent>
  <xr:revisionPtr revIDLastSave="0" documentId="13_ncr:1_{20A5B8F6-CBA6-A440-B200-1D4E4114138A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financiadores!$B$1:$L$151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1" l="1"/>
  <c r="J137" i="1"/>
  <c r="I153" i="1"/>
  <c r="J153" i="1" s="1"/>
  <c r="I152" i="1"/>
  <c r="J152" i="1" s="1"/>
  <c r="I124" i="1"/>
  <c r="I122" i="1"/>
  <c r="I121" i="1"/>
  <c r="I114" i="1"/>
  <c r="J115" i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56" i="1" s="1"/>
  <c r="I151" i="1"/>
  <c r="J151" i="1" s="1"/>
  <c r="J120" i="1"/>
  <c r="I120" i="1" s="1"/>
  <c r="I115" i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6" i="1" s="1"/>
  <c r="I145" i="1"/>
  <c r="J145" i="1" s="1"/>
  <c r="I144" i="1"/>
  <c r="J144" i="1" s="1"/>
  <c r="J99" i="1"/>
  <c r="I99" i="1" s="1"/>
  <c r="I139" i="1"/>
  <c r="J139" i="1" s="1"/>
  <c r="J114" i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J122" i="1"/>
  <c r="J109" i="1"/>
  <c r="J108" i="1"/>
  <c r="J87" i="1"/>
  <c r="J98" i="1"/>
  <c r="I98" i="1" s="1"/>
  <c r="I136" i="1" l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<sst xmlns="http://schemas.openxmlformats.org/spreadsheetml/2006/main" count="902" uniqueCount="332">
  <si>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</si>
  <si>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</si>
  <si>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</si>
  <si>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</si>
  <si>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</si>
  <si>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</si>
  <si>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</si>
  <si>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</si>
  <si>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</si>
  <si>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</si>
  <si>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</si>
  <si>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</si>
  <si>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</si>
  <si>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</si>
  <si>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</si>
  <si>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</si>
  <si>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</si>
  <si>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</si>
  <si>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</si>
  <si>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</si>
  <si>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</si>
  <si>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</si>
  <si>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</si>
  <si>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</si>
  <si>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</si>
  <si>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</si>
  <si>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</si>
  <si>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</si>
  <si>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</si>
  <si>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</si>
  <si>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</si>
  <si>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</si>
  <si>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</si>
  <si>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</si>
  <si>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</si>
  <si>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</si>
  <si>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</si>
  <si>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</si>
  <si>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</si>
  <si>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</si>
  <si>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</si>
  <si>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</si>
  <si>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</si>
  <si>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</si>
  <si>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</si>
  <si>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</si>
  <si>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</si>
  <si>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</si>
  <si>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</si>
  <si>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</si>
  <si>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</si>
  <si>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</si>
  <si>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</si>
  <si>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</si>
  <si>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</si>
  <si>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</si>
  <si>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</si>
  <si>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</si>
  <si>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</si>
  <si>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</si>
  <si>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</si>
  <si>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</si>
  <si>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</si>
  <si>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</si>
  <si>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</si>
  <si>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</si>
  <si>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</si>
  <si>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</si>
  <si>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</si>
  <si>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</si>
  <si>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</si>
  <si>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</si>
  <si>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</si>
  <si>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</si>
  <si>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</si>
  <si>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</si>
  <si>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</si>
  <si>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</si>
  <si>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</si>
  <si>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</si>
  <si>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</si>
  <si>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</si>
  <si>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</si>
  <si>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</si>
  <si>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</si>
  <si>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</si>
  <si>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</si>
  <si>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</si>
  <si>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</si>
  <si>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</si>
  <si>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</si>
  <si>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</si>
  <si>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</si>
  <si>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</si>
  <si>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</si>
  <si>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</si>
  <si>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</si>
  <si>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</si>
  <si>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</si>
  <si>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</si>
  <si>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</si>
  <si>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</si>
  <si>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</si>
  <si>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</si>
  <si>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</si>
  <si>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</si>
  <si>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</si>
  <si>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</si>
  <si>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</si>
  <si>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</si>
  <si>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</si>
  <si>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</si>
  <si>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</si>
  <si>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</si>
  <si>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</si>
  <si>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</si>
  <si>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</si>
  <si>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</si>
  <si>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</si>
  <si>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</si>
  <si>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</si>
  <si>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</si>
  <si>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</si>
  <si>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</si>
  <si>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</si>
  <si>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</si>
  <si>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</si>
  <si>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</si>
  <si>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</si>
  <si>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</si>
  <si>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</si>
  <si>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</si>
  <si>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</si>
  <si>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</si>
  <si>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</si>
  <si>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</si>
  <si>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</si>
  <si>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</si>
  <si>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</si>
  <si>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</si>
  <si>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</si>
  <si>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</si>
  <si>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</si>
  <si>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</si>
  <si>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</si>
  <si>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</si>
  <si>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</si>
  <si>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</si>
  <si>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</si>
  <si>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</si>
  <si>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</si>
  <si>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</si>
  <si>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</si>
  <si>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</si>
  <si>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</si>
  <si>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</si>
  <si>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</si>
  <si>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</si>
  <si>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</si>
  <si>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</si>
  <si>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</si>
  <si>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</si>
  <si>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</si>
  <si>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</si>
  <si>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</si>
  <si>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</si>
  <si>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</si>
  <si>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</si>
  <si>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</si>
  <si>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</si>
  <si>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</si>
  <si>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</si>
  <si>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</si>
  <si>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</si>
  <si>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</si>
  <si>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</si>
  <si>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</si>
  <si>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</si>
  <si>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</si>
  <si>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</si>
  <si>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</si>
  <si>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</si>
  <si>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</si>
  <si>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</si>
  <si>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</si>
  <si>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</si>
  <si>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</si>
  <si>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</si>
  <si>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</si>
  <si>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</si>
  <si>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</si>
  <si>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</si>
  <si>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</si>
  <si>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</si>
  <si>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</si>
  <si>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</si>
  <si>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</si>
  <si>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</si>
  <si>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</si>
  <si>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</si>
  <si>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</si>
  <si>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</si>
  <si>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</si>
  <si>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</si>
  <si>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</si>
  <si>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</si>
  <si>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</si>
  <si>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</si>
  <si>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</si>
  <si>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</si>
  <si>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</si>
  <si>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</si>
  <si>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</si>
  <si>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</si>
  <si>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</si>
  <si>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</si>
  <si>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</si>
  <si>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</si>
  <si>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</si>
  <si>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</si>
  <si>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</si>
  <si>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</si>
  <si>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</si>
  <si>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</si>
  <si>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</si>
  <si>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</si>
  <si>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</si>
  <si>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</si>
  <si>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</si>
  <si>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</si>
  <si>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</si>
  <si>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</si>
  <si>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</si>
  <si>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</si>
  <si>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</si>
  <si>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</si>
  <si>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</si>
  <si>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</si>
  <si>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</si>
  <si>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</si>
  <si>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</si>
  <si>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</si>
  <si>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</si>
  <si>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</si>
  <si>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</si>
  <si>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</si>
  <si>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</si>
  <si>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</si>
  <si>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</si>
  <si>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</si>
  <si>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</si>
  <si>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</si>
  <si>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</si>
  <si>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</si>
  <si>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</si>
  <si>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</si>
  <si>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</si>
  <si>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</si>
  <si>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</si>
  <si>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</si>
  <si>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</si>
  <si>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</si>
  <si>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</si>
  <si>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</si>
  <si>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</si>
  <si>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</si>
  <si>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</si>
  <si>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</si>
  <si>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</si>
  <si>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</si>
  <si>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</si>
  <si>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</si>
  <si>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</si>
  <si>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</si>
  <si>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</si>
  <si>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</si>
  <si>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</si>
  <si>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</si>
  <si>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</si>
  <si>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</si>
  <si>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</si>
  <si>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</si>
  <si>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</si>
  <si>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</si>
  <si>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</si>
  <si>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</si>
  <si>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</si>
  <si>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</si>
  <si>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</si>
  <si>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</si>
  <si>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</si>
  <si>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</si>
  <si>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</si>
  <si>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</si>
  <si>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</si>
  <si>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</si>
  <si>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</si>
  <si>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</si>
  <si>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</si>
  <si>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</si>
  <si>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</si>
  <si>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</si>
  <si>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</si>
  <si>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</si>
  <si>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</si>
  <si>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</si>
  <si>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</si>
  <si>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</si>
  <si>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</si>
  <si>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</si>
  <si>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</si>
  <si>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</si>
  <si>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</si>
  <si>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</si>
  <si>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</si>
  <si>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</si>
  <si>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</si>
  <si>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</si>
  <si>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</si>
  <si>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</si>
  <si>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</si>
  <si>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</si>
  <si>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</si>
  <si>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</si>
  <si>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</si>
  <si>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</si>
  <si>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</si>
  <si>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</si>
  <si>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</si>
  <si>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https://www.faperj.br/rp/downloads/Resultado_Edital_N%C2%BA_04_2023___Bolsa_de_Inicia%C3%A7%C3%A3o_Cient%C3%ADfica_(IC).pdf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</si>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</sst>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3"/>
  <sheetViews>
    <sheetView tabSelected="1" zoomScale="75" zoomScaleNormal="100" workbookViewId="0">
      <pane xSplit="3" ySplit="1" topLeftCell="D116" activePane="bottomRight" state="frozen"/>
      <selection pane="topRight" activeCell="C1" sqref="C1"/>
      <selection pane="bottomLeft" activeCell="A2" sqref="A2"/>
      <selection pane="bottomRight" activeCell="B124" sqref="B124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328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251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252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278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252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253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245</v>
      </c>
      <c r="G6" s="7" t="s">
        <v>240</v>
      </c>
      <c r="H6" s="7" t="s">
        <v>107</v>
      </c>
      <c r="I6" s="26">
        <f t="shared" si="0"/>
        <v>4800</v>
      </c>
      <c r="J6" s="8">
        <v>4800</v>
      </c>
      <c r="K6" s="9" t="s">
        <v>232</v>
      </c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254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251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245</v>
      </c>
      <c r="G9" s="7" t="s">
        <v>240</v>
      </c>
      <c r="H9" s="7" t="s">
        <v>107</v>
      </c>
      <c r="I9" s="26">
        <f t="shared" si="0"/>
        <v>54000</v>
      </c>
      <c r="J9" s="8">
        <v>54000</v>
      </c>
      <c r="K9" s="9" t="s">
        <v>232</v>
      </c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252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245</v>
      </c>
      <c r="G11" s="7" t="s">
        <v>240</v>
      </c>
      <c r="H11" s="7" t="s">
        <v>107</v>
      </c>
      <c r="I11" s="26">
        <f t="shared" si="0"/>
        <v>32400</v>
      </c>
      <c r="J11" s="8">
        <v>32400</v>
      </c>
      <c r="K11" s="9" t="s">
        <v>232</v>
      </c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255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256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257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251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256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279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252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246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258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280</v>
      </c>
      <c r="E22" s="7" t="s">
        <v>42</v>
      </c>
      <c r="F22" s="7" t="s">
        <v>288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252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245</v>
      </c>
      <c r="G23" s="7" t="s">
        <v>240</v>
      </c>
      <c r="H23" s="7" t="s">
        <v>107</v>
      </c>
      <c r="I23" s="26">
        <f t="shared" si="1"/>
        <v>55800</v>
      </c>
      <c r="J23" s="8">
        <v>55800</v>
      </c>
      <c r="K23" s="9" t="s">
        <v>232</v>
      </c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252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259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255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260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261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264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252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246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258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245</v>
      </c>
      <c r="G32" s="7" t="s">
        <v>240</v>
      </c>
      <c r="H32" s="7" t="s">
        <v>107</v>
      </c>
      <c r="I32" s="26">
        <f t="shared" si="1"/>
        <v>110000</v>
      </c>
      <c r="J32" s="8">
        <v>110000</v>
      </c>
      <c r="K32" s="9" t="s">
        <v>232</v>
      </c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252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255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259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255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262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263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260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264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255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246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265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245</v>
      </c>
      <c r="G43" s="7" t="s">
        <v>240</v>
      </c>
      <c r="H43" s="7" t="s">
        <v>107</v>
      </c>
      <c r="I43" s="26">
        <f t="shared" si="1"/>
        <v>161700</v>
      </c>
      <c r="J43" s="8">
        <f>29600+132100</f>
        <v>161700</v>
      </c>
      <c r="K43" s="9" t="s">
        <v>232</v>
      </c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266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255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259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255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278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267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279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252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246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265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245</v>
      </c>
      <c r="G54" s="7" t="s">
        <v>240</v>
      </c>
      <c r="H54" s="7" t="s">
        <v>107</v>
      </c>
      <c r="I54" s="26">
        <f>J54</f>
        <v>320100</v>
      </c>
      <c r="J54" s="8">
        <f>182400+137700</f>
        <v>320100</v>
      </c>
      <c r="K54" s="9" t="s">
        <v>232</v>
      </c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264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259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259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255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281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268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267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246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269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245</v>
      </c>
      <c r="G68" s="7" t="s">
        <v>240</v>
      </c>
      <c r="H68" s="7" t="s">
        <v>107</v>
      </c>
      <c r="I68" s="26">
        <f>J68</f>
        <v>320100</v>
      </c>
      <c r="J68" s="8">
        <f>182400+137700</f>
        <v>320100</v>
      </c>
      <c r="K68" s="9" t="s">
        <v>232</v>
      </c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255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282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255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246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269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312</v>
      </c>
      <c r="F75" s="7" t="s">
        <v>245</v>
      </c>
      <c r="G75" s="7" t="s">
        <v>240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 t="s">
        <v>232</v>
      </c>
      <c r="L75" s="5" t="s">
        <v>311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283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260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284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259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252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269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265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259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266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285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265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280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264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280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259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285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260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246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269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308</v>
      </c>
      <c r="F94" s="7" t="s">
        <v>245</v>
      </c>
      <c r="G94" s="7" t="s">
        <v>240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 t="s">
        <v>232</v>
      </c>
      <c r="L94" s="5" t="s">
        <v>307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283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259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260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259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246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269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247</v>
      </c>
      <c r="F99" s="7" t="s">
        <v>248</v>
      </c>
      <c r="G99" s="7" t="s">
        <v>249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266</v>
      </c>
      <c r="L99" s="5" t="s">
        <v>250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243</v>
      </c>
      <c r="F100" s="7" t="s">
        <v>245</v>
      </c>
      <c r="G100" s="7" t="s">
        <v>240</v>
      </c>
      <c r="H100" s="7" t="s">
        <v>107</v>
      </c>
      <c r="I100" s="26">
        <f t="shared" si="3"/>
        <v>369000</v>
      </c>
      <c r="J100" s="8">
        <f>210800+158200</f>
        <v>369000</v>
      </c>
      <c r="K100" s="9" t="s">
        <v>232</v>
      </c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259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252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266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300</v>
      </c>
      <c r="D110" s="7" t="s">
        <v>301</v>
      </c>
      <c r="E110" s="7" t="s">
        <v>302</v>
      </c>
      <c r="F110" s="7" t="s">
        <v>324</v>
      </c>
      <c r="G110" s="7" t="s">
        <v>303</v>
      </c>
      <c r="H110" s="7" t="s">
        <v>107</v>
      </c>
      <c r="I110" s="26">
        <f>SUM(J111:J113)</f>
        <v>32400</v>
      </c>
      <c r="K110" s="9" t="s">
        <v>265</v>
      </c>
      <c r="L110" s="10" t="s">
        <v>304</v>
      </c>
    </row>
    <row r="111" spans="1:12" ht="17" x14ac:dyDescent="0.2">
      <c r="A111" s="9">
        <v>81</v>
      </c>
      <c r="B111" s="6">
        <v>2020</v>
      </c>
      <c r="C111" s="7" t="s">
        <v>300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300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300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310</v>
      </c>
      <c r="F114" s="7" t="s">
        <v>245</v>
      </c>
      <c r="G114" s="7" t="s">
        <v>240</v>
      </c>
      <c r="H114" s="7" t="s">
        <v>107</v>
      </c>
      <c r="I114" s="26">
        <f>J114</f>
        <v>444400</v>
      </c>
      <c r="J114" s="8">
        <f>252000+192400</f>
        <v>444400</v>
      </c>
      <c r="K114" s="9" t="s">
        <v>232</v>
      </c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318</v>
      </c>
      <c r="E115" s="22"/>
      <c r="F115" s="7" t="s">
        <v>322</v>
      </c>
      <c r="G115" s="7" t="s">
        <v>315</v>
      </c>
      <c r="H115" s="7" t="s">
        <v>107</v>
      </c>
      <c r="I115" s="26">
        <f>J115</f>
        <v>4800</v>
      </c>
      <c r="J115" s="8">
        <f>400*12</f>
        <v>4800</v>
      </c>
      <c r="K115" s="5" t="s">
        <v>314</v>
      </c>
      <c r="L115" s="21" t="s">
        <v>316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280</v>
      </c>
      <c r="E116" s="7" t="s">
        <v>239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252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313</v>
      </c>
      <c r="D120" s="7" t="s">
        <v>321</v>
      </c>
      <c r="E120" s="22"/>
      <c r="F120" s="7" t="s">
        <v>323</v>
      </c>
      <c r="G120" s="7" t="s">
        <v>319</v>
      </c>
      <c r="H120" s="7" t="s">
        <v>107</v>
      </c>
      <c r="I120" s="26">
        <f>J120</f>
        <v>4800</v>
      </c>
      <c r="J120" s="8">
        <f>400*12</f>
        <v>4800</v>
      </c>
      <c r="K120" s="5" t="s">
        <v>314</v>
      </c>
      <c r="L120" s="21" t="s">
        <v>320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259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252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287</v>
      </c>
      <c r="E123" s="7" t="s">
        <v>244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269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286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252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233</v>
      </c>
      <c r="E125" s="7" t="s">
        <v>241</v>
      </c>
      <c r="F125" s="7" t="s">
        <v>234</v>
      </c>
      <c r="G125" s="7" t="s">
        <v>235</v>
      </c>
      <c r="H125" s="7" t="s">
        <v>0</v>
      </c>
      <c r="I125" s="26">
        <f>SUM(J126:J128)</f>
        <v>108000</v>
      </c>
      <c r="K125" s="5" t="s">
        <v>259</v>
      </c>
      <c r="L125" s="5" t="s">
        <v>237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233</v>
      </c>
      <c r="E129" s="7" t="s">
        <v>293</v>
      </c>
      <c r="F129" s="7" t="s">
        <v>238</v>
      </c>
      <c r="G129" s="7" t="s">
        <v>10</v>
      </c>
      <c r="H129" s="7" t="s">
        <v>0</v>
      </c>
      <c r="I129" s="26">
        <f>SUM(J130:J132)</f>
        <v>86400</v>
      </c>
      <c r="K129" s="5" t="s">
        <v>265</v>
      </c>
      <c r="L129" s="5" t="s">
        <v>236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271</v>
      </c>
      <c r="E133" s="7" t="s">
        <v>275</v>
      </c>
      <c r="F133" s="7" t="s">
        <v>271</v>
      </c>
      <c r="G133" s="7" t="s">
        <v>274</v>
      </c>
      <c r="H133" s="7" t="s">
        <v>0</v>
      </c>
      <c r="I133" s="26">
        <f>SUM(J134:J135)</f>
        <v>50000</v>
      </c>
      <c r="K133" s="5" t="s">
        <v>232</v>
      </c>
      <c r="L133" s="5" t="s">
        <v>272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  <c r="K134" s="5" t="s">
        <v>232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  <c r="K135" s="5" t="s">
        <v>232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271</v>
      </c>
      <c r="E136" s="7" t="s">
        <v>273</v>
      </c>
      <c r="F136" s="7" t="s">
        <v>271</v>
      </c>
      <c r="G136" s="7" t="s">
        <v>271</v>
      </c>
      <c r="H136" s="7" t="s">
        <v>107</v>
      </c>
      <c r="I136" s="26">
        <f>SUM(J137:J138)</f>
        <v>158400</v>
      </c>
      <c r="K136" s="5" t="s">
        <v>232</v>
      </c>
      <c r="L136" s="5" t="s">
        <v>272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242</v>
      </c>
      <c r="F139" s="7" t="s">
        <v>245</v>
      </c>
      <c r="G139" s="7" t="s">
        <v>240</v>
      </c>
      <c r="H139" s="7" t="s">
        <v>107</v>
      </c>
      <c r="I139" s="26">
        <f>252000+192400</f>
        <v>444400</v>
      </c>
      <c r="J139" s="8">
        <f>I139</f>
        <v>444400</v>
      </c>
      <c r="K139" s="9" t="s">
        <v>232</v>
      </c>
      <c r="L139" s="21" t="s">
        <v>309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317</v>
      </c>
      <c r="E140" s="7" t="s">
        <v>294</v>
      </c>
      <c r="F140" s="7" t="s">
        <v>296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259</v>
      </c>
      <c r="L140" s="21" t="s">
        <v>295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279</v>
      </c>
      <c r="E144" s="7" t="s">
        <v>291</v>
      </c>
      <c r="F144" s="7" t="s">
        <v>292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259</v>
      </c>
      <c r="L144" s="5" t="s">
        <v>270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279</v>
      </c>
      <c r="E145" s="7" t="s">
        <v>297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266</v>
      </c>
      <c r="L145" s="5" t="s">
        <v>270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276</v>
      </c>
      <c r="E146" s="7" t="s">
        <v>298</v>
      </c>
      <c r="F146" s="7" t="s">
        <v>289</v>
      </c>
      <c r="G146" s="7" t="s">
        <v>299</v>
      </c>
      <c r="I146" s="26">
        <f>SUM(J147:J149)</f>
        <v>185600</v>
      </c>
      <c r="K146" s="5" t="s">
        <v>277</v>
      </c>
      <c r="L146" s="5" t="s">
        <v>290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305</v>
      </c>
      <c r="F150" s="7" t="s">
        <v>245</v>
      </c>
      <c r="G150" s="7" t="s">
        <v>240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 t="s">
        <v>232</v>
      </c>
      <c r="L150" s="21" t="s">
        <v>306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327</v>
      </c>
      <c r="E151" s="7" t="s">
        <v>325</v>
      </c>
      <c r="F151" s="7" t="s">
        <v>207</v>
      </c>
      <c r="G151" s="7" t="s">
        <v>326</v>
      </c>
      <c r="H151" s="7" t="s">
        <v>107</v>
      </c>
      <c r="I151" s="26">
        <f>420*12</f>
        <v>5040</v>
      </c>
      <c r="J151" s="8">
        <f>I151</f>
        <v>5040</v>
      </c>
      <c r="K151" s="9" t="s">
        <v>266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280</v>
      </c>
      <c r="E152" s="22"/>
      <c r="F152" s="7" t="s">
        <v>330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259</v>
      </c>
      <c r="L152" s="21" t="s">
        <v>329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280</v>
      </c>
      <c r="E153" s="22"/>
      <c r="F153" s="7" t="s">
        <v>331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252</v>
      </c>
      <c r="L153" s="21" t="s">
        <v>329</v>
      </c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xr:uid="{897DEE17-D3A3-E645-87FF-307A7D546A72}"/>
    <hyperlink ref="L153" r:id="rId7" xr:uid="{300B7B25-2F9E-DE4B-B3FA-92183A3D763E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2023-11-21T18:42:23Z</dcterms:modified>
  <cp:category/>
  <cp:contentStatus/>
</cp:coreProperties>
</file>