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ferreira/Google Drive (arthurde@souunisuam.com.br)/PPGCR Unisuam/"/>
    </mc:Choice>
  </mc:AlternateContent>
  <xr:revisionPtr revIDLastSave="0" documentId="13_ncr:1_{255A86F8-0811-2E48-A630-7E0B2CA566C3}" xr6:coauthVersionLast="47" xr6:coauthVersionMax="47" xr10:uidLastSave="{00000000-0000-0000-0000-000000000000}"/>
  <bookViews>
    <workbookView xWindow="920" yWindow="1100" windowWidth="27880" windowHeight="16500" xr2:uid="{00000000-000D-0000-FFFF-FFFF00000000}"/>
  </bookViews>
  <sheets>
    <sheet name="Dados" sheetId="2" r:id="rId1"/>
    <sheet name="Planta" sheetId="13" r:id="rId2"/>
    <sheet name="Lab1" sheetId="10" r:id="rId3"/>
    <sheet name="Lab2" sheetId="7" r:id="rId4"/>
    <sheet name="Lab3" sheetId="12" r:id="rId5"/>
    <sheet name="Lab4" sheetId="4" r:id="rId6"/>
    <sheet name="Lab5" sheetId="6" r:id="rId7"/>
    <sheet name="Lab6" sheetId="8" r:id="rId8"/>
    <sheet name="Lab7" sheetId="11" r:id="rId9"/>
    <sheet name="Lab8" sheetId="9" r:id="rId10"/>
  </sheets>
  <definedNames>
    <definedName name="_xlnm.Print_Area" localSheetId="0">Dados!$A$1:$E$10</definedName>
    <definedName name="_xlnm.Print_Area" localSheetId="1">Planta!$A$1:$DT$41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10" i="13" l="1"/>
  <c r="CI8" i="13"/>
  <c r="BQ10" i="13"/>
  <c r="AS10" i="13"/>
  <c r="AG10" i="13"/>
  <c r="U10" i="13"/>
  <c r="E10" i="13"/>
  <c r="DQ7" i="13" l="1"/>
  <c r="C6" i="2"/>
  <c r="B6" i="2"/>
  <c r="C4" i="2"/>
  <c r="B4" i="2"/>
  <c r="C5" i="2"/>
  <c r="B5" i="2"/>
  <c r="C3" i="2"/>
  <c r="B3" i="2"/>
  <c r="CS38" i="13"/>
  <c r="C8" i="2"/>
  <c r="DQ28" i="13"/>
  <c r="B8" i="2" s="1"/>
  <c r="CS28" i="13"/>
  <c r="CS24" i="13"/>
  <c r="C9" i="2"/>
  <c r="B9" i="2"/>
  <c r="CI7" i="13"/>
  <c r="C2" i="2"/>
  <c r="B2" i="2"/>
  <c r="C7" i="2"/>
  <c r="B7" i="2"/>
  <c r="BR29" i="13"/>
</calcChain>
</file>

<file path=xl/sharedStrings.xml><?xml version="1.0" encoding="utf-8"?>
<sst xmlns="http://schemas.openxmlformats.org/spreadsheetml/2006/main" count="179" uniqueCount="144">
  <si>
    <t>Bocais de Espirometria</t>
  </si>
  <si>
    <t>Rolos meia-lua</t>
  </si>
  <si>
    <t>Tatame</t>
  </si>
  <si>
    <t>Eletromiógrafo</t>
  </si>
  <si>
    <t>Aparelhos</t>
  </si>
  <si>
    <t>Barra Paralela</t>
  </si>
  <si>
    <t>Câmeras Qualisys</t>
  </si>
  <si>
    <t>Maca</t>
  </si>
  <si>
    <t>Escada/rampa</t>
  </si>
  <si>
    <t>Computador c/2 monitores</t>
  </si>
  <si>
    <t>Estetoscópio</t>
  </si>
  <si>
    <t>Vacuômetro</t>
  </si>
  <si>
    <t>Aparelho Endophasys</t>
  </si>
  <si>
    <t>Aparelho Physiolux dual</t>
  </si>
  <si>
    <t>Adipômetro digital</t>
  </si>
  <si>
    <t>SVNC</t>
  </si>
  <si>
    <t>ACCU-CHEK Active</t>
  </si>
  <si>
    <t>Eletromiógrafos</t>
  </si>
  <si>
    <t>computador c/2 monitores (0000025728)</t>
  </si>
  <si>
    <t>Desfribilador</t>
  </si>
  <si>
    <t>Cilindro Verde</t>
  </si>
  <si>
    <t>Cilindro azul</t>
  </si>
  <si>
    <t>Voldyne 5000</t>
  </si>
  <si>
    <t>Ergoespirometria</t>
  </si>
  <si>
    <t>Dinamômetro</t>
  </si>
  <si>
    <t>Cadeiras de Rodas</t>
  </si>
  <si>
    <t>Impressora ECOSYS</t>
  </si>
  <si>
    <t>Impressora HP</t>
  </si>
  <si>
    <t>Bicicleta</t>
  </si>
  <si>
    <t>Jump</t>
  </si>
  <si>
    <t>Esteiras</t>
  </si>
  <si>
    <t>Peça T</t>
  </si>
  <si>
    <t>Theshold</t>
  </si>
  <si>
    <t>Peak Flow</t>
  </si>
  <si>
    <t>Ambu</t>
  </si>
  <si>
    <t>Máscaras</t>
  </si>
  <si>
    <t>Inspirômetro de Incentivo</t>
  </si>
  <si>
    <t>Shaker</t>
  </si>
  <si>
    <t>CPAP</t>
  </si>
  <si>
    <t>Manovacuômetro</t>
  </si>
  <si>
    <t>Espirômetro</t>
  </si>
  <si>
    <t xml:space="preserve">Frequencímetro </t>
  </si>
  <si>
    <t>Laboratórios</t>
  </si>
  <si>
    <t>Quantidade</t>
  </si>
  <si>
    <t>Computadores</t>
  </si>
  <si>
    <t>Nebulizador</t>
  </si>
  <si>
    <t>Computadores iMac 21</t>
  </si>
  <si>
    <t>Computador All-in-one 21</t>
  </si>
  <si>
    <t>Esfigmomanômetro analógico de tripé</t>
  </si>
  <si>
    <t>Esfignomanômetro analógico portátil</t>
  </si>
  <si>
    <t>Adipômetro</t>
  </si>
  <si>
    <t>Oxímetro de pulso</t>
  </si>
  <si>
    <t>Ventilômetro digital</t>
  </si>
  <si>
    <t>Cough assist</t>
  </si>
  <si>
    <t>Cicloergometro.+ VO 2000+Ergomet+Banco</t>
  </si>
  <si>
    <t>Sistema de avaliação da funçÃo arterial</t>
  </si>
  <si>
    <t>Aparelhos de monitoração ambulatorial de pressão arterial (MAPA)</t>
  </si>
  <si>
    <t>Flutter</t>
  </si>
  <si>
    <t>EPAP</t>
  </si>
  <si>
    <t>Esfigmomanômetro analógico portátil</t>
  </si>
  <si>
    <t>Estação de musculação</t>
  </si>
  <si>
    <t>Dinamômetro isométrico</t>
  </si>
  <si>
    <t>Estetoscópios</t>
  </si>
  <si>
    <t>Eletrogoniômetro</t>
  </si>
  <si>
    <t>Sistema de Bioimpedância elétrica</t>
  </si>
  <si>
    <t>Sistema de bioimpedância elétrica</t>
  </si>
  <si>
    <t>Dinamômetro de mão (handgrip)</t>
  </si>
  <si>
    <t>Plataforma de força</t>
  </si>
  <si>
    <t>Câmeras Vicon</t>
  </si>
  <si>
    <t>Câmera de fotografia digital</t>
  </si>
  <si>
    <t>Eletromiógrafos de superfície</t>
  </si>
  <si>
    <t>Suporte parcial de peso</t>
  </si>
  <si>
    <t>Esteira ergométrica</t>
  </si>
  <si>
    <t>Eletroencefalógrafo</t>
  </si>
  <si>
    <t>Goniômetros</t>
  </si>
  <si>
    <t>Esfigmomanômetro com estetoscópio</t>
  </si>
  <si>
    <t xml:space="preserve">Sistema de videonistagmoscopia computadorizada </t>
  </si>
  <si>
    <t>Estesiômetro (kit)</t>
  </si>
  <si>
    <t xml:space="preserve">Computador c/2 monitores (Patrimônio: 00000257201 </t>
  </si>
  <si>
    <t xml:space="preserve">Eletroestimulador programável </t>
  </si>
  <si>
    <t>Laser terapêutico</t>
  </si>
  <si>
    <t>Ultrassom terapêutico</t>
  </si>
  <si>
    <t>Giroplano</t>
  </si>
  <si>
    <t>Bolas Bobath</t>
  </si>
  <si>
    <t>Meia-lua</t>
  </si>
  <si>
    <t>Theraband (kit)</t>
  </si>
  <si>
    <t>Cama elástica</t>
  </si>
  <si>
    <t>Maple (software)</t>
  </si>
  <si>
    <t>NI DAQmx (software)</t>
  </si>
  <si>
    <t>LabVIEW 2014 (software)</t>
  </si>
  <si>
    <t>Scilab (software)</t>
  </si>
  <si>
    <t>Cytoscape (software)</t>
  </si>
  <si>
    <t>R Project (software)</t>
  </si>
  <si>
    <t>JASP (software)</t>
  </si>
  <si>
    <t>Gestão e analise de MAPA (software)</t>
  </si>
  <si>
    <t>Qualisys Track Motion (software)</t>
  </si>
  <si>
    <t>OsiriX (software)</t>
  </si>
  <si>
    <t>Balance Clinic (software)</t>
  </si>
  <si>
    <t>Software de Anállise Postural (SAPO)</t>
  </si>
  <si>
    <t>SuiteMYO (software)</t>
  </si>
  <si>
    <t>SuiteTCM (software)</t>
  </si>
  <si>
    <t>SuiteEBG (software)</t>
  </si>
  <si>
    <t>Câmera fotográfica digital</t>
  </si>
  <si>
    <t>Cicloergômetro para membros inferiores</t>
  </si>
  <si>
    <t>Esteira ergométrica ATL</t>
  </si>
  <si>
    <t>Cicloergômetro para membros superiores</t>
  </si>
  <si>
    <t>Analisador metabólicio de gases (VO2000)</t>
  </si>
  <si>
    <t>Eletrocardiógrafo de 12 derivações</t>
  </si>
  <si>
    <t>Monitores de frequência cardíaca</t>
  </si>
  <si>
    <t>Analisador de lactato sanguíneo</t>
  </si>
  <si>
    <t>Balança adaptada Micheletti</t>
  </si>
  <si>
    <t>Módulo de telemetria</t>
  </si>
  <si>
    <t>Banheiros</t>
  </si>
  <si>
    <t>Escadas, Elevador</t>
  </si>
  <si>
    <t xml:space="preserve">Oxímetro de pulso </t>
  </si>
  <si>
    <t>Eletromiografia e Biofeedback</t>
  </si>
  <si>
    <t>Computador</t>
  </si>
  <si>
    <t>Sistema de realidade virtual</t>
  </si>
  <si>
    <t>Arthur de Sá Ferreira</t>
  </si>
  <si>
    <t>Agnaldo José Lopes</t>
  </si>
  <si>
    <t>Patrícia dos Santos Vigário</t>
  </si>
  <si>
    <t>Leandro Alberto Calazans Nogueira</t>
  </si>
  <si>
    <t>Thiago Lemos de Carvalho</t>
  </si>
  <si>
    <t>Ney Armando de Mello Meziat Filho</t>
  </si>
  <si>
    <t>Luis Felipe da Fonseca Reis</t>
  </si>
  <si>
    <t>Igor Ramathur Telles de Jesus</t>
  </si>
  <si>
    <t>Renato Santos de Almeida</t>
  </si>
  <si>
    <t>Laboratório de Desempenho dos Sistemas Cardiovascular e Respiratório</t>
  </si>
  <si>
    <t>Laboratório de Análise do Movimento Humano</t>
  </si>
  <si>
    <t>Laboratório de Desempenho Músculo-Esquelético</t>
  </si>
  <si>
    <t>Laboratório de Neurociências em Reabilitação</t>
  </si>
  <si>
    <t>Laboratório de Simulação Computacional e Modelagem em Reabilitação</t>
  </si>
  <si>
    <t>Laboratório de Análise Cinética e Cinemática Humana</t>
  </si>
  <si>
    <t>Laboratório de Realidade Virtual em Reabilitação</t>
  </si>
  <si>
    <t>Laboratório de Desempenho Cardiopulmonar em Esforço</t>
  </si>
  <si>
    <t>Docente 1</t>
  </si>
  <si>
    <t>Docente 2</t>
  </si>
  <si>
    <t>Docente 3</t>
  </si>
  <si>
    <t>Fabio Vieira dos Anjos</t>
  </si>
  <si>
    <t>Área (m²)</t>
  </si>
  <si>
    <t>Dimensão 1 (m)</t>
  </si>
  <si>
    <t>Dimensão 2 (m)</t>
  </si>
  <si>
    <t>Pablo Rodrigo de Oliveira Silva</t>
  </si>
  <si>
    <t>Luciana Crepaldi Lunkes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</si>
</sst>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R$&quot;* #,##0.00_);_(&quot;R$&quot;* \(#,##0.00\);_(&quot;R$&quot;* &quot;-&quot;??_);_(@_)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1"/>
      <color theme="0"/>
      <name val="Tahoma"/>
      <family val="2"/>
    </font>
    <font>
      <i/>
      <sz val="11"/>
      <color theme="1"/>
      <name val="Tahoma"/>
      <family val="2"/>
    </font>
    <font>
      <i/>
      <sz val="12"/>
      <color theme="1"/>
      <name val="Tahoma"/>
      <family val="2"/>
    </font>
    <font>
      <sz val="12"/>
      <color theme="0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36"/>
      <color theme="1"/>
      <name val="Tahoma"/>
      <family val="2"/>
    </font>
    <font>
      <b/>
      <u/>
      <sz val="12"/>
      <color theme="1"/>
      <name val="Tahoma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50"/>
      <name val="Tahoma"/>
      <family val="2"/>
    </font>
    <font>
      <sz val="50"/>
      <color theme="1"/>
      <name val="Tahoma"/>
      <family val="2"/>
    </font>
    <font>
      <b/>
      <sz val="5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mediumDashed">
        <color auto="1"/>
      </top>
      <bottom style="thin">
        <color auto="1"/>
      </bottom>
      <diagonal/>
    </border>
    <border>
      <left/>
      <right/>
      <top style="mediumDashed">
        <color auto="1"/>
      </top>
      <bottom style="thin">
        <color auto="1"/>
      </bottom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/>
      <right style="mediumDashed">
        <color indexed="64"/>
      </right>
      <top/>
      <bottom style="mediumDashed">
        <color auto="1"/>
      </bottom>
      <diagonal/>
    </border>
    <border>
      <left style="thin">
        <color rgb="FFFF0000"/>
      </left>
      <right/>
      <top/>
      <bottom/>
      <diagonal/>
    </border>
  </borders>
  <cellStyleXfs count="36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3" fillId="2" borderId="3" xfId="0" applyNumberFormat="1" applyFont="1" applyFill="1" applyBorder="1" applyAlignment="1">
      <alignment horizontal="left" vertical="center" wrapText="1"/>
    </xf>
    <xf numFmtId="2" fontId="13" fillId="2" borderId="9" xfId="0" applyNumberFormat="1" applyFont="1" applyFill="1" applyBorder="1" applyAlignment="1">
      <alignment horizontal="left" vertical="center" wrapText="1"/>
    </xf>
    <xf numFmtId="2" fontId="13" fillId="2" borderId="0" xfId="0" applyNumberFormat="1" applyFont="1" applyFill="1" applyBorder="1" applyAlignment="1">
      <alignment horizontal="left" vertical="center" wrapText="1"/>
    </xf>
    <xf numFmtId="0" fontId="13" fillId="2" borderId="0" xfId="0" applyNumberFormat="1" applyFont="1" applyFill="1" applyAlignment="1">
      <alignment horizontal="left" vertical="center" wrapText="1"/>
    </xf>
    <xf numFmtId="0" fontId="13" fillId="2" borderId="24" xfId="0" applyNumberFormat="1" applyFont="1" applyFill="1" applyBorder="1" applyAlignment="1">
      <alignment horizontal="left" vertical="center" wrapText="1"/>
    </xf>
    <xf numFmtId="2" fontId="14" fillId="2" borderId="23" xfId="0" applyNumberFormat="1" applyFont="1" applyFill="1" applyBorder="1" applyAlignment="1">
      <alignment horizontal="left" vertical="center" wrapText="1"/>
    </xf>
    <xf numFmtId="2" fontId="15" fillId="2" borderId="23" xfId="0" applyNumberFormat="1" applyFont="1" applyFill="1" applyBorder="1" applyAlignment="1">
      <alignment horizontal="left" vertical="center" wrapText="1"/>
    </xf>
    <xf numFmtId="0" fontId="14" fillId="2" borderId="23" xfId="0" applyNumberFormat="1" applyFont="1" applyFill="1" applyBorder="1" applyAlignment="1">
      <alignment horizontal="left" vertical="center" wrapText="1"/>
    </xf>
    <xf numFmtId="0" fontId="14" fillId="2" borderId="0" xfId="0" applyNumberFormat="1" applyFont="1" applyFill="1" applyAlignment="1">
      <alignment horizontal="left" vertical="center" wrapText="1"/>
    </xf>
    <xf numFmtId="0" fontId="13" fillId="2" borderId="25" xfId="0" applyNumberFormat="1" applyFont="1" applyFill="1" applyBorder="1" applyAlignment="1">
      <alignment horizontal="left" vertical="center" wrapText="1"/>
    </xf>
    <xf numFmtId="2" fontId="15" fillId="2" borderId="2" xfId="0" applyNumberFormat="1" applyFont="1" applyFill="1" applyBorder="1" applyAlignment="1">
      <alignment horizontal="left" vertical="center" wrapText="1"/>
    </xf>
    <xf numFmtId="2" fontId="14" fillId="2" borderId="2" xfId="0" applyNumberFormat="1" applyFont="1" applyFill="1" applyBorder="1" applyAlignment="1">
      <alignment horizontal="left" vertical="center" wrapText="1"/>
    </xf>
    <xf numFmtId="0" fontId="14" fillId="2" borderId="2" xfId="0" applyNumberFormat="1" applyFont="1" applyFill="1" applyBorder="1" applyAlignment="1">
      <alignment horizontal="left" vertical="center" wrapText="1"/>
    </xf>
    <xf numFmtId="2" fontId="14" fillId="2" borderId="12" xfId="0" applyNumberFormat="1" applyFont="1" applyFill="1" applyBorder="1" applyAlignment="1">
      <alignment horizontal="left" vertical="center" wrapText="1"/>
    </xf>
    <xf numFmtId="2" fontId="14" fillId="2" borderId="1" xfId="0" applyNumberFormat="1" applyFont="1" applyFill="1" applyBorder="1" applyAlignment="1">
      <alignment horizontal="left" vertical="center" wrapText="1"/>
    </xf>
    <xf numFmtId="2" fontId="14" fillId="2" borderId="0" xfId="0" applyNumberFormat="1" applyFont="1" applyFill="1" applyAlignment="1">
      <alignment horizontal="left" vertical="center" wrapText="1"/>
    </xf>
    <xf numFmtId="0" fontId="14" fillId="2" borderId="12" xfId="0" applyNumberFormat="1" applyFont="1" applyFill="1" applyBorder="1" applyAlignment="1">
      <alignment horizontal="left" vertical="center" wrapText="1"/>
    </xf>
    <xf numFmtId="0" fontId="14" fillId="2" borderId="1" xfId="0" applyNumberFormat="1" applyFont="1" applyFill="1" applyBorder="1" applyAlignment="1">
      <alignment horizontal="left" vertical="center" wrapText="1"/>
    </xf>
    <xf numFmtId="0" fontId="13" fillId="2" borderId="27" xfId="0" applyNumberFormat="1" applyFont="1" applyFill="1" applyBorder="1" applyAlignment="1">
      <alignment horizontal="left" vertical="center" wrapText="1"/>
    </xf>
    <xf numFmtId="2" fontId="15" fillId="2" borderId="1" xfId="0" applyNumberFormat="1" applyFont="1" applyFill="1" applyBorder="1" applyAlignment="1">
      <alignment horizontal="left" vertical="center" wrapText="1"/>
    </xf>
    <xf numFmtId="0" fontId="13" fillId="2" borderId="26" xfId="0" applyNumberFormat="1" applyFont="1" applyFill="1" applyBorder="1" applyAlignment="1">
      <alignment horizontal="left" vertical="center" wrapText="1"/>
    </xf>
    <xf numFmtId="2" fontId="15" fillId="2" borderId="12" xfId="0" applyNumberFormat="1" applyFont="1" applyFill="1" applyBorder="1" applyAlignment="1">
      <alignment horizontal="left" vertical="center" wrapText="1"/>
    </xf>
    <xf numFmtId="2" fontId="14" fillId="2" borderId="0" xfId="0" applyNumberFormat="1" applyFont="1" applyFill="1" applyBorder="1" applyAlignment="1">
      <alignment horizontal="left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3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3" borderId="15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165" fontId="17" fillId="2" borderId="28" xfId="0" applyNumberFormat="1" applyFont="1" applyFill="1" applyBorder="1" applyAlignment="1">
      <alignment vertical="center" textRotation="90" wrapText="1"/>
    </xf>
    <xf numFmtId="165" fontId="17" fillId="2" borderId="29" xfId="0" applyNumberFormat="1" applyFont="1" applyFill="1" applyBorder="1" applyAlignment="1">
      <alignment vertical="center" textRotation="90" wrapText="1"/>
    </xf>
    <xf numFmtId="165" fontId="17" fillId="2" borderId="22" xfId="0" applyNumberFormat="1" applyFont="1" applyFill="1" applyBorder="1" applyAlignment="1">
      <alignment vertical="center" textRotation="90" wrapText="1"/>
    </xf>
    <xf numFmtId="165" fontId="17" fillId="2" borderId="0" xfId="0" applyNumberFormat="1" applyFont="1" applyFill="1" applyBorder="1" applyAlignment="1">
      <alignment horizontal="center" vertical="center" textRotation="90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65" fontId="17" fillId="2" borderId="1" xfId="0" applyNumberFormat="1" applyFont="1" applyFill="1" applyBorder="1" applyAlignment="1">
      <alignment horizontal="center" vertical="center" textRotation="90" wrapText="1"/>
    </xf>
    <xf numFmtId="0" fontId="18" fillId="2" borderId="0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horizontal="center" vertical="center" wrapText="1"/>
    </xf>
    <xf numFmtId="165" fontId="17" fillId="2" borderId="15" xfId="0" applyNumberFormat="1" applyFont="1" applyFill="1" applyBorder="1" applyAlignment="1">
      <alignment horizontal="center" vertical="center" textRotation="90" wrapText="1"/>
    </xf>
    <xf numFmtId="165" fontId="17" fillId="2" borderId="12" xfId="0" applyNumberFormat="1" applyFont="1" applyFill="1" applyBorder="1" applyAlignment="1">
      <alignment horizontal="center" vertical="center" textRotation="90" wrapText="1"/>
    </xf>
    <xf numFmtId="165" fontId="17" fillId="2" borderId="13" xfId="0" applyNumberFormat="1" applyFont="1" applyFill="1" applyBorder="1" applyAlignment="1">
      <alignment horizontal="center" vertical="center" textRotation="90" wrapText="1"/>
    </xf>
    <xf numFmtId="0" fontId="17" fillId="2" borderId="15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vertical="center" wrapText="1"/>
    </xf>
    <xf numFmtId="0" fontId="18" fillId="3" borderId="0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vertical="center" wrapText="1"/>
    </xf>
    <xf numFmtId="0" fontId="18" fillId="3" borderId="17" xfId="0" applyFont="1" applyFill="1" applyBorder="1" applyAlignment="1">
      <alignment vertical="center" wrapText="1"/>
    </xf>
    <xf numFmtId="165" fontId="17" fillId="2" borderId="0" xfId="0" applyNumberFormat="1" applyFont="1" applyFill="1" applyBorder="1" applyAlignment="1">
      <alignment vertical="center" textRotation="90" wrapText="1"/>
    </xf>
    <xf numFmtId="0" fontId="17" fillId="2" borderId="1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vertical="center" wrapText="1"/>
    </xf>
    <xf numFmtId="0" fontId="18" fillId="2" borderId="19" xfId="0" applyFont="1" applyFill="1" applyBorder="1" applyAlignment="1">
      <alignment vertical="center" wrapText="1"/>
    </xf>
    <xf numFmtId="0" fontId="18" fillId="2" borderId="20" xfId="0" applyFont="1" applyFill="1" applyBorder="1" applyAlignment="1">
      <alignment vertical="center" wrapText="1"/>
    </xf>
    <xf numFmtId="165" fontId="17" fillId="2" borderId="15" xfId="0" applyNumberFormat="1" applyFont="1" applyFill="1" applyBorder="1" applyAlignment="1">
      <alignment vertical="center" textRotation="90" wrapText="1"/>
    </xf>
    <xf numFmtId="165" fontId="17" fillId="2" borderId="21" xfId="0" applyNumberFormat="1" applyFont="1" applyFill="1" applyBorder="1" applyAlignment="1">
      <alignment vertical="center" textRotation="90" wrapText="1"/>
    </xf>
    <xf numFmtId="0" fontId="18" fillId="2" borderId="1" xfId="0" applyFont="1" applyFill="1" applyBorder="1" applyAlignment="1">
      <alignment vertical="center" wrapText="1"/>
    </xf>
    <xf numFmtId="0" fontId="17" fillId="2" borderId="22" xfId="0" applyFont="1" applyFill="1" applyBorder="1" applyAlignment="1">
      <alignment horizontal="center" vertical="center" wrapText="1"/>
    </xf>
    <xf numFmtId="164" fontId="18" fillId="2" borderId="0" xfId="1" applyFont="1" applyFill="1" applyBorder="1" applyAlignment="1">
      <alignment vertical="center" wrapText="1"/>
    </xf>
    <xf numFmtId="165" fontId="17" fillId="2" borderId="17" xfId="0" applyNumberFormat="1" applyFont="1" applyFill="1" applyBorder="1" applyAlignment="1">
      <alignment horizontal="center" vertical="center" textRotation="90" wrapText="1"/>
    </xf>
    <xf numFmtId="165" fontId="17" fillId="2" borderId="16" xfId="0" applyNumberFormat="1" applyFont="1" applyFill="1" applyBorder="1" applyAlignment="1">
      <alignment horizontal="center" vertical="center" textRotation="90" wrapText="1"/>
    </xf>
    <xf numFmtId="165" fontId="17" fillId="2" borderId="19" xfId="0" applyNumberFormat="1" applyFont="1" applyFill="1" applyBorder="1" applyAlignment="1">
      <alignment horizontal="center" vertical="center" wrapText="1"/>
    </xf>
    <xf numFmtId="165" fontId="17" fillId="2" borderId="20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14" fontId="17" fillId="2" borderId="9" xfId="0" applyNumberFormat="1" applyFont="1" applyFill="1" applyBorder="1" applyAlignment="1">
      <alignment vertical="center" textRotation="90"/>
    </xf>
    <xf numFmtId="0" fontId="17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165" fontId="17" fillId="2" borderId="19" xfId="0" applyNumberFormat="1" applyFont="1" applyFill="1" applyBorder="1" applyAlignment="1">
      <alignment horizontal="center" vertical="center" wrapText="1"/>
    </xf>
    <xf numFmtId="165" fontId="17" fillId="2" borderId="0" xfId="0" applyNumberFormat="1" applyFont="1" applyFill="1" applyBorder="1" applyAlignment="1">
      <alignment horizontal="center" vertical="center" wrapText="1"/>
    </xf>
    <xf numFmtId="165" fontId="17" fillId="2" borderId="20" xfId="0" applyNumberFormat="1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16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65" fontId="17" fillId="2" borderId="14" xfId="0" applyNumberFormat="1" applyFont="1" applyFill="1" applyBorder="1" applyAlignment="1">
      <alignment horizontal="center" vertical="center" wrapText="1"/>
    </xf>
    <xf numFmtId="0" fontId="18" fillId="3" borderId="15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165" fontId="17" fillId="2" borderId="13" xfId="0" applyNumberFormat="1" applyFont="1" applyFill="1" applyBorder="1" applyAlignment="1">
      <alignment horizontal="center" vertical="center" textRotation="90" wrapText="1"/>
    </xf>
    <xf numFmtId="165" fontId="17" fillId="2" borderId="15" xfId="0" applyNumberFormat="1" applyFont="1" applyFill="1" applyBorder="1" applyAlignment="1">
      <alignment horizontal="center" vertical="center" textRotation="90" wrapText="1"/>
    </xf>
    <xf numFmtId="165" fontId="17" fillId="2" borderId="18" xfId="0" applyNumberFormat="1" applyFont="1" applyFill="1" applyBorder="1" applyAlignment="1">
      <alignment horizontal="center" vertical="center" textRotation="90" wrapText="1"/>
    </xf>
    <xf numFmtId="165" fontId="17" fillId="2" borderId="0" xfId="0" applyNumberFormat="1" applyFont="1" applyFill="1" applyBorder="1" applyAlignment="1">
      <alignment horizontal="center" vertical="center" textRotation="90" wrapText="1"/>
    </xf>
    <xf numFmtId="165" fontId="17" fillId="2" borderId="21" xfId="0" applyNumberFormat="1" applyFont="1" applyFill="1" applyBorder="1" applyAlignment="1">
      <alignment horizontal="center" vertical="center" textRotation="90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 wrapText="1"/>
    </xf>
    <xf numFmtId="165" fontId="17" fillId="2" borderId="22" xfId="0" applyNumberFormat="1" applyFont="1" applyFill="1" applyBorder="1" applyAlignment="1">
      <alignment horizontal="center" vertical="center" textRotation="90" wrapText="1"/>
    </xf>
    <xf numFmtId="165" fontId="17" fillId="2" borderId="1" xfId="0" applyNumberFormat="1" applyFont="1" applyFill="1" applyBorder="1" applyAlignment="1">
      <alignment horizontal="center" vertical="center" textRotation="90" wrapText="1"/>
    </xf>
    <xf numFmtId="165" fontId="17" fillId="2" borderId="30" xfId="0" applyNumberFormat="1" applyFont="1" applyFill="1" applyBorder="1" applyAlignment="1">
      <alignment horizontal="center" vertical="center" wrapText="1"/>
    </xf>
    <xf numFmtId="165" fontId="18" fillId="3" borderId="11" xfId="0" applyNumberFormat="1" applyFont="1" applyFill="1" applyBorder="1" applyAlignment="1">
      <alignment horizontal="center" vertical="center" wrapText="1"/>
    </xf>
    <xf numFmtId="165" fontId="18" fillId="3" borderId="12" xfId="0" applyNumberFormat="1" applyFont="1" applyFill="1" applyBorder="1" applyAlignment="1">
      <alignment horizontal="center" vertical="center" wrapText="1"/>
    </xf>
    <xf numFmtId="165" fontId="18" fillId="3" borderId="13" xfId="0" applyNumberFormat="1" applyFont="1" applyFill="1" applyBorder="1" applyAlignment="1">
      <alignment horizontal="center" vertical="center" wrapText="1"/>
    </xf>
    <xf numFmtId="165" fontId="18" fillId="3" borderId="14" xfId="0" applyNumberFormat="1" applyFont="1" applyFill="1" applyBorder="1" applyAlignment="1">
      <alignment horizontal="center" vertical="center" wrapText="1"/>
    </xf>
    <xf numFmtId="165" fontId="18" fillId="3" borderId="0" xfId="0" applyNumberFormat="1" applyFont="1" applyFill="1" applyBorder="1" applyAlignment="1">
      <alignment horizontal="center" vertical="center" wrapText="1"/>
    </xf>
    <xf numFmtId="165" fontId="18" fillId="3" borderId="15" xfId="0" applyNumberFormat="1" applyFont="1" applyFill="1" applyBorder="1" applyAlignment="1">
      <alignment horizontal="center" vertical="center" wrapText="1"/>
    </xf>
    <xf numFmtId="165" fontId="18" fillId="3" borderId="1" xfId="0" applyNumberFormat="1" applyFont="1" applyFill="1" applyBorder="1" applyAlignment="1">
      <alignment horizontal="center" vertical="center" wrapText="1"/>
    </xf>
    <xf numFmtId="165" fontId="17" fillId="2" borderId="12" xfId="0" applyNumberFormat="1" applyFont="1" applyFill="1" applyBorder="1" applyAlignment="1">
      <alignment horizontal="center" vertical="center" textRotation="90" wrapText="1"/>
    </xf>
    <xf numFmtId="0" fontId="17" fillId="2" borderId="22" xfId="0" applyFont="1" applyFill="1" applyBorder="1" applyAlignment="1">
      <alignment horizontal="center" vertical="center" textRotation="90" wrapText="1"/>
    </xf>
    <xf numFmtId="0" fontId="17" fillId="2" borderId="0" xfId="0" applyFont="1" applyFill="1" applyBorder="1" applyAlignment="1">
      <alignment horizontal="center" vertical="center" textRotation="90" wrapText="1"/>
    </xf>
    <xf numFmtId="0" fontId="17" fillId="2" borderId="21" xfId="0" applyFont="1" applyFill="1" applyBorder="1" applyAlignment="1">
      <alignment horizontal="center" vertical="center" textRotation="90" wrapText="1"/>
    </xf>
  </cellXfs>
  <cellStyles count="36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420980</xdr:colOff>
      <xdr:row>24</xdr:row>
      <xdr:rowOff>268799</xdr:rowOff>
    </xdr:from>
    <xdr:to>
      <xdr:col>23</xdr:col>
      <xdr:colOff>65380</xdr:colOff>
      <xdr:row>31</xdr:row>
      <xdr:rowOff>268799</xdr:rowOff>
    </xdr:to>
    <xdr:sp macro="" textlink="">
      <xdr:nvSpPr>
        <xdr:cNvPr id="2" name="Arco 1">
          <a:extLst>
            <a:ext uri="{FF2B5EF4-FFF2-40B4-BE49-F238E27FC236}">
              <a16:creationId xmlns:a16="http://schemas.microsoft.com/office/drawing/2014/main" id="{C08A7262-F936-1642-AD12-F521C56E1E8E}"/>
            </a:ext>
          </a:extLst>
        </xdr:cNvPr>
        <xdr:cNvSpPr/>
      </xdr:nvSpPr>
      <xdr:spPr>
        <a:xfrm rot="16200000">
          <a:off x="8548980" y="11952799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29</xdr:col>
      <xdr:colOff>50800</xdr:colOff>
      <xdr:row>19</xdr:row>
      <xdr:rowOff>203200</xdr:rowOff>
    </xdr:from>
    <xdr:to>
      <xdr:col>35</xdr:col>
      <xdr:colOff>203200</xdr:colOff>
      <xdr:row>26</xdr:row>
      <xdr:rowOff>203200</xdr:rowOff>
    </xdr:to>
    <xdr:sp macro="" textlink="">
      <xdr:nvSpPr>
        <xdr:cNvPr id="3" name="Arco 2">
          <a:extLst>
            <a:ext uri="{FF2B5EF4-FFF2-40B4-BE49-F238E27FC236}">
              <a16:creationId xmlns:a16="http://schemas.microsoft.com/office/drawing/2014/main" id="{B65625A1-2B48-5442-BB87-70673D81C2B6}"/>
            </a:ext>
          </a:extLst>
        </xdr:cNvPr>
        <xdr:cNvSpPr/>
      </xdr:nvSpPr>
      <xdr:spPr>
        <a:xfrm>
          <a:off x="14782800" y="96012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28</xdr:col>
      <xdr:colOff>304800</xdr:colOff>
      <xdr:row>19</xdr:row>
      <xdr:rowOff>203200</xdr:rowOff>
    </xdr:from>
    <xdr:to>
      <xdr:col>34</xdr:col>
      <xdr:colOff>457200</xdr:colOff>
      <xdr:row>26</xdr:row>
      <xdr:rowOff>203200</xdr:rowOff>
    </xdr:to>
    <xdr:sp macro="" textlink="">
      <xdr:nvSpPr>
        <xdr:cNvPr id="4" name="Arco 3">
          <a:extLst>
            <a:ext uri="{FF2B5EF4-FFF2-40B4-BE49-F238E27FC236}">
              <a16:creationId xmlns:a16="http://schemas.microsoft.com/office/drawing/2014/main" id="{FCC61DA3-EC7D-0845-93DB-B3BD06250588}"/>
            </a:ext>
          </a:extLst>
        </xdr:cNvPr>
        <xdr:cNvSpPr/>
      </xdr:nvSpPr>
      <xdr:spPr>
        <a:xfrm rot="16200000">
          <a:off x="14528800" y="96012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65</xdr:col>
      <xdr:colOff>0</xdr:colOff>
      <xdr:row>19</xdr:row>
      <xdr:rowOff>254000</xdr:rowOff>
    </xdr:from>
    <xdr:to>
      <xdr:col>71</xdr:col>
      <xdr:colOff>152400</xdr:colOff>
      <xdr:row>26</xdr:row>
      <xdr:rowOff>254000</xdr:rowOff>
    </xdr:to>
    <xdr:sp macro="" textlink="">
      <xdr:nvSpPr>
        <xdr:cNvPr id="5" name="Arco 4">
          <a:extLst>
            <a:ext uri="{FF2B5EF4-FFF2-40B4-BE49-F238E27FC236}">
              <a16:creationId xmlns:a16="http://schemas.microsoft.com/office/drawing/2014/main" id="{6A42B56A-5C0A-054E-80F4-322618D3ED0F}"/>
            </a:ext>
          </a:extLst>
        </xdr:cNvPr>
        <xdr:cNvSpPr/>
      </xdr:nvSpPr>
      <xdr:spPr>
        <a:xfrm>
          <a:off x="33020000" y="96520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64</xdr:col>
      <xdr:colOff>304800</xdr:colOff>
      <xdr:row>19</xdr:row>
      <xdr:rowOff>254000</xdr:rowOff>
    </xdr:from>
    <xdr:to>
      <xdr:col>70</xdr:col>
      <xdr:colOff>457200</xdr:colOff>
      <xdr:row>26</xdr:row>
      <xdr:rowOff>254000</xdr:rowOff>
    </xdr:to>
    <xdr:sp macro="" textlink="">
      <xdr:nvSpPr>
        <xdr:cNvPr id="6" name="Arco 5">
          <a:extLst>
            <a:ext uri="{FF2B5EF4-FFF2-40B4-BE49-F238E27FC236}">
              <a16:creationId xmlns:a16="http://schemas.microsoft.com/office/drawing/2014/main" id="{E14ACA63-9060-AA43-9A11-ABBD3C59799A}"/>
            </a:ext>
          </a:extLst>
        </xdr:cNvPr>
        <xdr:cNvSpPr/>
      </xdr:nvSpPr>
      <xdr:spPr>
        <a:xfrm rot="16200000">
          <a:off x="32816800" y="96520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83</xdr:col>
      <xdr:colOff>0</xdr:colOff>
      <xdr:row>19</xdr:row>
      <xdr:rowOff>152400</xdr:rowOff>
    </xdr:from>
    <xdr:to>
      <xdr:col>89</xdr:col>
      <xdr:colOff>152400</xdr:colOff>
      <xdr:row>26</xdr:row>
      <xdr:rowOff>152400</xdr:rowOff>
    </xdr:to>
    <xdr:sp macro="" textlink="">
      <xdr:nvSpPr>
        <xdr:cNvPr id="7" name="Arco 6">
          <a:extLst>
            <a:ext uri="{FF2B5EF4-FFF2-40B4-BE49-F238E27FC236}">
              <a16:creationId xmlns:a16="http://schemas.microsoft.com/office/drawing/2014/main" id="{3573BDC2-9FA0-9741-BA69-B4882B9A78C9}"/>
            </a:ext>
          </a:extLst>
        </xdr:cNvPr>
        <xdr:cNvSpPr/>
      </xdr:nvSpPr>
      <xdr:spPr>
        <a:xfrm>
          <a:off x="42164000" y="95504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93</xdr:col>
      <xdr:colOff>50800</xdr:colOff>
      <xdr:row>19</xdr:row>
      <xdr:rowOff>254000</xdr:rowOff>
    </xdr:from>
    <xdr:to>
      <xdr:col>99</xdr:col>
      <xdr:colOff>203200</xdr:colOff>
      <xdr:row>26</xdr:row>
      <xdr:rowOff>254000</xdr:rowOff>
    </xdr:to>
    <xdr:sp macro="" textlink="">
      <xdr:nvSpPr>
        <xdr:cNvPr id="8" name="Arco 7">
          <a:extLst>
            <a:ext uri="{FF2B5EF4-FFF2-40B4-BE49-F238E27FC236}">
              <a16:creationId xmlns:a16="http://schemas.microsoft.com/office/drawing/2014/main" id="{87ACEAFA-D683-5A4A-8B47-D1FFA3097479}"/>
            </a:ext>
          </a:extLst>
        </xdr:cNvPr>
        <xdr:cNvSpPr/>
      </xdr:nvSpPr>
      <xdr:spPr>
        <a:xfrm>
          <a:off x="47294800" y="96520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92</xdr:col>
      <xdr:colOff>457200</xdr:colOff>
      <xdr:row>23</xdr:row>
      <xdr:rowOff>203200</xdr:rowOff>
    </xdr:from>
    <xdr:to>
      <xdr:col>99</xdr:col>
      <xdr:colOff>101600</xdr:colOff>
      <xdr:row>30</xdr:row>
      <xdr:rowOff>203200</xdr:rowOff>
    </xdr:to>
    <xdr:sp macro="" textlink="">
      <xdr:nvSpPr>
        <xdr:cNvPr id="9" name="Arco 8">
          <a:extLst>
            <a:ext uri="{FF2B5EF4-FFF2-40B4-BE49-F238E27FC236}">
              <a16:creationId xmlns:a16="http://schemas.microsoft.com/office/drawing/2014/main" id="{50ACB5E1-029D-3B48-A98B-ADC84405A77C}"/>
            </a:ext>
          </a:extLst>
        </xdr:cNvPr>
        <xdr:cNvSpPr/>
      </xdr:nvSpPr>
      <xdr:spPr>
        <a:xfrm rot="5400000">
          <a:off x="47193200" y="11430000"/>
          <a:ext cx="3200400" cy="3200400"/>
        </a:xfrm>
        <a:prstGeom prst="arc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Normal="100" workbookViewId="0"/>
  </sheetViews>
  <sheetFormatPr baseColWidth="10" defaultColWidth="8.83203125" defaultRowHeight="16" x14ac:dyDescent="0.2"/>
  <cols>
    <col min="1" max="1" width="47.5" style="22" customWidth="1"/>
    <col min="2" max="3" width="17.5" style="29" bestFit="1" customWidth="1"/>
    <col min="4" max="4" width="10.83203125" style="29" bestFit="1" customWidth="1"/>
    <col min="5" max="5" width="26.6640625" style="22" bestFit="1" customWidth="1"/>
    <col min="6" max="7" width="28.33203125" style="22" bestFit="1" customWidth="1"/>
    <col min="8" max="16384" width="8.83203125" style="22"/>
  </cols>
  <sheetData>
    <row r="1" spans="1:7" s="17" customFormat="1" ht="57" customHeight="1" thickBot="1" x14ac:dyDescent="0.25">
      <c r="A1" s="14" t="s">
        <v>42</v>
      </c>
      <c r="B1" s="15" t="s">
        <v>140</v>
      </c>
      <c r="C1" s="15" t="s">
        <v>141</v>
      </c>
      <c r="D1" s="15" t="s">
        <v>139</v>
      </c>
      <c r="E1" s="16" t="s">
        <v>135</v>
      </c>
      <c r="F1" s="16" t="s">
        <v>136</v>
      </c>
      <c r="G1" s="16" t="s">
        <v>137</v>
      </c>
    </row>
    <row r="2" spans="1:7" ht="57" customHeight="1" x14ac:dyDescent="0.2">
      <c r="A2" s="18" t="s">
        <v>132</v>
      </c>
      <c r="B2" s="20">
        <f>Planta!CH8</f>
        <v>8.4</v>
      </c>
      <c r="C2" s="20">
        <f>Planta!CI7</f>
        <v>4.2640000000000002</v>
      </c>
      <c r="D2" s="19">
        <v>30.79</v>
      </c>
      <c r="E2" s="21" t="s">
        <v>122</v>
      </c>
      <c r="F2" s="21" t="s">
        <v>125</v>
      </c>
      <c r="G2" s="21" t="s">
        <v>138</v>
      </c>
    </row>
    <row r="3" spans="1:7" ht="57" customHeight="1" x14ac:dyDescent="0.2">
      <c r="A3" s="23" t="s">
        <v>128</v>
      </c>
      <c r="B3" s="24">
        <f>Planta!D10</f>
        <v>6</v>
      </c>
      <c r="C3" s="24">
        <f>Planta!BQ4</f>
        <v>6</v>
      </c>
      <c r="D3" s="25">
        <v>35.479999999999997</v>
      </c>
      <c r="E3" s="26" t="s">
        <v>121</v>
      </c>
      <c r="F3" s="26" t="s">
        <v>123</v>
      </c>
      <c r="G3" s="26" t="s">
        <v>126</v>
      </c>
    </row>
    <row r="4" spans="1:7" ht="57" customHeight="1" x14ac:dyDescent="0.2">
      <c r="A4" s="23" t="s">
        <v>134</v>
      </c>
      <c r="B4" s="24">
        <f>Planta!D10</f>
        <v>6</v>
      </c>
      <c r="C4" s="24">
        <f>Planta!AG9</f>
        <v>5</v>
      </c>
      <c r="D4" s="25">
        <v>28.6</v>
      </c>
      <c r="E4" s="25" t="s">
        <v>120</v>
      </c>
      <c r="F4" s="36" t="s">
        <v>142</v>
      </c>
      <c r="G4" s="36"/>
    </row>
    <row r="5" spans="1:7" ht="57" customHeight="1" x14ac:dyDescent="0.2">
      <c r="A5" s="23" t="s">
        <v>127</v>
      </c>
      <c r="B5" s="25">
        <f>Planta!D10</f>
        <v>6</v>
      </c>
      <c r="C5" s="24">
        <f>Planta!U9</f>
        <v>5</v>
      </c>
      <c r="D5" s="27">
        <v>31.19</v>
      </c>
      <c r="E5" s="26" t="s">
        <v>119</v>
      </c>
      <c r="F5" s="26" t="s">
        <v>124</v>
      </c>
      <c r="G5" s="25" t="s">
        <v>120</v>
      </c>
    </row>
    <row r="6" spans="1:7" ht="57" customHeight="1" x14ac:dyDescent="0.2">
      <c r="A6" s="34" t="s">
        <v>129</v>
      </c>
      <c r="B6" s="35">
        <f>Planta!D10</f>
        <v>6</v>
      </c>
      <c r="C6" s="35">
        <f>Planta!AS9</f>
        <v>9</v>
      </c>
      <c r="D6" s="25">
        <v>54.07</v>
      </c>
      <c r="E6" s="30"/>
      <c r="F6" s="30" t="s">
        <v>125</v>
      </c>
      <c r="G6" s="30"/>
    </row>
    <row r="7" spans="1:7" ht="57" customHeight="1" x14ac:dyDescent="0.2">
      <c r="A7" s="23" t="s">
        <v>130</v>
      </c>
      <c r="B7" s="24">
        <f>Planta!C10</f>
        <v>7.7</v>
      </c>
      <c r="C7" s="24">
        <f>Planta!E9</f>
        <v>7.7</v>
      </c>
      <c r="D7" s="28">
        <v>59.4</v>
      </c>
      <c r="E7" s="26" t="s">
        <v>122</v>
      </c>
      <c r="F7" s="26" t="s">
        <v>138</v>
      </c>
      <c r="G7" s="26" t="s">
        <v>143</v>
      </c>
    </row>
    <row r="8" spans="1:7" ht="57" customHeight="1" x14ac:dyDescent="0.2">
      <c r="A8" s="23" t="s">
        <v>133</v>
      </c>
      <c r="B8" s="24">
        <f>Planta!DQ28</f>
        <v>4.0999999999999996</v>
      </c>
      <c r="C8" s="24">
        <f>Planta!CS38</f>
        <v>5.125</v>
      </c>
      <c r="D8" s="25">
        <v>20.84</v>
      </c>
      <c r="E8" s="26" t="s">
        <v>122</v>
      </c>
      <c r="F8" s="26"/>
      <c r="G8" s="26"/>
    </row>
    <row r="9" spans="1:7" ht="57" customHeight="1" x14ac:dyDescent="0.2">
      <c r="A9" s="32" t="s">
        <v>131</v>
      </c>
      <c r="B9" s="33">
        <f>Planta!DQ7</f>
        <v>7.1749999999999998</v>
      </c>
      <c r="C9" s="33">
        <f>Planta!CS24</f>
        <v>5.411999999999999</v>
      </c>
      <c r="D9" s="28">
        <v>39.729999999999997</v>
      </c>
      <c r="E9" s="31" t="s">
        <v>118</v>
      </c>
      <c r="F9" s="31" t="s">
        <v>122</v>
      </c>
      <c r="G9" s="31" t="s">
        <v>125</v>
      </c>
    </row>
  </sheetData>
  <sortState xmlns:xlrd2="http://schemas.microsoft.com/office/spreadsheetml/2017/richdata2" ref="A2:G9">
    <sortCondition ref="A2:A9"/>
  </sortState>
  <pageMargins left="0.511811024" right="0.511811024" top="0.78740157499999996" bottom="0.78740157499999996" header="0.31496062000000002" footer="0.31496062000000002"/>
  <pageSetup paperSize="9" scale="76" orientation="landscape"/>
  <headerFooter>
    <oddHeader>&amp;R&amp;"Helvetica,Regular"&amp;12&amp;K000000&amp;D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0"/>
  <sheetViews>
    <sheetView workbookViewId="0"/>
  </sheetViews>
  <sheetFormatPr baseColWidth="10" defaultColWidth="8.83203125" defaultRowHeight="14" x14ac:dyDescent="0.2"/>
  <cols>
    <col min="1" max="1" width="11.33203125" style="1" bestFit="1" customWidth="1"/>
    <col min="2" max="2" width="70.5" style="1" customWidth="1"/>
    <col min="3" max="16384" width="8.83203125" style="1"/>
  </cols>
  <sheetData>
    <row r="1" spans="1:12" ht="15" x14ac:dyDescent="0.2">
      <c r="A1" s="92" t="s">
        <v>131</v>
      </c>
      <c r="B1" s="92"/>
      <c r="K1" s="2"/>
      <c r="L1" s="2"/>
    </row>
    <row r="2" spans="1:12" ht="15" x14ac:dyDescent="0.2">
      <c r="A2" s="6" t="s">
        <v>43</v>
      </c>
      <c r="B2" s="5" t="s">
        <v>4</v>
      </c>
    </row>
    <row r="3" spans="1:12" ht="15" x14ac:dyDescent="0.2">
      <c r="A3" s="7">
        <v>1</v>
      </c>
      <c r="B3" s="3" t="s">
        <v>97</v>
      </c>
    </row>
    <row r="4" spans="1:12" ht="15" x14ac:dyDescent="0.2">
      <c r="A4" s="7">
        <v>1</v>
      </c>
      <c r="B4" s="3" t="s">
        <v>47</v>
      </c>
    </row>
    <row r="5" spans="1:12" ht="15" x14ac:dyDescent="0.2">
      <c r="A5" s="7">
        <v>4</v>
      </c>
      <c r="B5" s="3" t="s">
        <v>46</v>
      </c>
    </row>
    <row r="6" spans="1:12" ht="15" x14ac:dyDescent="0.2">
      <c r="A6" s="7">
        <v>4</v>
      </c>
      <c r="B6" s="3" t="s">
        <v>91</v>
      </c>
    </row>
    <row r="7" spans="1:12" ht="15" x14ac:dyDescent="0.2">
      <c r="A7" s="7">
        <v>1</v>
      </c>
      <c r="B7" s="3" t="s">
        <v>94</v>
      </c>
    </row>
    <row r="8" spans="1:12" ht="15" x14ac:dyDescent="0.2">
      <c r="A8" s="7">
        <v>1</v>
      </c>
      <c r="B8" s="3" t="s">
        <v>27</v>
      </c>
    </row>
    <row r="9" spans="1:12" ht="15" x14ac:dyDescent="0.2">
      <c r="A9" s="7">
        <v>4</v>
      </c>
      <c r="B9" s="3" t="s">
        <v>93</v>
      </c>
    </row>
    <row r="10" spans="1:12" ht="15" x14ac:dyDescent="0.2">
      <c r="A10" s="7">
        <v>1</v>
      </c>
      <c r="B10" s="3" t="s">
        <v>89</v>
      </c>
    </row>
    <row r="11" spans="1:12" ht="15" x14ac:dyDescent="0.2">
      <c r="A11" s="7">
        <v>2</v>
      </c>
      <c r="B11" s="3" t="s">
        <v>87</v>
      </c>
    </row>
    <row r="12" spans="1:12" ht="15" x14ac:dyDescent="0.2">
      <c r="A12" s="7">
        <v>1</v>
      </c>
      <c r="B12" s="3" t="s">
        <v>88</v>
      </c>
    </row>
    <row r="13" spans="1:12" ht="15" x14ac:dyDescent="0.2">
      <c r="A13" s="7">
        <v>4</v>
      </c>
      <c r="B13" s="3" t="s">
        <v>96</v>
      </c>
    </row>
    <row r="14" spans="1:12" ht="15" x14ac:dyDescent="0.2">
      <c r="A14" s="7">
        <v>1</v>
      </c>
      <c r="B14" s="3" t="s">
        <v>95</v>
      </c>
    </row>
    <row r="15" spans="1:12" ht="15" x14ac:dyDescent="0.2">
      <c r="A15" s="7">
        <v>4</v>
      </c>
      <c r="B15" s="3" t="s">
        <v>92</v>
      </c>
    </row>
    <row r="16" spans="1:12" ht="15" x14ac:dyDescent="0.2">
      <c r="A16" s="7">
        <v>4</v>
      </c>
      <c r="B16" s="3" t="s">
        <v>90</v>
      </c>
    </row>
    <row r="17" spans="1:2" ht="15" x14ac:dyDescent="0.2">
      <c r="A17" s="7">
        <v>1</v>
      </c>
      <c r="B17" s="3" t="s">
        <v>98</v>
      </c>
    </row>
    <row r="18" spans="1:2" ht="15" x14ac:dyDescent="0.2">
      <c r="A18" s="7">
        <v>4</v>
      </c>
      <c r="B18" s="3" t="s">
        <v>101</v>
      </c>
    </row>
    <row r="19" spans="1:2" ht="15" x14ac:dyDescent="0.2">
      <c r="A19" s="7">
        <v>4</v>
      </c>
      <c r="B19" s="3" t="s">
        <v>99</v>
      </c>
    </row>
    <row r="20" spans="1:2" ht="15" x14ac:dyDescent="0.2">
      <c r="A20" s="8">
        <v>4</v>
      </c>
      <c r="B20" s="4" t="s">
        <v>100</v>
      </c>
    </row>
  </sheetData>
  <sortState xmlns:xlrd2="http://schemas.microsoft.com/office/spreadsheetml/2017/richdata2" ref="A3:B20">
    <sortCondition ref="B3:B20"/>
  </sortState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T41"/>
  <sheetViews>
    <sheetView zoomScale="25" zoomScaleNormal="25" zoomScaleSheetLayoutView="25" zoomScalePageLayoutView="30" workbookViewId="0"/>
  </sheetViews>
  <sheetFormatPr baseColWidth="10" defaultColWidth="6.83203125" defaultRowHeight="35.25" customHeight="1" x14ac:dyDescent="0.2"/>
  <cols>
    <col min="1" max="2" width="6.83203125" style="12"/>
    <col min="3" max="3" width="27.33203125" style="12" bestFit="1" customWidth="1"/>
    <col min="4" max="4" width="8.83203125" style="12" customWidth="1"/>
    <col min="5" max="69" width="6.83203125" style="12"/>
    <col min="70" max="70" width="9.5" style="12" customWidth="1"/>
    <col min="71" max="85" width="6.83203125" style="12"/>
    <col min="86" max="86" width="10.83203125" style="12" customWidth="1"/>
    <col min="87" max="120" width="6.83203125" style="12"/>
    <col min="121" max="121" width="10.1640625" style="12" customWidth="1"/>
    <col min="122" max="16384" width="6.83203125" style="12"/>
  </cols>
  <sheetData>
    <row r="1" spans="1:124" ht="38" customHeight="1" thickBot="1" x14ac:dyDescent="0.25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</row>
    <row r="2" spans="1:124" ht="38" customHeight="1" x14ac:dyDescent="0.2">
      <c r="A2" s="38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1"/>
      <c r="DT2" s="38"/>
    </row>
    <row r="3" spans="1:124" ht="38" customHeight="1" x14ac:dyDescent="0.2">
      <c r="A3" s="38"/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5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5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6"/>
      <c r="DT3" s="38"/>
    </row>
    <row r="4" spans="1:124" ht="38" customHeight="1" x14ac:dyDescent="0.2">
      <c r="A4" s="38"/>
      <c r="B4" s="4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94">
        <v>6</v>
      </c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6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6"/>
      <c r="DT4" s="38"/>
    </row>
    <row r="5" spans="1:124" ht="38" customHeight="1" x14ac:dyDescent="0.2">
      <c r="A5" s="38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7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6"/>
      <c r="DT5" s="38"/>
    </row>
    <row r="6" spans="1:124" ht="38" customHeight="1" thickBot="1" x14ac:dyDescent="0.25">
      <c r="A6" s="38"/>
      <c r="B6" s="42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50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2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5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6"/>
      <c r="DT6" s="38"/>
    </row>
    <row r="7" spans="1:124" ht="50" customHeight="1" thickBot="1" x14ac:dyDescent="0.25">
      <c r="A7" s="38"/>
      <c r="B7" s="42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2"/>
      <c r="CE7" s="44"/>
      <c r="CF7" s="44"/>
      <c r="CG7" s="44"/>
      <c r="CH7" s="53"/>
      <c r="CI7" s="94">
        <f>10.4*41/100</f>
        <v>4.2640000000000002</v>
      </c>
      <c r="CJ7" s="95"/>
      <c r="CK7" s="95"/>
      <c r="CL7" s="95"/>
      <c r="CM7" s="95"/>
      <c r="CN7" s="95"/>
      <c r="CO7" s="95"/>
      <c r="CP7" s="95"/>
      <c r="CQ7" s="95"/>
      <c r="CR7" s="123"/>
      <c r="CS7" s="48"/>
      <c r="CT7" s="48"/>
      <c r="CU7" s="48"/>
      <c r="CV7" s="48"/>
      <c r="CW7" s="54"/>
      <c r="CX7" s="55"/>
      <c r="CY7" s="55"/>
      <c r="CZ7" s="55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121">
        <f>17.5*41/100</f>
        <v>7.1749999999999998</v>
      </c>
      <c r="DR7" s="57"/>
      <c r="DS7" s="46"/>
      <c r="DT7" s="38"/>
    </row>
    <row r="8" spans="1:124" ht="38" customHeight="1" x14ac:dyDescent="0.2">
      <c r="A8" s="38"/>
      <c r="B8" s="42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50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2"/>
      <c r="CE8" s="44"/>
      <c r="CF8" s="44"/>
      <c r="CG8" s="44"/>
      <c r="CH8" s="132">
        <v>8.4</v>
      </c>
      <c r="CI8" s="124" t="str">
        <f>Dados!A2</f>
        <v>Laboratório de Análise Cinética e Cinemática Humana</v>
      </c>
      <c r="CJ8" s="125"/>
      <c r="CK8" s="125"/>
      <c r="CL8" s="125"/>
      <c r="CM8" s="125"/>
      <c r="CN8" s="125"/>
      <c r="CO8" s="125"/>
      <c r="CP8" s="125"/>
      <c r="CQ8" s="125"/>
      <c r="CR8" s="126"/>
      <c r="CS8" s="50"/>
      <c r="CT8" s="51"/>
      <c r="CU8" s="51"/>
      <c r="CV8" s="51"/>
      <c r="CW8" s="48"/>
      <c r="CX8" s="48"/>
      <c r="CY8" s="48"/>
      <c r="CZ8" s="48"/>
      <c r="DA8" s="58"/>
      <c r="DB8" s="44"/>
      <c r="DC8" s="44"/>
      <c r="DD8" s="44"/>
      <c r="DE8" s="44"/>
      <c r="DF8" s="44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117"/>
      <c r="DR8" s="57"/>
      <c r="DS8" s="46"/>
      <c r="DT8" s="38"/>
    </row>
    <row r="9" spans="1:124" ht="48" customHeight="1" thickBot="1" x14ac:dyDescent="0.25">
      <c r="A9" s="38"/>
      <c r="B9" s="42"/>
      <c r="C9" s="59"/>
      <c r="D9" s="53"/>
      <c r="E9" s="95">
        <v>7.7</v>
      </c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6"/>
      <c r="U9" s="94">
        <v>5</v>
      </c>
      <c r="V9" s="95"/>
      <c r="W9" s="95"/>
      <c r="X9" s="95"/>
      <c r="Y9" s="95"/>
      <c r="Z9" s="95"/>
      <c r="AA9" s="95"/>
      <c r="AB9" s="95"/>
      <c r="AC9" s="95"/>
      <c r="AD9" s="95"/>
      <c r="AE9" s="95"/>
      <c r="AF9" s="96"/>
      <c r="AG9" s="94">
        <v>5</v>
      </c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6"/>
      <c r="AS9" s="103">
        <v>9</v>
      </c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50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2"/>
      <c r="CE9" s="60"/>
      <c r="CF9" s="60"/>
      <c r="CG9" s="60"/>
      <c r="CH9" s="133"/>
      <c r="CI9" s="127"/>
      <c r="CJ9" s="128"/>
      <c r="CK9" s="128"/>
      <c r="CL9" s="128"/>
      <c r="CM9" s="128"/>
      <c r="CN9" s="128"/>
      <c r="CO9" s="128"/>
      <c r="CP9" s="128"/>
      <c r="CQ9" s="128"/>
      <c r="CR9" s="129"/>
      <c r="CS9" s="50"/>
      <c r="CT9" s="51"/>
      <c r="CU9" s="51"/>
      <c r="CV9" s="51"/>
      <c r="CW9" s="51"/>
      <c r="CX9" s="51"/>
      <c r="CY9" s="51"/>
      <c r="CZ9" s="51"/>
      <c r="DA9" s="48"/>
      <c r="DB9" s="48"/>
      <c r="DC9" s="48"/>
      <c r="DD9" s="48"/>
      <c r="DE9" s="58"/>
      <c r="DF9" s="61"/>
      <c r="DG9" s="62"/>
      <c r="DH9" s="62"/>
      <c r="DI9" s="57"/>
      <c r="DJ9" s="57"/>
      <c r="DK9" s="57"/>
      <c r="DL9" s="57"/>
      <c r="DM9" s="57"/>
      <c r="DN9" s="57"/>
      <c r="DO9" s="57"/>
      <c r="DP9" s="57"/>
      <c r="DQ9" s="117"/>
      <c r="DR9" s="57"/>
      <c r="DS9" s="46"/>
      <c r="DT9" s="38"/>
    </row>
    <row r="10" spans="1:124" ht="35.25" customHeight="1" x14ac:dyDescent="0.2">
      <c r="A10" s="38"/>
      <c r="B10" s="42"/>
      <c r="C10" s="117">
        <v>7.7</v>
      </c>
      <c r="D10" s="117">
        <v>6</v>
      </c>
      <c r="E10" s="97" t="str">
        <f>Dados!A7</f>
        <v>Laboratório de Neurociências em Reabilitação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7" t="str">
        <f>Dados!A4</f>
        <v>Laboratório de Desempenho Cardiopulmonar em Esforço</v>
      </c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119"/>
      <c r="AG10" s="98" t="str">
        <f>Dados!A5</f>
        <v>Laboratório de Desempenho dos Sistemas Cardiovascular e Respiratório</v>
      </c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119"/>
      <c r="AS10" s="97" t="str">
        <f>Dados!A3</f>
        <v>Laboratório de Análise do Movimento Humano</v>
      </c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9" t="str">
        <f>Dados!A6</f>
        <v>Laboratório de Desempenho Músculo-Esquelético</v>
      </c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4"/>
      <c r="CE10" s="63"/>
      <c r="CF10" s="63"/>
      <c r="CG10" s="63"/>
      <c r="CH10" s="133"/>
      <c r="CI10" s="127"/>
      <c r="CJ10" s="128"/>
      <c r="CK10" s="128"/>
      <c r="CL10" s="128"/>
      <c r="CM10" s="128"/>
      <c r="CN10" s="128"/>
      <c r="CO10" s="128"/>
      <c r="CP10" s="128"/>
      <c r="CQ10" s="128"/>
      <c r="CR10" s="129"/>
      <c r="CS10" s="99" t="str">
        <f>Dados!A9</f>
        <v>Laboratório de Simulação Computacional e Modelagem em Reabilitação</v>
      </c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4"/>
      <c r="DF10" s="64"/>
      <c r="DG10" s="57"/>
      <c r="DH10" s="65"/>
      <c r="DI10" s="57"/>
      <c r="DJ10" s="57"/>
      <c r="DK10" s="57"/>
      <c r="DL10" s="57"/>
      <c r="DM10" s="57"/>
      <c r="DN10" s="57"/>
      <c r="DO10" s="57"/>
      <c r="DP10" s="57"/>
      <c r="DQ10" s="117"/>
      <c r="DR10" s="57"/>
      <c r="DS10" s="46"/>
      <c r="DT10" s="38"/>
    </row>
    <row r="11" spans="1:124" ht="35.25" customHeight="1" x14ac:dyDescent="0.2">
      <c r="A11" s="38"/>
      <c r="B11" s="42"/>
      <c r="C11" s="117"/>
      <c r="D11" s="117"/>
      <c r="E11" s="99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99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4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4"/>
      <c r="AS11" s="99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99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4"/>
      <c r="CE11" s="63"/>
      <c r="CF11" s="63"/>
      <c r="CG11" s="63"/>
      <c r="CH11" s="133"/>
      <c r="CI11" s="127"/>
      <c r="CJ11" s="128"/>
      <c r="CK11" s="128"/>
      <c r="CL11" s="128"/>
      <c r="CM11" s="128"/>
      <c r="CN11" s="128"/>
      <c r="CO11" s="128"/>
      <c r="CP11" s="128"/>
      <c r="CQ11" s="128"/>
      <c r="CR11" s="129"/>
      <c r="CS11" s="99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4"/>
      <c r="DF11" s="64"/>
      <c r="DG11" s="57"/>
      <c r="DH11" s="57"/>
      <c r="DI11" s="66"/>
      <c r="DJ11" s="66"/>
      <c r="DK11" s="66"/>
      <c r="DL11" s="67"/>
      <c r="DM11" s="57"/>
      <c r="DN11" s="57"/>
      <c r="DO11" s="57"/>
      <c r="DP11" s="57"/>
      <c r="DQ11" s="117"/>
      <c r="DR11" s="57"/>
      <c r="DS11" s="46"/>
      <c r="DT11" s="38"/>
    </row>
    <row r="12" spans="1:124" ht="35.25" customHeight="1" x14ac:dyDescent="0.2">
      <c r="A12" s="38"/>
      <c r="B12" s="42"/>
      <c r="C12" s="117"/>
      <c r="D12" s="117"/>
      <c r="E12" s="99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99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4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4"/>
      <c r="AS12" s="99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99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4"/>
      <c r="CE12" s="63"/>
      <c r="CF12" s="63"/>
      <c r="CG12" s="63"/>
      <c r="CH12" s="133"/>
      <c r="CI12" s="127"/>
      <c r="CJ12" s="128"/>
      <c r="CK12" s="128"/>
      <c r="CL12" s="128"/>
      <c r="CM12" s="128"/>
      <c r="CN12" s="128"/>
      <c r="CO12" s="128"/>
      <c r="CP12" s="128"/>
      <c r="CQ12" s="128"/>
      <c r="CR12" s="129"/>
      <c r="CS12" s="99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4"/>
      <c r="DF12" s="64"/>
      <c r="DG12" s="57"/>
      <c r="DH12" s="57"/>
      <c r="DI12" s="57"/>
      <c r="DJ12" s="57"/>
      <c r="DK12" s="57"/>
      <c r="DL12" s="57"/>
      <c r="DM12" s="66"/>
      <c r="DN12" s="66"/>
      <c r="DO12" s="66"/>
      <c r="DP12" s="67"/>
      <c r="DQ12" s="117"/>
      <c r="DR12" s="57"/>
      <c r="DS12" s="46"/>
      <c r="DT12" s="38"/>
    </row>
    <row r="13" spans="1:124" ht="35.25" customHeight="1" x14ac:dyDescent="0.2">
      <c r="A13" s="38"/>
      <c r="B13" s="42"/>
      <c r="C13" s="117"/>
      <c r="D13" s="117"/>
      <c r="E13" s="99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99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4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4"/>
      <c r="AS13" s="99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99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4"/>
      <c r="CE13" s="63"/>
      <c r="CF13" s="63"/>
      <c r="CG13" s="63"/>
      <c r="CH13" s="133"/>
      <c r="CI13" s="127"/>
      <c r="CJ13" s="128"/>
      <c r="CK13" s="128"/>
      <c r="CL13" s="128"/>
      <c r="CM13" s="128"/>
      <c r="CN13" s="128"/>
      <c r="CO13" s="128"/>
      <c r="CP13" s="128"/>
      <c r="CQ13" s="128"/>
      <c r="CR13" s="129"/>
      <c r="CS13" s="99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4"/>
      <c r="DF13" s="64"/>
      <c r="DG13" s="57"/>
      <c r="DH13" s="57"/>
      <c r="DI13" s="57"/>
      <c r="DJ13" s="57"/>
      <c r="DK13" s="57"/>
      <c r="DL13" s="57"/>
      <c r="DM13" s="57"/>
      <c r="DN13" s="57"/>
      <c r="DO13" s="57"/>
      <c r="DP13" s="65"/>
      <c r="DQ13" s="117"/>
      <c r="DR13" s="57"/>
      <c r="DS13" s="46"/>
      <c r="DT13" s="38"/>
    </row>
    <row r="14" spans="1:124" ht="35.25" customHeight="1" x14ac:dyDescent="0.2">
      <c r="A14" s="38"/>
      <c r="B14" s="42"/>
      <c r="C14" s="117"/>
      <c r="D14" s="117"/>
      <c r="E14" s="99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99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4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4"/>
      <c r="AS14" s="99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99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4"/>
      <c r="CE14" s="63"/>
      <c r="CF14" s="63"/>
      <c r="CG14" s="63"/>
      <c r="CH14" s="133"/>
      <c r="CI14" s="127"/>
      <c r="CJ14" s="128"/>
      <c r="CK14" s="128"/>
      <c r="CL14" s="128"/>
      <c r="CM14" s="128"/>
      <c r="CN14" s="128"/>
      <c r="CO14" s="128"/>
      <c r="CP14" s="128"/>
      <c r="CQ14" s="128"/>
      <c r="CR14" s="129"/>
      <c r="CS14" s="99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4"/>
      <c r="DF14" s="64"/>
      <c r="DG14" s="57"/>
      <c r="DH14" s="57"/>
      <c r="DI14" s="57"/>
      <c r="DJ14" s="57"/>
      <c r="DK14" s="57"/>
      <c r="DL14" s="57"/>
      <c r="DM14" s="57"/>
      <c r="DN14" s="57"/>
      <c r="DO14" s="57"/>
      <c r="DP14" s="65"/>
      <c r="DQ14" s="117"/>
      <c r="DR14" s="57"/>
      <c r="DS14" s="46"/>
      <c r="DT14" s="38"/>
    </row>
    <row r="15" spans="1:124" ht="35.25" customHeight="1" x14ac:dyDescent="0.2">
      <c r="A15" s="38"/>
      <c r="B15" s="42"/>
      <c r="C15" s="117"/>
      <c r="D15" s="117"/>
      <c r="E15" s="99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99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4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4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99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4"/>
      <c r="CE15" s="63"/>
      <c r="CF15" s="63"/>
      <c r="CG15" s="63"/>
      <c r="CH15" s="133"/>
      <c r="CI15" s="127"/>
      <c r="CJ15" s="128"/>
      <c r="CK15" s="128"/>
      <c r="CL15" s="128"/>
      <c r="CM15" s="128"/>
      <c r="CN15" s="128"/>
      <c r="CO15" s="128"/>
      <c r="CP15" s="128"/>
      <c r="CQ15" s="128"/>
      <c r="CR15" s="129"/>
      <c r="CS15" s="99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4"/>
      <c r="DF15" s="64"/>
      <c r="DG15" s="57"/>
      <c r="DH15" s="57"/>
      <c r="DI15" s="57"/>
      <c r="DJ15" s="57"/>
      <c r="DK15" s="57"/>
      <c r="DL15" s="57"/>
      <c r="DM15" s="57"/>
      <c r="DN15" s="57"/>
      <c r="DO15" s="57"/>
      <c r="DP15" s="65"/>
      <c r="DQ15" s="117"/>
      <c r="DR15" s="57"/>
      <c r="DS15" s="46"/>
      <c r="DT15" s="38"/>
    </row>
    <row r="16" spans="1:124" ht="35.25" customHeight="1" x14ac:dyDescent="0.2">
      <c r="A16" s="38"/>
      <c r="B16" s="42"/>
      <c r="C16" s="117"/>
      <c r="D16" s="117"/>
      <c r="E16" s="99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99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4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4"/>
      <c r="AS16" s="99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99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4"/>
      <c r="CE16" s="63"/>
      <c r="CF16" s="63"/>
      <c r="CG16" s="63"/>
      <c r="CH16" s="133"/>
      <c r="CI16" s="127"/>
      <c r="CJ16" s="128"/>
      <c r="CK16" s="128"/>
      <c r="CL16" s="128"/>
      <c r="CM16" s="128"/>
      <c r="CN16" s="128"/>
      <c r="CO16" s="128"/>
      <c r="CP16" s="128"/>
      <c r="CQ16" s="128"/>
      <c r="CR16" s="129"/>
      <c r="CS16" s="99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4"/>
      <c r="DF16" s="64"/>
      <c r="DG16" s="57"/>
      <c r="DH16" s="57"/>
      <c r="DI16" s="57"/>
      <c r="DJ16" s="57"/>
      <c r="DK16" s="57"/>
      <c r="DL16" s="57"/>
      <c r="DM16" s="57"/>
      <c r="DN16" s="57"/>
      <c r="DO16" s="57"/>
      <c r="DP16" s="65"/>
      <c r="DQ16" s="117"/>
      <c r="DR16" s="57"/>
      <c r="DS16" s="46"/>
      <c r="DT16" s="38"/>
    </row>
    <row r="17" spans="1:124" ht="35.25" customHeight="1" x14ac:dyDescent="0.2">
      <c r="A17" s="38"/>
      <c r="B17" s="42"/>
      <c r="C17" s="117"/>
      <c r="D17" s="117"/>
      <c r="E17" s="99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99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4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4"/>
      <c r="AS17" s="99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99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4"/>
      <c r="CE17" s="63"/>
      <c r="CF17" s="63"/>
      <c r="CG17" s="63"/>
      <c r="CH17" s="133"/>
      <c r="CI17" s="127"/>
      <c r="CJ17" s="128"/>
      <c r="CK17" s="128"/>
      <c r="CL17" s="128"/>
      <c r="CM17" s="128"/>
      <c r="CN17" s="128"/>
      <c r="CO17" s="128"/>
      <c r="CP17" s="128"/>
      <c r="CQ17" s="128"/>
      <c r="CR17" s="129"/>
      <c r="CS17" s="99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4"/>
      <c r="DF17" s="64"/>
      <c r="DG17" s="57"/>
      <c r="DH17" s="57"/>
      <c r="DI17" s="57"/>
      <c r="DJ17" s="57"/>
      <c r="DK17" s="57"/>
      <c r="DL17" s="57"/>
      <c r="DM17" s="57"/>
      <c r="DN17" s="57"/>
      <c r="DO17" s="57"/>
      <c r="DP17" s="65"/>
      <c r="DQ17" s="117"/>
      <c r="DR17" s="57"/>
      <c r="DS17" s="46"/>
      <c r="DT17" s="38"/>
    </row>
    <row r="18" spans="1:124" ht="35.25" customHeight="1" x14ac:dyDescent="0.2">
      <c r="A18" s="38"/>
      <c r="B18" s="42"/>
      <c r="C18" s="117"/>
      <c r="D18" s="117"/>
      <c r="E18" s="99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99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4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4"/>
      <c r="AS18" s="99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99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4"/>
      <c r="CE18" s="63"/>
      <c r="CF18" s="63"/>
      <c r="CG18" s="63"/>
      <c r="CH18" s="133"/>
      <c r="CI18" s="127"/>
      <c r="CJ18" s="128"/>
      <c r="CK18" s="128"/>
      <c r="CL18" s="128"/>
      <c r="CM18" s="128"/>
      <c r="CN18" s="128"/>
      <c r="CO18" s="128"/>
      <c r="CP18" s="128"/>
      <c r="CQ18" s="128"/>
      <c r="CR18" s="129"/>
      <c r="CS18" s="99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4"/>
      <c r="DF18" s="64"/>
      <c r="DG18" s="57"/>
      <c r="DH18" s="57"/>
      <c r="DI18" s="57"/>
      <c r="DJ18" s="57"/>
      <c r="DK18" s="57"/>
      <c r="DL18" s="57"/>
      <c r="DM18" s="57"/>
      <c r="DN18" s="57"/>
      <c r="DO18" s="57"/>
      <c r="DP18" s="65"/>
      <c r="DQ18" s="117"/>
      <c r="DR18" s="57"/>
      <c r="DS18" s="46"/>
      <c r="DT18" s="38"/>
    </row>
    <row r="19" spans="1:124" ht="35.25" customHeight="1" x14ac:dyDescent="0.2">
      <c r="A19" s="38"/>
      <c r="B19" s="42"/>
      <c r="C19" s="117"/>
      <c r="D19" s="117"/>
      <c r="E19" s="99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99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4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4"/>
      <c r="AS19" s="99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99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4"/>
      <c r="CE19" s="63"/>
      <c r="CF19" s="63"/>
      <c r="CG19" s="63"/>
      <c r="CH19" s="133"/>
      <c r="CI19" s="127"/>
      <c r="CJ19" s="128"/>
      <c r="CK19" s="128"/>
      <c r="CL19" s="128"/>
      <c r="CM19" s="128"/>
      <c r="CN19" s="128"/>
      <c r="CO19" s="128"/>
      <c r="CP19" s="128"/>
      <c r="CQ19" s="128"/>
      <c r="CR19" s="129"/>
      <c r="CS19" s="99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4"/>
      <c r="DF19" s="64"/>
      <c r="DG19" s="44"/>
      <c r="DH19" s="44"/>
      <c r="DI19" s="44"/>
      <c r="DJ19" s="44"/>
      <c r="DK19" s="44"/>
      <c r="DL19" s="44"/>
      <c r="DM19" s="44"/>
      <c r="DN19" s="44"/>
      <c r="DO19" s="44"/>
      <c r="DP19" s="68"/>
      <c r="DQ19" s="117"/>
      <c r="DR19" s="57"/>
      <c r="DS19" s="46"/>
      <c r="DT19" s="38"/>
    </row>
    <row r="20" spans="1:124" ht="35.25" customHeight="1" x14ac:dyDescent="0.2">
      <c r="A20" s="38"/>
      <c r="B20" s="42"/>
      <c r="C20" s="117"/>
      <c r="D20" s="117"/>
      <c r="E20" s="99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99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4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4"/>
      <c r="AS20" s="99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99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4"/>
      <c r="CE20" s="63"/>
      <c r="CF20" s="63"/>
      <c r="CG20" s="63"/>
      <c r="CH20" s="133"/>
      <c r="CI20" s="127"/>
      <c r="CJ20" s="128"/>
      <c r="CK20" s="128"/>
      <c r="CL20" s="128"/>
      <c r="CM20" s="128"/>
      <c r="CN20" s="128"/>
      <c r="CO20" s="128"/>
      <c r="CP20" s="128"/>
      <c r="CQ20" s="128"/>
      <c r="CR20" s="129"/>
      <c r="CS20" s="99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4"/>
      <c r="DF20" s="64"/>
      <c r="DG20" s="57"/>
      <c r="DH20" s="57"/>
      <c r="DI20" s="57"/>
      <c r="DJ20" s="57"/>
      <c r="DK20" s="57"/>
      <c r="DL20" s="57"/>
      <c r="DM20" s="57"/>
      <c r="DN20" s="57"/>
      <c r="DO20" s="57"/>
      <c r="DP20" s="65"/>
      <c r="DQ20" s="117"/>
      <c r="DR20" s="57"/>
      <c r="DS20" s="46"/>
      <c r="DT20" s="38"/>
    </row>
    <row r="21" spans="1:124" ht="35.25" customHeight="1" x14ac:dyDescent="0.2">
      <c r="A21" s="38"/>
      <c r="B21" s="42"/>
      <c r="C21" s="117"/>
      <c r="D21" s="117"/>
      <c r="E21" s="99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99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4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4"/>
      <c r="AS21" s="99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99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4"/>
      <c r="CE21" s="63"/>
      <c r="CF21" s="63"/>
      <c r="CG21" s="63"/>
      <c r="CH21" s="133"/>
      <c r="CI21" s="127"/>
      <c r="CJ21" s="128"/>
      <c r="CK21" s="128"/>
      <c r="CL21" s="128"/>
      <c r="CM21" s="128"/>
      <c r="CN21" s="128"/>
      <c r="CO21" s="128"/>
      <c r="CP21" s="128"/>
      <c r="CQ21" s="128"/>
      <c r="CR21" s="129"/>
      <c r="CS21" s="99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4"/>
      <c r="DF21" s="64"/>
      <c r="DG21" s="57"/>
      <c r="DH21" s="65"/>
      <c r="DI21" s="131" t="s">
        <v>112</v>
      </c>
      <c r="DJ21" s="131"/>
      <c r="DK21" s="131"/>
      <c r="DL21" s="131"/>
      <c r="DM21" s="131"/>
      <c r="DN21" s="131"/>
      <c r="DO21" s="131"/>
      <c r="DP21" s="114"/>
      <c r="DQ21" s="117"/>
      <c r="DR21" s="57"/>
      <c r="DS21" s="46"/>
      <c r="DT21" s="38"/>
    </row>
    <row r="22" spans="1:124" ht="35.25" customHeight="1" x14ac:dyDescent="0.2">
      <c r="A22" s="38"/>
      <c r="B22" s="42"/>
      <c r="C22" s="117"/>
      <c r="D22" s="117"/>
      <c r="E22" s="99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99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4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4"/>
      <c r="AS22" s="99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99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4"/>
      <c r="CE22" s="63"/>
      <c r="CF22" s="63"/>
      <c r="CG22" s="63"/>
      <c r="CH22" s="133"/>
      <c r="CI22" s="127"/>
      <c r="CJ22" s="128"/>
      <c r="CK22" s="128"/>
      <c r="CL22" s="128"/>
      <c r="CM22" s="128"/>
      <c r="CN22" s="128"/>
      <c r="CO22" s="128"/>
      <c r="CP22" s="128"/>
      <c r="CQ22" s="128"/>
      <c r="CR22" s="129"/>
      <c r="CS22" s="99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4"/>
      <c r="DF22" s="64"/>
      <c r="DG22" s="57"/>
      <c r="DH22" s="57"/>
      <c r="DI22" s="117"/>
      <c r="DJ22" s="117"/>
      <c r="DK22" s="117"/>
      <c r="DL22" s="117"/>
      <c r="DM22" s="117"/>
      <c r="DN22" s="117"/>
      <c r="DO22" s="117"/>
      <c r="DP22" s="115"/>
      <c r="DQ22" s="117"/>
      <c r="DR22" s="57"/>
      <c r="DS22" s="46"/>
      <c r="DT22" s="38"/>
    </row>
    <row r="23" spans="1:124" ht="35.25" customHeight="1" thickBot="1" x14ac:dyDescent="0.25">
      <c r="A23" s="38"/>
      <c r="B23" s="42"/>
      <c r="C23" s="117"/>
      <c r="D23" s="118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1"/>
      <c r="V23" s="102"/>
      <c r="W23" s="102"/>
      <c r="X23" s="102"/>
      <c r="Y23" s="102"/>
      <c r="Z23" s="102"/>
      <c r="AA23" s="102"/>
      <c r="AB23" s="102"/>
      <c r="AC23" s="102"/>
      <c r="AD23" s="100"/>
      <c r="AE23" s="100"/>
      <c r="AF23" s="104"/>
      <c r="AG23" s="100"/>
      <c r="AH23" s="100"/>
      <c r="AI23" s="100"/>
      <c r="AJ23" s="102"/>
      <c r="AK23" s="102"/>
      <c r="AL23" s="102"/>
      <c r="AM23" s="102"/>
      <c r="AN23" s="102"/>
      <c r="AO23" s="102"/>
      <c r="AP23" s="102"/>
      <c r="AQ23" s="102"/>
      <c r="AR23" s="120"/>
      <c r="AS23" s="101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0"/>
      <c r="BN23" s="100"/>
      <c r="BO23" s="100"/>
      <c r="BP23" s="100"/>
      <c r="BQ23" s="99"/>
      <c r="BR23" s="100"/>
      <c r="BS23" s="100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20"/>
      <c r="CE23" s="63"/>
      <c r="CF23" s="63"/>
      <c r="CG23" s="63"/>
      <c r="CH23" s="134"/>
      <c r="CI23" s="127"/>
      <c r="CJ23" s="128"/>
      <c r="CK23" s="128"/>
      <c r="CL23" s="128"/>
      <c r="CM23" s="130"/>
      <c r="CN23" s="130"/>
      <c r="CO23" s="130"/>
      <c r="CP23" s="130"/>
      <c r="CQ23" s="130"/>
      <c r="CR23" s="130"/>
      <c r="CS23" s="69"/>
      <c r="CT23" s="70"/>
      <c r="CU23" s="70"/>
      <c r="CV23" s="71"/>
      <c r="CW23" s="71"/>
      <c r="CX23" s="71"/>
      <c r="CY23" s="71"/>
      <c r="CZ23" s="71"/>
      <c r="DA23" s="71"/>
      <c r="DB23" s="71"/>
      <c r="DC23" s="71"/>
      <c r="DD23" s="71"/>
      <c r="DE23" s="72"/>
      <c r="DF23" s="64"/>
      <c r="DG23" s="57"/>
      <c r="DH23" s="57"/>
      <c r="DI23" s="117"/>
      <c r="DJ23" s="117"/>
      <c r="DK23" s="117"/>
      <c r="DL23" s="117"/>
      <c r="DM23" s="117"/>
      <c r="DN23" s="117"/>
      <c r="DO23" s="117"/>
      <c r="DP23" s="115"/>
      <c r="DQ23" s="118"/>
      <c r="DR23" s="57"/>
      <c r="DS23" s="46"/>
      <c r="DT23" s="38"/>
    </row>
    <row r="24" spans="1:124" ht="35.25" customHeight="1" x14ac:dyDescent="0.2">
      <c r="A24" s="38"/>
      <c r="B24" s="42"/>
      <c r="C24" s="117"/>
      <c r="D24" s="73"/>
      <c r="E24" s="99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74"/>
      <c r="V24" s="44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75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75"/>
      <c r="CM24" s="63"/>
      <c r="CN24" s="63"/>
      <c r="CO24" s="63"/>
      <c r="CP24" s="63"/>
      <c r="CQ24" s="63"/>
      <c r="CR24" s="63"/>
      <c r="CS24" s="94">
        <f>13.2*41/100</f>
        <v>5.411999999999999</v>
      </c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6"/>
      <c r="DF24" s="73"/>
      <c r="DG24" s="73"/>
      <c r="DH24" s="73"/>
      <c r="DI24" s="117"/>
      <c r="DJ24" s="117"/>
      <c r="DK24" s="117"/>
      <c r="DL24" s="117"/>
      <c r="DM24" s="117"/>
      <c r="DN24" s="117"/>
      <c r="DO24" s="117"/>
      <c r="DP24" s="115"/>
      <c r="DQ24" s="73"/>
      <c r="DR24" s="73"/>
      <c r="DS24" s="46"/>
      <c r="DT24" s="38"/>
    </row>
    <row r="25" spans="1:124" ht="35.25" customHeight="1" x14ac:dyDescent="0.2">
      <c r="A25" s="38"/>
      <c r="B25" s="42"/>
      <c r="C25" s="117"/>
      <c r="D25" s="73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64"/>
      <c r="V25" s="44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76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77"/>
      <c r="DF25" s="73"/>
      <c r="DG25" s="73"/>
      <c r="DH25" s="78"/>
      <c r="DI25" s="117"/>
      <c r="DJ25" s="117"/>
      <c r="DK25" s="117"/>
      <c r="DL25" s="117"/>
      <c r="DM25" s="117"/>
      <c r="DN25" s="117"/>
      <c r="DO25" s="117"/>
      <c r="DP25" s="115"/>
      <c r="DQ25" s="73"/>
      <c r="DR25" s="73"/>
      <c r="DS25" s="46"/>
      <c r="DT25" s="38"/>
    </row>
    <row r="26" spans="1:124" ht="35.25" customHeight="1" x14ac:dyDescent="0.2">
      <c r="A26" s="38"/>
      <c r="B26" s="42"/>
      <c r="C26" s="117"/>
      <c r="D26" s="73"/>
      <c r="E26" s="99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44"/>
      <c r="V26" s="44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73"/>
      <c r="DG26" s="73"/>
      <c r="DH26" s="78"/>
      <c r="DI26" s="117"/>
      <c r="DJ26" s="117"/>
      <c r="DK26" s="117"/>
      <c r="DL26" s="117"/>
      <c r="DM26" s="117"/>
      <c r="DN26" s="117"/>
      <c r="DO26" s="117"/>
      <c r="DP26" s="115"/>
      <c r="DQ26" s="73"/>
      <c r="DR26" s="73"/>
      <c r="DS26" s="46"/>
      <c r="DT26" s="38"/>
    </row>
    <row r="27" spans="1:124" ht="35.25" customHeight="1" thickBot="1" x14ac:dyDescent="0.25">
      <c r="A27" s="38"/>
      <c r="B27" s="42"/>
      <c r="C27" s="117"/>
      <c r="D27" s="73"/>
      <c r="E27" s="99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44"/>
      <c r="V27" s="44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73"/>
      <c r="DG27" s="73"/>
      <c r="DH27" s="78"/>
      <c r="DI27" s="117"/>
      <c r="DJ27" s="117"/>
      <c r="DK27" s="117"/>
      <c r="DL27" s="117"/>
      <c r="DM27" s="117"/>
      <c r="DN27" s="117"/>
      <c r="DO27" s="117"/>
      <c r="DP27" s="115"/>
      <c r="DQ27" s="73"/>
      <c r="DR27" s="73"/>
      <c r="DS27" s="46"/>
      <c r="DT27" s="38"/>
    </row>
    <row r="28" spans="1:124" ht="35.25" customHeight="1" thickBot="1" x14ac:dyDescent="0.25">
      <c r="A28" s="38"/>
      <c r="B28" s="42"/>
      <c r="C28" s="118"/>
      <c r="D28" s="79"/>
      <c r="E28" s="101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61"/>
      <c r="V28" s="61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99" t="str">
        <f>Dados!A8</f>
        <v>Laboratório de Realidade Virtual em Reabilitação</v>
      </c>
      <c r="CT28" s="100"/>
      <c r="CU28" s="100"/>
      <c r="CV28" s="98"/>
      <c r="CW28" s="98"/>
      <c r="CX28" s="98"/>
      <c r="CY28" s="98"/>
      <c r="CZ28" s="98"/>
      <c r="DA28" s="98"/>
      <c r="DB28" s="98"/>
      <c r="DC28" s="98"/>
      <c r="DD28" s="98"/>
      <c r="DE28" s="119"/>
      <c r="DF28" s="81"/>
      <c r="DG28" s="57"/>
      <c r="DH28" s="65"/>
      <c r="DI28" s="117"/>
      <c r="DJ28" s="117"/>
      <c r="DK28" s="117"/>
      <c r="DL28" s="117"/>
      <c r="DM28" s="117"/>
      <c r="DN28" s="117"/>
      <c r="DO28" s="117"/>
      <c r="DP28" s="115"/>
      <c r="DQ28" s="121">
        <f>10*41/100</f>
        <v>4.0999999999999996</v>
      </c>
      <c r="DR28" s="57"/>
      <c r="DS28" s="46"/>
      <c r="DT28" s="38"/>
    </row>
    <row r="29" spans="1:124" ht="35.25" customHeight="1" x14ac:dyDescent="0.2">
      <c r="A29" s="38"/>
      <c r="B29" s="42"/>
      <c r="C29" s="44"/>
      <c r="D29" s="44"/>
      <c r="E29" s="73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44"/>
      <c r="U29" s="44"/>
      <c r="V29" s="44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75"/>
      <c r="BN29" s="75"/>
      <c r="BO29" s="75"/>
      <c r="BP29" s="75"/>
      <c r="BQ29" s="75"/>
      <c r="BR29" s="114">
        <f>9.3*41/100</f>
        <v>3.8130000000000002</v>
      </c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99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4"/>
      <c r="DF29" s="44"/>
      <c r="DG29" s="57"/>
      <c r="DH29" s="65"/>
      <c r="DI29" s="117"/>
      <c r="DJ29" s="117"/>
      <c r="DK29" s="117"/>
      <c r="DL29" s="117"/>
      <c r="DM29" s="117"/>
      <c r="DN29" s="117"/>
      <c r="DO29" s="117"/>
      <c r="DP29" s="115"/>
      <c r="DQ29" s="117"/>
      <c r="DR29" s="57"/>
      <c r="DS29" s="46"/>
      <c r="DT29" s="38"/>
    </row>
    <row r="30" spans="1:124" ht="35.25" customHeight="1" x14ac:dyDescent="0.2">
      <c r="A30" s="38"/>
      <c r="B30" s="42"/>
      <c r="C30" s="73"/>
      <c r="D30" s="44"/>
      <c r="E30" s="73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44"/>
      <c r="U30" s="44"/>
      <c r="V30" s="44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115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99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4"/>
      <c r="DF30" s="44"/>
      <c r="DG30" s="57"/>
      <c r="DH30" s="65"/>
      <c r="DI30" s="117"/>
      <c r="DJ30" s="117"/>
      <c r="DK30" s="117"/>
      <c r="DL30" s="117"/>
      <c r="DM30" s="117"/>
      <c r="DN30" s="117"/>
      <c r="DO30" s="117"/>
      <c r="DP30" s="115"/>
      <c r="DQ30" s="117"/>
      <c r="DR30" s="57"/>
      <c r="DS30" s="46"/>
      <c r="DT30" s="38"/>
    </row>
    <row r="31" spans="1:124" ht="35.25" customHeight="1" x14ac:dyDescent="0.2">
      <c r="A31" s="38"/>
      <c r="B31" s="42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115"/>
      <c r="BS31" s="105" t="s">
        <v>113</v>
      </c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7"/>
      <c r="CS31" s="99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4"/>
      <c r="DF31" s="44"/>
      <c r="DG31" s="57"/>
      <c r="DH31" s="65"/>
      <c r="DI31" s="117"/>
      <c r="DJ31" s="117"/>
      <c r="DK31" s="117"/>
      <c r="DL31" s="117"/>
      <c r="DM31" s="117"/>
      <c r="DN31" s="117"/>
      <c r="DO31" s="117"/>
      <c r="DP31" s="115"/>
      <c r="DQ31" s="117"/>
      <c r="DR31" s="57"/>
      <c r="DS31" s="46"/>
      <c r="DT31" s="38"/>
    </row>
    <row r="32" spans="1:124" ht="35.25" customHeight="1" x14ac:dyDescent="0.2">
      <c r="A32" s="38"/>
      <c r="B32" s="42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115"/>
      <c r="BS32" s="108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  <c r="CL32" s="109"/>
      <c r="CM32" s="109"/>
      <c r="CN32" s="109"/>
      <c r="CO32" s="109"/>
      <c r="CP32" s="109"/>
      <c r="CQ32" s="109"/>
      <c r="CR32" s="110"/>
      <c r="CS32" s="99"/>
      <c r="CT32" s="100"/>
      <c r="CU32" s="100"/>
      <c r="CV32" s="100"/>
      <c r="CW32" s="100"/>
      <c r="CX32" s="100"/>
      <c r="CY32" s="100"/>
      <c r="CZ32" s="100"/>
      <c r="DA32" s="100"/>
      <c r="DB32" s="100"/>
      <c r="DC32" s="100"/>
      <c r="DD32" s="100"/>
      <c r="DE32" s="104"/>
      <c r="DF32" s="44"/>
      <c r="DG32" s="57"/>
      <c r="DH32" s="65"/>
      <c r="DI32" s="117"/>
      <c r="DJ32" s="117"/>
      <c r="DK32" s="117"/>
      <c r="DL32" s="117"/>
      <c r="DM32" s="117"/>
      <c r="DN32" s="117"/>
      <c r="DO32" s="117"/>
      <c r="DP32" s="115"/>
      <c r="DQ32" s="117"/>
      <c r="DR32" s="57"/>
      <c r="DS32" s="46"/>
      <c r="DT32" s="38"/>
    </row>
    <row r="33" spans="1:124" ht="35.25" customHeight="1" x14ac:dyDescent="0.2">
      <c r="A33" s="38"/>
      <c r="B33" s="4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115"/>
      <c r="BS33" s="108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10"/>
      <c r="CS33" s="99"/>
      <c r="CT33" s="100"/>
      <c r="CU33" s="100"/>
      <c r="CV33" s="100"/>
      <c r="CW33" s="100"/>
      <c r="CX33" s="100"/>
      <c r="CY33" s="100"/>
      <c r="CZ33" s="100"/>
      <c r="DA33" s="100"/>
      <c r="DB33" s="100"/>
      <c r="DC33" s="100"/>
      <c r="DD33" s="100"/>
      <c r="DE33" s="104"/>
      <c r="DF33" s="44"/>
      <c r="DG33" s="57"/>
      <c r="DH33" s="65"/>
      <c r="DI33" s="117"/>
      <c r="DJ33" s="117"/>
      <c r="DK33" s="117"/>
      <c r="DL33" s="117"/>
      <c r="DM33" s="117"/>
      <c r="DN33" s="117"/>
      <c r="DO33" s="117"/>
      <c r="DP33" s="115"/>
      <c r="DQ33" s="117"/>
      <c r="DR33" s="57"/>
      <c r="DS33" s="46"/>
      <c r="DT33" s="38"/>
    </row>
    <row r="34" spans="1:124" ht="35.25" customHeight="1" x14ac:dyDescent="0.2">
      <c r="A34" s="38"/>
      <c r="B34" s="4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115"/>
      <c r="BS34" s="108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  <c r="CL34" s="109"/>
      <c r="CM34" s="109"/>
      <c r="CN34" s="109"/>
      <c r="CO34" s="109"/>
      <c r="CP34" s="109"/>
      <c r="CQ34" s="109"/>
      <c r="CR34" s="110"/>
      <c r="CS34" s="99"/>
      <c r="CT34" s="100"/>
      <c r="CU34" s="100"/>
      <c r="CV34" s="100"/>
      <c r="CW34" s="100"/>
      <c r="CX34" s="100"/>
      <c r="CY34" s="100"/>
      <c r="CZ34" s="100"/>
      <c r="DA34" s="100"/>
      <c r="DB34" s="100"/>
      <c r="DC34" s="100"/>
      <c r="DD34" s="100"/>
      <c r="DE34" s="104"/>
      <c r="DF34" s="44"/>
      <c r="DG34" s="57"/>
      <c r="DH34" s="57"/>
      <c r="DI34" s="117"/>
      <c r="DJ34" s="117"/>
      <c r="DK34" s="117"/>
      <c r="DL34" s="117"/>
      <c r="DM34" s="117"/>
      <c r="DN34" s="117"/>
      <c r="DO34" s="117"/>
      <c r="DP34" s="115"/>
      <c r="DQ34" s="117"/>
      <c r="DR34" s="57"/>
      <c r="DS34" s="46"/>
      <c r="DT34" s="38"/>
    </row>
    <row r="35" spans="1:124" ht="35.25" customHeight="1" x14ac:dyDescent="0.2">
      <c r="A35" s="38"/>
      <c r="B35" s="42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115"/>
      <c r="BS35" s="108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  <c r="CL35" s="109"/>
      <c r="CM35" s="109"/>
      <c r="CN35" s="109"/>
      <c r="CO35" s="109"/>
      <c r="CP35" s="109"/>
      <c r="CQ35" s="109"/>
      <c r="CR35" s="110"/>
      <c r="CS35" s="99"/>
      <c r="CT35" s="100"/>
      <c r="CU35" s="100"/>
      <c r="CV35" s="100"/>
      <c r="CW35" s="100"/>
      <c r="CX35" s="100"/>
      <c r="CY35" s="100"/>
      <c r="CZ35" s="100"/>
      <c r="DA35" s="100"/>
      <c r="DB35" s="100"/>
      <c r="DC35" s="100"/>
      <c r="DD35" s="100"/>
      <c r="DE35" s="104"/>
      <c r="DF35" s="44"/>
      <c r="DG35" s="57"/>
      <c r="DH35" s="57"/>
      <c r="DI35" s="117"/>
      <c r="DJ35" s="117"/>
      <c r="DK35" s="117"/>
      <c r="DL35" s="117"/>
      <c r="DM35" s="117"/>
      <c r="DN35" s="117"/>
      <c r="DO35" s="117"/>
      <c r="DP35" s="115"/>
      <c r="DQ35" s="117"/>
      <c r="DR35" s="57"/>
      <c r="DS35" s="46"/>
      <c r="DT35" s="38"/>
    </row>
    <row r="36" spans="1:124" ht="35.25" customHeight="1" x14ac:dyDescent="0.2">
      <c r="A36" s="38"/>
      <c r="B36" s="42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115"/>
      <c r="BS36" s="108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  <c r="CL36" s="109"/>
      <c r="CM36" s="109"/>
      <c r="CN36" s="109"/>
      <c r="CO36" s="109"/>
      <c r="CP36" s="109"/>
      <c r="CQ36" s="109"/>
      <c r="CR36" s="110"/>
      <c r="CS36" s="99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4"/>
      <c r="DF36" s="44"/>
      <c r="DG36" s="57"/>
      <c r="DH36" s="57"/>
      <c r="DI36" s="117"/>
      <c r="DJ36" s="117"/>
      <c r="DK36" s="117"/>
      <c r="DL36" s="117"/>
      <c r="DM36" s="117"/>
      <c r="DN36" s="117"/>
      <c r="DO36" s="117"/>
      <c r="DP36" s="115"/>
      <c r="DQ36" s="117"/>
      <c r="DR36" s="57"/>
      <c r="DS36" s="46"/>
      <c r="DT36" s="38"/>
    </row>
    <row r="37" spans="1:124" ht="35.25" customHeight="1" thickBot="1" x14ac:dyDescent="0.25">
      <c r="A37" s="38"/>
      <c r="B37" s="42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59"/>
      <c r="BR37" s="116"/>
      <c r="BS37" s="111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3"/>
      <c r="CS37" s="101"/>
      <c r="CT37" s="102"/>
      <c r="CU37" s="102"/>
      <c r="CV37" s="102"/>
      <c r="CW37" s="102"/>
      <c r="CX37" s="102"/>
      <c r="CY37" s="102"/>
      <c r="CZ37" s="102"/>
      <c r="DA37" s="102"/>
      <c r="DB37" s="102"/>
      <c r="DC37" s="102"/>
      <c r="DD37" s="102"/>
      <c r="DE37" s="120"/>
      <c r="DF37" s="59"/>
      <c r="DG37" s="57"/>
      <c r="DH37" s="83"/>
      <c r="DI37" s="84"/>
      <c r="DJ37" s="62"/>
      <c r="DK37" s="62"/>
      <c r="DL37" s="62"/>
      <c r="DM37" s="62"/>
      <c r="DN37" s="62"/>
      <c r="DO37" s="62"/>
      <c r="DP37" s="83"/>
      <c r="DQ37" s="122"/>
      <c r="DR37" s="57"/>
      <c r="DS37" s="46"/>
      <c r="DT37" s="38"/>
    </row>
    <row r="38" spans="1:124" ht="35.25" customHeight="1" x14ac:dyDescent="0.2">
      <c r="A38" s="38"/>
      <c r="B38" s="42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94">
        <f>12.5*41/100</f>
        <v>5.125</v>
      </c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6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68"/>
      <c r="DQ38" s="44"/>
      <c r="DR38" s="44"/>
      <c r="DS38" s="46"/>
      <c r="DT38" s="38"/>
    </row>
    <row r="39" spans="1:124" s="13" customFormat="1" ht="35.25" customHeight="1" x14ac:dyDescent="0.2">
      <c r="A39" s="38"/>
      <c r="B39" s="42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85"/>
      <c r="CT39" s="60"/>
      <c r="CU39" s="60"/>
      <c r="CV39" s="60"/>
      <c r="CW39" s="60"/>
      <c r="CX39" s="60"/>
      <c r="CY39" s="60"/>
      <c r="CZ39" s="60"/>
      <c r="DA39" s="60"/>
      <c r="DB39" s="60"/>
      <c r="DC39" s="60"/>
      <c r="DD39" s="60"/>
      <c r="DE39" s="86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6"/>
      <c r="DT39" s="38"/>
    </row>
    <row r="40" spans="1:124" ht="35.25" customHeight="1" thickBot="1" x14ac:dyDescent="0.25">
      <c r="A40" s="38"/>
      <c r="B40" s="87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90"/>
      <c r="DT40" s="38"/>
    </row>
    <row r="41" spans="1:124" ht="35.2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</row>
  </sheetData>
  <mergeCells count="24">
    <mergeCell ref="AG9:AR9"/>
    <mergeCell ref="AG10:AR23"/>
    <mergeCell ref="DQ7:DQ23"/>
    <mergeCell ref="CS38:DE38"/>
    <mergeCell ref="DQ28:DQ37"/>
    <mergeCell ref="CS24:DE24"/>
    <mergeCell ref="CI7:CR7"/>
    <mergeCell ref="CI8:CR23"/>
    <mergeCell ref="DI21:DP36"/>
    <mergeCell ref="CH8:CH23"/>
    <mergeCell ref="CS28:DE37"/>
    <mergeCell ref="BQ10:CD23"/>
    <mergeCell ref="C10:C28"/>
    <mergeCell ref="E9:T9"/>
    <mergeCell ref="D10:D23"/>
    <mergeCell ref="E10:T28"/>
    <mergeCell ref="U9:AF9"/>
    <mergeCell ref="U10:AF23"/>
    <mergeCell ref="BQ4:CD4"/>
    <mergeCell ref="AS10:BP23"/>
    <mergeCell ref="AS9:BP9"/>
    <mergeCell ref="CS10:DE22"/>
    <mergeCell ref="BS31:CR37"/>
    <mergeCell ref="BR29:BR37"/>
  </mergeCells>
  <pageMargins left="0.27559055119999998" right="0.27559055119999998" top="0.29527559060000003" bottom="0.29527559060000003" header="0.1181102362" footer="0.1181102362"/>
  <pageSetup paperSize="9" scale="14" orientation="landscape" horizontalDpi="1200" verticalDpi="1200" r:id="rId1"/>
  <headerFooter>
    <oddHeader>&amp;R&amp;"Helvetica,Regular"&amp;12&amp;K000000&amp;D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"/>
  <sheetViews>
    <sheetView workbookViewId="0"/>
  </sheetViews>
  <sheetFormatPr baseColWidth="10" defaultColWidth="8.83203125" defaultRowHeight="14" x14ac:dyDescent="0.2"/>
  <cols>
    <col min="1" max="1" width="11.33203125" style="1" bestFit="1" customWidth="1"/>
    <col min="2" max="2" width="70.5" style="1" customWidth="1"/>
    <col min="3" max="16384" width="8.83203125" style="1"/>
  </cols>
  <sheetData>
    <row r="1" spans="1:12" ht="15" x14ac:dyDescent="0.2">
      <c r="A1" s="92" t="s">
        <v>132</v>
      </c>
      <c r="B1" s="92"/>
      <c r="K1" s="2"/>
      <c r="L1" s="2"/>
    </row>
    <row r="2" spans="1:12" ht="15" x14ac:dyDescent="0.2">
      <c r="A2" s="6" t="s">
        <v>43</v>
      </c>
      <c r="B2" s="5" t="s">
        <v>4</v>
      </c>
    </row>
    <row r="3" spans="1:12" ht="15" x14ac:dyDescent="0.2">
      <c r="A3" s="7">
        <v>1</v>
      </c>
      <c r="B3" s="3" t="s">
        <v>102</v>
      </c>
    </row>
    <row r="4" spans="1:12" ht="15" x14ac:dyDescent="0.2">
      <c r="A4" s="7">
        <v>5</v>
      </c>
      <c r="B4" s="3" t="s">
        <v>6</v>
      </c>
    </row>
    <row r="5" spans="1:12" ht="15" x14ac:dyDescent="0.2">
      <c r="A5" s="7">
        <v>1</v>
      </c>
      <c r="B5" s="3" t="s">
        <v>9</v>
      </c>
    </row>
    <row r="6" spans="1:12" ht="15" x14ac:dyDescent="0.2">
      <c r="A6" s="7">
        <v>1</v>
      </c>
      <c r="B6" s="3" t="s">
        <v>3</v>
      </c>
    </row>
    <row r="7" spans="1:12" ht="15" x14ac:dyDescent="0.2">
      <c r="A7" s="8">
        <v>1</v>
      </c>
      <c r="B7" s="4" t="s">
        <v>67</v>
      </c>
    </row>
  </sheetData>
  <sortState xmlns:xlrd2="http://schemas.microsoft.com/office/spreadsheetml/2017/richdata2" ref="A3:B7">
    <sortCondition ref="B3:B7"/>
  </sortState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workbookViewId="0"/>
  </sheetViews>
  <sheetFormatPr baseColWidth="10" defaultColWidth="8.83203125" defaultRowHeight="15" x14ac:dyDescent="0.2"/>
  <cols>
    <col min="1" max="1" width="11.33203125" style="9" bestFit="1" customWidth="1"/>
    <col min="2" max="2" width="70.5" style="9" customWidth="1"/>
    <col min="3" max="16384" width="8.83203125" style="9"/>
  </cols>
  <sheetData>
    <row r="1" spans="1:12" x14ac:dyDescent="0.2">
      <c r="A1" s="91" t="s">
        <v>128</v>
      </c>
      <c r="B1" s="91"/>
      <c r="K1" s="10"/>
      <c r="L1" s="10"/>
    </row>
    <row r="2" spans="1:12" x14ac:dyDescent="0.2">
      <c r="A2" s="5" t="s">
        <v>43</v>
      </c>
      <c r="B2" s="5" t="s">
        <v>4</v>
      </c>
    </row>
    <row r="3" spans="1:12" x14ac:dyDescent="0.2">
      <c r="A3" s="3">
        <v>3</v>
      </c>
      <c r="B3" s="3" t="s">
        <v>68</v>
      </c>
    </row>
    <row r="4" spans="1:12" x14ac:dyDescent="0.2">
      <c r="A4" s="3">
        <v>1</v>
      </c>
      <c r="B4" s="3" t="s">
        <v>69</v>
      </c>
    </row>
    <row r="5" spans="1:12" x14ac:dyDescent="0.2">
      <c r="A5" s="4">
        <v>1</v>
      </c>
      <c r="B5" s="4" t="s">
        <v>78</v>
      </c>
    </row>
  </sheetData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/>
  </sheetViews>
  <sheetFormatPr baseColWidth="10" defaultColWidth="8.83203125" defaultRowHeight="14" x14ac:dyDescent="0.2"/>
  <cols>
    <col min="1" max="1" width="11.33203125" style="1" bestFit="1" customWidth="1"/>
    <col min="2" max="2" width="70.5" style="1" customWidth="1"/>
    <col min="3" max="16384" width="8.83203125" style="1"/>
  </cols>
  <sheetData>
    <row r="1" spans="1:12" ht="15" x14ac:dyDescent="0.2">
      <c r="A1" s="92" t="s">
        <v>134</v>
      </c>
      <c r="B1" s="92"/>
      <c r="K1" s="2"/>
      <c r="L1" s="2"/>
    </row>
    <row r="2" spans="1:12" ht="15" x14ac:dyDescent="0.2">
      <c r="A2" s="6" t="s">
        <v>43</v>
      </c>
      <c r="B2" s="5" t="s">
        <v>4</v>
      </c>
    </row>
    <row r="3" spans="1:12" ht="15" x14ac:dyDescent="0.2">
      <c r="A3" s="7">
        <v>1</v>
      </c>
      <c r="B3" s="3" t="s">
        <v>103</v>
      </c>
    </row>
    <row r="4" spans="1:12" ht="15" x14ac:dyDescent="0.2">
      <c r="A4" s="7">
        <v>1</v>
      </c>
      <c r="B4" s="3" t="s">
        <v>104</v>
      </c>
    </row>
    <row r="5" spans="1:12" ht="15" x14ac:dyDescent="0.2">
      <c r="A5" s="7">
        <v>1</v>
      </c>
      <c r="B5" s="3" t="s">
        <v>105</v>
      </c>
    </row>
    <row r="6" spans="1:12" ht="15" x14ac:dyDescent="0.2">
      <c r="A6" s="7">
        <v>1</v>
      </c>
      <c r="B6" s="3" t="s">
        <v>106</v>
      </c>
    </row>
    <row r="7" spans="1:12" ht="15" x14ac:dyDescent="0.2">
      <c r="A7" s="7">
        <v>1</v>
      </c>
      <c r="B7" s="3" t="s">
        <v>107</v>
      </c>
    </row>
    <row r="8" spans="1:12" ht="15" x14ac:dyDescent="0.2">
      <c r="A8" s="7">
        <v>3</v>
      </c>
      <c r="B8" s="3" t="s">
        <v>108</v>
      </c>
    </row>
    <row r="9" spans="1:12" ht="15" x14ac:dyDescent="0.2">
      <c r="A9" s="7">
        <v>1</v>
      </c>
      <c r="B9" s="3" t="s">
        <v>109</v>
      </c>
    </row>
    <row r="10" spans="1:12" s="9" customFormat="1" ht="15" x14ac:dyDescent="0.2">
      <c r="A10" s="3">
        <v>1</v>
      </c>
      <c r="B10" s="3" t="s">
        <v>19</v>
      </c>
    </row>
    <row r="11" spans="1:12" s="9" customFormat="1" ht="15" x14ac:dyDescent="0.2">
      <c r="A11" s="3">
        <v>1</v>
      </c>
      <c r="B11" s="3" t="s">
        <v>110</v>
      </c>
    </row>
    <row r="12" spans="1:12" ht="15" x14ac:dyDescent="0.2">
      <c r="A12" s="7">
        <v>1</v>
      </c>
      <c r="B12" s="3" t="s">
        <v>111</v>
      </c>
    </row>
    <row r="13" spans="1:12" ht="15" x14ac:dyDescent="0.2">
      <c r="A13" s="8">
        <v>1</v>
      </c>
      <c r="B13" s="4" t="s">
        <v>40</v>
      </c>
    </row>
  </sheetData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workbookViewId="0"/>
  </sheetViews>
  <sheetFormatPr baseColWidth="10" defaultColWidth="8.83203125" defaultRowHeight="15" x14ac:dyDescent="0.2"/>
  <cols>
    <col min="1" max="1" width="11.33203125" style="9" bestFit="1" customWidth="1"/>
    <col min="2" max="2" width="70.5" style="9" customWidth="1"/>
    <col min="3" max="16384" width="8.83203125" style="9"/>
  </cols>
  <sheetData>
    <row r="1" spans="1:12" x14ac:dyDescent="0.2">
      <c r="A1" s="91" t="s">
        <v>127</v>
      </c>
      <c r="B1" s="91"/>
      <c r="K1" s="10"/>
      <c r="L1" s="10"/>
    </row>
    <row r="2" spans="1:12" x14ac:dyDescent="0.2">
      <c r="A2" s="5" t="s">
        <v>43</v>
      </c>
      <c r="B2" s="5" t="s">
        <v>4</v>
      </c>
    </row>
    <row r="3" spans="1:12" x14ac:dyDescent="0.2">
      <c r="A3" s="3">
        <v>1</v>
      </c>
      <c r="B3" s="3" t="s">
        <v>50</v>
      </c>
    </row>
    <row r="4" spans="1:12" x14ac:dyDescent="0.2">
      <c r="A4" s="3">
        <v>2</v>
      </c>
      <c r="B4" s="3" t="s">
        <v>34</v>
      </c>
    </row>
    <row r="5" spans="1:12" x14ac:dyDescent="0.2">
      <c r="A5" s="3">
        <v>1</v>
      </c>
      <c r="B5" s="3" t="s">
        <v>56</v>
      </c>
    </row>
    <row r="6" spans="1:12" x14ac:dyDescent="0.2">
      <c r="A6" s="3">
        <v>1</v>
      </c>
      <c r="B6" s="3" t="s">
        <v>28</v>
      </c>
    </row>
    <row r="7" spans="1:12" x14ac:dyDescent="0.2">
      <c r="A7" s="3">
        <v>10</v>
      </c>
      <c r="B7" s="3" t="s">
        <v>0</v>
      </c>
    </row>
    <row r="8" spans="1:12" x14ac:dyDescent="0.2">
      <c r="A8" s="3">
        <v>2</v>
      </c>
      <c r="B8" s="3" t="s">
        <v>25</v>
      </c>
    </row>
    <row r="9" spans="1:12" x14ac:dyDescent="0.2">
      <c r="A9" s="3">
        <v>1</v>
      </c>
      <c r="B9" s="3" t="s">
        <v>54</v>
      </c>
    </row>
    <row r="10" spans="1:12" x14ac:dyDescent="0.2">
      <c r="A10" s="3">
        <v>1</v>
      </c>
      <c r="B10" s="3" t="s">
        <v>21</v>
      </c>
    </row>
    <row r="11" spans="1:12" x14ac:dyDescent="0.2">
      <c r="A11" s="3">
        <v>1</v>
      </c>
      <c r="B11" s="3" t="s">
        <v>20</v>
      </c>
    </row>
    <row r="12" spans="1:12" x14ac:dyDescent="0.2">
      <c r="A12" s="3">
        <v>3</v>
      </c>
      <c r="B12" s="3" t="s">
        <v>44</v>
      </c>
    </row>
    <row r="13" spans="1:12" x14ac:dyDescent="0.2">
      <c r="A13" s="3">
        <v>1</v>
      </c>
      <c r="B13" s="3" t="s">
        <v>53</v>
      </c>
    </row>
    <row r="14" spans="1:12" x14ac:dyDescent="0.2">
      <c r="A14" s="3">
        <v>1</v>
      </c>
      <c r="B14" s="3" t="s">
        <v>38</v>
      </c>
    </row>
    <row r="15" spans="1:12" x14ac:dyDescent="0.2">
      <c r="A15" s="3">
        <v>1</v>
      </c>
      <c r="B15" s="3" t="s">
        <v>24</v>
      </c>
    </row>
    <row r="16" spans="1:12" x14ac:dyDescent="0.2">
      <c r="A16" s="3">
        <v>1</v>
      </c>
      <c r="B16" s="3" t="s">
        <v>3</v>
      </c>
    </row>
    <row r="17" spans="1:2" x14ac:dyDescent="0.2">
      <c r="A17" s="3">
        <v>1</v>
      </c>
      <c r="B17" s="3" t="s">
        <v>58</v>
      </c>
    </row>
    <row r="18" spans="1:2" x14ac:dyDescent="0.2">
      <c r="A18" s="3">
        <v>1</v>
      </c>
      <c r="B18" s="3" t="s">
        <v>23</v>
      </c>
    </row>
    <row r="19" spans="1:2" x14ac:dyDescent="0.2">
      <c r="A19" s="3">
        <v>1</v>
      </c>
      <c r="B19" s="3" t="s">
        <v>48</v>
      </c>
    </row>
    <row r="20" spans="1:2" x14ac:dyDescent="0.2">
      <c r="A20" s="3">
        <v>1</v>
      </c>
      <c r="B20" s="3" t="s">
        <v>49</v>
      </c>
    </row>
    <row r="21" spans="1:2" x14ac:dyDescent="0.2">
      <c r="A21" s="3">
        <v>1</v>
      </c>
      <c r="B21" s="3" t="s">
        <v>40</v>
      </c>
    </row>
    <row r="22" spans="1:2" x14ac:dyDescent="0.2">
      <c r="A22" s="3">
        <v>2</v>
      </c>
      <c r="B22" s="3" t="s">
        <v>30</v>
      </c>
    </row>
    <row r="23" spans="1:2" x14ac:dyDescent="0.2">
      <c r="A23" s="3">
        <v>1</v>
      </c>
      <c r="B23" s="3" t="s">
        <v>10</v>
      </c>
    </row>
    <row r="24" spans="1:2" x14ac:dyDescent="0.2">
      <c r="A24" s="3">
        <v>2</v>
      </c>
      <c r="B24" s="3" t="s">
        <v>57</v>
      </c>
    </row>
    <row r="25" spans="1:2" x14ac:dyDescent="0.2">
      <c r="A25" s="3">
        <v>1</v>
      </c>
      <c r="B25" s="3" t="s">
        <v>41</v>
      </c>
    </row>
    <row r="26" spans="1:2" x14ac:dyDescent="0.2">
      <c r="A26" s="3">
        <v>1</v>
      </c>
      <c r="B26" s="3" t="s">
        <v>26</v>
      </c>
    </row>
    <row r="27" spans="1:2" x14ac:dyDescent="0.2">
      <c r="A27" s="3">
        <v>1</v>
      </c>
      <c r="B27" s="3" t="s">
        <v>27</v>
      </c>
    </row>
    <row r="28" spans="1:2" x14ac:dyDescent="0.2">
      <c r="A28" s="3">
        <v>3</v>
      </c>
      <c r="B28" s="3" t="s">
        <v>36</v>
      </c>
    </row>
    <row r="29" spans="1:2" x14ac:dyDescent="0.2">
      <c r="A29" s="3">
        <v>2</v>
      </c>
      <c r="B29" s="3" t="s">
        <v>29</v>
      </c>
    </row>
    <row r="30" spans="1:2" x14ac:dyDescent="0.2">
      <c r="A30" s="3">
        <v>1</v>
      </c>
      <c r="B30" s="3" t="s">
        <v>39</v>
      </c>
    </row>
    <row r="31" spans="1:2" x14ac:dyDescent="0.2">
      <c r="A31" s="3">
        <v>4</v>
      </c>
      <c r="B31" s="3" t="s">
        <v>35</v>
      </c>
    </row>
    <row r="32" spans="1:2" x14ac:dyDescent="0.2">
      <c r="A32" s="3">
        <v>1</v>
      </c>
      <c r="B32" s="3" t="s">
        <v>45</v>
      </c>
    </row>
    <row r="33" spans="1:2" x14ac:dyDescent="0.2">
      <c r="A33" s="3">
        <v>1</v>
      </c>
      <c r="B33" s="3" t="s">
        <v>51</v>
      </c>
    </row>
    <row r="34" spans="1:2" x14ac:dyDescent="0.2">
      <c r="A34" s="3">
        <v>4</v>
      </c>
      <c r="B34" s="3" t="s">
        <v>33</v>
      </c>
    </row>
    <row r="35" spans="1:2" x14ac:dyDescent="0.2">
      <c r="A35" s="3">
        <v>3</v>
      </c>
      <c r="B35" s="3" t="s">
        <v>31</v>
      </c>
    </row>
    <row r="36" spans="1:2" x14ac:dyDescent="0.2">
      <c r="A36" s="3">
        <v>2</v>
      </c>
      <c r="B36" s="3" t="s">
        <v>1</v>
      </c>
    </row>
    <row r="37" spans="1:2" x14ac:dyDescent="0.2">
      <c r="A37" s="3">
        <v>4</v>
      </c>
      <c r="B37" s="3" t="s">
        <v>37</v>
      </c>
    </row>
    <row r="38" spans="1:2" x14ac:dyDescent="0.2">
      <c r="A38" s="3">
        <v>1</v>
      </c>
      <c r="B38" s="3" t="s">
        <v>55</v>
      </c>
    </row>
    <row r="39" spans="1:2" x14ac:dyDescent="0.2">
      <c r="A39" s="3">
        <v>1</v>
      </c>
      <c r="B39" s="3" t="s">
        <v>65</v>
      </c>
    </row>
    <row r="40" spans="1:2" x14ac:dyDescent="0.2">
      <c r="A40" s="3">
        <v>8</v>
      </c>
      <c r="B40" s="3" t="s">
        <v>32</v>
      </c>
    </row>
    <row r="41" spans="1:2" x14ac:dyDescent="0.2">
      <c r="A41" s="3">
        <v>1</v>
      </c>
      <c r="B41" s="3" t="s">
        <v>52</v>
      </c>
    </row>
    <row r="42" spans="1:2" x14ac:dyDescent="0.2">
      <c r="A42" s="4">
        <v>3</v>
      </c>
      <c r="B42" s="4" t="s">
        <v>22</v>
      </c>
    </row>
  </sheetData>
  <sortState xmlns:xlrd2="http://schemas.microsoft.com/office/spreadsheetml/2017/richdata2" ref="A3:B42">
    <sortCondition ref="B3:B42"/>
  </sortState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workbookViewId="0"/>
  </sheetViews>
  <sheetFormatPr baseColWidth="10" defaultColWidth="8.83203125" defaultRowHeight="15" x14ac:dyDescent="0.2"/>
  <cols>
    <col min="1" max="1" width="11.33203125" style="9" bestFit="1" customWidth="1"/>
    <col min="2" max="2" width="70.5" style="9" customWidth="1"/>
    <col min="3" max="16384" width="8.83203125" style="9"/>
  </cols>
  <sheetData>
    <row r="1" spans="1:12" x14ac:dyDescent="0.2">
      <c r="A1" s="93" t="s">
        <v>129</v>
      </c>
      <c r="B1" s="93"/>
      <c r="K1" s="10"/>
      <c r="L1" s="10"/>
    </row>
    <row r="2" spans="1:12" x14ac:dyDescent="0.2">
      <c r="A2" s="5" t="s">
        <v>43</v>
      </c>
      <c r="B2" s="5" t="s">
        <v>4</v>
      </c>
    </row>
    <row r="3" spans="1:12" x14ac:dyDescent="0.2">
      <c r="A3" s="3">
        <v>1</v>
      </c>
      <c r="B3" s="3" t="s">
        <v>16</v>
      </c>
    </row>
    <row r="4" spans="1:12" x14ac:dyDescent="0.2">
      <c r="A4" s="3">
        <v>3</v>
      </c>
      <c r="B4" s="3" t="s">
        <v>14</v>
      </c>
    </row>
    <row r="5" spans="1:12" x14ac:dyDescent="0.2">
      <c r="A5" s="3">
        <v>1</v>
      </c>
      <c r="B5" s="3" t="s">
        <v>12</v>
      </c>
    </row>
    <row r="6" spans="1:12" x14ac:dyDescent="0.2">
      <c r="A6" s="3">
        <v>1</v>
      </c>
      <c r="B6" s="3" t="s">
        <v>13</v>
      </c>
    </row>
    <row r="7" spans="1:12" x14ac:dyDescent="0.2">
      <c r="A7" s="3">
        <v>1</v>
      </c>
      <c r="B7" s="3" t="s">
        <v>116</v>
      </c>
    </row>
    <row r="8" spans="1:12" x14ac:dyDescent="0.2">
      <c r="A8" s="3">
        <v>1</v>
      </c>
      <c r="B8" s="3" t="s">
        <v>66</v>
      </c>
    </row>
    <row r="9" spans="1:12" x14ac:dyDescent="0.2">
      <c r="A9" s="3">
        <v>1</v>
      </c>
      <c r="B9" s="3" t="s">
        <v>61</v>
      </c>
    </row>
    <row r="10" spans="1:12" x14ac:dyDescent="0.2">
      <c r="A10" s="3">
        <v>1</v>
      </c>
      <c r="B10" s="3" t="s">
        <v>63</v>
      </c>
    </row>
    <row r="11" spans="1:12" x14ac:dyDescent="0.2">
      <c r="A11" s="3">
        <v>1</v>
      </c>
      <c r="B11" s="3" t="s">
        <v>115</v>
      </c>
    </row>
    <row r="12" spans="1:12" x14ac:dyDescent="0.2">
      <c r="A12" s="3">
        <v>6</v>
      </c>
      <c r="B12" s="3" t="s">
        <v>17</v>
      </c>
    </row>
    <row r="13" spans="1:12" x14ac:dyDescent="0.2">
      <c r="A13" s="3">
        <v>1</v>
      </c>
      <c r="B13" s="3" t="s">
        <v>59</v>
      </c>
    </row>
    <row r="14" spans="1:12" x14ac:dyDescent="0.2">
      <c r="A14" s="3">
        <v>1</v>
      </c>
      <c r="B14" s="3" t="s">
        <v>60</v>
      </c>
    </row>
    <row r="15" spans="1:12" x14ac:dyDescent="0.2">
      <c r="A15" s="3">
        <v>2</v>
      </c>
      <c r="B15" s="3" t="s">
        <v>62</v>
      </c>
    </row>
    <row r="16" spans="1:12" x14ac:dyDescent="0.2">
      <c r="A16" s="3">
        <v>1</v>
      </c>
      <c r="B16" s="3" t="s">
        <v>7</v>
      </c>
    </row>
    <row r="17" spans="1:2" x14ac:dyDescent="0.2">
      <c r="A17" s="3">
        <v>1</v>
      </c>
      <c r="B17" s="3" t="s">
        <v>114</v>
      </c>
    </row>
    <row r="18" spans="1:2" x14ac:dyDescent="0.2">
      <c r="A18" s="3">
        <v>1</v>
      </c>
      <c r="B18" s="3" t="s">
        <v>64</v>
      </c>
    </row>
    <row r="19" spans="1:2" x14ac:dyDescent="0.2">
      <c r="A19" s="3">
        <v>1</v>
      </c>
      <c r="B19" s="3" t="s">
        <v>15</v>
      </c>
    </row>
    <row r="20" spans="1:2" x14ac:dyDescent="0.2">
      <c r="A20" s="3">
        <v>1</v>
      </c>
      <c r="B20" s="3" t="s">
        <v>2</v>
      </c>
    </row>
    <row r="21" spans="1:2" x14ac:dyDescent="0.2">
      <c r="A21" s="4">
        <v>1</v>
      </c>
      <c r="B21" s="4" t="s">
        <v>11</v>
      </c>
    </row>
  </sheetData>
  <sortState xmlns:xlrd2="http://schemas.microsoft.com/office/spreadsheetml/2017/richdata2" ref="A3:B20">
    <sortCondition ref="B3:B20"/>
  </sortState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/>
  </sheetViews>
  <sheetFormatPr baseColWidth="10" defaultColWidth="8.83203125" defaultRowHeight="15" x14ac:dyDescent="0.2"/>
  <cols>
    <col min="1" max="1" width="11.33203125" style="9" bestFit="1" customWidth="1"/>
    <col min="2" max="2" width="70.5" style="9" customWidth="1"/>
    <col min="3" max="16384" width="8.83203125" style="9"/>
  </cols>
  <sheetData>
    <row r="1" spans="1:12" x14ac:dyDescent="0.2">
      <c r="A1" s="92" t="s">
        <v>130</v>
      </c>
      <c r="B1" s="92"/>
      <c r="K1" s="10"/>
      <c r="L1" s="10"/>
    </row>
    <row r="2" spans="1:12" x14ac:dyDescent="0.2">
      <c r="A2" s="5" t="s">
        <v>43</v>
      </c>
      <c r="B2" s="5" t="s">
        <v>4</v>
      </c>
    </row>
    <row r="3" spans="1:12" x14ac:dyDescent="0.2">
      <c r="A3" s="3">
        <v>1</v>
      </c>
      <c r="B3" s="3" t="s">
        <v>5</v>
      </c>
    </row>
    <row r="4" spans="1:12" x14ac:dyDescent="0.2">
      <c r="A4" s="3">
        <v>3</v>
      </c>
      <c r="B4" s="3" t="s">
        <v>83</v>
      </c>
    </row>
    <row r="5" spans="1:12" x14ac:dyDescent="0.2">
      <c r="A5" s="3">
        <v>1</v>
      </c>
      <c r="B5" s="3" t="s">
        <v>86</v>
      </c>
    </row>
    <row r="6" spans="1:12" x14ac:dyDescent="0.2">
      <c r="A6" s="3">
        <v>1</v>
      </c>
      <c r="B6" s="3" t="s">
        <v>18</v>
      </c>
    </row>
    <row r="7" spans="1:12" x14ac:dyDescent="0.2">
      <c r="A7" s="3">
        <v>1</v>
      </c>
      <c r="B7" s="3" t="s">
        <v>73</v>
      </c>
    </row>
    <row r="8" spans="1:12" x14ac:dyDescent="0.2">
      <c r="A8" s="3">
        <v>1</v>
      </c>
      <c r="B8" s="3" t="s">
        <v>79</v>
      </c>
    </row>
    <row r="9" spans="1:12" x14ac:dyDescent="0.2">
      <c r="A9" s="3">
        <v>1</v>
      </c>
      <c r="B9" s="3" t="s">
        <v>70</v>
      </c>
    </row>
    <row r="10" spans="1:12" x14ac:dyDescent="0.2">
      <c r="A10" s="11">
        <v>1</v>
      </c>
      <c r="B10" s="11" t="s">
        <v>8</v>
      </c>
    </row>
    <row r="11" spans="1:12" x14ac:dyDescent="0.2">
      <c r="A11" s="3">
        <v>1</v>
      </c>
      <c r="B11" s="3" t="s">
        <v>75</v>
      </c>
    </row>
    <row r="12" spans="1:12" x14ac:dyDescent="0.2">
      <c r="A12" s="3">
        <v>1</v>
      </c>
      <c r="B12" s="3" t="s">
        <v>72</v>
      </c>
    </row>
    <row r="13" spans="1:12" x14ac:dyDescent="0.2">
      <c r="A13" s="3">
        <v>1</v>
      </c>
      <c r="B13" s="3" t="s">
        <v>77</v>
      </c>
    </row>
    <row r="14" spans="1:12" x14ac:dyDescent="0.2">
      <c r="A14" s="3">
        <v>1</v>
      </c>
      <c r="B14" s="3" t="s">
        <v>82</v>
      </c>
    </row>
    <row r="15" spans="1:12" x14ac:dyDescent="0.2">
      <c r="A15" s="3">
        <v>3</v>
      </c>
      <c r="B15" s="3" t="s">
        <v>74</v>
      </c>
    </row>
    <row r="16" spans="1:12" x14ac:dyDescent="0.2">
      <c r="A16" s="3">
        <v>1</v>
      </c>
      <c r="B16" s="3" t="s">
        <v>80</v>
      </c>
    </row>
    <row r="17" spans="1:2" x14ac:dyDescent="0.2">
      <c r="A17" s="3">
        <v>1</v>
      </c>
      <c r="B17" s="3" t="s">
        <v>7</v>
      </c>
    </row>
    <row r="18" spans="1:2" x14ac:dyDescent="0.2">
      <c r="A18" s="3">
        <v>2</v>
      </c>
      <c r="B18" s="3" t="s">
        <v>84</v>
      </c>
    </row>
    <row r="19" spans="1:2" x14ac:dyDescent="0.2">
      <c r="A19" s="3">
        <v>1</v>
      </c>
      <c r="B19" s="3" t="s">
        <v>76</v>
      </c>
    </row>
    <row r="20" spans="1:2" x14ac:dyDescent="0.2">
      <c r="A20" s="3">
        <v>1</v>
      </c>
      <c r="B20" s="3" t="s">
        <v>71</v>
      </c>
    </row>
    <row r="21" spans="1:2" x14ac:dyDescent="0.2">
      <c r="A21" s="3">
        <v>1</v>
      </c>
      <c r="B21" s="3" t="s">
        <v>2</v>
      </c>
    </row>
    <row r="22" spans="1:2" x14ac:dyDescent="0.2">
      <c r="A22" s="3">
        <v>1</v>
      </c>
      <c r="B22" s="3" t="s">
        <v>85</v>
      </c>
    </row>
    <row r="23" spans="1:2" x14ac:dyDescent="0.2">
      <c r="A23" s="4">
        <v>1</v>
      </c>
      <c r="B23" s="4" t="s">
        <v>81</v>
      </c>
    </row>
  </sheetData>
  <sortState xmlns:xlrd2="http://schemas.microsoft.com/office/spreadsheetml/2017/richdata2" ref="A3:B23">
    <sortCondition ref="B3:B23"/>
  </sortState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/>
  </sheetViews>
  <sheetFormatPr baseColWidth="10" defaultColWidth="8.83203125" defaultRowHeight="14" x14ac:dyDescent="0.2"/>
  <cols>
    <col min="1" max="1" width="11.33203125" style="1" bestFit="1" customWidth="1"/>
    <col min="2" max="2" width="70.5" style="1" customWidth="1"/>
    <col min="3" max="16384" width="8.83203125" style="1"/>
  </cols>
  <sheetData>
    <row r="1" spans="1:12" ht="15" x14ac:dyDescent="0.2">
      <c r="A1" s="92" t="s">
        <v>133</v>
      </c>
      <c r="B1" s="92"/>
      <c r="K1" s="2"/>
      <c r="L1" s="2"/>
    </row>
    <row r="2" spans="1:12" ht="15" x14ac:dyDescent="0.2">
      <c r="A2" s="6" t="s">
        <v>43</v>
      </c>
      <c r="B2" s="5" t="s">
        <v>4</v>
      </c>
    </row>
    <row r="3" spans="1:12" ht="15" x14ac:dyDescent="0.2">
      <c r="A3" s="7">
        <v>1</v>
      </c>
      <c r="B3" s="3" t="s">
        <v>116</v>
      </c>
    </row>
    <row r="4" spans="1:12" ht="15" x14ac:dyDescent="0.2">
      <c r="A4" s="8">
        <v>1</v>
      </c>
      <c r="B4" s="4" t="s">
        <v>117</v>
      </c>
    </row>
  </sheetData>
  <pageMargins left="0.17" right="0.18" top="0.78740157499999996" bottom="0.78740157499999996" header="0.31496062000000002" footer="0.31496062000000002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Dados</vt:lpstr>
      <vt:lpstr>Planta</vt:lpstr>
      <vt:lpstr>Lab1</vt:lpstr>
      <vt:lpstr>Lab2</vt:lpstr>
      <vt:lpstr>Lab3</vt:lpstr>
      <vt:lpstr>Lab4</vt:lpstr>
      <vt:lpstr>Lab5</vt:lpstr>
      <vt:lpstr>Lab6</vt:lpstr>
      <vt:lpstr>Lab7</vt:lpstr>
      <vt:lpstr>Lab8</vt:lpstr>
      <vt:lpstr>Dados!Area_de_impressao</vt:lpstr>
      <vt:lpstr>Planta!Area_de_impressao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cp:lastPrinted>2021-05-27T18:13:46Z</cp:lastPrinted>
  <dcterms:created xsi:type="dcterms:W3CDTF">2017-03-15T19:37:22Z</dcterms:created>
  <dcterms:modified xsi:type="dcterms:W3CDTF">2022-06-15T00:30:06Z</dcterms:modified>
</cp:coreProperties>
</file>