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F8A58A6A-60E5-F641-8582-3302982290B2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8" i="1" l="1"/>
  <c r="J168" i="1" s="1"/>
  <c r="I167" i="1"/>
  <c r="J167" i="1" s="1"/>
  <c r="J166" i="1"/>
  <c r="J164" i="1"/>
  <c r="J163" i="1"/>
  <c r="I161" i="1" s="1"/>
  <c r="J162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5" i="1" l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<sst xmlns="http://schemas.openxmlformats.org/spreadsheetml/2006/main" count="1060" uniqueCount="356">
  <si>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</si>
  <si>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</si>
  <si>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</si>
  <si>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</si>
  <si>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</si>
  <si>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</si>
  <si>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</si>
  <si>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</si>
  <si>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</si>
  <si>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</si>
  <si>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</si>
  <si>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</si>
  <si>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</si>
  <si>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</si>
  <si>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</si>
  <si>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</si>
  <si>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</si>
  <si>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</si>
  <si>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</si>
  <si>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</si>
  <si>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</si>
  <si>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</si>
  <si>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</si>
  <si>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</si>
  <si>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</si>
  <si>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</si>
  <si>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</si>
  <si>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</si>
  <si>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</si>
  <si>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</si>
  <si>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</si>
  <si>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</si>
  <si>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</si>
  <si>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</si>
  <si>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</si>
  <si>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</si>
  <si>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</si>
  <si>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</si>
  <si>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</si>
  <si>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</si>
  <si>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</si>
  <si>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</si>
  <si>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</si>
  <si>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</si>
  <si>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</si>
  <si>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</si>
  <si>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</si>
  <si>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</si>
  <si>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</si>
  <si>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</si>
  <si>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</si>
  <si>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</si>
  <si>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</si>
  <si>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</si>
  <si>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</si>
  <si>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</si>
  <si>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</si>
  <si>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</si>
  <si>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</si>
  <si>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</si>
  <si>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</si>
  <si>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</si>
  <si>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</si>
  <si>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</si>
  <si>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</si>
  <si>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</si>
  <si>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</si>
  <si>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</si>
  <si>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</si>
  <si>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</si>
  <si>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</si>
  <si>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</si>
  <si>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</si>
  <si>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</si>
  <si>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</si>
  <si>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</si>
  <si>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</si>
  <si>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</si>
  <si>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</si>
  <si>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</si>
  <si>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</si>
  <si>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</si>
  <si>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</si>
  <si>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</si>
  <si>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</si>
  <si>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</si>
  <si>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</si>
  <si>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</si>
  <si>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</si>
  <si>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</si>
  <si>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</si>
  <si>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</si>
  <si>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</si>
  <si>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</si>
  <si>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</si>
  <si>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</si>
  <si>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</si>
  <si>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</si>
  <si>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</si>
  <si>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</si>
  <si>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</si>
  <si>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</si>
  <si>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</si>
  <si>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</si>
  <si>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</si>
  <si>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</si>
  <si>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</si>
  <si>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</si>
  <si>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</si>
  <si>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</si>
  <si>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</si>
  <si>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</si>
  <si>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</si>
  <si>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</si>
  <si>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</si>
  <si>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</si>
  <si>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</si>
  <si>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</si>
  <si>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</si>
  <si>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</si>
  <si>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</si>
  <si>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</si>
  <si>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</si>
  <si>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</si>
  <si>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</si>
  <si>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</si>
  <si>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</si>
  <si>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</si>
  <si>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</si>
  <si>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</si>
  <si>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</si>
  <si>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</si>
  <si>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</si>
  <si>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</si>
  <si>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</si>
  <si>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</si>
  <si>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</si>
  <si>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</si>
  <si>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</si>
  <si>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</si>
  <si>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</si>
  <si>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</si>
  <si>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</si>
  <si>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</si>
  <si>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</si>
  <si>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</si>
  <si>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</si>
  <si>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</si>
  <si>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</si>
  <si>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</si>
  <si>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</si>
  <si>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</si>
  <si>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</si>
  <si>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</si>
  <si>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</si>
  <si>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</si>
  <si>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</si>
  <si>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</si>
  <si>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</si>
  <si>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</si>
  <si>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</si>
  <si>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</si>
  <si>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</si>
  <si>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</si>
  <si>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</si>
  <si>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</si>
  <si>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</si>
  <si>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</si>
  <si>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</si>
  <si>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</si>
  <si>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</si>
  <si>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</si>
  <si>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</si>
  <si>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</si>
  <si>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</si>
  <si>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</si>
  <si>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</si>
  <si>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</si>
  <si>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</si>
  <si>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</si>
  <si>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</si>
  <si>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</si>
  <si>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</si>
  <si>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</si>
  <si>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</si>
  <si>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</si>
  <si>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</si>
  <si>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</si>
  <si>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</si>
  <si>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</si>
  <si>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</si>
  <si>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</si>
  <si>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</si>
  <si>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</si>
  <si>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</si>
  <si>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</si>
  <si>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</si>
  <si>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</si>
  <si>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</si>
  <si>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</si>
  <si>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</si>
  <si>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</si>
  <si>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</si>
  <si>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</si>
  <si>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</si>
  <si>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</si>
  <si>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</si>
  <si>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</si>
  <si>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</si>
  <si>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</si>
  <si>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</si>
  <si>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</si>
  <si>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</si>
  <si>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</si>
  <si>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</si>
  <si>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</si>
  <si>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</si>
  <si>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</si>
  <si>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</si>
  <si>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</si>
  <si>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</si>
  <si>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</si>
  <si>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</si>
  <si>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</si>
  <si>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</si>
  <si>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</si>
  <si>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</si>
  <si>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</si>
  <si>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</si>
  <si>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</si>
  <si>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</si>
  <si>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</si>
  <si>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</si>
  <si>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</si>
  <si>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</si>
  <si>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</si>
  <si>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</si>
  <si>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</si>
  <si>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</si>
  <si>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</si>
  <si>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</si>
  <si>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</si>
  <si>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</si>
  <si>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</si>
  <si>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</si>
  <si>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</si>
  <si>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</si>
  <si>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</si>
  <si>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</si>
  <si>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</si>
  <si>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</si>
  <si>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</si>
  <si>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</si>
  <si>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</si>
  <si>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</si>
  <si>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</si>
  <si>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</si>
  <si>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</si>
  <si>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</si>
  <si>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</si>
  <si>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</si>
  <si>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</si>
  <si>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</si>
  <si>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</si>
  <si>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</si>
  <si>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</si>
  <si>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</si>
  <si>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</si>
  <si>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</si>
  <si>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</si>
  <si>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</si>
  <si>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</si>
  <si>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</si>
  <si>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</si>
  <si>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</si>
  <si>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</si>
  <si>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</si>
  <si>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</si>
  <si>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</si>
  <si>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</si>
  <si>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</si>
  <si>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</si>
  <si>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</si>
  <si>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</si>
  <si>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</si>
  <si>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</si>
  <si>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</si>
  <si>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</si>
  <si>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</si>
  <si>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</si>
  <si>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</si>
  <si>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</si>
  <si>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</si>
  <si>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</si>
  <si>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</si>
  <si>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</si>
  <si>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</si>
  <si>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</si>
  <si>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</si>
  <si>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</si>
  <si>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</si>
  <si>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</si>
  <si>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</si>
  <si>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</si>
  <si>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</si>
  <si>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</si>
  <si>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</si>
  <si>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</si>
  <si>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</si>
  <si>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</si>
  <si>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</si>
  <si>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</si>
  <si>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</si>
  <si>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</si>
  <si>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</si>
  <si>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</si>
  <si>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</si>
  <si>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</si>
  <si>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</si>
  <si>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</si>
  <si>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</si>
  <si>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</si>
  <si>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</si>
  <si>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</si>
  <si>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</si>
  <si>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</si>
  <si>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</si>
  <si>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</si>
  <si>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</si>
  <si>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</si>
  <si>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</si>
  <si>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</si>
  <si>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</si>
  <si>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</si>
  <si>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</si>
  <si>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</si>
  <si>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</si>
  <si>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</si>
  <si>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</si>
  <si>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</si>
  <si>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</si>
  <si>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</si>
  <si>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</si>
  <si>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</si>
  <si>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</si>
  <si>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</si>
  <si>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Em processamento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</si>
  <si>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</si>
  <si>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</si>
  <si>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</si>
  <si>
    <t>Edital Nº 23</t>
  </si>
  <si>
    <t>O efeito do biofeedback por posturografia sobre a atividade muscular na postura ortostática em idosos</t>
  </si>
  <si>
    <t>Fabio Vieira dos Anjos</t>
  </si>
  <si>
    <t>Educação e esporte: unindo pilares para a reabilitação de pessoas com deficiência</t>
  </si>
  <si>
    <t>https://www.faperj.br/rp/downloads/Resultado_Preliminar_Edital_FAPERJ_Nº_23_2024_–_Bolsa_de_Iniciação_Científica_(IC).pdf</t>
  </si>
  <si>
    <t>E-26/200.180/2025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</si>
</sst>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8"/>
  <sheetViews>
    <sheetView tabSelected="1" zoomScale="75" zoomScaleNormal="100" workbookViewId="0">
      <pane xSplit="3" ySplit="1" topLeftCell="D149" activePane="bottomRight" state="frozen"/>
      <selection pane="topRight" activeCell="C1" sqref="C1"/>
      <selection pane="bottomLeft" activeCell="A2" sqref="A2"/>
      <selection pane="bottomRight" activeCell="A168" sqref="A168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6.6640625" style="5" bestFit="1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51" x14ac:dyDescent="0.2">
      <c r="A161" s="9">
        <v>106</v>
      </c>
      <c r="B161" s="6">
        <v>2023</v>
      </c>
      <c r="C161" s="7" t="s">
        <v>7</v>
      </c>
      <c r="D161" s="7" t="s">
        <v>328</v>
      </c>
      <c r="E161" s="7" t="s">
        <v>344</v>
      </c>
      <c r="F161" s="7" t="s">
        <v>329</v>
      </c>
      <c r="G161" s="7" t="s">
        <v>234</v>
      </c>
      <c r="H161" s="7" t="s">
        <v>0</v>
      </c>
      <c r="I161" s="26">
        <f>SUM(J162:J164)</f>
        <v>108000</v>
      </c>
      <c r="K161" s="9" t="s">
        <v>331</v>
      </c>
      <c r="L161" s="5" t="s">
        <v>343</v>
      </c>
      <c r="M161" s="5" t="s">
        <v>327</v>
      </c>
    </row>
    <row r="162" spans="1:13" ht="17" x14ac:dyDescent="0.2">
      <c r="A162" s="9">
        <v>106</v>
      </c>
      <c r="B162" s="6">
        <v>2024</v>
      </c>
      <c r="C162" s="7" t="s">
        <v>7</v>
      </c>
      <c r="H162" s="7" t="s">
        <v>0</v>
      </c>
      <c r="J162" s="8">
        <f>3000*36/3</f>
        <v>36000</v>
      </c>
    </row>
    <row r="163" spans="1:13" ht="17" x14ac:dyDescent="0.2">
      <c r="A163" s="9">
        <v>106</v>
      </c>
      <c r="B163" s="6">
        <v>2025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106</v>
      </c>
      <c r="B164" s="6">
        <v>2026</v>
      </c>
      <c r="C164" s="7" t="s">
        <v>7</v>
      </c>
      <c r="H164" s="7" t="s">
        <v>0</v>
      </c>
      <c r="J164" s="8">
        <f>3000*36/3</f>
        <v>36000</v>
      </c>
    </row>
    <row r="165" spans="1:13" ht="51" x14ac:dyDescent="0.2">
      <c r="A165" s="9">
        <v>107</v>
      </c>
      <c r="B165" s="6">
        <v>2024</v>
      </c>
      <c r="C165" s="7" t="s">
        <v>7</v>
      </c>
      <c r="D165" s="7" t="s">
        <v>345</v>
      </c>
      <c r="E165" s="29" t="s">
        <v>355</v>
      </c>
      <c r="F165" s="7" t="s">
        <v>348</v>
      </c>
      <c r="G165" s="7" t="s">
        <v>347</v>
      </c>
      <c r="H165" s="7" t="s">
        <v>107</v>
      </c>
      <c r="I165" s="26">
        <f>SUM(J166:J166)</f>
        <v>49200</v>
      </c>
      <c r="K165" s="9" t="s">
        <v>254</v>
      </c>
      <c r="L165" s="5" t="s">
        <v>349</v>
      </c>
      <c r="M165" s="5" t="s">
        <v>327</v>
      </c>
    </row>
    <row r="166" spans="1:13" ht="17" x14ac:dyDescent="0.2">
      <c r="A166" s="9">
        <v>107</v>
      </c>
      <c r="B166" s="6">
        <v>2025</v>
      </c>
      <c r="C166" s="7" t="s">
        <v>7</v>
      </c>
      <c r="J166" s="8">
        <f>4100*36/3</f>
        <v>49200</v>
      </c>
    </row>
    <row r="167" spans="1:13" ht="34" x14ac:dyDescent="0.2">
      <c r="A167" s="9">
        <v>108</v>
      </c>
      <c r="B167" s="6">
        <v>2025</v>
      </c>
      <c r="C167" s="7" t="s">
        <v>7</v>
      </c>
      <c r="D167" s="7" t="s">
        <v>350</v>
      </c>
      <c r="E167" s="22" t="s">
        <v>346</v>
      </c>
      <c r="F167" s="7" t="s">
        <v>351</v>
      </c>
      <c r="G167" s="7" t="s">
        <v>11</v>
      </c>
      <c r="H167" s="7" t="s">
        <v>107</v>
      </c>
      <c r="I167" s="26">
        <f>420*12</f>
        <v>5040</v>
      </c>
      <c r="J167" s="8">
        <f>I167</f>
        <v>5040</v>
      </c>
      <c r="K167" s="9" t="s">
        <v>352</v>
      </c>
      <c r="L167" s="21" t="s">
        <v>354</v>
      </c>
      <c r="M167" s="5" t="s">
        <v>327</v>
      </c>
    </row>
    <row r="168" spans="1:13" ht="34" x14ac:dyDescent="0.2">
      <c r="A168" s="9">
        <v>109</v>
      </c>
      <c r="B168" s="6">
        <v>2025</v>
      </c>
      <c r="C168" s="7" t="s">
        <v>7</v>
      </c>
      <c r="D168" s="7" t="s">
        <v>350</v>
      </c>
      <c r="E168" s="22" t="s">
        <v>346</v>
      </c>
      <c r="F168" s="7" t="s">
        <v>353</v>
      </c>
      <c r="G168" s="7" t="s">
        <v>11</v>
      </c>
      <c r="H168" s="7" t="s">
        <v>107</v>
      </c>
      <c r="I168" s="26">
        <f>420*12</f>
        <v>5040</v>
      </c>
      <c r="J168" s="8">
        <f>I168</f>
        <v>5040</v>
      </c>
      <c r="K168" s="9" t="s">
        <v>340</v>
      </c>
      <c r="L168" s="21" t="s">
        <v>354</v>
      </c>
      <c r="M168" s="5" t="s">
        <v>327</v>
      </c>
    </row>
  </sheetData>
  <autoFilter ref="A1:M164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2025-02-11T18:02:42Z</dcterms:modified>
  <cp:category/>
  <cp:contentStatus/>
</cp:coreProperties>
</file>