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am/Documents/profound/profound-model/Inputs/"/>
    </mc:Choice>
  </mc:AlternateContent>
  <xr:revisionPtr revIDLastSave="0" documentId="13_ncr:1_{826042B8-8581-F54E-BBD5-5114CBD9361F}" xr6:coauthVersionLast="47" xr6:coauthVersionMax="47" xr10:uidLastSave="{00000000-0000-0000-0000-000000000000}"/>
  <bookViews>
    <workbookView xWindow="0" yWindow="500" windowWidth="28800" windowHeight="16140" activeTab="8" xr2:uid="{00000000-000D-0000-FFFF-FFFF00000000}"/>
  </bookViews>
  <sheets>
    <sheet name="InitialPop" sheetId="12" r:id="rId1"/>
    <sheet name="Demographic" sheetId="2" r:id="rId2"/>
    <sheet name="region_prob" sheetId="26" r:id="rId3"/>
    <sheet name="OUDPrevNSDUH" sheetId="14" r:id="rId4"/>
    <sheet name="StimPrevNSDUH" sheetId="21" r:id="rId5"/>
    <sheet name="OpioidPattern" sheetId="5" r:id="rId6"/>
    <sheet name="StimulantPattern" sheetId="6" r:id="rId7"/>
    <sheet name="LifeTable" sheetId="1" r:id="rId8"/>
    <sheet name="OverdoseRisk" sheetId="7" r:id="rId9"/>
    <sheet name="TransProb" sheetId="8" r:id="rId10"/>
    <sheet name="DecisionTree" sheetId="9" r:id="rId11"/>
    <sheet name="ODSettingEMS" sheetId="20" r:id="rId12"/>
    <sheet name="ODSettingEMS(sp)" sheetId="22" r:id="rId13"/>
    <sheet name="Mortality" sheetId="10" r:id="rId14"/>
    <sheet name="NxKit" sheetId="11" r:id="rId15"/>
    <sheet name="NxDataOEND" sheetId="18" r:id="rId16"/>
    <sheet name="NxDataPharm" sheetId="25" r:id="rId17"/>
    <sheet name="NxMvt" sheetId="19" r:id="rId18"/>
    <sheet name="Cost" sheetId="16" r:id="rId19"/>
    <sheet name="NxOnSurv" sheetId="17" r:id="rId20"/>
    <sheet name="Target" sheetId="23" r:id="rId21"/>
    <sheet name="CalibPar" sheetId="24" r:id="rId22"/>
  </sheets>
  <definedNames>
    <definedName name="_xlnm._FilterDatabase" localSheetId="3" hidden="1">OUDPrevNSDUH!$A$1:$J$49</definedName>
    <definedName name="_xlnm._FilterDatabase" localSheetId="2" hidden="1">region_prob!$A$1:$AX$40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<sst xmlns="http://schemas.openxmlformats.org/spreadsheetml/2006/main" count="1659" uniqueCount="247">
  <si>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</si>
  <si>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</si>
  <si>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</si>
  <si>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</si>
  <si>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</si>
  <si>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</si>
  <si>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</si>
  <si>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</si>
  <si>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</si>
  <si>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</si>
  <si>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</si>
  <si>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</si>
  <si>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</si>
  <si>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</si>
  <si>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</si>
  <si>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</si>
  <si>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</si>
  <si>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</si>
  <si>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</si>
  <si>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</si>
  <si>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</si>
  <si>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</si>
  <si>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</si>
  <si>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</si>
  <si>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</si>
  <si>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</si>
  <si>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</si>
  <si>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</si>
  <si>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</si>
  <si>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</si>
  <si>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</si>
  <si>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</si>
  <si>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</si>
  <si>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</si>
  <si>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</si>
  <si>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</si>
  <si>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</si>
  <si>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</si>
  <si>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</si>
  <si>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</si>
  <si>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</si>
  <si>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</si>
  <si>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</si>
  <si>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</si>
  <si>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</si>
  <si>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</si>
  <si>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</si>
  <si>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</si>
  <si>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</si>
  <si>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</si>
  <si>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</si>
  <si>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</si>
  <si>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</si>
  <si>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</si>
  <si>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</si>
  <si>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</si>
  <si>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</si>
  <si>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</si>
  <si>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</si>
  <si>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</si>
  <si>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</si>
  <si>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</si>
  <si>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</si>
  <si>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</si>
  <si>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</si>
  <si>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</si>
  <si>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</si>
  <si>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</si>
  <si>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</si>
  <si>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</si>
  <si>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</si>
  <si>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</si>
  <si>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</si>
  <si>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</si>
  <si>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</si>
  <si>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</si>
  <si>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</si>
  <si>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</si>
  <si>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</si>
  <si>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</si>
  <si>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</si>
  <si>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</si>
  <si>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</si>
  <si>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</si>
  <si>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</si>
  <si>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</si>
  <si>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</si>
  <si>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</si>
  <si>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</si>
  <si>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</si>
  <si>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</si>
  <si>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</si>
  <si>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</si>
  <si>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</si>
  <si>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</si>
  <si>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</si>
  <si>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</si>
  <si>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</si>
  <si>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</si>
  <si>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</si>
  <si>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</si>
  <si>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</si>
  <si>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</si>
  <si>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</si>
  <si>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</si>
  <si>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</si>
  <si>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</si>
  <si>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</si>
  <si>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</si>
  <si>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</si>
  <si>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</si>
  <si>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</si>
  <si>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</si>
  <si>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</si>
  <si>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</si>
  <si>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</si>
  <si>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</si>
  <si>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</si>
  <si>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</si>
  <si>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</si>
  <si>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</si>
  <si>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</si>
  <si>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</si>
  <si>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</si>
  <si>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</si>
  <si>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</si>
  <si>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</si>
  <si>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</si>
  <si>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</si>
  <si>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</si>
  <si>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</si>
  <si>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</si>
  <si>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</si>
  <si>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</si>
  <si>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</si>
  <si>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</si>
  <si>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</si>
  <si>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</si>
  <si>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</si>
  <si>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</si>
  <si>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</si>
  <si>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</si>
  <si>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</si>
  <si>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</si>
  <si>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</si>
  <si>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</si>
  <si>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</si>
  <si>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</si>
  <si>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</si>
  <si>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</si>
  <si>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</si>
  <si>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</si>
  <si>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</si>
  <si>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</si>
  <si>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</si>
  <si>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</si>
  <si>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</si>
  <si>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</si>
  <si>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</si>
  <si>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</si>
  <si>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</si>
  <si>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</si>
  <si>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</si>
  <si>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</si>
  <si>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</si>
  <si>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</si>
  <si>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</si>
  <si>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</si>
  <si>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</si>
  <si>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</si>
  <si>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</si>
  <si>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</si>
  <si>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</si>
  <si>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</si>
  <si>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</si>
  <si>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</si>
  <si>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</si>
  <si>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</si>
  <si>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</si>
  <si>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</si>
  <si>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</si>
  <si>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</si>
  <si>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</si>
  <si>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</si>
  <si>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</si>
  <si>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</si>
  <si>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</si>
  <si>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</si>
  <si>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</si>
  <si>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</si>
  <si>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</si>
  <si>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</si>
  <si>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</si>
  <si>
    <t>prob</t>
  </si>
  <si>
    <t>m_white_12to17</t>
  </si>
  <si>
    <t>m_white_18to25</t>
  </si>
  <si>
    <t>m_white_26to34</t>
  </si>
  <si>
    <t>m_white_35to49</t>
  </si>
  <si>
    <t>m_white_50to64</t>
  </si>
  <si>
    <t>m_black_12to17</t>
  </si>
  <si>
    <t>m_black_18to25</t>
  </si>
  <si>
    <t>m_black_26to34</t>
  </si>
  <si>
    <t>m_black_35to49</t>
  </si>
  <si>
    <t>m_black_50to64</t>
  </si>
  <si>
    <t>m_hisp_12to17</t>
  </si>
  <si>
    <t>m_hisp_18to25</t>
  </si>
  <si>
    <t>m_hisp_26to34</t>
  </si>
  <si>
    <t>m_hisp_35to49</t>
  </si>
  <si>
    <t>m_hisp_50to64</t>
  </si>
  <si>
    <t>m_other_12to17</t>
  </si>
  <si>
    <t>m_other_18to25</t>
  </si>
  <si>
    <t>m_other_26to34</t>
  </si>
  <si>
    <t>m_other_35to49</t>
  </si>
  <si>
    <t>m_other_50to64</t>
  </si>
  <si>
    <t>f_white_12to17</t>
  </si>
  <si>
    <t>f_white_18to25</t>
  </si>
  <si>
    <t>f_white_26to34</t>
  </si>
  <si>
    <t>f_white_35to49</t>
  </si>
  <si>
    <t>f_white_50to64</t>
  </si>
  <si>
    <t>f_black_12to17</t>
  </si>
  <si>
    <t>f_black_18to25</t>
  </si>
  <si>
    <t>f_black_26to34</t>
  </si>
  <si>
    <t>f_black_35to49</t>
  </si>
  <si>
    <t>f_black_50to64</t>
  </si>
  <si>
    <t>f_hisp_12to17</t>
  </si>
  <si>
    <t>f_hisp_18to25</t>
  </si>
  <si>
    <t>f_hisp_26to34</t>
  </si>
  <si>
    <t>f_hisp_35to49</t>
  </si>
  <si>
    <t>f_hisp_50to64</t>
  </si>
  <si>
    <t>f_other_12to17</t>
  </si>
  <si>
    <t>f_other_18to25</t>
  </si>
  <si>
    <t>f_other_26to34</t>
  </si>
  <si>
    <t>f_other_35to49</t>
  </si>
  <si>
    <t>f_other_50to64</t>
  </si>
  <si>
    <t>m_white_65</t>
  </si>
  <si>
    <t>m_black_65</t>
  </si>
  <si>
    <t>m_hisp_65</t>
  </si>
  <si>
    <t>m_other_65</t>
  </si>
  <si>
    <t>f_white_65</t>
  </si>
  <si>
    <t>f_black_65</t>
  </si>
  <si>
    <t>f_hisp_65</t>
  </si>
  <si>
    <t>f_other_65</t>
  </si>
  <si>
    <t>rx</t>
  </si>
  <si>
    <t>od.rx.sub</t>
  </si>
  <si>
    <t>p.rx2il.lr</t>
  </si>
  <si>
    <t>p.rx2inact</t>
  </si>
  <si>
    <t>c.rx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</si>
</sst>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65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192</v>
      </c>
      <c r="B2" t="s">
        <v>49</v>
      </c>
      <c r="C2">
        <v>909141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68</v>
      </c>
    </row>
    <row r="3" spans="1:11" x14ac:dyDescent="0.2">
      <c r="A3" t="s">
        <v>143</v>
      </c>
      <c r="B3" t="s">
        <v>49</v>
      </c>
      <c r="C3" s="2">
        <f>1-(0.0517+0.0545+0.0558*0.4)</f>
        <v>0.87148000000000003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71</v>
      </c>
    </row>
    <row r="4" spans="1:11" x14ac:dyDescent="0.2">
      <c r="A4" t="s">
        <v>144</v>
      </c>
      <c r="B4" t="s">
        <v>49</v>
      </c>
      <c r="C4" s="4">
        <v>5.1999999999999998E-2</v>
      </c>
      <c r="D4" s="4">
        <v>3.6799999999999999E-2</v>
      </c>
      <c r="E4" s="4">
        <v>6.7199999999999996E-2</v>
      </c>
      <c r="F4" t="s">
        <v>66</v>
      </c>
      <c r="G4" s="7">
        <f>C4</f>
        <v>5.1999999999999998E-2</v>
      </c>
      <c r="H4">
        <f>(E4-D4)/2/1.96</f>
        <v>7.7551020408163258E-3</v>
      </c>
      <c r="I4" t="s">
        <v>67</v>
      </c>
      <c r="J4" s="3"/>
      <c r="K4" s="3"/>
    </row>
    <row r="5" spans="1:11" x14ac:dyDescent="0.2">
      <c r="A5" t="s">
        <v>145</v>
      </c>
      <c r="B5" t="s">
        <v>50</v>
      </c>
      <c r="C5" s="2">
        <v>3.2000000000000001E-2</v>
      </c>
      <c r="D5" s="2">
        <v>2.7E-2</v>
      </c>
      <c r="E5" s="2">
        <v>3.6999999999999998E-2</v>
      </c>
      <c r="F5" t="s">
        <v>66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69</v>
      </c>
    </row>
    <row r="6" spans="1:11" x14ac:dyDescent="0.2">
      <c r="A6" t="s">
        <v>145</v>
      </c>
      <c r="B6" t="s">
        <v>51</v>
      </c>
      <c r="C6" s="2">
        <v>1.6E-2</v>
      </c>
      <c r="D6" s="2">
        <v>1.2999999999999999E-2</v>
      </c>
      <c r="E6" s="2">
        <v>1.9E-2</v>
      </c>
      <c r="F6" t="s">
        <v>66</v>
      </c>
      <c r="G6" s="7">
        <f t="shared" si="0"/>
        <v>1.6E-2</v>
      </c>
      <c r="H6">
        <f t="shared" si="1"/>
        <v>1.5306122448979593E-3</v>
      </c>
      <c r="I6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244</v>
      </c>
      <c r="B2">
        <v>4.1800000000000002E-4</v>
      </c>
    </row>
    <row r="3" spans="1:8" x14ac:dyDescent="0.2">
      <c r="A3" t="s">
        <v>245</v>
      </c>
      <c r="B3">
        <v>2.0199999999999999E-2</v>
      </c>
    </row>
    <row r="4" spans="1:8" x14ac:dyDescent="0.2">
      <c r="A4" t="s">
        <v>110</v>
      </c>
      <c r="B4">
        <v>8.2400000000000008E-3</v>
      </c>
    </row>
    <row r="5" spans="1:8" x14ac:dyDescent="0.2">
      <c r="A5" t="s">
        <v>111</v>
      </c>
      <c r="B5">
        <v>5.9500000000000004E-3</v>
      </c>
    </row>
    <row r="6" spans="1:8" x14ac:dyDescent="0.2">
      <c r="A6" t="s">
        <v>112</v>
      </c>
      <c r="B6">
        <v>1.4800000000000001E-2</v>
      </c>
    </row>
    <row r="7" spans="1:8" x14ac:dyDescent="0.2">
      <c r="A7" t="s">
        <v>113</v>
      </c>
      <c r="B7">
        <v>2.5400000000000002E-3</v>
      </c>
    </row>
    <row r="8" spans="1:8" x14ac:dyDescent="0.2">
      <c r="A8" t="s">
        <v>114</v>
      </c>
      <c r="B8">
        <v>4.5199999999999997E-2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65</v>
      </c>
      <c r="B1" s="8" t="s">
        <v>108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86</v>
      </c>
    </row>
    <row r="2" spans="1:10" x14ac:dyDescent="0.2">
      <c r="A2" t="s">
        <v>59</v>
      </c>
      <c r="B2" t="s">
        <v>49</v>
      </c>
      <c r="C2">
        <v>0.68500000000000005</v>
      </c>
    </row>
    <row r="3" spans="1:10" x14ac:dyDescent="0.2">
      <c r="A3" t="s">
        <v>60</v>
      </c>
      <c r="B3" t="s">
        <v>61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60</v>
      </c>
      <c r="B4" t="s">
        <v>62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183</v>
      </c>
      <c r="B5" t="s">
        <v>49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186</v>
      </c>
      <c r="J5" s="18" t="s">
        <v>185</v>
      </c>
    </row>
    <row r="6" spans="1:10" x14ac:dyDescent="0.2">
      <c r="A6" t="s">
        <v>184</v>
      </c>
      <c r="B6" t="s">
        <v>49</v>
      </c>
      <c r="C6" s="14">
        <v>1.302</v>
      </c>
      <c r="D6">
        <v>1.232</v>
      </c>
      <c r="E6">
        <v>1.377</v>
      </c>
      <c r="I6" t="s">
        <v>187</v>
      </c>
      <c r="J6" s="18" t="s">
        <v>185</v>
      </c>
    </row>
    <row r="7" spans="1:10" x14ac:dyDescent="0.2">
      <c r="A7" t="s">
        <v>63</v>
      </c>
      <c r="B7" t="s">
        <v>49</v>
      </c>
      <c r="C7" s="14">
        <v>0.95</v>
      </c>
      <c r="D7">
        <v>0.85299999999999998</v>
      </c>
      <c r="E7">
        <v>0.99</v>
      </c>
    </row>
    <row r="8" spans="1:10" x14ac:dyDescent="0.2">
      <c r="A8" t="s">
        <v>64</v>
      </c>
      <c r="B8" t="s">
        <v>49</v>
      </c>
      <c r="C8" s="14">
        <v>7.5600000000000001E-2</v>
      </c>
      <c r="D8" s="14">
        <v>4.8390339999999997E-2</v>
      </c>
      <c r="E8" s="14">
        <v>0.11579589999999999</v>
      </c>
      <c r="F8" t="s">
        <v>163</v>
      </c>
      <c r="G8">
        <v>19</v>
      </c>
      <c r="H8">
        <f>251-G8</f>
        <v>232</v>
      </c>
      <c r="I8" s="22" t="s">
        <v>166</v>
      </c>
      <c r="J8" s="18" t="s">
        <v>164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134</v>
      </c>
      <c r="B1" t="s">
        <v>132</v>
      </c>
      <c r="C1" t="s">
        <v>133</v>
      </c>
    </row>
    <row r="2" spans="1:3" x14ac:dyDescent="0.2">
      <c r="A2" t="s">
        <v>167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134</v>
      </c>
      <c r="B1" t="s">
        <v>132</v>
      </c>
      <c r="C1" t="s">
        <v>133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135</v>
      </c>
      <c r="B4" s="13">
        <v>0.16700000000000001</v>
      </c>
      <c r="C4" s="13">
        <v>0.83299999999999996</v>
      </c>
    </row>
    <row r="5" spans="1:3" x14ac:dyDescent="0.2">
      <c r="A5" t="s">
        <v>136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137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138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139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140</v>
      </c>
      <c r="B37" s="13">
        <v>0.33300000000000002</v>
      </c>
      <c r="C37" s="13">
        <v>0.66700000000000004</v>
      </c>
    </row>
    <row r="38" spans="1:3" x14ac:dyDescent="0.2">
      <c r="A38" t="s">
        <v>141</v>
      </c>
      <c r="B38" s="13">
        <v>0.13900000000000001</v>
      </c>
      <c r="C38" s="13">
        <v>0.86099999999999999</v>
      </c>
    </row>
    <row r="39" spans="1:3" x14ac:dyDescent="0.2">
      <c r="A39" t="s">
        <v>142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171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189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173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57</v>
      </c>
      <c r="B2">
        <v>15.5</v>
      </c>
      <c r="H2" t="s">
        <v>58</v>
      </c>
    </row>
    <row r="3" spans="1:8" x14ac:dyDescent="0.2">
      <c r="A3" t="s">
        <v>162</v>
      </c>
      <c r="B3" s="5">
        <v>0.3</v>
      </c>
      <c r="C3" s="5">
        <v>0</v>
      </c>
      <c r="D3" s="5">
        <v>0.6</v>
      </c>
    </row>
    <row r="4" spans="1:8" x14ac:dyDescent="0.2">
      <c r="A4" t="s">
        <v>165</v>
      </c>
      <c r="B4" s="5">
        <v>0.7</v>
      </c>
      <c r="C4" s="5">
        <v>0.4</v>
      </c>
      <c r="D4" s="5">
        <v>1</v>
      </c>
    </row>
    <row r="5" spans="1:8" x14ac:dyDescent="0.2">
      <c r="A5" t="s">
        <v>175</v>
      </c>
      <c r="B5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104</v>
      </c>
      <c r="B1" t="s">
        <v>105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106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106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106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107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106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107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106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107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104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136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8" x14ac:dyDescent="0.2">
      <c r="A1" s="8" t="s">
        <v>65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246</v>
      </c>
      <c r="B2">
        <v>1019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</row>
    <row r="3" spans="1:8" x14ac:dyDescent="0.2">
      <c r="A3" t="s">
        <v>124</v>
      </c>
      <c r="B3">
        <v>1511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</row>
    <row r="4" spans="1:8" x14ac:dyDescent="0.2">
      <c r="A4" t="s">
        <v>125</v>
      </c>
      <c r="B4">
        <v>1511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</row>
    <row r="5" spans="1:8" x14ac:dyDescent="0.2">
      <c r="A5" t="s">
        <v>126</v>
      </c>
      <c r="B5">
        <v>631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</row>
    <row r="6" spans="1:8" x14ac:dyDescent="0.2">
      <c r="A6" t="s">
        <v>127</v>
      </c>
      <c r="B6" s="5">
        <v>2000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</row>
    <row r="7" spans="1:8" x14ac:dyDescent="0.2">
      <c r="A7" t="s">
        <v>128</v>
      </c>
      <c r="B7">
        <v>61.5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</row>
    <row r="8" spans="1:8" x14ac:dyDescent="0.2">
      <c r="A8" t="s">
        <v>129</v>
      </c>
      <c r="B8">
        <v>10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</row>
    <row r="9" spans="1:8" x14ac:dyDescent="0.2">
      <c r="A9" t="s">
        <v>130</v>
      </c>
      <c r="B9">
        <v>500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</row>
    <row r="10" spans="1:8" x14ac:dyDescent="0.2">
      <c r="A10" t="s">
        <v>131</v>
      </c>
      <c r="B10" s="5">
        <v>1034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D42" sqref="D38:E42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80</v>
      </c>
      <c r="C1" s="8" t="s">
        <v>81</v>
      </c>
      <c r="D1" s="8" t="s">
        <v>34</v>
      </c>
      <c r="E1" s="8" t="s">
        <v>35</v>
      </c>
      <c r="F1" s="8" t="s">
        <v>7</v>
      </c>
      <c r="G1" s="8" t="s">
        <v>136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50</v>
      </c>
      <c r="B2" t="s">
        <v>82</v>
      </c>
      <c r="C2" t="s">
        <v>73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50</v>
      </c>
      <c r="B3" t="s">
        <v>82</v>
      </c>
      <c r="C3" t="s">
        <v>74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50</v>
      </c>
      <c r="B4" t="s">
        <v>82</v>
      </c>
      <c r="C4" t="s">
        <v>75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50</v>
      </c>
      <c r="B5" t="s">
        <v>82</v>
      </c>
      <c r="C5" t="s">
        <v>76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50</v>
      </c>
      <c r="B6" t="s">
        <v>82</v>
      </c>
      <c r="C6" t="s">
        <v>77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50</v>
      </c>
      <c r="B7" t="s">
        <v>82</v>
      </c>
      <c r="C7" t="s">
        <v>78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50</v>
      </c>
      <c r="B8" t="s">
        <v>83</v>
      </c>
      <c r="C8" t="s">
        <v>73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50</v>
      </c>
      <c r="B9" t="s">
        <v>83</v>
      </c>
      <c r="C9" t="s">
        <v>74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50</v>
      </c>
      <c r="B10" t="s">
        <v>83</v>
      </c>
      <c r="C10" t="s">
        <v>75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50</v>
      </c>
      <c r="B11" t="s">
        <v>83</v>
      </c>
      <c r="C11" t="s">
        <v>76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50</v>
      </c>
      <c r="B12" t="s">
        <v>83</v>
      </c>
      <c r="C12" t="s">
        <v>77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50</v>
      </c>
      <c r="B13" t="s">
        <v>83</v>
      </c>
      <c r="C13" t="s">
        <v>78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50</v>
      </c>
      <c r="B14" t="s">
        <v>85</v>
      </c>
      <c r="C14" t="s">
        <v>73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50</v>
      </c>
      <c r="B15" t="s">
        <v>85</v>
      </c>
      <c r="C15" t="s">
        <v>74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50</v>
      </c>
      <c r="B16" t="s">
        <v>85</v>
      </c>
      <c r="C16" t="s">
        <v>75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50</v>
      </c>
      <c r="B17" t="s">
        <v>85</v>
      </c>
      <c r="C17" t="s">
        <v>76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50</v>
      </c>
      <c r="B18" t="s">
        <v>85</v>
      </c>
      <c r="C18" t="s">
        <v>77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50</v>
      </c>
      <c r="B19" t="s">
        <v>85</v>
      </c>
      <c r="C19" t="s">
        <v>78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50</v>
      </c>
      <c r="B20" t="s">
        <v>84</v>
      </c>
      <c r="C20" t="s">
        <v>73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50</v>
      </c>
      <c r="B21" t="s">
        <v>84</v>
      </c>
      <c r="C21" t="s">
        <v>74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50</v>
      </c>
      <c r="B22" t="s">
        <v>84</v>
      </c>
      <c r="C22" t="s">
        <v>75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50</v>
      </c>
      <c r="B23" t="s">
        <v>84</v>
      </c>
      <c r="C23" t="s">
        <v>76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50</v>
      </c>
      <c r="B24" t="s">
        <v>84</v>
      </c>
      <c r="C24" t="s">
        <v>77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50</v>
      </c>
      <c r="B25" t="s">
        <v>84</v>
      </c>
      <c r="C25" t="s">
        <v>78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51</v>
      </c>
      <c r="B26" t="s">
        <v>82</v>
      </c>
      <c r="C26" t="s">
        <v>73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51</v>
      </c>
      <c r="B27" t="s">
        <v>82</v>
      </c>
      <c r="C27" t="s">
        <v>74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51</v>
      </c>
      <c r="B28" t="s">
        <v>82</v>
      </c>
      <c r="C28" t="s">
        <v>75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51</v>
      </c>
      <c r="B29" t="s">
        <v>82</v>
      </c>
      <c r="C29" t="s">
        <v>76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51</v>
      </c>
      <c r="B30" t="s">
        <v>82</v>
      </c>
      <c r="C30" t="s">
        <v>77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51</v>
      </c>
      <c r="B31" t="s">
        <v>82</v>
      </c>
      <c r="C31" t="s">
        <v>78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51</v>
      </c>
      <c r="B32" t="s">
        <v>83</v>
      </c>
      <c r="C32" t="s">
        <v>73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51</v>
      </c>
      <c r="B33" t="s">
        <v>83</v>
      </c>
      <c r="C33" t="s">
        <v>74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51</v>
      </c>
      <c r="B34" t="s">
        <v>83</v>
      </c>
      <c r="C34" t="s">
        <v>75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51</v>
      </c>
      <c r="B35" t="s">
        <v>83</v>
      </c>
      <c r="C35" t="s">
        <v>76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51</v>
      </c>
      <c r="B36" t="s">
        <v>83</v>
      </c>
      <c r="C36" t="s">
        <v>77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51</v>
      </c>
      <c r="B37" t="s">
        <v>83</v>
      </c>
      <c r="C37" t="s">
        <v>78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51</v>
      </c>
      <c r="B38" t="s">
        <v>85</v>
      </c>
      <c r="C38" t="s">
        <v>73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51</v>
      </c>
      <c r="B39" t="s">
        <v>85</v>
      </c>
      <c r="C39" t="s">
        <v>74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51</v>
      </c>
      <c r="B40" t="s">
        <v>85</v>
      </c>
      <c r="C40" t="s">
        <v>75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51</v>
      </c>
      <c r="B41" t="s">
        <v>85</v>
      </c>
      <c r="C41" t="s">
        <v>76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51</v>
      </c>
      <c r="B42" t="s">
        <v>85</v>
      </c>
      <c r="C42" t="s">
        <v>77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51</v>
      </c>
      <c r="B43" t="s">
        <v>85</v>
      </c>
      <c r="C43" t="s">
        <v>78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51</v>
      </c>
      <c r="B44" t="s">
        <v>84</v>
      </c>
      <c r="C44" t="s">
        <v>73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51</v>
      </c>
      <c r="B45" t="s">
        <v>84</v>
      </c>
      <c r="C45" t="s">
        <v>74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51</v>
      </c>
      <c r="B46" t="s">
        <v>84</v>
      </c>
      <c r="C46" t="s">
        <v>75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51</v>
      </c>
      <c r="B47" t="s">
        <v>84</v>
      </c>
      <c r="C47" t="s">
        <v>76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51</v>
      </c>
      <c r="B48" t="s">
        <v>84</v>
      </c>
      <c r="C48" t="s">
        <v>77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51</v>
      </c>
      <c r="B49" t="s">
        <v>84</v>
      </c>
      <c r="C49" t="s">
        <v>78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101</v>
      </c>
      <c r="F1" t="s">
        <v>102</v>
      </c>
      <c r="H1" t="s">
        <v>103</v>
      </c>
    </row>
    <row r="2" spans="1:11" x14ac:dyDescent="0.2">
      <c r="B2" t="s">
        <v>79</v>
      </c>
      <c r="C2" t="s">
        <v>72</v>
      </c>
      <c r="D2" t="s">
        <v>88</v>
      </c>
      <c r="F2">
        <v>5.7</v>
      </c>
      <c r="I2" t="s">
        <v>79</v>
      </c>
      <c r="J2" t="s">
        <v>72</v>
      </c>
      <c r="K2" t="s">
        <v>88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89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89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95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95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92</v>
      </c>
      <c r="B6" s="13">
        <v>0.879</v>
      </c>
      <c r="C6" s="13">
        <v>0.80940000000000001</v>
      </c>
      <c r="D6" s="13">
        <v>0.87019999999999997</v>
      </c>
      <c r="H6" t="s">
        <v>92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91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91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93</v>
      </c>
      <c r="B8" s="13">
        <v>0.94099999999999995</v>
      </c>
      <c r="C8" s="13">
        <v>0.92600000000000005</v>
      </c>
      <c r="D8" s="13">
        <v>0.93600000000000005</v>
      </c>
      <c r="H8" t="s">
        <v>93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96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96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94</v>
      </c>
      <c r="B10" s="13">
        <v>0.72699999999999998</v>
      </c>
      <c r="C10" s="13">
        <v>0.58399999999999996</v>
      </c>
      <c r="D10" s="13">
        <v>0.73799999999999999</v>
      </c>
      <c r="H10" t="s">
        <v>94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97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97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93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93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96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96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94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94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97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97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90</v>
      </c>
      <c r="C20" t="s">
        <v>98</v>
      </c>
      <c r="I20" t="s">
        <v>90</v>
      </c>
      <c r="J20" t="s">
        <v>98</v>
      </c>
    </row>
    <row r="21" spans="1:14" x14ac:dyDescent="0.2">
      <c r="A21" t="s">
        <v>89</v>
      </c>
      <c r="B21" s="17">
        <f>B13+C13+D13</f>
        <v>5243.8185345000002</v>
      </c>
      <c r="C21" s="17">
        <f>B14+C14+D14</f>
        <v>408.91196549999978</v>
      </c>
      <c r="H21" t="s">
        <v>89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95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95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99</v>
      </c>
      <c r="E24" s="15">
        <f>B21*C22/C21/B22</f>
        <v>8.4783479955198739</v>
      </c>
      <c r="K24" t="s">
        <v>99</v>
      </c>
      <c r="L24" s="15">
        <f>I21*J22/J21/I22</f>
        <v>5.7068048774948226</v>
      </c>
    </row>
    <row r="25" spans="1:14" x14ac:dyDescent="0.2">
      <c r="D25" t="s">
        <v>100</v>
      </c>
      <c r="E25" s="15">
        <f>(B21/(B21+C21))/(B22/(B22+C22))</f>
        <v>1.5409750168597309</v>
      </c>
      <c r="K25" t="s">
        <v>100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65</v>
      </c>
      <c r="B1" s="8" t="s">
        <v>104</v>
      </c>
      <c r="C1" s="8" t="s">
        <v>0</v>
      </c>
    </row>
    <row r="2" spans="1:3" x14ac:dyDescent="0.2">
      <c r="A2" s="24" t="s">
        <v>174</v>
      </c>
      <c r="B2" s="24">
        <v>2016</v>
      </c>
      <c r="C2" s="24">
        <v>290</v>
      </c>
    </row>
    <row r="3" spans="1:3" x14ac:dyDescent="0.2">
      <c r="A3" s="24" t="s">
        <v>174</v>
      </c>
      <c r="B3" s="24">
        <v>2017</v>
      </c>
      <c r="C3" s="24">
        <v>286</v>
      </c>
    </row>
    <row r="4" spans="1:3" x14ac:dyDescent="0.2">
      <c r="A4" s="24" t="s">
        <v>174</v>
      </c>
      <c r="B4" s="24">
        <v>2018</v>
      </c>
      <c r="C4" s="24">
        <v>272</v>
      </c>
    </row>
    <row r="5" spans="1:3" x14ac:dyDescent="0.2">
      <c r="A5" s="24" t="s">
        <v>174</v>
      </c>
      <c r="B5" s="24">
        <v>2019</v>
      </c>
      <c r="C5" s="24">
        <v>256</v>
      </c>
    </row>
    <row r="6" spans="1:3" x14ac:dyDescent="0.2">
      <c r="A6" s="24" t="s">
        <v>169</v>
      </c>
      <c r="B6">
        <v>2016</v>
      </c>
      <c r="C6" s="2">
        <f>197/290</f>
        <v>0.67931034482758623</v>
      </c>
    </row>
    <row r="7" spans="1:3" x14ac:dyDescent="0.2">
      <c r="A7" s="24" t="s">
        <v>169</v>
      </c>
      <c r="B7">
        <v>2017</v>
      </c>
      <c r="C7" s="2">
        <f>207/286</f>
        <v>0.72377622377622375</v>
      </c>
    </row>
    <row r="8" spans="1:3" x14ac:dyDescent="0.2">
      <c r="A8" s="24" t="s">
        <v>169</v>
      </c>
      <c r="B8">
        <v>2018</v>
      </c>
      <c r="C8" s="2">
        <f>226/272</f>
        <v>0.83088235294117652</v>
      </c>
    </row>
    <row r="9" spans="1:3" x14ac:dyDescent="0.2">
      <c r="A9" s="24" t="s">
        <v>169</v>
      </c>
      <c r="B9">
        <v>2019</v>
      </c>
      <c r="C9" s="2">
        <f>214/256</f>
        <v>0.8359375</v>
      </c>
    </row>
    <row r="10" spans="1:3" x14ac:dyDescent="0.2">
      <c r="A10" t="s">
        <v>168</v>
      </c>
      <c r="B10">
        <v>2016</v>
      </c>
      <c r="C10">
        <f>110+108+107+149+147+169+151+167+134+132+107+127</f>
        <v>1608</v>
      </c>
    </row>
    <row r="11" spans="1:3" x14ac:dyDescent="0.2">
      <c r="A11" t="s">
        <v>168</v>
      </c>
      <c r="B11">
        <v>2017</v>
      </c>
      <c r="C11">
        <f>124+109+106+150+121+153+141+165+156+171+139+144</f>
        <v>1679</v>
      </c>
    </row>
    <row r="12" spans="1:3" x14ac:dyDescent="0.2">
      <c r="A12" t="s">
        <v>168</v>
      </c>
      <c r="B12">
        <v>2018</v>
      </c>
      <c r="C12">
        <f>114+102+119+134+163+142+120+149+112+139+148+119</f>
        <v>1561</v>
      </c>
    </row>
    <row r="13" spans="1:3" x14ac:dyDescent="0.2">
      <c r="A13" t="s">
        <v>168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U6" sqref="U6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65</v>
      </c>
      <c r="B1" s="8" t="s">
        <v>108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117</v>
      </c>
      <c r="B2" t="s">
        <v>49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180</v>
      </c>
      <c r="B3" t="s">
        <v>49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243</v>
      </c>
      <c r="B4" t="s">
        <v>49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147</v>
      </c>
      <c r="B5" t="s">
        <v>49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120</v>
      </c>
      <c r="B6" t="s">
        <v>49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121</v>
      </c>
      <c r="B7" t="s">
        <v>49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122</v>
      </c>
      <c r="B8" t="s">
        <v>49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149</v>
      </c>
      <c r="B9" t="s">
        <v>49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171</v>
      </c>
      <c r="B10" t="s">
        <v>49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172</v>
      </c>
      <c r="B11" t="s">
        <v>49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173</v>
      </c>
      <c r="B12" t="s">
        <v>49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177</v>
      </c>
      <c r="B13" t="s">
        <v>61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178</v>
      </c>
      <c r="B14" t="s">
        <v>62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63</v>
      </c>
      <c r="B17" t="s">
        <v>49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64</v>
      </c>
      <c r="B18" t="s">
        <v>49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162</v>
      </c>
      <c r="B19" t="s">
        <v>49</v>
      </c>
      <c r="C19">
        <v>0.5</v>
      </c>
      <c r="D19">
        <v>0.1</v>
      </c>
      <c r="E19">
        <v>0.9</v>
      </c>
    </row>
    <row r="20" spans="1:5" x14ac:dyDescent="0.2">
      <c r="A20" t="s">
        <v>165</v>
      </c>
      <c r="B20" t="s">
        <v>49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FC30-DA51-9747-82A8-2DB4FF280C82}">
  <dimension ref="A1:AX40"/>
  <sheetViews>
    <sheetView workbookViewId="0">
      <selection activeCell="Q12" sqref="Q12"/>
    </sheetView>
  </sheetViews>
  <sheetFormatPr baseColWidth="10" defaultRowHeight="15" x14ac:dyDescent="0.2"/>
  <sheetData>
    <row r="1" spans="1:50" x14ac:dyDescent="0.2">
      <c r="A1" t="s">
        <v>134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234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235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236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237</v>
      </c>
      <c r="AA1" t="s">
        <v>214</v>
      </c>
      <c r="AB1" t="s">
        <v>215</v>
      </c>
      <c r="AC1" t="s">
        <v>216</v>
      </c>
      <c r="AD1" t="s">
        <v>217</v>
      </c>
      <c r="AE1" t="s">
        <v>218</v>
      </c>
      <c r="AF1" t="s">
        <v>238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239</v>
      </c>
      <c r="AM1" t="s">
        <v>224</v>
      </c>
      <c r="AN1" t="s">
        <v>225</v>
      </c>
      <c r="AO1" t="s">
        <v>226</v>
      </c>
      <c r="AP1" t="s">
        <v>227</v>
      </c>
      <c r="AQ1" t="s">
        <v>228</v>
      </c>
      <c r="AR1" t="s">
        <v>240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241</v>
      </c>
    </row>
    <row r="2" spans="1:50" x14ac:dyDescent="0.2">
      <c r="A2" s="8" t="s">
        <v>34</v>
      </c>
      <c r="B2">
        <v>1.4963575506989565E-2</v>
      </c>
      <c r="C2" s="11">
        <v>6.7553660688032938E-2</v>
      </c>
      <c r="D2" s="11">
        <v>3.3960599823581301E-2</v>
      </c>
      <c r="E2" s="11">
        <v>2.2125845339605998E-2</v>
      </c>
      <c r="F2" s="11">
        <v>0.11981770067627169</v>
      </c>
      <c r="G2" s="11">
        <v>0.13231402528668038</v>
      </c>
      <c r="H2" s="11">
        <v>7.3360776242281683E-2</v>
      </c>
      <c r="I2" s="11">
        <v>4.4104675095560131E-4</v>
      </c>
      <c r="J2" s="11">
        <v>4.4104675095560131E-4</v>
      </c>
      <c r="K2" s="11">
        <v>1.4701558365186709E-4</v>
      </c>
      <c r="L2" s="11">
        <v>7.3507791825933554E-4</v>
      </c>
      <c r="M2" s="11">
        <v>4.4104675095560131E-4</v>
      </c>
      <c r="N2" s="11">
        <v>2.2052337547780066E-4</v>
      </c>
      <c r="O2" s="11">
        <v>2.0582181711261394E-3</v>
      </c>
      <c r="P2" s="11">
        <v>1.2496324610408703E-3</v>
      </c>
      <c r="Q2" s="11">
        <v>8.0858571008526902E-4</v>
      </c>
      <c r="R2" s="11">
        <v>2.4257571302558072E-3</v>
      </c>
      <c r="S2" s="11">
        <v>1.3966480446927375E-3</v>
      </c>
      <c r="T2" s="11">
        <v>4.4104675095560131E-4</v>
      </c>
      <c r="U2" s="11">
        <v>4.4104675095560132E-3</v>
      </c>
      <c r="V2" s="11">
        <v>9.5560129373713611E-4</v>
      </c>
      <c r="W2" s="11">
        <v>1.1761246692149367E-3</v>
      </c>
      <c r="X2" s="11">
        <v>5.80711555424875E-3</v>
      </c>
      <c r="Y2" s="11">
        <v>3.4548662158188767E-3</v>
      </c>
      <c r="Z2" s="11">
        <v>1.3231402528668039E-3</v>
      </c>
      <c r="AA2" s="11">
        <v>5.9026756836224638E-2</v>
      </c>
      <c r="AB2" s="11">
        <v>2.6977359600117611E-2</v>
      </c>
      <c r="AC2" s="11">
        <v>2.8668038812114084E-2</v>
      </c>
      <c r="AD2" s="11">
        <v>0.13841517200823286</v>
      </c>
      <c r="AE2" s="11">
        <v>0.1428256395177889</v>
      </c>
      <c r="AF2" s="11">
        <v>9.7397824169361949E-2</v>
      </c>
      <c r="AG2" s="11">
        <v>3.6753895912966777E-4</v>
      </c>
      <c r="AH2" s="11">
        <v>3.6753895912966777E-4</v>
      </c>
      <c r="AI2" s="11">
        <v>2.2052337547780066E-4</v>
      </c>
      <c r="AJ2" s="11">
        <v>8.8209350191120262E-4</v>
      </c>
      <c r="AK2" s="11">
        <v>5.1455454278153485E-4</v>
      </c>
      <c r="AL2" s="11">
        <v>2.2052337547780066E-4</v>
      </c>
      <c r="AM2" s="11">
        <v>1.7641870038224052E-3</v>
      </c>
      <c r="AN2" s="11">
        <v>9.5560129373713611E-4</v>
      </c>
      <c r="AO2" s="11">
        <v>1.0291090855630697E-3</v>
      </c>
      <c r="AP2" s="11">
        <v>2.7932960893854749E-3</v>
      </c>
      <c r="AQ2" s="11">
        <v>1.4701558365186711E-3</v>
      </c>
      <c r="AR2" s="11">
        <v>6.6157012643340194E-4</v>
      </c>
      <c r="AS2" s="11">
        <v>3.8224051749485444E-3</v>
      </c>
      <c r="AT2" s="11">
        <v>8.0858571008526902E-4</v>
      </c>
      <c r="AU2" s="11">
        <v>1.5436636283446045E-3</v>
      </c>
      <c r="AV2" s="11">
        <v>6.7627168479858866E-3</v>
      </c>
      <c r="AW2" s="11">
        <v>3.6753895912966772E-3</v>
      </c>
      <c r="AX2" s="11">
        <v>1.7641870038224052E-3</v>
      </c>
    </row>
    <row r="3" spans="1:50" x14ac:dyDescent="0.2">
      <c r="A3" s="8" t="s">
        <v>35</v>
      </c>
      <c r="B3">
        <v>2.2703849017919112E-2</v>
      </c>
      <c r="C3" s="11">
        <v>3.0376435250230125E-2</v>
      </c>
      <c r="D3" s="11">
        <v>0.10479143452352115</v>
      </c>
      <c r="E3" s="11">
        <v>4.6606269076110651E-2</v>
      </c>
      <c r="F3" s="11">
        <v>9.2631170970398719E-2</v>
      </c>
      <c r="G3" s="11">
        <v>0.1029988857129015</v>
      </c>
      <c r="H3" s="11">
        <v>8.3523085121844878E-2</v>
      </c>
      <c r="I3" s="11">
        <v>3.8757812121505744E-4</v>
      </c>
      <c r="J3" s="11">
        <v>1.2111816287970543E-3</v>
      </c>
      <c r="K3" s="11">
        <v>5.3291991667070394E-4</v>
      </c>
      <c r="L3" s="11">
        <v>7.7515624243011487E-4</v>
      </c>
      <c r="M3" s="11">
        <v>6.782617121263505E-4</v>
      </c>
      <c r="N3" s="11">
        <v>3.3913085606317525E-4</v>
      </c>
      <c r="O3" s="11">
        <v>9.2049803788576132E-4</v>
      </c>
      <c r="P3" s="11">
        <v>3.2944140303279878E-3</v>
      </c>
      <c r="Q3" s="11">
        <v>1.6956542803158762E-3</v>
      </c>
      <c r="R3" s="11">
        <v>1.4534179545564654E-3</v>
      </c>
      <c r="S3" s="11">
        <v>1.0658398333414079E-3</v>
      </c>
      <c r="T3" s="11">
        <v>4.8447265151882175E-4</v>
      </c>
      <c r="U3" s="11">
        <v>9.6894530303764351E-4</v>
      </c>
      <c r="V3" s="11">
        <v>3.5850976212392811E-3</v>
      </c>
      <c r="W3" s="11">
        <v>1.3080761591008187E-3</v>
      </c>
      <c r="X3" s="11">
        <v>1.5987597500121118E-3</v>
      </c>
      <c r="Y3" s="11">
        <v>1.356523424252701E-3</v>
      </c>
      <c r="Z3" s="11">
        <v>7.7515624243011487E-4</v>
      </c>
      <c r="AA3" s="11">
        <v>2.8196308318395428E-2</v>
      </c>
      <c r="AB3" s="11">
        <v>0.10227217673562328</v>
      </c>
      <c r="AC3" s="11">
        <v>4.2682040598808195E-2</v>
      </c>
      <c r="AD3" s="11">
        <v>9.7815028341650109E-2</v>
      </c>
      <c r="AE3" s="11">
        <v>0.11356038951601181</v>
      </c>
      <c r="AF3" s="11">
        <v>0.10944237197810183</v>
      </c>
      <c r="AG3" s="11">
        <v>3.3913085606317525E-4</v>
      </c>
      <c r="AH3" s="11">
        <v>1.1627343636451723E-3</v>
      </c>
      <c r="AI3" s="11">
        <v>4.8447265151882175E-4</v>
      </c>
      <c r="AJ3" s="11">
        <v>8.2360350758199695E-4</v>
      </c>
      <c r="AK3" s="11">
        <v>7.2670897727823269E-4</v>
      </c>
      <c r="AL3" s="11">
        <v>4.3602538636693957E-4</v>
      </c>
      <c r="AM3" s="11">
        <v>8.2360350758199695E-4</v>
      </c>
      <c r="AN3" s="11">
        <v>3.1975195000242236E-3</v>
      </c>
      <c r="AO3" s="11">
        <v>1.5503124848602297E-3</v>
      </c>
      <c r="AP3" s="11">
        <v>1.5503124848602297E-3</v>
      </c>
      <c r="AQ3" s="11">
        <v>1.1627343636451723E-3</v>
      </c>
      <c r="AR3" s="11">
        <v>6.2981444697446831E-4</v>
      </c>
      <c r="AS3" s="11">
        <v>9.2049803788576132E-4</v>
      </c>
      <c r="AT3" s="11">
        <v>3.4882030909355165E-3</v>
      </c>
      <c r="AU3" s="11">
        <v>1.2111816287970543E-3</v>
      </c>
      <c r="AV3" s="11">
        <v>1.6956542803158762E-3</v>
      </c>
      <c r="AW3" s="11">
        <v>1.5018652197083474E-3</v>
      </c>
      <c r="AX3" s="11">
        <v>9.6894530303764351E-4</v>
      </c>
    </row>
    <row r="4" spans="1:50" x14ac:dyDescent="0.2">
      <c r="A4" s="8" t="s">
        <v>7</v>
      </c>
      <c r="B4">
        <v>1.5080169082683545E-2</v>
      </c>
      <c r="C4">
        <v>4.8942377826404086E-2</v>
      </c>
      <c r="D4">
        <v>4.7702407002188182E-2</v>
      </c>
      <c r="E4">
        <v>5.2662290299051784E-2</v>
      </c>
      <c r="F4">
        <v>0.13289569657184536</v>
      </c>
      <c r="G4">
        <v>0.137563822027717</v>
      </c>
      <c r="H4">
        <v>6.0539752005835154E-2</v>
      </c>
      <c r="I4">
        <v>5.1057622173595913E-4</v>
      </c>
      <c r="J4">
        <v>2.188183807439825E-4</v>
      </c>
      <c r="K4">
        <v>2.188183807439825E-4</v>
      </c>
      <c r="L4">
        <v>6.5645514223194748E-4</v>
      </c>
      <c r="M4">
        <v>2.9175784099197665E-4</v>
      </c>
      <c r="N4">
        <v>0</v>
      </c>
      <c r="O4">
        <v>1.8234865061998542E-3</v>
      </c>
      <c r="P4">
        <v>1.2399708242159008E-3</v>
      </c>
      <c r="Q4">
        <v>1.0211524434719183E-3</v>
      </c>
      <c r="R4">
        <v>1.9693654266958426E-3</v>
      </c>
      <c r="S4">
        <v>1.0211524434719183E-3</v>
      </c>
      <c r="T4">
        <v>2.188183807439825E-4</v>
      </c>
      <c r="U4">
        <v>1.6046681254558717E-3</v>
      </c>
      <c r="V4">
        <v>9.4821298322392419E-4</v>
      </c>
      <c r="W4">
        <v>7.2939460247994166E-4</v>
      </c>
      <c r="X4">
        <v>1.6046681254558717E-3</v>
      </c>
      <c r="Y4">
        <v>1.1670313639679066E-3</v>
      </c>
      <c r="Z4">
        <v>5.835156819839533E-4</v>
      </c>
      <c r="AA4">
        <v>4.0991976659372723E-2</v>
      </c>
      <c r="AB4">
        <v>4.4347191830780452E-2</v>
      </c>
      <c r="AC4">
        <v>5.2224653537563823E-2</v>
      </c>
      <c r="AD4">
        <v>0.13544857768052515</v>
      </c>
      <c r="AE4">
        <v>0.13296863603209336</v>
      </c>
      <c r="AF4">
        <v>8.2421590080233406E-2</v>
      </c>
      <c r="AG4">
        <v>4.3763676148796501E-4</v>
      </c>
      <c r="AH4">
        <v>2.188183807439825E-4</v>
      </c>
      <c r="AI4">
        <v>2.188183807439825E-4</v>
      </c>
      <c r="AJ4">
        <v>6.5645514223194748E-4</v>
      </c>
      <c r="AK4">
        <v>2.188183807439825E-4</v>
      </c>
      <c r="AL4">
        <v>7.2939460247994163E-5</v>
      </c>
      <c r="AM4">
        <v>1.5317286652078775E-3</v>
      </c>
      <c r="AN4">
        <v>1.1670313639679066E-3</v>
      </c>
      <c r="AO4">
        <v>1.0211524434719183E-3</v>
      </c>
      <c r="AP4">
        <v>1.9693654266958426E-3</v>
      </c>
      <c r="AQ4">
        <v>9.4821298322392419E-4</v>
      </c>
      <c r="AR4">
        <v>3.6469730123997083E-4</v>
      </c>
      <c r="AS4">
        <v>1.3858497447118891E-3</v>
      </c>
      <c r="AT4">
        <v>8.7527352297593001E-4</v>
      </c>
      <c r="AU4">
        <v>7.2939460247994166E-4</v>
      </c>
      <c r="AV4">
        <v>1.6776075857038658E-3</v>
      </c>
      <c r="AW4">
        <v>1.0940919037199124E-3</v>
      </c>
      <c r="AX4">
        <v>8.7527352297593001E-4</v>
      </c>
    </row>
    <row r="5" spans="1:50" x14ac:dyDescent="0.2">
      <c r="A5" s="8" t="s">
        <v>136</v>
      </c>
      <c r="B5">
        <v>1.708645853613466E-2</v>
      </c>
      <c r="C5">
        <v>8.1112398609501733E-3</v>
      </c>
      <c r="D5">
        <v>1.660872923908845E-2</v>
      </c>
      <c r="E5">
        <v>2.0471224410969487E-2</v>
      </c>
      <c r="F5">
        <v>3.0449336938328828E-2</v>
      </c>
      <c r="G5">
        <v>3.3989957512553112E-2</v>
      </c>
      <c r="H5">
        <v>2.9226213467233166E-2</v>
      </c>
      <c r="I5">
        <v>7.4031157461053173E-3</v>
      </c>
      <c r="J5">
        <v>9.7849877687652895E-3</v>
      </c>
      <c r="K5">
        <v>1.0299987125016093E-2</v>
      </c>
      <c r="L5">
        <v>1.3389983262520921E-2</v>
      </c>
      <c r="M5">
        <v>6.6306167117291103E-3</v>
      </c>
      <c r="N5">
        <v>1.3518733101583623E-3</v>
      </c>
      <c r="O5">
        <v>4.3517445603192997E-2</v>
      </c>
      <c r="P5">
        <v>6.1993047508690613E-2</v>
      </c>
      <c r="Q5">
        <v>6.5984292519634349E-2</v>
      </c>
      <c r="R5">
        <v>7.7571778035277456E-2</v>
      </c>
      <c r="S5">
        <v>3.8045577443028195E-2</v>
      </c>
      <c r="T5">
        <v>1.1265610917986352E-2</v>
      </c>
      <c r="U5">
        <v>2.6393717007853739E-3</v>
      </c>
      <c r="V5">
        <v>3.6049954937556329E-3</v>
      </c>
      <c r="W5">
        <v>3.8624951718810351E-3</v>
      </c>
      <c r="X5">
        <v>3.7337453328183338E-3</v>
      </c>
      <c r="Y5">
        <v>3.7981202523496844E-3</v>
      </c>
      <c r="Z5">
        <v>1.8024977468778164E-3</v>
      </c>
      <c r="AA5">
        <v>7.1456160679799147E-3</v>
      </c>
      <c r="AB5">
        <v>1.3969357538303077E-2</v>
      </c>
      <c r="AC5">
        <v>1.7896227629715464E-2</v>
      </c>
      <c r="AD5">
        <v>3.0127462340672075E-2</v>
      </c>
      <c r="AE5">
        <v>3.5534955581305525E-2</v>
      </c>
      <c r="AF5">
        <v>4.3388695764130292E-2</v>
      </c>
      <c r="AG5">
        <v>6.5662417921977601E-3</v>
      </c>
      <c r="AH5">
        <v>8.2399897000128754E-3</v>
      </c>
      <c r="AI5">
        <v>9.0124887343890816E-3</v>
      </c>
      <c r="AJ5">
        <v>1.319685850392687E-2</v>
      </c>
      <c r="AK5">
        <v>6.9524913093858632E-3</v>
      </c>
      <c r="AL5">
        <v>1.9956225054718682E-3</v>
      </c>
      <c r="AM5">
        <v>3.8303077121153599E-2</v>
      </c>
      <c r="AN5">
        <v>5.2014934981331272E-2</v>
      </c>
      <c r="AO5">
        <v>5.7744302819621472E-2</v>
      </c>
      <c r="AP5">
        <v>7.6734904081369903E-2</v>
      </c>
      <c r="AQ5">
        <v>3.9783700270374665E-2</v>
      </c>
      <c r="AR5">
        <v>1.6737479078151152E-2</v>
      </c>
      <c r="AS5">
        <v>2.3174971031286211E-3</v>
      </c>
      <c r="AT5">
        <v>3.0256212179734774E-3</v>
      </c>
      <c r="AU5">
        <v>3.4118707351615809E-3</v>
      </c>
      <c r="AV5">
        <v>3.6693704132869836E-3</v>
      </c>
      <c r="AW5">
        <v>3.9912450109437364E-3</v>
      </c>
      <c r="AX5">
        <v>2.7037466203167246E-3</v>
      </c>
    </row>
    <row r="6" spans="1:50" x14ac:dyDescent="0.2">
      <c r="A6" s="8" t="s">
        <v>37</v>
      </c>
      <c r="B6">
        <v>7.5697829049619367E-3</v>
      </c>
      <c r="C6">
        <v>3.6181342632955533E-2</v>
      </c>
      <c r="D6">
        <v>4.4173205463528042E-2</v>
      </c>
      <c r="E6">
        <v>4.1557686718977041E-2</v>
      </c>
      <c r="F6">
        <v>0.11115954664341761</v>
      </c>
      <c r="G6">
        <v>0.14603312990409764</v>
      </c>
      <c r="H6">
        <v>9.2996222028480097E-2</v>
      </c>
      <c r="I6">
        <v>2.906131938390003E-4</v>
      </c>
      <c r="J6">
        <v>1.4530659691950015E-4</v>
      </c>
      <c r="K6">
        <v>2.906131938390003E-4</v>
      </c>
      <c r="L6">
        <v>4.3591979075850045E-4</v>
      </c>
      <c r="M6">
        <v>2.906131938390003E-4</v>
      </c>
      <c r="N6">
        <v>2.906131938390003E-4</v>
      </c>
      <c r="O6">
        <v>1.3077593722755014E-3</v>
      </c>
      <c r="P6">
        <v>1.1624527753560012E-3</v>
      </c>
      <c r="Q6">
        <v>1.1624527753560012E-3</v>
      </c>
      <c r="R6">
        <v>1.888985759953502E-3</v>
      </c>
      <c r="S6">
        <v>1.4530659691950015E-3</v>
      </c>
      <c r="T6">
        <v>4.3591979075850045E-4</v>
      </c>
      <c r="U6">
        <v>3.1967451322290033E-3</v>
      </c>
      <c r="V6">
        <v>2.6155187445510027E-3</v>
      </c>
      <c r="W6">
        <v>1.3077593722755014E-3</v>
      </c>
      <c r="X6">
        <v>5.0857308921825051E-3</v>
      </c>
      <c r="Y6">
        <v>3.1967451322290033E-3</v>
      </c>
      <c r="Z6">
        <v>2.4702121476315024E-3</v>
      </c>
      <c r="AA6">
        <v>3.6181342632955533E-2</v>
      </c>
      <c r="AB6">
        <v>3.4873583260680033E-2</v>
      </c>
      <c r="AC6">
        <v>3.7925021795989541E-2</v>
      </c>
      <c r="AD6">
        <v>0.11740773031095612</v>
      </c>
      <c r="AE6">
        <v>0.14661435629177566</v>
      </c>
      <c r="AF6">
        <v>0.1008427782621331</v>
      </c>
      <c r="AG6">
        <v>2.906131938390003E-4</v>
      </c>
      <c r="AH6">
        <v>1.4530659691950015E-4</v>
      </c>
      <c r="AI6">
        <v>2.906131938390003E-4</v>
      </c>
      <c r="AJ6">
        <v>5.812263876780006E-4</v>
      </c>
      <c r="AK6">
        <v>4.3591979075850045E-4</v>
      </c>
      <c r="AL6">
        <v>2.906131938390003E-4</v>
      </c>
      <c r="AM6">
        <v>1.3077593722755014E-3</v>
      </c>
      <c r="AN6">
        <v>8.7183958151700091E-4</v>
      </c>
      <c r="AO6">
        <v>1.0171461784365011E-3</v>
      </c>
      <c r="AP6">
        <v>2.0342923568730021E-3</v>
      </c>
      <c r="AQ6">
        <v>1.4530659691950015E-3</v>
      </c>
      <c r="AR6">
        <v>5.812263876780006E-4</v>
      </c>
      <c r="AS6">
        <v>3.1967451322290033E-3</v>
      </c>
      <c r="AT6">
        <v>2.0342923568730021E-3</v>
      </c>
      <c r="AU6">
        <v>1.1624527753560012E-3</v>
      </c>
      <c r="AV6">
        <v>5.2310374891020054E-3</v>
      </c>
      <c r="AW6">
        <v>3.3420517291485033E-3</v>
      </c>
      <c r="AX6">
        <v>2.7608253414705027E-3</v>
      </c>
    </row>
    <row r="7" spans="1:50" x14ac:dyDescent="0.2">
      <c r="A7" s="8" t="s">
        <v>29</v>
      </c>
      <c r="B7">
        <v>3.3262167254584273E-2</v>
      </c>
      <c r="C7">
        <v>4.6858465608465606E-2</v>
      </c>
      <c r="D7">
        <v>4.732142857142857E-2</v>
      </c>
      <c r="E7">
        <v>4.6825396825396826E-2</v>
      </c>
      <c r="F7">
        <v>0.12744708994708995</v>
      </c>
      <c r="G7">
        <v>0.12248677248677249</v>
      </c>
      <c r="H7">
        <v>7.0436507936507936E-2</v>
      </c>
      <c r="I7">
        <v>5.6216931216931216E-4</v>
      </c>
      <c r="J7">
        <v>3.3068783068783067E-4</v>
      </c>
      <c r="K7">
        <v>3.6375661375661375E-4</v>
      </c>
      <c r="L7">
        <v>8.9285714285714283E-4</v>
      </c>
      <c r="M7">
        <v>6.6137566137566134E-4</v>
      </c>
      <c r="N7">
        <v>1.6534391534391533E-4</v>
      </c>
      <c r="O7">
        <v>1.8849206349206349E-3</v>
      </c>
      <c r="P7">
        <v>1.0912698412698413E-3</v>
      </c>
      <c r="Q7">
        <v>1.025132275132275E-3</v>
      </c>
      <c r="R7">
        <v>2.1164021164021165E-3</v>
      </c>
      <c r="S7">
        <v>9.9206349206349201E-4</v>
      </c>
      <c r="T7">
        <v>5.2910052910052914E-4</v>
      </c>
      <c r="U7">
        <v>1.5542328042328043E-3</v>
      </c>
      <c r="V7">
        <v>1.3227513227513227E-3</v>
      </c>
      <c r="W7">
        <v>1.1243386243386243E-3</v>
      </c>
      <c r="X7">
        <v>2.48015873015873E-3</v>
      </c>
      <c r="Y7">
        <v>1.6534391534391533E-3</v>
      </c>
      <c r="Z7">
        <v>4.6296296296296298E-4</v>
      </c>
      <c r="AA7">
        <v>4.4675925925925924E-2</v>
      </c>
      <c r="AB7">
        <v>4.4444444444444446E-2</v>
      </c>
      <c r="AC7">
        <v>4.7354497354497357E-2</v>
      </c>
      <c r="AD7">
        <v>0.13716931216931216</v>
      </c>
      <c r="AE7">
        <v>0.12893518518518518</v>
      </c>
      <c r="AF7">
        <v>9.689153439153439E-2</v>
      </c>
      <c r="AG7">
        <v>5.2910052910052914E-4</v>
      </c>
      <c r="AH7">
        <v>2.9761904761904765E-4</v>
      </c>
      <c r="AI7">
        <v>3.6375661375661375E-4</v>
      </c>
      <c r="AJ7">
        <v>9.9206349206349201E-4</v>
      </c>
      <c r="AK7">
        <v>7.2751322751322749E-4</v>
      </c>
      <c r="AL7">
        <v>1.9841269841269841E-4</v>
      </c>
      <c r="AM7">
        <v>1.8187830687830687E-3</v>
      </c>
      <c r="AN7">
        <v>1.025132275132275E-3</v>
      </c>
      <c r="AO7">
        <v>1.025132275132275E-3</v>
      </c>
      <c r="AP7">
        <v>2.2817460317460319E-3</v>
      </c>
      <c r="AQ7">
        <v>1.0582010582010583E-3</v>
      </c>
      <c r="AR7">
        <v>6.9444444444444447E-4</v>
      </c>
      <c r="AS7">
        <v>1.488095238095238E-3</v>
      </c>
      <c r="AT7">
        <v>1.2566137566137566E-3</v>
      </c>
      <c r="AU7">
        <v>1.1243386243386243E-3</v>
      </c>
      <c r="AV7">
        <v>2.6785714285714286E-3</v>
      </c>
      <c r="AW7">
        <v>1.7526455026455026E-3</v>
      </c>
      <c r="AX7">
        <v>6.2830687830687832E-4</v>
      </c>
    </row>
    <row r="8" spans="1:50" x14ac:dyDescent="0.2">
      <c r="A8" s="8" t="s">
        <v>9</v>
      </c>
      <c r="B8">
        <v>7.6979258442859799E-2</v>
      </c>
      <c r="C8">
        <v>3.0678002429091949E-2</v>
      </c>
      <c r="D8">
        <v>4.4580981638922629E-2</v>
      </c>
      <c r="E8">
        <v>4.7167250125026788E-2</v>
      </c>
      <c r="F8">
        <v>9.932128313209973E-2</v>
      </c>
      <c r="G8">
        <v>9.7935271843966568E-2</v>
      </c>
      <c r="H8">
        <v>6.6885761234550256E-2</v>
      </c>
      <c r="I8">
        <v>2.5576909337715224E-3</v>
      </c>
      <c r="J8">
        <v>5.7440880188611848E-3</v>
      </c>
      <c r="K8">
        <v>5.6726441380295775E-3</v>
      </c>
      <c r="L8">
        <v>7.0586554261627488E-3</v>
      </c>
      <c r="M8">
        <v>4.3866542830606559E-3</v>
      </c>
      <c r="N8">
        <v>1.285989854968922E-3</v>
      </c>
      <c r="O8">
        <v>7.2586982924912483E-3</v>
      </c>
      <c r="P8">
        <v>1.013074230192184E-2</v>
      </c>
      <c r="Q8">
        <v>1.0773737229406301E-2</v>
      </c>
      <c r="R8">
        <v>1.3117096520683004E-2</v>
      </c>
      <c r="S8">
        <v>6.3442166178466815E-3</v>
      </c>
      <c r="T8">
        <v>1.771808244623848E-3</v>
      </c>
      <c r="U8">
        <v>4.0294348789026218E-3</v>
      </c>
      <c r="V8">
        <v>5.2439808530399369E-3</v>
      </c>
      <c r="W8">
        <v>6.1441737515181821E-3</v>
      </c>
      <c r="X8">
        <v>8.0160034293062805E-3</v>
      </c>
      <c r="Y8">
        <v>5.4583124955347572E-3</v>
      </c>
      <c r="Z8">
        <v>1.8003857969564907E-3</v>
      </c>
      <c r="AA8">
        <v>2.8648996213474318E-2</v>
      </c>
      <c r="AB8">
        <v>3.6479245552618417E-2</v>
      </c>
      <c r="AC8">
        <v>4.1623204972494103E-2</v>
      </c>
      <c r="AD8">
        <v>9.6877902407658784E-2</v>
      </c>
      <c r="AE8">
        <v>0.10420804458098164</v>
      </c>
      <c r="AF8">
        <v>9.6863613631492457E-2</v>
      </c>
      <c r="AG8">
        <v>2.4005143959419874E-3</v>
      </c>
      <c r="AH8">
        <v>4.7010073587197259E-3</v>
      </c>
      <c r="AI8">
        <v>5.015360434378795E-3</v>
      </c>
      <c r="AJ8">
        <v>6.8871901121668926E-3</v>
      </c>
      <c r="AK8">
        <v>4.6724298063870826E-3</v>
      </c>
      <c r="AL8">
        <v>1.8575409016217761E-3</v>
      </c>
      <c r="AM8">
        <v>6.7871686790026437E-3</v>
      </c>
      <c r="AN8">
        <v>8.2874901764663864E-3</v>
      </c>
      <c r="AO8">
        <v>9.5163249267700215E-3</v>
      </c>
      <c r="AP8">
        <v>1.2788454668857613E-2</v>
      </c>
      <c r="AQ8">
        <v>6.7443023505036797E-3</v>
      </c>
      <c r="AR8">
        <v>2.5576909337715224E-3</v>
      </c>
      <c r="AS8">
        <v>3.7579481317425163E-3</v>
      </c>
      <c r="AT8">
        <v>4.3009216260627278E-3</v>
      </c>
      <c r="AU8">
        <v>5.4154461670357932E-3</v>
      </c>
      <c r="AV8">
        <v>7.815960562977781E-3</v>
      </c>
      <c r="AW8">
        <v>5.8155318996927913E-3</v>
      </c>
      <c r="AX8">
        <v>2.6148460384368081E-3</v>
      </c>
    </row>
    <row r="9" spans="1:50" x14ac:dyDescent="0.2">
      <c r="A9" s="8" t="s">
        <v>10</v>
      </c>
      <c r="B9">
        <v>3.1646356285768652E-2</v>
      </c>
      <c r="C9">
        <v>4.2090994404087451E-2</v>
      </c>
      <c r="D9">
        <v>3.9936046713704772E-2</v>
      </c>
      <c r="E9">
        <v>4.6400889784852802E-2</v>
      </c>
      <c r="F9">
        <v>0.11581105974766258</v>
      </c>
      <c r="G9">
        <v>0.11654096138472768</v>
      </c>
      <c r="H9">
        <v>7.3059678148135271E-2</v>
      </c>
      <c r="I9">
        <v>1.0774738451913386E-3</v>
      </c>
      <c r="J9">
        <v>7.2990163706510025E-4</v>
      </c>
      <c r="K9">
        <v>8.341732995029717E-4</v>
      </c>
      <c r="L9">
        <v>2.1549476903826772E-3</v>
      </c>
      <c r="M9">
        <v>1.3207743908797052E-3</v>
      </c>
      <c r="N9">
        <v>1.7378610406311912E-4</v>
      </c>
      <c r="O9">
        <v>3.2671787563866394E-3</v>
      </c>
      <c r="P9">
        <v>3.0238782106982724E-3</v>
      </c>
      <c r="Q9">
        <v>3.6842654061381252E-3</v>
      </c>
      <c r="R9">
        <v>5.2483403427061974E-3</v>
      </c>
      <c r="S9">
        <v>2.8500921066351536E-3</v>
      </c>
      <c r="T9">
        <v>1.2512599492544576E-3</v>
      </c>
      <c r="U9">
        <v>2.2939765736331723E-3</v>
      </c>
      <c r="V9">
        <v>2.2244621320079245E-3</v>
      </c>
      <c r="W9">
        <v>5.3873692259566921E-3</v>
      </c>
      <c r="X9">
        <v>3.8928087310138681E-3</v>
      </c>
      <c r="Y9">
        <v>2.3634910152584201E-3</v>
      </c>
      <c r="Z9">
        <v>1.0079594035660908E-3</v>
      </c>
      <c r="AA9">
        <v>4.1743422195961208E-2</v>
      </c>
      <c r="AB9">
        <v>3.757255569844635E-2</v>
      </c>
      <c r="AC9">
        <v>4.782593583817038E-2</v>
      </c>
      <c r="AD9">
        <v>0.12557783879600987</v>
      </c>
      <c r="AE9">
        <v>0.12029474123249105</v>
      </c>
      <c r="AF9">
        <v>0.10538389350387543</v>
      </c>
      <c r="AG9">
        <v>1.0774738451913386E-3</v>
      </c>
      <c r="AH9">
        <v>6.9514441625247647E-4</v>
      </c>
      <c r="AI9">
        <v>8.6893052031559558E-4</v>
      </c>
      <c r="AJ9">
        <v>2.328733794445796E-3</v>
      </c>
      <c r="AK9">
        <v>1.355531611692329E-3</v>
      </c>
      <c r="AL9">
        <v>2.7805776650099057E-4</v>
      </c>
      <c r="AM9">
        <v>3.2324215355740153E-3</v>
      </c>
      <c r="AN9">
        <v>2.8500921066351536E-3</v>
      </c>
      <c r="AO9">
        <v>3.7885370685759967E-3</v>
      </c>
      <c r="AP9">
        <v>5.7001842132703073E-3</v>
      </c>
      <c r="AQ9">
        <v>2.9543637690730251E-3</v>
      </c>
      <c r="AR9">
        <v>1.8073754822564387E-3</v>
      </c>
      <c r="AS9">
        <v>2.2939765736331723E-3</v>
      </c>
      <c r="AT9">
        <v>2.0854332487574294E-3</v>
      </c>
      <c r="AU9">
        <v>5.5611553300198117E-3</v>
      </c>
      <c r="AV9">
        <v>4.2056237183274829E-3</v>
      </c>
      <c r="AW9">
        <v>2.4330054568836674E-3</v>
      </c>
      <c r="AX9">
        <v>1.4598032741302005E-3</v>
      </c>
    </row>
    <row r="10" spans="1:50" x14ac:dyDescent="0.2">
      <c r="A10" s="8" t="s">
        <v>30</v>
      </c>
      <c r="B10">
        <v>1.2244525326654501E-2</v>
      </c>
      <c r="C10">
        <v>5.6863097376931369E-2</v>
      </c>
      <c r="D10">
        <v>3.1620553359683792E-2</v>
      </c>
      <c r="E10">
        <v>2.7488321954725118E-2</v>
      </c>
      <c r="F10">
        <v>0.11381602587136185</v>
      </c>
      <c r="G10">
        <v>0.12917714696370822</v>
      </c>
      <c r="H10">
        <v>7.7434423284225659E-2</v>
      </c>
      <c r="I10">
        <v>6.2881782249371186E-4</v>
      </c>
      <c r="J10">
        <v>7.1864893999281352E-4</v>
      </c>
      <c r="K10">
        <v>4.4915558749550842E-4</v>
      </c>
      <c r="L10">
        <v>8.9831117499101685E-4</v>
      </c>
      <c r="M10">
        <v>1.0779734099892202E-3</v>
      </c>
      <c r="N10">
        <v>1.7966223499820338E-4</v>
      </c>
      <c r="O10">
        <v>2.0661157024793389E-3</v>
      </c>
      <c r="P10">
        <v>1.0779734099892202E-3</v>
      </c>
      <c r="Q10">
        <v>8.0848005749191518E-4</v>
      </c>
      <c r="R10">
        <v>1.7966223499820337E-3</v>
      </c>
      <c r="S10">
        <v>1.1678045274883221E-3</v>
      </c>
      <c r="T10">
        <v>3.5932446999640676E-4</v>
      </c>
      <c r="U10">
        <v>4.7610492274523892E-3</v>
      </c>
      <c r="V10">
        <v>1.7966223499820337E-3</v>
      </c>
      <c r="W10">
        <v>1.976284584980237E-3</v>
      </c>
      <c r="X10">
        <v>8.3542939274164566E-3</v>
      </c>
      <c r="Y10">
        <v>5.3000359324469996E-3</v>
      </c>
      <c r="Z10">
        <v>1.3474667624865254E-3</v>
      </c>
      <c r="AA10">
        <v>5.6863097376931369E-2</v>
      </c>
      <c r="AB10">
        <v>2.9374775422206251E-2</v>
      </c>
      <c r="AC10">
        <v>3.2249371182177508E-2</v>
      </c>
      <c r="AD10">
        <v>0.12872799137621271</v>
      </c>
      <c r="AE10">
        <v>0.1323212360761768</v>
      </c>
      <c r="AF10">
        <v>0.1117499101688825</v>
      </c>
      <c r="AG10">
        <v>6.2881782249371186E-4</v>
      </c>
      <c r="AH10">
        <v>6.2881782249371186E-4</v>
      </c>
      <c r="AI10">
        <v>5.3898670499461009E-4</v>
      </c>
      <c r="AJ10">
        <v>9.8814229249011851E-4</v>
      </c>
      <c r="AK10">
        <v>1.0779734099892202E-3</v>
      </c>
      <c r="AL10">
        <v>3.5932446999640676E-4</v>
      </c>
      <c r="AM10">
        <v>2.0661157024793389E-3</v>
      </c>
      <c r="AN10">
        <v>1.0779734099892202E-3</v>
      </c>
      <c r="AO10">
        <v>8.9831117499101685E-4</v>
      </c>
      <c r="AP10">
        <v>2.0661157024793389E-3</v>
      </c>
      <c r="AQ10">
        <v>1.1678045274883221E-3</v>
      </c>
      <c r="AR10">
        <v>4.4915558749550842E-4</v>
      </c>
      <c r="AS10">
        <v>4.7610492274523892E-3</v>
      </c>
      <c r="AT10">
        <v>1.706791232482932E-3</v>
      </c>
      <c r="AU10">
        <v>2.2457779374775422E-3</v>
      </c>
      <c r="AV10">
        <v>9.4322673374056774E-3</v>
      </c>
      <c r="AW10">
        <v>5.4796981674452034E-3</v>
      </c>
      <c r="AX10">
        <v>1.976284584980237E-3</v>
      </c>
    </row>
    <row r="11" spans="1:50" x14ac:dyDescent="0.2">
      <c r="A11" s="8" t="s">
        <v>11</v>
      </c>
      <c r="B11">
        <v>4.5177810702630286E-2</v>
      </c>
      <c r="C11">
        <v>2.9849292722713219E-2</v>
      </c>
      <c r="D11">
        <v>4.0756701482725879E-2</v>
      </c>
      <c r="E11">
        <v>5.154237576997054E-2</v>
      </c>
      <c r="F11" s="8">
        <v>9.4052053660555593E-2</v>
      </c>
      <c r="G11">
        <v>9.7338884425291552E-2</v>
      </c>
      <c r="H11">
        <v>7.3381540184549454E-2</v>
      </c>
      <c r="I11">
        <v>3.0920556083071605E-3</v>
      </c>
      <c r="J11">
        <v>3.9198500231295503E-3</v>
      </c>
      <c r="K11">
        <v>4.0415844958975487E-3</v>
      </c>
      <c r="L11">
        <v>6.3301925839359188E-3</v>
      </c>
      <c r="M11">
        <v>5.3563168017919313E-3</v>
      </c>
      <c r="N11">
        <v>3.2868307647359579E-3</v>
      </c>
      <c r="O11">
        <v>2.8972804518783628E-3</v>
      </c>
      <c r="P11">
        <v>2.9216273464319625E-3</v>
      </c>
      <c r="Q11">
        <v>3.5789934993791543E-3</v>
      </c>
      <c r="R11">
        <v>3.6520341830399532E-3</v>
      </c>
      <c r="S11">
        <v>2.0938329316095732E-3</v>
      </c>
      <c r="T11">
        <v>7.3040683660799063E-4</v>
      </c>
      <c r="U11">
        <v>4.1876658632191465E-3</v>
      </c>
      <c r="V11">
        <v>5.7215202200959266E-3</v>
      </c>
      <c r="W11">
        <v>6.0623767438463226E-3</v>
      </c>
      <c r="X11">
        <v>8.5214130937598907E-3</v>
      </c>
      <c r="Y11">
        <v>6.3301925839359188E-3</v>
      </c>
      <c r="Z11">
        <v>3.9198500231295503E-3</v>
      </c>
      <c r="AA11">
        <v>2.8339785260390039E-2</v>
      </c>
      <c r="AB11">
        <v>3.9880213278796289E-2</v>
      </c>
      <c r="AC11">
        <v>5.5023981691135294E-2</v>
      </c>
      <c r="AD11">
        <v>0.1021839164414579</v>
      </c>
      <c r="AE11">
        <v>0.1097071068585202</v>
      </c>
      <c r="AF11">
        <v>0.1164998904389745</v>
      </c>
      <c r="AG11">
        <v>2.9459742409855623E-3</v>
      </c>
      <c r="AH11">
        <v>3.8224624449151512E-3</v>
      </c>
      <c r="AI11">
        <v>4.3337472305407443E-3</v>
      </c>
      <c r="AJ11">
        <v>6.8901711586687115E-3</v>
      </c>
      <c r="AK11">
        <v>6.0380298492927224E-3</v>
      </c>
      <c r="AL11">
        <v>5.2102354344703335E-3</v>
      </c>
      <c r="AM11">
        <v>2.751199084556765E-3</v>
      </c>
      <c r="AN11">
        <v>2.8729335573247634E-3</v>
      </c>
      <c r="AO11">
        <v>3.8224624449151512E-3</v>
      </c>
      <c r="AP11">
        <v>3.9685438122367489E-3</v>
      </c>
      <c r="AQ11">
        <v>2.3616487716991699E-3</v>
      </c>
      <c r="AR11">
        <v>1.1443040440191853E-3</v>
      </c>
      <c r="AS11">
        <v>3.9685438122367489E-3</v>
      </c>
      <c r="AT11">
        <v>5.5997857473279282E-3</v>
      </c>
      <c r="AU11">
        <v>6.4762739512575175E-3</v>
      </c>
      <c r="AV11">
        <v>9.2518199303678814E-3</v>
      </c>
      <c r="AW11">
        <v>7.1336401042047084E-3</v>
      </c>
      <c r="AX11">
        <v>6.2084581111679204E-3</v>
      </c>
    </row>
    <row r="12" spans="1:50" x14ac:dyDescent="0.2">
      <c r="A12" s="8" t="s">
        <v>38</v>
      </c>
      <c r="B12">
        <v>6.2366563602345507E-3</v>
      </c>
      <c r="C12">
        <v>4.4268077601410938E-2</v>
      </c>
      <c r="D12">
        <v>5.4497354497354496E-2</v>
      </c>
      <c r="E12">
        <v>4.4091710758377423E-2</v>
      </c>
      <c r="F12">
        <v>0.12398589065255732</v>
      </c>
      <c r="G12">
        <v>0.14867724867724869</v>
      </c>
      <c r="H12">
        <v>6.0846560846560843E-2</v>
      </c>
      <c r="I12">
        <v>5.2910052910052914E-4</v>
      </c>
      <c r="J12">
        <v>4.2328042328042331E-3</v>
      </c>
      <c r="K12">
        <v>3.5273368606701942E-4</v>
      </c>
      <c r="L12">
        <v>8.8183421516754845E-4</v>
      </c>
      <c r="M12">
        <v>3.5273368606701942E-4</v>
      </c>
      <c r="N12">
        <v>3.5273368606701942E-4</v>
      </c>
      <c r="O12">
        <v>2.8218694885361554E-3</v>
      </c>
      <c r="P12">
        <v>4.7619047619047623E-3</v>
      </c>
      <c r="Q12">
        <v>1.4109347442680777E-3</v>
      </c>
      <c r="R12">
        <v>1.2345679012345679E-3</v>
      </c>
      <c r="S12">
        <v>1.5873015873015873E-3</v>
      </c>
      <c r="T12">
        <v>1.7636684303350971E-4</v>
      </c>
      <c r="U12">
        <v>1.4109347442680777E-3</v>
      </c>
      <c r="V12">
        <v>2.2927689594356261E-3</v>
      </c>
      <c r="W12">
        <v>1.0582010582010583E-3</v>
      </c>
      <c r="X12">
        <v>2.4691358024691358E-3</v>
      </c>
      <c r="Y12">
        <v>2.2927689594356261E-3</v>
      </c>
      <c r="Z12">
        <v>8.8183421516754845E-4</v>
      </c>
      <c r="AA12">
        <v>4.797178130511464E-2</v>
      </c>
      <c r="AB12">
        <v>4.5326278659611995E-2</v>
      </c>
      <c r="AC12">
        <v>3.968253968253968E-2</v>
      </c>
      <c r="AD12">
        <v>0.12751322751322752</v>
      </c>
      <c r="AE12">
        <v>0.14303350970017636</v>
      </c>
      <c r="AF12">
        <v>6.3315696649029987E-2</v>
      </c>
      <c r="AG12">
        <v>5.2910052910052914E-4</v>
      </c>
      <c r="AH12">
        <v>3.5273368606701938E-3</v>
      </c>
      <c r="AI12">
        <v>3.5273368606701942E-4</v>
      </c>
      <c r="AJ12">
        <v>8.8183421516754845E-4</v>
      </c>
      <c r="AK12">
        <v>3.5273368606701942E-4</v>
      </c>
      <c r="AL12">
        <v>5.2910052910052914E-4</v>
      </c>
      <c r="AM12">
        <v>3.1746031746031746E-3</v>
      </c>
      <c r="AN12">
        <v>3.8800705467372134E-3</v>
      </c>
      <c r="AO12">
        <v>1.2345679012345679E-3</v>
      </c>
      <c r="AP12">
        <v>1.4109347442680777E-3</v>
      </c>
      <c r="AQ12">
        <v>1.5873015873015873E-3</v>
      </c>
      <c r="AR12">
        <v>3.5273368606701942E-4</v>
      </c>
      <c r="AS12">
        <v>1.5873015873015873E-3</v>
      </c>
      <c r="AT12">
        <v>1.9400352733686067E-3</v>
      </c>
      <c r="AU12">
        <v>8.8183421516754845E-4</v>
      </c>
      <c r="AV12">
        <v>2.4691358024691358E-3</v>
      </c>
      <c r="AW12">
        <v>2.1164021164021165E-3</v>
      </c>
      <c r="AX12">
        <v>8.8183421516754845E-4</v>
      </c>
    </row>
    <row r="13" spans="1:50" x14ac:dyDescent="0.2">
      <c r="A13" s="8" t="s">
        <v>12</v>
      </c>
      <c r="B13">
        <v>4.4239562400111756E-3</v>
      </c>
      <c r="C13">
        <v>5.171556439582297E-2</v>
      </c>
      <c r="D13">
        <v>5.0223769269020391E-2</v>
      </c>
      <c r="E13">
        <v>3.2322227747389361E-2</v>
      </c>
      <c r="F13">
        <v>0.13625062158130283</v>
      </c>
      <c r="G13">
        <v>0.14992541024365988</v>
      </c>
      <c r="H13">
        <v>6.6384883142715068E-2</v>
      </c>
      <c r="I13">
        <v>9.945300845350571E-4</v>
      </c>
      <c r="J13">
        <v>2.4863252113376428E-4</v>
      </c>
      <c r="K13">
        <v>0</v>
      </c>
      <c r="L13">
        <v>4.9726504226752855E-4</v>
      </c>
      <c r="M13">
        <v>7.4589756340129288E-4</v>
      </c>
      <c r="N13">
        <v>2.4863252113376428E-4</v>
      </c>
      <c r="O13">
        <v>1.2431626056688214E-3</v>
      </c>
      <c r="P13">
        <v>1.2431626056688214E-3</v>
      </c>
      <c r="Q13">
        <v>9.945300845350571E-4</v>
      </c>
      <c r="R13">
        <v>9.945300845350571E-4</v>
      </c>
      <c r="S13">
        <v>9.945300845350571E-4</v>
      </c>
      <c r="T13">
        <v>2.4863252113376428E-4</v>
      </c>
      <c r="U13">
        <v>9.945300845350571E-4</v>
      </c>
      <c r="V13">
        <v>1.7404276479363501E-3</v>
      </c>
      <c r="W13">
        <v>7.4589756340129288E-4</v>
      </c>
      <c r="X13">
        <v>1.9890601690701142E-3</v>
      </c>
      <c r="Y13">
        <v>2.2376926902038788E-3</v>
      </c>
      <c r="Z13">
        <v>1.7404276479363501E-3</v>
      </c>
      <c r="AA13">
        <v>4.2516161113873692E-2</v>
      </c>
      <c r="AB13">
        <v>3.804077573346594E-2</v>
      </c>
      <c r="AC13">
        <v>3.1576330183988068E-2</v>
      </c>
      <c r="AD13">
        <v>0.13898557931377425</v>
      </c>
      <c r="AE13">
        <v>0.15141720537046247</v>
      </c>
      <c r="AF13">
        <v>7.6081551466931879E-2</v>
      </c>
      <c r="AG13">
        <v>7.4589756340129288E-4</v>
      </c>
      <c r="AH13">
        <v>0</v>
      </c>
      <c r="AI13">
        <v>0</v>
      </c>
      <c r="AJ13">
        <v>7.4589756340129288E-4</v>
      </c>
      <c r="AK13">
        <v>7.4589756340129288E-4</v>
      </c>
      <c r="AL13">
        <v>2.4863252113376428E-4</v>
      </c>
      <c r="AM13">
        <v>9.945300845350571E-4</v>
      </c>
      <c r="AN13">
        <v>9.945300845350571E-4</v>
      </c>
      <c r="AO13">
        <v>9.945300845350571E-4</v>
      </c>
      <c r="AP13">
        <v>9.945300845350571E-4</v>
      </c>
      <c r="AQ13">
        <v>9.945300845350571E-4</v>
      </c>
      <c r="AR13">
        <v>2.4863252113376428E-4</v>
      </c>
      <c r="AS13">
        <v>7.4589756340129288E-4</v>
      </c>
      <c r="AT13">
        <v>1.2431626056688214E-3</v>
      </c>
      <c r="AU13">
        <v>7.4589756340129288E-4</v>
      </c>
      <c r="AV13">
        <v>1.9890601690701142E-3</v>
      </c>
      <c r="AW13">
        <v>2.2376926902038788E-3</v>
      </c>
      <c r="AX13">
        <v>1.9890601690701142E-3</v>
      </c>
    </row>
    <row r="14" spans="1:50" x14ac:dyDescent="0.2">
      <c r="A14" s="8" t="s">
        <v>13</v>
      </c>
      <c r="B14">
        <v>9.3593842979251846E-3</v>
      </c>
      <c r="C14">
        <v>4.9241979080973088E-2</v>
      </c>
      <c r="D14">
        <v>5.2650135151016568E-2</v>
      </c>
      <c r="E14">
        <v>3.9017510870842639E-2</v>
      </c>
      <c r="F14">
        <v>0.1312727700082266</v>
      </c>
      <c r="G14">
        <v>0.1507815254436479</v>
      </c>
      <c r="H14">
        <v>6.6047714184980608E-2</v>
      </c>
      <c r="I14">
        <v>4.7009049241979081E-4</v>
      </c>
      <c r="J14">
        <v>3.5256786931484312E-4</v>
      </c>
      <c r="K14">
        <v>1.175226231049477E-4</v>
      </c>
      <c r="L14">
        <v>3.5256786931484312E-4</v>
      </c>
      <c r="M14">
        <v>2.350452462098954E-4</v>
      </c>
      <c r="N14">
        <v>0</v>
      </c>
      <c r="O14">
        <v>1.0577036079445293E-3</v>
      </c>
      <c r="P14">
        <v>8.2265836173463387E-4</v>
      </c>
      <c r="Q14">
        <v>5.876131155247385E-4</v>
      </c>
      <c r="R14">
        <v>1.4102714772593725E-3</v>
      </c>
      <c r="S14">
        <v>9.4018098483958162E-4</v>
      </c>
      <c r="T14">
        <v>3.5256786931484312E-4</v>
      </c>
      <c r="U14">
        <v>1.997884592784111E-3</v>
      </c>
      <c r="V14">
        <v>7.0513573862968624E-4</v>
      </c>
      <c r="W14">
        <v>5.876131155247385E-4</v>
      </c>
      <c r="X14">
        <v>1.8803619696791632E-3</v>
      </c>
      <c r="Y14">
        <v>1.997884592784111E-3</v>
      </c>
      <c r="Z14">
        <v>3.5256786931484312E-4</v>
      </c>
      <c r="AA14">
        <v>4.4776119402985072E-2</v>
      </c>
      <c r="AB14">
        <v>4.0427782348102008E-2</v>
      </c>
      <c r="AC14">
        <v>3.9605123986367376E-2</v>
      </c>
      <c r="AD14">
        <v>0.13855917264073334</v>
      </c>
      <c r="AE14">
        <v>0.14161476084146199</v>
      </c>
      <c r="AF14">
        <v>7.8270066987895168E-2</v>
      </c>
      <c r="AG14">
        <v>4.7009049241979081E-4</v>
      </c>
      <c r="AH14">
        <v>2.350452462098954E-4</v>
      </c>
      <c r="AI14">
        <v>1.175226231049477E-4</v>
      </c>
      <c r="AJ14">
        <v>3.5256786931484312E-4</v>
      </c>
      <c r="AK14">
        <v>2.350452462098954E-4</v>
      </c>
      <c r="AL14">
        <v>1.175226231049477E-4</v>
      </c>
      <c r="AM14">
        <v>9.4018098483958162E-4</v>
      </c>
      <c r="AN14">
        <v>5.876131155247385E-4</v>
      </c>
      <c r="AO14">
        <v>5.876131155247385E-4</v>
      </c>
      <c r="AP14">
        <v>1.5277941003643202E-3</v>
      </c>
      <c r="AQ14">
        <v>8.2265836173463387E-4</v>
      </c>
      <c r="AR14">
        <v>4.7009049241979081E-4</v>
      </c>
      <c r="AS14">
        <v>1.8803619696791632E-3</v>
      </c>
      <c r="AT14">
        <v>5.876131155247385E-4</v>
      </c>
      <c r="AU14">
        <v>5.876131155247385E-4</v>
      </c>
      <c r="AV14">
        <v>1.8803619696791632E-3</v>
      </c>
      <c r="AW14">
        <v>1.7628393465742155E-3</v>
      </c>
      <c r="AX14">
        <v>3.5256786931484312E-4</v>
      </c>
    </row>
    <row r="15" spans="1:50" x14ac:dyDescent="0.2">
      <c r="A15" s="8" t="s">
        <v>39</v>
      </c>
      <c r="B15">
        <v>7.7490730260762631E-3</v>
      </c>
      <c r="C15">
        <v>5.0816181689141232E-2</v>
      </c>
      <c r="D15">
        <v>4.1873669268985093E-2</v>
      </c>
      <c r="E15">
        <v>4.4854506742370473E-2</v>
      </c>
      <c r="F15">
        <v>0.13200851667849539</v>
      </c>
      <c r="G15">
        <v>0.1334279630943932</v>
      </c>
      <c r="H15">
        <v>6.9836763662171758E-2</v>
      </c>
      <c r="I15">
        <v>2.8388928317955999E-4</v>
      </c>
      <c r="J15">
        <v>4.2583392476933996E-4</v>
      </c>
      <c r="K15">
        <v>2.8388928317955999E-4</v>
      </c>
      <c r="L15">
        <v>5.6777856635911999E-4</v>
      </c>
      <c r="M15">
        <v>7.0972320794889996E-4</v>
      </c>
      <c r="N15">
        <v>5.6777856635911999E-4</v>
      </c>
      <c r="O15">
        <v>1.4194464158977999E-3</v>
      </c>
      <c r="P15">
        <v>1.13555713271824E-3</v>
      </c>
      <c r="Q15">
        <v>1.13555713271824E-3</v>
      </c>
      <c r="R15">
        <v>2.2711142654364799E-3</v>
      </c>
      <c r="S15">
        <v>1.8452803406671398E-3</v>
      </c>
      <c r="T15">
        <v>5.6777856635911999E-4</v>
      </c>
      <c r="U15">
        <v>2.6969481902058196E-3</v>
      </c>
      <c r="V15">
        <v>1.5613910574875799E-3</v>
      </c>
      <c r="W15">
        <v>1.5613910574875799E-3</v>
      </c>
      <c r="X15">
        <v>3.5486160397444995E-3</v>
      </c>
      <c r="Y15">
        <v>2.1291696238466998E-3</v>
      </c>
      <c r="Z15">
        <v>1.5613910574875799E-3</v>
      </c>
      <c r="AA15">
        <v>4.1589779985805535E-2</v>
      </c>
      <c r="AB15">
        <v>3.9744499645138397E-2</v>
      </c>
      <c r="AC15">
        <v>4.7551454932576294E-2</v>
      </c>
      <c r="AD15">
        <v>0.13286018452803405</v>
      </c>
      <c r="AE15">
        <v>0.13484740951029098</v>
      </c>
      <c r="AF15">
        <v>8.2469836763662166E-2</v>
      </c>
      <c r="AG15">
        <v>1.4194464158978E-4</v>
      </c>
      <c r="AH15">
        <v>4.2583392476933996E-4</v>
      </c>
      <c r="AI15">
        <v>2.8388928317955999E-4</v>
      </c>
      <c r="AJ15">
        <v>5.6777856635911999E-4</v>
      </c>
      <c r="AK15">
        <v>7.0972320794889996E-4</v>
      </c>
      <c r="AL15">
        <v>5.6777856635911999E-4</v>
      </c>
      <c r="AM15">
        <v>1.13555713271824E-3</v>
      </c>
      <c r="AN15">
        <v>1.13555713271824E-3</v>
      </c>
      <c r="AO15">
        <v>1.2775017743080199E-3</v>
      </c>
      <c r="AP15">
        <v>2.2711142654364799E-3</v>
      </c>
      <c r="AQ15">
        <v>1.8452803406671398E-3</v>
      </c>
      <c r="AR15">
        <v>5.6777856635911999E-4</v>
      </c>
      <c r="AS15">
        <v>2.1291696238466998E-3</v>
      </c>
      <c r="AT15">
        <v>1.5613910574875799E-3</v>
      </c>
      <c r="AU15">
        <v>1.7033356990773599E-3</v>
      </c>
      <c r="AV15">
        <v>3.5486160397444995E-3</v>
      </c>
      <c r="AW15">
        <v>2.1291696238466998E-3</v>
      </c>
      <c r="AX15">
        <v>1.8452803406671398E-3</v>
      </c>
    </row>
    <row r="16" spans="1:50" x14ac:dyDescent="0.2">
      <c r="A16" s="8" t="s">
        <v>23</v>
      </c>
      <c r="B16">
        <v>5.2885086031759648E-3</v>
      </c>
      <c r="C16">
        <v>4.8044925124792012E-2</v>
      </c>
      <c r="D16">
        <v>3.1405990016638935E-2</v>
      </c>
      <c r="E16">
        <v>2.7038269550748752E-2</v>
      </c>
      <c r="F16">
        <v>0.10024958402662229</v>
      </c>
      <c r="G16">
        <v>0.17013311148086521</v>
      </c>
      <c r="H16">
        <v>9.6505823627287851E-2</v>
      </c>
      <c r="I16">
        <v>4.1597337770382697E-4</v>
      </c>
      <c r="J16">
        <v>6.2396006655574042E-4</v>
      </c>
      <c r="K16">
        <v>2.0798668885191348E-4</v>
      </c>
      <c r="L16">
        <v>6.2396006655574042E-4</v>
      </c>
      <c r="M16">
        <v>2.0798668885191348E-4</v>
      </c>
      <c r="N16">
        <v>8.3194675540765393E-4</v>
      </c>
      <c r="O16">
        <v>1.8718801996672214E-3</v>
      </c>
      <c r="P16">
        <v>8.3194675540765393E-4</v>
      </c>
      <c r="Q16">
        <v>6.2396006655574042E-4</v>
      </c>
      <c r="R16">
        <v>2.2878535773710484E-3</v>
      </c>
      <c r="S16">
        <v>1.4559068219633944E-3</v>
      </c>
      <c r="T16">
        <v>4.1597337770382697E-4</v>
      </c>
      <c r="U16">
        <v>2.2878535773710484E-3</v>
      </c>
      <c r="V16">
        <v>8.3194675540765393E-4</v>
      </c>
      <c r="W16">
        <v>8.3194675540765393E-4</v>
      </c>
      <c r="X16">
        <v>2.7038269550748754E-3</v>
      </c>
      <c r="Y16">
        <v>2.0798668885191347E-3</v>
      </c>
      <c r="Z16">
        <v>1.4559068219633944E-3</v>
      </c>
      <c r="AA16">
        <v>3.7437603993344427E-2</v>
      </c>
      <c r="AB16">
        <v>2.3918469217970049E-2</v>
      </c>
      <c r="AC16">
        <v>2.4334442595673876E-2</v>
      </c>
      <c r="AD16">
        <v>0.11751247920133112</v>
      </c>
      <c r="AE16">
        <v>0.17866056572379369</v>
      </c>
      <c r="AF16">
        <v>0.10420133111480866</v>
      </c>
      <c r="AG16">
        <v>2.0798668885191348E-4</v>
      </c>
      <c r="AH16">
        <v>4.1597337770382697E-4</v>
      </c>
      <c r="AI16">
        <v>2.0798668885191348E-4</v>
      </c>
      <c r="AJ16">
        <v>6.2396006655574042E-4</v>
      </c>
      <c r="AK16">
        <v>2.0798668885191348E-4</v>
      </c>
      <c r="AL16">
        <v>1.0399334442595673E-3</v>
      </c>
      <c r="AM16">
        <v>1.4559068219633944E-3</v>
      </c>
      <c r="AN16">
        <v>6.2396006655574042E-4</v>
      </c>
      <c r="AO16">
        <v>6.2396006655574042E-4</v>
      </c>
      <c r="AP16">
        <v>2.4958402662229617E-3</v>
      </c>
      <c r="AQ16">
        <v>1.4559068219633944E-3</v>
      </c>
      <c r="AR16">
        <v>6.2396006655574042E-4</v>
      </c>
      <c r="AS16">
        <v>1.6638935108153079E-3</v>
      </c>
      <c r="AT16">
        <v>6.2396006655574042E-4</v>
      </c>
      <c r="AU16">
        <v>6.2396006655574042E-4</v>
      </c>
      <c r="AV16">
        <v>3.3277870216306157E-3</v>
      </c>
      <c r="AW16">
        <v>2.0798668885191347E-3</v>
      </c>
      <c r="AX16">
        <v>1.6638935108153079E-3</v>
      </c>
    </row>
    <row r="17" spans="1:50" x14ac:dyDescent="0.2">
      <c r="A17" s="8" t="s">
        <v>14</v>
      </c>
      <c r="B17">
        <v>2.7820767075734127E-2</v>
      </c>
      <c r="C17">
        <v>3.1906060965484519E-2</v>
      </c>
      <c r="D17">
        <v>4.2343731467204368E-2</v>
      </c>
      <c r="E17">
        <v>4.6732297473609297E-2</v>
      </c>
      <c r="F17">
        <v>0.10943739374530502</v>
      </c>
      <c r="G17">
        <v>0.1062744632902384</v>
      </c>
      <c r="H17">
        <v>8.4213023366148734E-2</v>
      </c>
      <c r="I17">
        <v>1.1465622899616494E-3</v>
      </c>
      <c r="J17">
        <v>1.4233187047799788E-3</v>
      </c>
      <c r="K17">
        <v>1.5023919661566441E-3</v>
      </c>
      <c r="L17">
        <v>2.6884908868066264E-3</v>
      </c>
      <c r="M17">
        <v>1.7396117502866406E-3</v>
      </c>
      <c r="N17">
        <v>3.9536630688332742E-4</v>
      </c>
      <c r="O17">
        <v>4.1118095915866053E-3</v>
      </c>
      <c r="P17">
        <v>4.4281026370932668E-3</v>
      </c>
      <c r="Q17">
        <v>4.5467125291582654E-3</v>
      </c>
      <c r="R17">
        <v>6.4444708021982365E-3</v>
      </c>
      <c r="S17">
        <v>3.360613608508283E-3</v>
      </c>
      <c r="T17">
        <v>8.698058751433203E-4</v>
      </c>
      <c r="U17">
        <v>2.0163681651049698E-3</v>
      </c>
      <c r="V17">
        <v>2.2140513185466334E-3</v>
      </c>
      <c r="W17">
        <v>3.4001502391966159E-3</v>
      </c>
      <c r="X17">
        <v>3.835053176768276E-3</v>
      </c>
      <c r="Y17">
        <v>2.3326612106116316E-3</v>
      </c>
      <c r="Z17">
        <v>7.9073261376665484E-4</v>
      </c>
      <c r="AA17">
        <v>3.2538647056497845E-2</v>
      </c>
      <c r="AB17">
        <v>4.1592535484126045E-2</v>
      </c>
      <c r="AC17">
        <v>4.8195152809077609E-2</v>
      </c>
      <c r="AD17">
        <v>0.11477483888822995</v>
      </c>
      <c r="AE17">
        <v>0.11849128217293323</v>
      </c>
      <c r="AF17">
        <v>0.12635907167991145</v>
      </c>
      <c r="AG17">
        <v>1.1860989206499823E-3</v>
      </c>
      <c r="AH17">
        <v>1.3837820740916459E-3</v>
      </c>
      <c r="AI17">
        <v>1.5419285968449768E-3</v>
      </c>
      <c r="AJ17">
        <v>2.8071007788716246E-3</v>
      </c>
      <c r="AK17">
        <v>1.9372949037283042E-3</v>
      </c>
      <c r="AL17">
        <v>5.5351282963665835E-4</v>
      </c>
      <c r="AM17">
        <v>4.1908828529632703E-3</v>
      </c>
      <c r="AN17">
        <v>4.3490293757166018E-3</v>
      </c>
      <c r="AO17">
        <v>4.6653224212232633E-3</v>
      </c>
      <c r="AP17">
        <v>6.7607638477048988E-3</v>
      </c>
      <c r="AQ17">
        <v>3.7559799153916102E-3</v>
      </c>
      <c r="AR17">
        <v>1.2651721820266476E-3</v>
      </c>
      <c r="AS17">
        <v>2.0559047957933027E-3</v>
      </c>
      <c r="AT17">
        <v>2.1745146878583009E-3</v>
      </c>
      <c r="AU17">
        <v>3.4792235005732812E-3</v>
      </c>
      <c r="AV17">
        <v>4.0327363302099396E-3</v>
      </c>
      <c r="AW17">
        <v>2.609417625429961E-3</v>
      </c>
      <c r="AX17">
        <v>1.1465622899616494E-3</v>
      </c>
    </row>
    <row r="18" spans="1:50" x14ac:dyDescent="0.2">
      <c r="A18" s="8" t="s">
        <v>15</v>
      </c>
      <c r="B18">
        <v>2.0054095019364435E-2</v>
      </c>
      <c r="C18">
        <v>4.4701623519087318E-2</v>
      </c>
      <c r="D18">
        <v>4.3604651162790699E-2</v>
      </c>
      <c r="E18">
        <v>4.2014041246160594E-2</v>
      </c>
      <c r="F18">
        <v>0.10728389644580956</v>
      </c>
      <c r="G18">
        <v>0.11419482229047828</v>
      </c>
      <c r="H18">
        <v>7.333260201842913E-2</v>
      </c>
      <c r="I18">
        <v>1.3712154453707766E-3</v>
      </c>
      <c r="J18">
        <v>7.6788064940763495E-4</v>
      </c>
      <c r="K18">
        <v>1.0969723562966214E-3</v>
      </c>
      <c r="L18">
        <v>2.4133391838525669E-3</v>
      </c>
      <c r="M18">
        <v>1.3163668275559457E-3</v>
      </c>
      <c r="N18">
        <v>2.7424308907415536E-4</v>
      </c>
      <c r="O18">
        <v>3.6748573935936816E-3</v>
      </c>
      <c r="P18">
        <v>2.9618253620008776E-3</v>
      </c>
      <c r="Q18">
        <v>2.7424308907415531E-3</v>
      </c>
      <c r="R18">
        <v>4.936375603334796E-3</v>
      </c>
      <c r="S18">
        <v>2.3584905660377358E-3</v>
      </c>
      <c r="T18">
        <v>4.3878894251864854E-4</v>
      </c>
      <c r="U18">
        <v>4.2233435717419924E-3</v>
      </c>
      <c r="V18">
        <v>2.1939447125932428E-3</v>
      </c>
      <c r="W18">
        <v>2.8521281263712154E-3</v>
      </c>
      <c r="X18">
        <v>5.5945590171127685E-3</v>
      </c>
      <c r="Y18">
        <v>4.1684949539271612E-3</v>
      </c>
      <c r="Z18">
        <v>1.6454585344449319E-3</v>
      </c>
      <c r="AA18">
        <v>4.0587977182974987E-2</v>
      </c>
      <c r="AB18">
        <v>4.1026766125493636E-2</v>
      </c>
      <c r="AC18">
        <v>4.6950416849495392E-2</v>
      </c>
      <c r="AD18">
        <v>0.11792452830188679</v>
      </c>
      <c r="AE18">
        <v>0.12318999561211058</v>
      </c>
      <c r="AF18">
        <v>0.11227512066695919</v>
      </c>
      <c r="AG18">
        <v>1.2615182097411146E-3</v>
      </c>
      <c r="AH18">
        <v>7.1303203159280384E-4</v>
      </c>
      <c r="AI18">
        <v>1.2066695919262834E-3</v>
      </c>
      <c r="AJ18">
        <v>2.6875822729267224E-3</v>
      </c>
      <c r="AK18">
        <v>1.4260640631856077E-3</v>
      </c>
      <c r="AL18">
        <v>4.3878894251864854E-4</v>
      </c>
      <c r="AM18">
        <v>3.345765686704695E-3</v>
      </c>
      <c r="AN18">
        <v>2.7972795085563842E-3</v>
      </c>
      <c r="AO18">
        <v>3.0715225976305398E-3</v>
      </c>
      <c r="AP18">
        <v>5.4300131636682751E-3</v>
      </c>
      <c r="AQ18">
        <v>2.5230364194822291E-3</v>
      </c>
      <c r="AR18">
        <v>7.1303203159280384E-4</v>
      </c>
      <c r="AS18">
        <v>3.8394032470381746E-3</v>
      </c>
      <c r="AT18">
        <v>2.0293988591487495E-3</v>
      </c>
      <c r="AU18">
        <v>3.181219833260202E-3</v>
      </c>
      <c r="AV18">
        <v>6.1978938130759107E-3</v>
      </c>
      <c r="AW18">
        <v>4.4427380430013159E-3</v>
      </c>
      <c r="AX18">
        <v>2.5778850372970602E-3</v>
      </c>
    </row>
    <row r="19" spans="1:50" x14ac:dyDescent="0.2">
      <c r="A19" s="8" t="s">
        <v>24</v>
      </c>
      <c r="B19">
        <v>3.3900132102721138E-3</v>
      </c>
      <c r="C19">
        <v>3.8611291369240755E-2</v>
      </c>
      <c r="D19">
        <v>3.5691109669046074E-2</v>
      </c>
      <c r="E19">
        <v>3.2121998702141469E-2</v>
      </c>
      <c r="F19">
        <v>0.10415314730694354</v>
      </c>
      <c r="G19">
        <v>0.14763140817650877</v>
      </c>
      <c r="H19">
        <v>0.11940298507462686</v>
      </c>
      <c r="I19">
        <v>6.4892926670992858E-4</v>
      </c>
      <c r="J19">
        <v>3.2446463335496429E-4</v>
      </c>
      <c r="K19">
        <v>3.2446463335496429E-4</v>
      </c>
      <c r="L19">
        <v>6.4892926670992858E-4</v>
      </c>
      <c r="M19">
        <v>6.4892926670992858E-4</v>
      </c>
      <c r="N19">
        <v>0</v>
      </c>
      <c r="O19">
        <v>1.9467878001297859E-3</v>
      </c>
      <c r="P19">
        <v>3.2446463335496429E-4</v>
      </c>
      <c r="Q19">
        <v>3.2446463335496429E-4</v>
      </c>
      <c r="R19">
        <v>9.7339390006489297E-4</v>
      </c>
      <c r="S19">
        <v>3.2446463335496429E-4</v>
      </c>
      <c r="T19">
        <v>3.2446463335496429E-4</v>
      </c>
      <c r="U19">
        <v>9.7339390006489297E-4</v>
      </c>
      <c r="V19">
        <v>3.2446463335496429E-4</v>
      </c>
      <c r="W19">
        <v>3.2446463335496429E-4</v>
      </c>
      <c r="X19">
        <v>1.9467878001297859E-3</v>
      </c>
      <c r="Y19">
        <v>9.7339390006489297E-4</v>
      </c>
      <c r="Z19">
        <v>3.2446463335496429E-4</v>
      </c>
      <c r="AA19">
        <v>3.5042180402336143E-2</v>
      </c>
      <c r="AB19">
        <v>2.6606099935107073E-2</v>
      </c>
      <c r="AC19">
        <v>2.8877352368591822E-2</v>
      </c>
      <c r="AD19">
        <v>0.11648280337443219</v>
      </c>
      <c r="AE19">
        <v>0.15574302401038287</v>
      </c>
      <c r="AF19">
        <v>0.13595068137573005</v>
      </c>
      <c r="AG19">
        <v>6.4892926670992858E-4</v>
      </c>
      <c r="AH19">
        <v>3.2446463335496429E-4</v>
      </c>
      <c r="AI19">
        <v>3.2446463335496429E-4</v>
      </c>
      <c r="AJ19">
        <v>6.4892926670992858E-4</v>
      </c>
      <c r="AK19">
        <v>6.4892926670992858E-4</v>
      </c>
      <c r="AL19">
        <v>0</v>
      </c>
      <c r="AM19">
        <v>1.6223231667748216E-3</v>
      </c>
      <c r="AN19">
        <v>3.2446463335496429E-4</v>
      </c>
      <c r="AO19">
        <v>3.2446463335496429E-4</v>
      </c>
      <c r="AP19">
        <v>9.7339390006489297E-4</v>
      </c>
      <c r="AQ19">
        <v>3.2446463335496429E-4</v>
      </c>
      <c r="AR19">
        <v>3.2446463335496429E-4</v>
      </c>
      <c r="AS19">
        <v>9.7339390006489297E-4</v>
      </c>
      <c r="AT19">
        <v>3.2446463335496429E-4</v>
      </c>
      <c r="AU19">
        <v>3.2446463335496429E-4</v>
      </c>
      <c r="AV19">
        <v>1.9467878001297859E-3</v>
      </c>
      <c r="AW19">
        <v>1.2978585334198572E-3</v>
      </c>
      <c r="AX19">
        <v>6.4892926670992858E-4</v>
      </c>
    </row>
    <row r="20" spans="1:50" x14ac:dyDescent="0.2">
      <c r="A20" s="8" t="s">
        <v>25</v>
      </c>
      <c r="B20">
        <v>1.5150565203857267E-2</v>
      </c>
      <c r="C20">
        <v>3.6372876433860897E-2</v>
      </c>
      <c r="D20">
        <v>3.8623493538550893E-2</v>
      </c>
      <c r="E20">
        <v>4.493974154203572E-2</v>
      </c>
      <c r="F20">
        <v>0.10098736750399304</v>
      </c>
      <c r="G20">
        <v>0.11049803978510236</v>
      </c>
      <c r="H20">
        <v>7.9207201974735006E-2</v>
      </c>
      <c r="I20">
        <v>2.2506171046899957E-3</v>
      </c>
      <c r="J20">
        <v>2.3958182082183823E-3</v>
      </c>
      <c r="K20">
        <v>3.7752286917380573E-3</v>
      </c>
      <c r="L20">
        <v>5.2998402787861184E-3</v>
      </c>
      <c r="M20">
        <v>4.5012342093799914E-3</v>
      </c>
      <c r="N20">
        <v>3.1218237258603164E-3</v>
      </c>
      <c r="O20">
        <v>2.9766226223319299E-3</v>
      </c>
      <c r="P20">
        <v>3.6300275882096703E-3</v>
      </c>
      <c r="Q20">
        <v>4.7190358646725713E-3</v>
      </c>
      <c r="R20">
        <v>5.2998402787861184E-3</v>
      </c>
      <c r="S20">
        <v>2.323217656454189E-3</v>
      </c>
      <c r="T20">
        <v>8.7120662117032093E-4</v>
      </c>
      <c r="U20">
        <v>4.0656308987948309E-3</v>
      </c>
      <c r="V20">
        <v>3.557427036445477E-3</v>
      </c>
      <c r="W20">
        <v>5.0820386234935386E-3</v>
      </c>
      <c r="X20">
        <v>6.82445186583418E-3</v>
      </c>
      <c r="Y20">
        <v>3.6300275882096703E-3</v>
      </c>
      <c r="Z20">
        <v>2.1054160011616087E-3</v>
      </c>
      <c r="AA20">
        <v>3.7316683606795409E-2</v>
      </c>
      <c r="AB20">
        <v>3.3178452156236389E-2</v>
      </c>
      <c r="AC20">
        <v>4.3850733265572817E-2</v>
      </c>
      <c r="AD20">
        <v>0.10977203426746043</v>
      </c>
      <c r="AE20">
        <v>0.11659648613329461</v>
      </c>
      <c r="AF20">
        <v>0.11260345578626398</v>
      </c>
      <c r="AG20">
        <v>2.323217656454189E-3</v>
      </c>
      <c r="AH20">
        <v>2.0328154493974154E-3</v>
      </c>
      <c r="AI20">
        <v>3.702628139973864E-3</v>
      </c>
      <c r="AJ20">
        <v>5.735443589371279E-3</v>
      </c>
      <c r="AK20">
        <v>4.7190358646725713E-3</v>
      </c>
      <c r="AL20">
        <v>4.4286336576157981E-3</v>
      </c>
      <c r="AM20">
        <v>3.1218237258603164E-3</v>
      </c>
      <c r="AN20">
        <v>3.1218237258603164E-3</v>
      </c>
      <c r="AO20">
        <v>4.646435312908378E-3</v>
      </c>
      <c r="AP20">
        <v>5.735443589371279E-3</v>
      </c>
      <c r="AQ20">
        <v>2.468418759982576E-3</v>
      </c>
      <c r="AR20">
        <v>1.234209379991288E-3</v>
      </c>
      <c r="AS20">
        <v>4.1382314505590241E-3</v>
      </c>
      <c r="AT20">
        <v>3.0492231740961231E-3</v>
      </c>
      <c r="AU20">
        <v>4.936837519965152E-3</v>
      </c>
      <c r="AV20">
        <v>7.405256279947728E-3</v>
      </c>
      <c r="AW20">
        <v>3.8478292435022506E-3</v>
      </c>
      <c r="AX20">
        <v>2.9766226223319299E-3</v>
      </c>
    </row>
    <row r="21" spans="1:50" x14ac:dyDescent="0.2">
      <c r="A21" s="8" t="s">
        <v>40</v>
      </c>
      <c r="B21">
        <v>1.5954620900388388E-2</v>
      </c>
      <c r="C21">
        <v>2.8335056876938988E-2</v>
      </c>
      <c r="D21">
        <v>0.1280248190279214</v>
      </c>
      <c r="E21">
        <v>3.7435367114788003E-2</v>
      </c>
      <c r="F21">
        <v>7.762840399862117E-2</v>
      </c>
      <c r="G21">
        <v>0.11085832471561531</v>
      </c>
      <c r="H21">
        <v>7.9351947604274387E-2</v>
      </c>
      <c r="I21">
        <v>6.2047569803516027E-4</v>
      </c>
      <c r="J21">
        <v>1.5167183729748364E-3</v>
      </c>
      <c r="K21">
        <v>2.0682523267838676E-4</v>
      </c>
      <c r="L21">
        <v>6.2047569803516027E-4</v>
      </c>
      <c r="M21">
        <v>6.8941744226128923E-4</v>
      </c>
      <c r="N21">
        <v>2.7576697690451566E-4</v>
      </c>
      <c r="O21">
        <v>1.1030679076180626E-3</v>
      </c>
      <c r="P21">
        <v>3.0334367459496727E-3</v>
      </c>
      <c r="Q21">
        <v>8.2730093071354703E-4</v>
      </c>
      <c r="R21">
        <v>1.2409513960703205E-3</v>
      </c>
      <c r="S21">
        <v>8.9624267493967598E-4</v>
      </c>
      <c r="T21">
        <v>2.7576697690451566E-4</v>
      </c>
      <c r="U21">
        <v>1.4477766287487074E-3</v>
      </c>
      <c r="V21">
        <v>3.447087211306446E-3</v>
      </c>
      <c r="W21">
        <v>1.723543605653223E-3</v>
      </c>
      <c r="X21">
        <v>2.2750775594622542E-3</v>
      </c>
      <c r="Y21">
        <v>1.8614270941054809E-3</v>
      </c>
      <c r="Z21">
        <v>1.1720096518441916E-3</v>
      </c>
      <c r="AA21">
        <v>2.8266115132712856E-2</v>
      </c>
      <c r="AB21">
        <v>0.12643915891072044</v>
      </c>
      <c r="AC21">
        <v>3.3919338159255429E-2</v>
      </c>
      <c r="AD21">
        <v>8.3902102723198896E-2</v>
      </c>
      <c r="AE21">
        <v>0.11988969320923819</v>
      </c>
      <c r="AF21">
        <v>9.8862461220268871E-2</v>
      </c>
      <c r="AG21">
        <v>6.2047569803516027E-4</v>
      </c>
      <c r="AH21">
        <v>1.5167183729748364E-3</v>
      </c>
      <c r="AI21">
        <v>2.0682523267838676E-4</v>
      </c>
      <c r="AJ21">
        <v>6.8941744226128923E-4</v>
      </c>
      <c r="AK21">
        <v>7.5835918648741818E-4</v>
      </c>
      <c r="AL21">
        <v>2.7576697690451566E-4</v>
      </c>
      <c r="AM21">
        <v>1.1030679076180626E-3</v>
      </c>
      <c r="AN21">
        <v>2.9644950017235438E-3</v>
      </c>
      <c r="AO21">
        <v>7.5835918648741818E-4</v>
      </c>
      <c r="AP21">
        <v>1.3098931402964495E-3</v>
      </c>
      <c r="AQ21">
        <v>9.6518441916580494E-4</v>
      </c>
      <c r="AR21">
        <v>3.4470872113064461E-4</v>
      </c>
      <c r="AS21">
        <v>1.4477766287487074E-3</v>
      </c>
      <c r="AT21">
        <v>3.3781454670803171E-3</v>
      </c>
      <c r="AU21">
        <v>1.5856601172009651E-3</v>
      </c>
      <c r="AV21">
        <v>2.4819027921406411E-3</v>
      </c>
      <c r="AW21">
        <v>1.9993105825577388E-3</v>
      </c>
      <c r="AX21">
        <v>1.4477766287487074E-3</v>
      </c>
    </row>
    <row r="22" spans="1:50" x14ac:dyDescent="0.2">
      <c r="A22" s="8" t="s">
        <v>41</v>
      </c>
      <c r="B22">
        <v>1.0350429691324008E-3</v>
      </c>
      <c r="C22">
        <v>3.1880977683315624E-2</v>
      </c>
      <c r="D22">
        <v>2.2316684378320937E-2</v>
      </c>
      <c r="E22">
        <v>4.6758767268862911E-2</v>
      </c>
      <c r="F22">
        <v>0.11052072263549416</v>
      </c>
      <c r="G22">
        <v>0.14984059511158343</v>
      </c>
      <c r="H22">
        <v>0.12539851222104145</v>
      </c>
      <c r="I22">
        <v>0</v>
      </c>
      <c r="J22">
        <v>1.0626992561105207E-3</v>
      </c>
      <c r="K22">
        <v>1.0626992561105207E-3</v>
      </c>
      <c r="L22">
        <v>0</v>
      </c>
      <c r="M22">
        <v>0</v>
      </c>
      <c r="N22">
        <v>0</v>
      </c>
      <c r="O22">
        <v>2.1253985122210413E-3</v>
      </c>
      <c r="P22">
        <v>2.1253985122210413E-3</v>
      </c>
      <c r="Q22">
        <v>1.0626992561105207E-3</v>
      </c>
      <c r="R22">
        <v>4.2507970244420826E-3</v>
      </c>
      <c r="S22">
        <v>2.1253985122210413E-3</v>
      </c>
      <c r="T22">
        <v>1.0626992561105207E-3</v>
      </c>
      <c r="U22">
        <v>1.0626992561105207E-3</v>
      </c>
      <c r="V22">
        <v>1.0626992561105207E-3</v>
      </c>
      <c r="W22">
        <v>0</v>
      </c>
      <c r="X22">
        <v>2.1253985122210413E-3</v>
      </c>
      <c r="Y22">
        <v>1.0626992561105207E-3</v>
      </c>
      <c r="Z22">
        <v>3.188097768331562E-3</v>
      </c>
      <c r="AA22">
        <v>2.0191285866099893E-2</v>
      </c>
      <c r="AB22">
        <v>1.8065887353878853E-2</v>
      </c>
      <c r="AC22">
        <v>4.0382571732199786E-2</v>
      </c>
      <c r="AD22">
        <v>0.12433581296493093</v>
      </c>
      <c r="AE22">
        <v>0.15515409139213601</v>
      </c>
      <c r="AF22">
        <v>0.10626992561105207</v>
      </c>
      <c r="AG22">
        <v>0</v>
      </c>
      <c r="AH22">
        <v>1.0626992561105207E-3</v>
      </c>
      <c r="AI22">
        <v>1.0626992561105207E-3</v>
      </c>
      <c r="AJ22">
        <v>1.0626992561105207E-3</v>
      </c>
      <c r="AK22">
        <v>1.0626992561105207E-3</v>
      </c>
      <c r="AL22">
        <v>0</v>
      </c>
      <c r="AM22">
        <v>1.0626992561105207E-3</v>
      </c>
      <c r="AN22">
        <v>2.1253985122210413E-3</v>
      </c>
      <c r="AO22">
        <v>1.0626992561105207E-3</v>
      </c>
      <c r="AP22">
        <v>5.3134962805526037E-3</v>
      </c>
      <c r="AQ22">
        <v>3.188097768331562E-3</v>
      </c>
      <c r="AR22">
        <v>0</v>
      </c>
      <c r="AS22">
        <v>0</v>
      </c>
      <c r="AT22">
        <v>1.0626992561105207E-3</v>
      </c>
      <c r="AU22">
        <v>0</v>
      </c>
      <c r="AV22">
        <v>3.188097768331562E-3</v>
      </c>
      <c r="AW22">
        <v>2.1253985122210413E-3</v>
      </c>
      <c r="AX22">
        <v>2.1253985122210413E-3</v>
      </c>
    </row>
    <row r="23" spans="1:50" x14ac:dyDescent="0.2">
      <c r="A23" s="8" t="s">
        <v>26</v>
      </c>
      <c r="B23">
        <v>2.4046875017186553E-2</v>
      </c>
      <c r="C23">
        <v>1.724453389442869E-2</v>
      </c>
      <c r="D23">
        <v>7.195133107675418E-2</v>
      </c>
      <c r="E23">
        <v>6.2208398133748059E-2</v>
      </c>
      <c r="F23">
        <v>9.1620162839630412E-2</v>
      </c>
      <c r="G23">
        <v>8.7183240325679257E-2</v>
      </c>
      <c r="H23">
        <v>6.1339310218644222E-2</v>
      </c>
      <c r="I23">
        <v>3.339127252767359E-3</v>
      </c>
      <c r="J23">
        <v>5.9006495288628667E-3</v>
      </c>
      <c r="K23">
        <v>6.2208398133748056E-3</v>
      </c>
      <c r="L23">
        <v>7.8217912359344974E-3</v>
      </c>
      <c r="M23">
        <v>5.9921324672948494E-3</v>
      </c>
      <c r="N23">
        <v>3.5220931296313239E-3</v>
      </c>
      <c r="O23">
        <v>4.7113713292470955E-3</v>
      </c>
      <c r="P23">
        <v>9.9258988198700944E-3</v>
      </c>
      <c r="Q23">
        <v>9.2397767816302257E-3</v>
      </c>
      <c r="R23">
        <v>7.5016009514225594E-3</v>
      </c>
      <c r="S23">
        <v>3.0646784374714115E-3</v>
      </c>
      <c r="T23">
        <v>1.0977952611837892E-3</v>
      </c>
      <c r="U23">
        <v>3.933766352575245E-3</v>
      </c>
      <c r="V23">
        <v>5.7634251212148931E-3</v>
      </c>
      <c r="W23">
        <v>4.7571127984630864E-3</v>
      </c>
      <c r="X23">
        <v>5.8091665904308849E-3</v>
      </c>
      <c r="Y23">
        <v>3.2933857835513677E-3</v>
      </c>
      <c r="Z23">
        <v>1.8296587686396487E-3</v>
      </c>
      <c r="AA23">
        <v>1.7198792425212699E-2</v>
      </c>
      <c r="AB23">
        <v>8.2883542219376091E-2</v>
      </c>
      <c r="AC23">
        <v>5.639923154331717E-2</v>
      </c>
      <c r="AD23">
        <v>8.1465556673680356E-2</v>
      </c>
      <c r="AE23">
        <v>9.6514500045741469E-2</v>
      </c>
      <c r="AF23">
        <v>8.3935596011343885E-2</v>
      </c>
      <c r="AG23">
        <v>3.2933857835513677E-3</v>
      </c>
      <c r="AH23">
        <v>6.8154789131826916E-3</v>
      </c>
      <c r="AI23">
        <v>5.6262007135669196E-3</v>
      </c>
      <c r="AJ23">
        <v>6.9527033208306652E-3</v>
      </c>
      <c r="AK23">
        <v>6.6325130363187263E-3</v>
      </c>
      <c r="AL23">
        <v>4.8485957368950691E-3</v>
      </c>
      <c r="AM23">
        <v>4.6656298600311046E-3</v>
      </c>
      <c r="AN23">
        <v>1.1435367303997804E-2</v>
      </c>
      <c r="AO23">
        <v>8.3706888665263934E-3</v>
      </c>
      <c r="AP23">
        <v>6.6325130363187263E-3</v>
      </c>
      <c r="AQ23">
        <v>3.4306101911993413E-3</v>
      </c>
      <c r="AR23">
        <v>1.4637270149117189E-3</v>
      </c>
      <c r="AS23">
        <v>3.8880248833592537E-3</v>
      </c>
      <c r="AT23">
        <v>6.6325130363187263E-3</v>
      </c>
      <c r="AU23">
        <v>4.3454395755191657E-3</v>
      </c>
      <c r="AV23">
        <v>5.168786021407008E-3</v>
      </c>
      <c r="AW23">
        <v>3.6593175372792975E-3</v>
      </c>
      <c r="AX23">
        <v>2.4700393376635259E-3</v>
      </c>
    </row>
    <row r="24" spans="1:50" x14ac:dyDescent="0.2">
      <c r="A24" s="8" t="s">
        <v>42</v>
      </c>
      <c r="B24">
        <v>2.4907027622777984E-2</v>
      </c>
      <c r="C24">
        <v>4.8092209856915737E-2</v>
      </c>
      <c r="D24">
        <v>4.2660307366189719E-2</v>
      </c>
      <c r="E24">
        <v>3.7714184773008301E-2</v>
      </c>
      <c r="F24">
        <v>0.11694046988164636</v>
      </c>
      <c r="G24">
        <v>0.13610669493022434</v>
      </c>
      <c r="H24">
        <v>6.9599010775481363E-2</v>
      </c>
      <c r="I24">
        <v>8.3907436848613319E-4</v>
      </c>
      <c r="J24">
        <v>5.7410351527998585E-4</v>
      </c>
      <c r="K24">
        <v>6.1826532414767713E-4</v>
      </c>
      <c r="L24">
        <v>9.7155979508920681E-4</v>
      </c>
      <c r="M24">
        <v>9.2739798622151564E-4</v>
      </c>
      <c r="N24">
        <v>6.1826532414767713E-4</v>
      </c>
      <c r="O24">
        <v>2.031443207913796E-3</v>
      </c>
      <c r="P24">
        <v>1.8989577813107224E-3</v>
      </c>
      <c r="Q24">
        <v>1.4573396926338103E-3</v>
      </c>
      <c r="R24">
        <v>2.2080904433845611E-3</v>
      </c>
      <c r="S24">
        <v>1.5015015015015015E-3</v>
      </c>
      <c r="T24">
        <v>4.857798975446034E-4</v>
      </c>
      <c r="U24">
        <v>2.2522522522522522E-3</v>
      </c>
      <c r="V24">
        <v>1.9872813990461048E-3</v>
      </c>
      <c r="W24">
        <v>2.2964140611199434E-3</v>
      </c>
      <c r="X24">
        <v>4.0187246069599012E-3</v>
      </c>
      <c r="Y24">
        <v>2.9588411941353118E-3</v>
      </c>
      <c r="Z24">
        <v>1.3248542660307366E-3</v>
      </c>
      <c r="AA24">
        <v>5.113937466878643E-2</v>
      </c>
      <c r="AB24">
        <v>3.5373608903020666E-2</v>
      </c>
      <c r="AC24">
        <v>3.9348171701112877E-2</v>
      </c>
      <c r="AD24">
        <v>0.12983571807101218</v>
      </c>
      <c r="AE24">
        <v>0.14454160042395336</v>
      </c>
      <c r="AF24">
        <v>8.9118530295000886E-2</v>
      </c>
      <c r="AG24">
        <v>8.8323617735382436E-4</v>
      </c>
      <c r="AH24">
        <v>4.857798975446034E-4</v>
      </c>
      <c r="AI24">
        <v>6.624271330153683E-4</v>
      </c>
      <c r="AJ24">
        <v>1.0598834128245894E-3</v>
      </c>
      <c r="AK24">
        <v>1.015721603956898E-3</v>
      </c>
      <c r="AL24">
        <v>7.5075075075075074E-4</v>
      </c>
      <c r="AM24">
        <v>2.1639286345168699E-3</v>
      </c>
      <c r="AN24">
        <v>1.589825119236884E-3</v>
      </c>
      <c r="AO24">
        <v>1.5456633103691927E-3</v>
      </c>
      <c r="AP24">
        <v>2.4288994877230173E-3</v>
      </c>
      <c r="AQ24">
        <v>1.589825119236884E-3</v>
      </c>
      <c r="AR24">
        <v>6.624271330153683E-4</v>
      </c>
      <c r="AS24">
        <v>2.3847376788553257E-3</v>
      </c>
      <c r="AT24">
        <v>1.6781487369722664E-3</v>
      </c>
      <c r="AU24">
        <v>2.3847376788553257E-3</v>
      </c>
      <c r="AV24">
        <v>4.4603426956368129E-3</v>
      </c>
      <c r="AW24">
        <v>3.1354884296060765E-3</v>
      </c>
      <c r="AX24">
        <v>1.6781487369722664E-3</v>
      </c>
    </row>
    <row r="25" spans="1:50" x14ac:dyDescent="0.2">
      <c r="A25" s="8" t="s">
        <v>16</v>
      </c>
      <c r="B25">
        <v>3.1419768770740729E-2</v>
      </c>
      <c r="C25">
        <v>2.3035182916156135E-2</v>
      </c>
      <c r="D25">
        <v>4.130929459128304E-2</v>
      </c>
      <c r="E25">
        <v>4.953614563276737E-2</v>
      </c>
      <c r="F25">
        <v>9.1650621389812711E-2</v>
      </c>
      <c r="G25">
        <v>9.7251881673376506E-2</v>
      </c>
      <c r="H25">
        <v>8.0658148083318754E-2</v>
      </c>
      <c r="I25">
        <v>2.345527743742342E-3</v>
      </c>
      <c r="J25">
        <v>2.3805356205146158E-3</v>
      </c>
      <c r="K25">
        <v>3.6758270610887452E-3</v>
      </c>
      <c r="L25">
        <v>6.6865044635042881E-3</v>
      </c>
      <c r="M25">
        <v>3.6758270610887452E-3</v>
      </c>
      <c r="N25">
        <v>1.3653071941186767E-3</v>
      </c>
      <c r="O25">
        <v>5.0061263784351483E-3</v>
      </c>
      <c r="P25">
        <v>5.9513390512865392E-3</v>
      </c>
      <c r="Q25">
        <v>5.9163311745142654E-3</v>
      </c>
      <c r="R25">
        <v>8.9270085769298096E-3</v>
      </c>
      <c r="S25">
        <v>4.6560476107124103E-3</v>
      </c>
      <c r="T25">
        <v>1.7854017153859619E-3</v>
      </c>
      <c r="U25">
        <v>2.0304568527918783E-3</v>
      </c>
      <c r="V25">
        <v>3.1857167862769124E-3</v>
      </c>
      <c r="W25">
        <v>4.5510239803955889E-3</v>
      </c>
      <c r="X25">
        <v>4.5160161036233151E-3</v>
      </c>
      <c r="Y25">
        <v>3.6408191843164714E-3</v>
      </c>
      <c r="Z25">
        <v>1.4703308244354979E-3</v>
      </c>
      <c r="AA25">
        <v>2.6255907579205321E-2</v>
      </c>
      <c r="AB25">
        <v>4.1764396989322598E-2</v>
      </c>
      <c r="AC25">
        <v>5.2266760021004728E-2</v>
      </c>
      <c r="AD25">
        <v>0.10197794503763347</v>
      </c>
      <c r="AE25">
        <v>0.11454577279887974</v>
      </c>
      <c r="AF25">
        <v>0.12693856117626465</v>
      </c>
      <c r="AG25">
        <v>2.6956065114650796E-3</v>
      </c>
      <c r="AH25">
        <v>2.3805356205146158E-3</v>
      </c>
      <c r="AI25">
        <v>3.8508664449501137E-3</v>
      </c>
      <c r="AJ25">
        <v>7.4566777524943109E-3</v>
      </c>
      <c r="AK25">
        <v>4.3409767197619461E-3</v>
      </c>
      <c r="AL25">
        <v>2.1354804831086992E-3</v>
      </c>
      <c r="AM25">
        <v>5.7062839138806234E-3</v>
      </c>
      <c r="AN25">
        <v>6.0213548048310868E-3</v>
      </c>
      <c r="AO25">
        <v>6.2314020654647296E-3</v>
      </c>
      <c r="AP25">
        <v>9.942237003325749E-3</v>
      </c>
      <c r="AQ25">
        <v>5.4962366532469806E-3</v>
      </c>
      <c r="AR25">
        <v>2.8356380185541748E-3</v>
      </c>
      <c r="AS25">
        <v>2.3105198669700682E-3</v>
      </c>
      <c r="AT25">
        <v>3.2207246630491862E-3</v>
      </c>
      <c r="AU25">
        <v>4.7960791178015055E-3</v>
      </c>
      <c r="AV25">
        <v>5.0411342552074221E-3</v>
      </c>
      <c r="AW25">
        <v>4.2709609662173985E-3</v>
      </c>
      <c r="AX25">
        <v>2.3105198669700682E-3</v>
      </c>
    </row>
    <row r="26" spans="1:50" x14ac:dyDescent="0.2">
      <c r="A26" s="8" t="s">
        <v>17</v>
      </c>
      <c r="B26">
        <v>1.1531764599770553E-2</v>
      </c>
      <c r="C26">
        <v>4.2254864555513166E-2</v>
      </c>
      <c r="D26">
        <v>4.1491797024036624E-2</v>
      </c>
      <c r="E26">
        <v>3.691339183517741E-2</v>
      </c>
      <c r="F26">
        <v>0.11932468523464326</v>
      </c>
      <c r="G26">
        <v>0.12752766119801603</v>
      </c>
      <c r="H26">
        <v>7.811903853491034E-2</v>
      </c>
      <c r="I26">
        <v>2.8615032430370085E-4</v>
      </c>
      <c r="J26">
        <v>4.7691720717283481E-4</v>
      </c>
      <c r="K26">
        <v>2.8615032430370085E-4</v>
      </c>
      <c r="L26">
        <v>7.6306753147653572E-4</v>
      </c>
      <c r="M26">
        <v>5.7230064860740171E-4</v>
      </c>
      <c r="N26">
        <v>9.5383441434566965E-5</v>
      </c>
      <c r="O26">
        <v>1.7169019458222053E-3</v>
      </c>
      <c r="P26">
        <v>1.5261350629530714E-3</v>
      </c>
      <c r="Q26">
        <v>1.8122853872567723E-3</v>
      </c>
      <c r="R26">
        <v>2.2892025944296068E-3</v>
      </c>
      <c r="S26">
        <v>9.5383441434566962E-4</v>
      </c>
      <c r="T26">
        <v>8.5845097291110267E-4</v>
      </c>
      <c r="U26">
        <v>1.4307516215185045E-3</v>
      </c>
      <c r="V26">
        <v>1.0492178557802365E-3</v>
      </c>
      <c r="W26">
        <v>1.8122853872567723E-3</v>
      </c>
      <c r="X26">
        <v>2.0984357115604729E-3</v>
      </c>
      <c r="Y26">
        <v>1.6215185043876384E-3</v>
      </c>
      <c r="Z26">
        <v>6.6768409004196877E-4</v>
      </c>
      <c r="AA26">
        <v>4.339946585272797E-2</v>
      </c>
      <c r="AB26">
        <v>3.7294925600915678E-2</v>
      </c>
      <c r="AC26">
        <v>4.006104540251812E-2</v>
      </c>
      <c r="AD26">
        <v>0.12552460892789011</v>
      </c>
      <c r="AE26">
        <v>0.13229683326974437</v>
      </c>
      <c r="AF26">
        <v>0.13363220144982832</v>
      </c>
      <c r="AG26">
        <v>2.8615032430370085E-4</v>
      </c>
      <c r="AH26">
        <v>3.8153376573826786E-4</v>
      </c>
      <c r="AI26">
        <v>3.8153376573826786E-4</v>
      </c>
      <c r="AJ26">
        <v>7.6306753147653572E-4</v>
      </c>
      <c r="AK26">
        <v>5.7230064860740171E-4</v>
      </c>
      <c r="AL26">
        <v>9.5383441434566965E-5</v>
      </c>
      <c r="AM26">
        <v>1.8122853872567723E-3</v>
      </c>
      <c r="AN26">
        <v>1.3353681800839375E-3</v>
      </c>
      <c r="AO26">
        <v>2.003052270125906E-3</v>
      </c>
      <c r="AP26">
        <v>2.3845860358641738E-3</v>
      </c>
      <c r="AQ26">
        <v>9.5383441434566962E-4</v>
      </c>
      <c r="AR26">
        <v>1.4307516215185045E-3</v>
      </c>
      <c r="AS26">
        <v>1.5261350629530714E-3</v>
      </c>
      <c r="AT26">
        <v>9.5383441434566962E-4</v>
      </c>
      <c r="AU26">
        <v>1.9076688286913392E-3</v>
      </c>
      <c r="AV26">
        <v>2.2892025944296068E-3</v>
      </c>
      <c r="AW26">
        <v>1.6215185043876384E-3</v>
      </c>
      <c r="AX26">
        <v>1.1446012972148034E-3</v>
      </c>
    </row>
    <row r="27" spans="1:50" x14ac:dyDescent="0.2">
      <c r="A27" s="8" t="s">
        <v>18</v>
      </c>
      <c r="B27">
        <v>6.5996363600365621E-2</v>
      </c>
      <c r="C27">
        <v>1.7983333333333334E-2</v>
      </c>
      <c r="D27">
        <v>3.1683333333333334E-2</v>
      </c>
      <c r="E27">
        <v>3.9583333333333331E-2</v>
      </c>
      <c r="F27">
        <v>7.091666666666667E-2</v>
      </c>
      <c r="G27">
        <v>7.0599999999999996E-2</v>
      </c>
      <c r="H27">
        <v>4.898333333333333E-2</v>
      </c>
      <c r="I27">
        <v>8.6999999999999994E-3</v>
      </c>
      <c r="J27">
        <v>1.0633333333333333E-2</v>
      </c>
      <c r="K27">
        <v>1.1366666666666667E-2</v>
      </c>
      <c r="L27">
        <v>1.6916666666666667E-2</v>
      </c>
      <c r="M27">
        <v>1.0133333333333333E-2</v>
      </c>
      <c r="N27">
        <v>2.5333333333333332E-3</v>
      </c>
      <c r="O27">
        <v>1.315E-2</v>
      </c>
      <c r="P27">
        <v>1.5533333333333333E-2</v>
      </c>
      <c r="Q27">
        <v>1.5983333333333332E-2</v>
      </c>
      <c r="R27">
        <v>2.3716666666666667E-2</v>
      </c>
      <c r="S27">
        <v>1.4483333333333334E-2</v>
      </c>
      <c r="T27">
        <v>4.0333333333333332E-3</v>
      </c>
      <c r="U27">
        <v>6.0000000000000001E-3</v>
      </c>
      <c r="V27">
        <v>7.4833333333333332E-3</v>
      </c>
      <c r="W27">
        <v>8.4666666666666675E-3</v>
      </c>
      <c r="X27">
        <v>1.155E-2</v>
      </c>
      <c r="Y27">
        <v>8.1833333333333341E-3</v>
      </c>
      <c r="Z27">
        <v>3.7833333333333334E-3</v>
      </c>
      <c r="AA27">
        <v>1.7566666666666668E-2</v>
      </c>
      <c r="AB27">
        <v>3.3383333333333334E-2</v>
      </c>
      <c r="AC27">
        <v>4.19E-2</v>
      </c>
      <c r="AD27">
        <v>7.5649999999999995E-2</v>
      </c>
      <c r="AE27">
        <v>7.6816666666666672E-2</v>
      </c>
      <c r="AF27">
        <v>7.4616666666666664E-2</v>
      </c>
      <c r="AG27">
        <v>8.5000000000000006E-3</v>
      </c>
      <c r="AH27">
        <v>1.12E-2</v>
      </c>
      <c r="AI27">
        <v>1.2033333333333333E-2</v>
      </c>
      <c r="AJ27">
        <v>1.8033333333333332E-2</v>
      </c>
      <c r="AK27">
        <v>1.1016666666666666E-2</v>
      </c>
      <c r="AL27">
        <v>3.8666666666666667E-3</v>
      </c>
      <c r="AM27">
        <v>1.2833333333333334E-2</v>
      </c>
      <c r="AN27">
        <v>1.6366666666666668E-2</v>
      </c>
      <c r="AO27">
        <v>1.6916666666666667E-2</v>
      </c>
      <c r="AP27">
        <v>2.53E-2</v>
      </c>
      <c r="AQ27">
        <v>1.5766666666666665E-2</v>
      </c>
      <c r="AR27">
        <v>6.1500000000000001E-3</v>
      </c>
      <c r="AS27">
        <v>5.8666666666666667E-3</v>
      </c>
      <c r="AT27">
        <v>7.8833333333333325E-3</v>
      </c>
      <c r="AU27">
        <v>8.9499999999999996E-3</v>
      </c>
      <c r="AV27">
        <v>1.2316666666666667E-2</v>
      </c>
      <c r="AW27">
        <v>8.8999999999999999E-3</v>
      </c>
      <c r="AX27">
        <v>5.7666666666666665E-3</v>
      </c>
    </row>
    <row r="28" spans="1:50" x14ac:dyDescent="0.2">
      <c r="A28" s="8" t="s">
        <v>27</v>
      </c>
      <c r="B28">
        <v>1.6512290172811479E-2</v>
      </c>
      <c r="C28">
        <v>5.1425526245670129E-2</v>
      </c>
      <c r="D28">
        <v>4.4497735145217161E-2</v>
      </c>
      <c r="E28">
        <v>3.2507327471356248E-2</v>
      </c>
      <c r="F28">
        <v>0.11137756461497468</v>
      </c>
      <c r="G28">
        <v>0.13116173727684519</v>
      </c>
      <c r="H28">
        <v>8.3133493205435657E-2</v>
      </c>
      <c r="I28">
        <v>1.0658140154543032E-3</v>
      </c>
      <c r="J28">
        <v>7.993605115907274E-4</v>
      </c>
      <c r="K28">
        <v>7.993605115907274E-4</v>
      </c>
      <c r="L28">
        <v>1.5987210231814548E-3</v>
      </c>
      <c r="M28">
        <v>1.398880895283773E-3</v>
      </c>
      <c r="N28">
        <v>9.9920063948840928E-4</v>
      </c>
      <c r="O28">
        <v>2.1316280309086064E-3</v>
      </c>
      <c r="P28">
        <v>1.5987210231814548E-3</v>
      </c>
      <c r="Q28">
        <v>1.398880895283773E-3</v>
      </c>
      <c r="R28">
        <v>2.3314681588062882E-3</v>
      </c>
      <c r="S28">
        <v>1.199040767386091E-3</v>
      </c>
      <c r="T28">
        <v>3.996802557953637E-4</v>
      </c>
      <c r="U28">
        <v>2.86437516653344E-3</v>
      </c>
      <c r="V28">
        <v>1.9984012789768186E-3</v>
      </c>
      <c r="W28">
        <v>1.2656541433519852E-3</v>
      </c>
      <c r="X28">
        <v>3.5305089261923796E-3</v>
      </c>
      <c r="Y28">
        <v>3.1308286703970157E-3</v>
      </c>
      <c r="Z28">
        <v>1.5987210231814548E-3</v>
      </c>
      <c r="AA28">
        <v>4.4364508393285373E-2</v>
      </c>
      <c r="AB28">
        <v>3.910205169197975E-2</v>
      </c>
      <c r="AC28">
        <v>3.4772182254196642E-2</v>
      </c>
      <c r="AD28">
        <v>0.12596589395150545</v>
      </c>
      <c r="AE28">
        <v>0.13908872901678657</v>
      </c>
      <c r="AF28">
        <v>0.10131894484412469</v>
      </c>
      <c r="AG28">
        <v>9.3258726352251535E-4</v>
      </c>
      <c r="AH28">
        <v>7.3274713562483348E-4</v>
      </c>
      <c r="AI28">
        <v>8.6597388755662132E-4</v>
      </c>
      <c r="AJ28">
        <v>1.7985611510791368E-3</v>
      </c>
      <c r="AK28">
        <v>1.465494271249667E-3</v>
      </c>
      <c r="AL28">
        <v>1.2656541433519852E-3</v>
      </c>
      <c r="AM28">
        <v>1.8651745270450307E-3</v>
      </c>
      <c r="AN28">
        <v>1.398880895283773E-3</v>
      </c>
      <c r="AO28">
        <v>1.5321076472155609E-3</v>
      </c>
      <c r="AP28">
        <v>2.5979216626698643E-3</v>
      </c>
      <c r="AQ28">
        <v>1.3322675193178791E-3</v>
      </c>
      <c r="AR28">
        <v>4.6629363176125768E-4</v>
      </c>
      <c r="AS28">
        <v>2.464694910738076E-3</v>
      </c>
      <c r="AT28">
        <v>1.7319477751132426E-3</v>
      </c>
      <c r="AU28">
        <v>1.3322675193178791E-3</v>
      </c>
      <c r="AV28">
        <v>4.063415933919531E-3</v>
      </c>
      <c r="AW28">
        <v>3.3306687982946974E-3</v>
      </c>
      <c r="AX28">
        <v>1.9984012789768186E-3</v>
      </c>
    </row>
    <row r="29" spans="1:50" x14ac:dyDescent="0.2">
      <c r="A29" s="8" t="s">
        <v>19</v>
      </c>
      <c r="B29">
        <v>0.16529779209165574</v>
      </c>
      <c r="C29">
        <v>7.1400528350601218E-3</v>
      </c>
      <c r="D29">
        <v>5.6262019310748673E-2</v>
      </c>
      <c r="E29">
        <v>3.2413045069504057E-2</v>
      </c>
      <c r="F29">
        <v>3.6379001723461028E-2</v>
      </c>
      <c r="G29">
        <v>3.5746844203115538E-2</v>
      </c>
      <c r="H29">
        <v>2.6497381537007831E-2</v>
      </c>
      <c r="I29">
        <v>1.0081248877088615E-2</v>
      </c>
      <c r="J29">
        <v>1.5404680627366432E-2</v>
      </c>
      <c r="K29">
        <v>1.1452032552785154E-2</v>
      </c>
      <c r="L29">
        <v>1.7567324775916795E-2</v>
      </c>
      <c r="M29">
        <v>1.3428356590075793E-2</v>
      </c>
      <c r="N29">
        <v>5.2103088255844128E-3</v>
      </c>
      <c r="O29">
        <v>2.5858569726974492E-2</v>
      </c>
      <c r="P29">
        <v>3.525442676621484E-2</v>
      </c>
      <c r="Q29">
        <v>3.2792339581711349E-2</v>
      </c>
      <c r="R29">
        <v>4.200187650969197E-2</v>
      </c>
      <c r="S29">
        <v>2.430812022970608E-2</v>
      </c>
      <c r="T29">
        <v>7.6990131688392926E-3</v>
      </c>
      <c r="U29">
        <v>3.3537620026750244E-3</v>
      </c>
      <c r="V29">
        <v>1.4972151797656359E-2</v>
      </c>
      <c r="W29">
        <v>8.4975279313809649E-3</v>
      </c>
      <c r="X29">
        <v>6.6276725290958819E-3</v>
      </c>
      <c r="Y29">
        <v>4.3918311939791987E-3</v>
      </c>
      <c r="Z29">
        <v>2.1426812794868213E-3</v>
      </c>
      <c r="AA29">
        <v>7.0468927794302598E-3</v>
      </c>
      <c r="AB29">
        <v>6.3741440919889009E-2</v>
      </c>
      <c r="AC29">
        <v>3.3191596962982184E-2</v>
      </c>
      <c r="AD29">
        <v>3.7816328296036039E-2</v>
      </c>
      <c r="AE29">
        <v>3.9073989047039175E-2</v>
      </c>
      <c r="AF29">
        <v>3.9326852055177372E-2</v>
      </c>
      <c r="AG29">
        <v>9.9415087936438225E-3</v>
      </c>
      <c r="AH29">
        <v>1.7447547561535545E-2</v>
      </c>
      <c r="AI29">
        <v>1.1724858429986891E-2</v>
      </c>
      <c r="AJ29">
        <v>1.825937090345291E-2</v>
      </c>
      <c r="AK29">
        <v>1.467936305139108E-2</v>
      </c>
      <c r="AL29">
        <v>7.725630327590681E-3</v>
      </c>
      <c r="AM29">
        <v>2.5512546663206435E-2</v>
      </c>
      <c r="AN29">
        <v>3.993904670645932E-2</v>
      </c>
      <c r="AO29">
        <v>3.3584200054565173E-2</v>
      </c>
      <c r="AP29">
        <v>4.3665448931653791E-2</v>
      </c>
      <c r="AQ29">
        <v>2.6570578723574153E-2</v>
      </c>
      <c r="AR29">
        <v>1.1432069683721612E-2</v>
      </c>
      <c r="AS29">
        <v>3.3071819748600934E-3</v>
      </c>
      <c r="AT29">
        <v>1.6961784414322695E-2</v>
      </c>
      <c r="AU29">
        <v>8.6971566220163821E-3</v>
      </c>
      <c r="AV29">
        <v>6.8938441166097727E-3</v>
      </c>
      <c r="AW29">
        <v>4.7977428649378824E-3</v>
      </c>
      <c r="AX29">
        <v>3.1807504707909956E-3</v>
      </c>
    </row>
    <row r="30" spans="1:50" x14ac:dyDescent="0.2">
      <c r="A30" s="8" t="s">
        <v>43</v>
      </c>
      <c r="B30">
        <v>7.1914037536531736E-3</v>
      </c>
      <c r="C30">
        <v>4.9862343224227591E-2</v>
      </c>
      <c r="D30">
        <v>4.8485775466503518E-2</v>
      </c>
      <c r="E30">
        <v>4.802691954726216E-2</v>
      </c>
      <c r="F30">
        <v>0.14453961456102785</v>
      </c>
      <c r="G30">
        <v>0.13673906393392474</v>
      </c>
      <c r="H30">
        <v>5.3839094524319363E-2</v>
      </c>
      <c r="I30">
        <v>6.1180789232181097E-4</v>
      </c>
      <c r="J30">
        <v>1.5295197308045274E-4</v>
      </c>
      <c r="K30">
        <v>1.5295197308045274E-4</v>
      </c>
      <c r="L30">
        <v>7.6475986540226369E-4</v>
      </c>
      <c r="M30">
        <v>6.1180789232181097E-4</v>
      </c>
      <c r="N30">
        <v>0</v>
      </c>
      <c r="O30">
        <v>1.5295197308045274E-3</v>
      </c>
      <c r="P30">
        <v>1.2236157846436219E-3</v>
      </c>
      <c r="Q30">
        <v>9.177118384827164E-4</v>
      </c>
      <c r="R30">
        <v>2.2942795962067912E-3</v>
      </c>
      <c r="S30">
        <v>1.2236157846436219E-3</v>
      </c>
      <c r="T30">
        <v>4.588559192413582E-4</v>
      </c>
      <c r="U30">
        <v>1.6824717038849801E-3</v>
      </c>
      <c r="V30">
        <v>1.6824717038849801E-3</v>
      </c>
      <c r="W30">
        <v>7.6475986540226369E-4</v>
      </c>
      <c r="X30">
        <v>3.5178953808504129E-3</v>
      </c>
      <c r="Y30">
        <v>3.0590394616090547E-3</v>
      </c>
      <c r="Z30">
        <v>9.177118384827164E-4</v>
      </c>
      <c r="AA30">
        <v>4.6344447843377178E-2</v>
      </c>
      <c r="AB30">
        <v>3.6708473539308659E-2</v>
      </c>
      <c r="AC30">
        <v>5.3686142551238908E-2</v>
      </c>
      <c r="AD30">
        <v>0.14928112572652188</v>
      </c>
      <c r="AE30">
        <v>0.13153869684918937</v>
      </c>
      <c r="AF30">
        <v>5.7968797797491589E-2</v>
      </c>
      <c r="AG30">
        <v>6.1180789232181097E-4</v>
      </c>
      <c r="AH30">
        <v>1.5295197308045274E-4</v>
      </c>
      <c r="AI30">
        <v>1.5295197308045274E-4</v>
      </c>
      <c r="AJ30">
        <v>7.6475986540226369E-4</v>
      </c>
      <c r="AK30">
        <v>6.1180789232181097E-4</v>
      </c>
      <c r="AL30">
        <v>1.5295197308045274E-4</v>
      </c>
      <c r="AM30">
        <v>1.3765677577240747E-3</v>
      </c>
      <c r="AN30">
        <v>9.177118384827164E-4</v>
      </c>
      <c r="AO30">
        <v>1.0706638115631692E-3</v>
      </c>
      <c r="AP30">
        <v>2.2942795962067912E-3</v>
      </c>
      <c r="AQ30">
        <v>1.2236157846436219E-3</v>
      </c>
      <c r="AR30">
        <v>6.1180789232181097E-4</v>
      </c>
      <c r="AS30">
        <v>1.5295197308045274E-3</v>
      </c>
      <c r="AT30">
        <v>1.3765677577240747E-3</v>
      </c>
      <c r="AU30">
        <v>9.177118384827164E-4</v>
      </c>
      <c r="AV30">
        <v>3.6708473539308656E-3</v>
      </c>
      <c r="AW30">
        <v>2.906087488528602E-3</v>
      </c>
      <c r="AX30">
        <v>1.0706638115631692E-3</v>
      </c>
    </row>
    <row r="31" spans="1:50" x14ac:dyDescent="0.2">
      <c r="A31" s="8" t="s">
        <v>20</v>
      </c>
      <c r="B31">
        <v>9.9434521157884207E-3</v>
      </c>
      <c r="C31">
        <v>5.2876106194690263E-2</v>
      </c>
      <c r="D31">
        <v>4.4247787610619468E-2</v>
      </c>
      <c r="E31">
        <v>3.6836283185840708E-2</v>
      </c>
      <c r="F31">
        <v>0.12168141592920353</v>
      </c>
      <c r="G31">
        <v>0.14590707964601771</v>
      </c>
      <c r="H31">
        <v>7.7544247787610626E-2</v>
      </c>
      <c r="I31">
        <v>2.2123893805309734E-4</v>
      </c>
      <c r="J31">
        <v>2.2123893805309734E-4</v>
      </c>
      <c r="K31">
        <v>2.2123893805309734E-4</v>
      </c>
      <c r="L31">
        <v>4.4247787610619468E-4</v>
      </c>
      <c r="M31">
        <v>5.5309734513274336E-4</v>
      </c>
      <c r="N31">
        <v>3.3185840707964601E-4</v>
      </c>
      <c r="O31">
        <v>1.3274336283185841E-3</v>
      </c>
      <c r="P31">
        <v>8.8495575221238937E-4</v>
      </c>
      <c r="Q31">
        <v>5.5309734513274336E-4</v>
      </c>
      <c r="R31">
        <v>1.3274336283185841E-3</v>
      </c>
      <c r="S31">
        <v>9.9557522123893804E-4</v>
      </c>
      <c r="T31">
        <v>1.1061946902654867E-4</v>
      </c>
      <c r="U31">
        <v>1.6592920353982301E-3</v>
      </c>
      <c r="V31">
        <v>8.8495575221238937E-4</v>
      </c>
      <c r="W31">
        <v>7.743362831858407E-4</v>
      </c>
      <c r="X31">
        <v>1.3274336283185841E-3</v>
      </c>
      <c r="Y31">
        <v>1.8805309734513274E-3</v>
      </c>
      <c r="Z31">
        <v>4.4247787610619468E-4</v>
      </c>
      <c r="AA31">
        <v>4.9557522123893805E-2</v>
      </c>
      <c r="AB31">
        <v>3.8827433628318586E-2</v>
      </c>
      <c r="AC31">
        <v>3.506637168141593E-2</v>
      </c>
      <c r="AD31">
        <v>0.1370575221238938</v>
      </c>
      <c r="AE31">
        <v>0.14358407079646018</v>
      </c>
      <c r="AF31">
        <v>8.8938053097345135E-2</v>
      </c>
      <c r="AG31">
        <v>2.2123893805309734E-4</v>
      </c>
      <c r="AH31">
        <v>2.2123893805309734E-4</v>
      </c>
      <c r="AI31">
        <v>2.2123893805309734E-4</v>
      </c>
      <c r="AJ31">
        <v>4.4247787610619468E-4</v>
      </c>
      <c r="AK31">
        <v>4.4247787610619468E-4</v>
      </c>
      <c r="AL31">
        <v>3.3185840707964601E-4</v>
      </c>
      <c r="AM31">
        <v>1.2168141592920354E-3</v>
      </c>
      <c r="AN31">
        <v>7.743362831858407E-4</v>
      </c>
      <c r="AO31">
        <v>4.4247787610619468E-4</v>
      </c>
      <c r="AP31">
        <v>1.4380530973451327E-3</v>
      </c>
      <c r="AQ31">
        <v>9.9557522123893804E-4</v>
      </c>
      <c r="AR31">
        <v>2.2123893805309734E-4</v>
      </c>
      <c r="AS31">
        <v>1.5486725663716814E-3</v>
      </c>
      <c r="AT31">
        <v>7.743362831858407E-4</v>
      </c>
      <c r="AU31">
        <v>7.743362831858407E-4</v>
      </c>
      <c r="AV31">
        <v>1.4380530973451327E-3</v>
      </c>
      <c r="AW31">
        <v>1.7699115044247787E-3</v>
      </c>
      <c r="AX31">
        <v>4.4247787610619468E-4</v>
      </c>
    </row>
    <row r="32" spans="1:50" x14ac:dyDescent="0.2">
      <c r="A32" s="8" t="s">
        <v>21</v>
      </c>
      <c r="B32">
        <v>2.1196932049044097E-2</v>
      </c>
      <c r="C32">
        <v>3.5856987182813556E-2</v>
      </c>
      <c r="D32">
        <v>0.10627367547091485</v>
      </c>
      <c r="E32">
        <v>3.1186757303720617E-2</v>
      </c>
      <c r="F32">
        <v>9.6725649940324843E-2</v>
      </c>
      <c r="G32">
        <v>0.10741528721913757</v>
      </c>
      <c r="H32">
        <v>7.2803694670748792E-2</v>
      </c>
      <c r="I32">
        <v>6.2269731721239163E-4</v>
      </c>
      <c r="J32">
        <v>3.4248352446681544E-3</v>
      </c>
      <c r="K32">
        <v>1.5567432930309791E-4</v>
      </c>
      <c r="L32">
        <v>9.8593741891962023E-4</v>
      </c>
      <c r="M32">
        <v>6.7458876031342436E-4</v>
      </c>
      <c r="N32">
        <v>3.6324010170722849E-4</v>
      </c>
      <c r="O32">
        <v>1.1935031913237507E-3</v>
      </c>
      <c r="P32">
        <v>5.3448186394063615E-3</v>
      </c>
      <c r="Q32">
        <v>1.141611748222718E-3</v>
      </c>
      <c r="R32">
        <v>1.8162005085361425E-3</v>
      </c>
      <c r="S32">
        <v>7.2648020341445699E-4</v>
      </c>
      <c r="T32">
        <v>2.5945721550516319E-4</v>
      </c>
      <c r="U32">
        <v>1.141611748222718E-3</v>
      </c>
      <c r="V32">
        <v>4.981578537699133E-3</v>
      </c>
      <c r="W32">
        <v>9.8593741891962023E-4</v>
      </c>
      <c r="X32">
        <v>1.9199833947382077E-3</v>
      </c>
      <c r="Y32">
        <v>1.5567432930309792E-3</v>
      </c>
      <c r="Z32">
        <v>5.70805874111359E-4</v>
      </c>
      <c r="AA32">
        <v>3.4767266877691869E-2</v>
      </c>
      <c r="AB32">
        <v>8.5776555446006958E-2</v>
      </c>
      <c r="AC32">
        <v>3.3781329458772248E-2</v>
      </c>
      <c r="AD32">
        <v>0.10933527061387577</v>
      </c>
      <c r="AE32">
        <v>0.11457630636708006</v>
      </c>
      <c r="AF32">
        <v>0.11675574697732344</v>
      </c>
      <c r="AG32">
        <v>5.70805874111359E-4</v>
      </c>
      <c r="AH32">
        <v>2.8021379274557625E-3</v>
      </c>
      <c r="AI32">
        <v>2.0756577240413056E-4</v>
      </c>
      <c r="AJ32">
        <v>1.0897203051216855E-3</v>
      </c>
      <c r="AK32">
        <v>7.2648020341445699E-4</v>
      </c>
      <c r="AL32">
        <v>5.1891443101032637E-4</v>
      </c>
      <c r="AM32">
        <v>1.1935031913237507E-3</v>
      </c>
      <c r="AN32">
        <v>4.3069897773857094E-3</v>
      </c>
      <c r="AO32">
        <v>1.2453946344247833E-3</v>
      </c>
      <c r="AP32">
        <v>2.0756577240413055E-3</v>
      </c>
      <c r="AQ32">
        <v>7.7837164651548961E-4</v>
      </c>
      <c r="AR32">
        <v>4.1513154480826112E-4</v>
      </c>
      <c r="AS32">
        <v>1.0897203051216855E-3</v>
      </c>
      <c r="AT32">
        <v>4.0475325618805459E-3</v>
      </c>
      <c r="AU32">
        <v>1.0897203051216855E-3</v>
      </c>
      <c r="AV32">
        <v>2.179440610243371E-3</v>
      </c>
      <c r="AW32">
        <v>1.6605261792330445E-3</v>
      </c>
      <c r="AX32">
        <v>8.8215453271755487E-4</v>
      </c>
    </row>
    <row r="33" spans="1:50" x14ac:dyDescent="0.2">
      <c r="A33" s="8" t="s">
        <v>44</v>
      </c>
      <c r="B33">
        <v>3.0106441135093455E-2</v>
      </c>
      <c r="C33">
        <v>3.4452522743049212E-2</v>
      </c>
      <c r="D33">
        <v>0.10624383471557487</v>
      </c>
      <c r="E33">
        <v>3.2881516933981218E-2</v>
      </c>
      <c r="F33">
        <v>8.1582697015088967E-2</v>
      </c>
      <c r="G33">
        <v>0.10273647290928355</v>
      </c>
      <c r="H33">
        <v>6.0976946403127397E-2</v>
      </c>
      <c r="I33">
        <v>5.8456030104855504E-4</v>
      </c>
      <c r="J33">
        <v>6.8320485185049866E-3</v>
      </c>
      <c r="K33">
        <v>6.5763033867962447E-4</v>
      </c>
      <c r="L33">
        <v>8.7684045157283255E-4</v>
      </c>
      <c r="M33">
        <v>9.1337547038836727E-4</v>
      </c>
      <c r="N33">
        <v>5.8456030104855504E-4</v>
      </c>
      <c r="O33">
        <v>1.4979357714369223E-3</v>
      </c>
      <c r="P33">
        <v>7.3435387819224731E-3</v>
      </c>
      <c r="Q33">
        <v>1.0595155456505059E-3</v>
      </c>
      <c r="R33">
        <v>1.6806108655145957E-3</v>
      </c>
      <c r="S33">
        <v>9.4991048920390199E-4</v>
      </c>
      <c r="T33">
        <v>4.7495524460195099E-4</v>
      </c>
      <c r="U33">
        <v>3.068941580504914E-3</v>
      </c>
      <c r="V33">
        <v>7.6723539512622849E-3</v>
      </c>
      <c r="W33">
        <v>4.1649921449709547E-3</v>
      </c>
      <c r="X33">
        <v>4.3476672390486285E-3</v>
      </c>
      <c r="Y33">
        <v>3.8361769756311425E-3</v>
      </c>
      <c r="Z33">
        <v>2.2286361477476162E-3</v>
      </c>
      <c r="AA33">
        <v>3.4087172554893866E-2</v>
      </c>
      <c r="AB33">
        <v>0.12542471959373058</v>
      </c>
      <c r="AC33">
        <v>3.2552701764641409E-2</v>
      </c>
      <c r="AD33">
        <v>9.0862591794234768E-2</v>
      </c>
      <c r="AE33">
        <v>0.10986080157831281</v>
      </c>
      <c r="AF33">
        <v>8.4578568557962808E-2</v>
      </c>
      <c r="AG33">
        <v>5.8456030104855504E-4</v>
      </c>
      <c r="AH33">
        <v>8.0377041394176316E-3</v>
      </c>
      <c r="AI33">
        <v>6.2109531986408975E-4</v>
      </c>
      <c r="AJ33">
        <v>9.864455080194367E-4</v>
      </c>
      <c r="AK33">
        <v>9.864455080194367E-4</v>
      </c>
      <c r="AL33">
        <v>8.0377041394176323E-4</v>
      </c>
      <c r="AM33">
        <v>1.4979357714369223E-3</v>
      </c>
      <c r="AN33">
        <v>8.658799459281722E-3</v>
      </c>
      <c r="AO33">
        <v>1.0229805268349714E-3</v>
      </c>
      <c r="AP33">
        <v>1.8632859595922693E-3</v>
      </c>
      <c r="AQ33">
        <v>1.0229805268349714E-3</v>
      </c>
      <c r="AR33">
        <v>6.5763033867962447E-4</v>
      </c>
      <c r="AS33">
        <v>3.068941580504914E-3</v>
      </c>
      <c r="AT33">
        <v>9.0606846662526028E-3</v>
      </c>
      <c r="AU33">
        <v>4.0919221073398857E-3</v>
      </c>
      <c r="AV33">
        <v>4.8591575024661141E-3</v>
      </c>
      <c r="AW33">
        <v>4.0919221073398857E-3</v>
      </c>
      <c r="AX33">
        <v>3.068941580504914E-3</v>
      </c>
    </row>
    <row r="34" spans="1:50" x14ac:dyDescent="0.2">
      <c r="A34" s="8" t="s">
        <v>28</v>
      </c>
      <c r="B34">
        <v>1.530015696135143E-2</v>
      </c>
      <c r="C34">
        <v>3.8677210639827465E-2</v>
      </c>
      <c r="D34">
        <v>3.9755571531272467E-2</v>
      </c>
      <c r="E34">
        <v>4.191229331416247E-2</v>
      </c>
      <c r="F34">
        <v>0.1194823867721064</v>
      </c>
      <c r="G34">
        <v>0.12940330697340044</v>
      </c>
      <c r="H34">
        <v>9.288281811646297E-2</v>
      </c>
      <c r="I34">
        <v>4.3134435657800146E-4</v>
      </c>
      <c r="J34">
        <v>6.4701653486700218E-4</v>
      </c>
      <c r="K34">
        <v>5.7512580877066861E-4</v>
      </c>
      <c r="L34">
        <v>1.0783608914450035E-3</v>
      </c>
      <c r="M34">
        <v>8.6268871315600291E-4</v>
      </c>
      <c r="N34">
        <v>4.3134435657800146E-4</v>
      </c>
      <c r="O34">
        <v>1.0064701653486701E-3</v>
      </c>
      <c r="P34">
        <v>5.7512580877066861E-4</v>
      </c>
      <c r="Q34">
        <v>7.1890726096333576E-4</v>
      </c>
      <c r="R34">
        <v>1.4378145219266715E-3</v>
      </c>
      <c r="S34">
        <v>7.1890726096333576E-4</v>
      </c>
      <c r="T34">
        <v>2.1567217828900073E-4</v>
      </c>
      <c r="U34">
        <v>1.3659237958303378E-3</v>
      </c>
      <c r="V34">
        <v>8.6268871315600291E-4</v>
      </c>
      <c r="W34">
        <v>1.2940330697340044E-3</v>
      </c>
      <c r="X34">
        <v>2.5880661394680087E-3</v>
      </c>
      <c r="Y34">
        <v>1.7972681524083393E-3</v>
      </c>
      <c r="Z34">
        <v>1.0064701653486701E-3</v>
      </c>
      <c r="AA34">
        <v>3.716750539180446E-2</v>
      </c>
      <c r="AB34">
        <v>3.6664270309130123E-2</v>
      </c>
      <c r="AC34">
        <v>4.1984184040258804E-2</v>
      </c>
      <c r="AD34">
        <v>0.12602444284687275</v>
      </c>
      <c r="AE34">
        <v>0.13666427030913011</v>
      </c>
      <c r="AF34">
        <v>0.12336448598130841</v>
      </c>
      <c r="AG34">
        <v>4.3134435657800146E-4</v>
      </c>
      <c r="AH34">
        <v>5.7512580877066861E-4</v>
      </c>
      <c r="AI34">
        <v>5.7512580877066861E-4</v>
      </c>
      <c r="AJ34">
        <v>1.1502516175413372E-3</v>
      </c>
      <c r="AK34">
        <v>9.3457943925233649E-4</v>
      </c>
      <c r="AL34">
        <v>5.0323508267433503E-4</v>
      </c>
      <c r="AM34">
        <v>9.3457943925233649E-4</v>
      </c>
      <c r="AN34">
        <v>5.0323508267433503E-4</v>
      </c>
      <c r="AO34">
        <v>7.1890726096333576E-4</v>
      </c>
      <c r="AP34">
        <v>1.509705248023005E-3</v>
      </c>
      <c r="AQ34">
        <v>7.9079798705966934E-4</v>
      </c>
      <c r="AR34">
        <v>3.5945363048166788E-4</v>
      </c>
      <c r="AS34">
        <v>1.2940330697340044E-3</v>
      </c>
      <c r="AT34">
        <v>7.9079798705966934E-4</v>
      </c>
      <c r="AU34">
        <v>1.2940330697340044E-3</v>
      </c>
      <c r="AV34">
        <v>2.7318475916606757E-3</v>
      </c>
      <c r="AW34">
        <v>1.9410496046010064E-3</v>
      </c>
      <c r="AX34">
        <v>1.3659237958303378E-3</v>
      </c>
    </row>
    <row r="35" spans="1:50" x14ac:dyDescent="0.2">
      <c r="A35" s="8" t="s">
        <v>36</v>
      </c>
      <c r="B35">
        <v>1.0266834297430211E-2</v>
      </c>
      <c r="C35">
        <v>3.4818941504178275E-2</v>
      </c>
      <c r="D35">
        <v>5.1103492607670879E-2</v>
      </c>
      <c r="E35">
        <v>5.8388686522391257E-2</v>
      </c>
      <c r="F35">
        <v>0.10734947503749732</v>
      </c>
      <c r="G35">
        <v>0.12138418684379687</v>
      </c>
      <c r="H35">
        <v>7.7565888150846363E-2</v>
      </c>
      <c r="I35">
        <v>8.5708163702592668E-4</v>
      </c>
      <c r="J35">
        <v>7.4994643239768583E-4</v>
      </c>
      <c r="K35">
        <v>9.6421684165416753E-4</v>
      </c>
      <c r="L35">
        <v>1.2856224555388902E-3</v>
      </c>
      <c r="M35">
        <v>1.0713520462824085E-3</v>
      </c>
      <c r="N35">
        <v>1.0713520462824084E-4</v>
      </c>
      <c r="O35">
        <v>9.6421684165416753E-4</v>
      </c>
      <c r="P35">
        <v>1.4998928647953717E-3</v>
      </c>
      <c r="Q35">
        <v>1.8212984786800943E-3</v>
      </c>
      <c r="R35">
        <v>1.4998928647953717E-3</v>
      </c>
      <c r="S35">
        <v>9.6421684165416753E-4</v>
      </c>
      <c r="T35">
        <v>3.2140561388472255E-4</v>
      </c>
      <c r="U35">
        <v>1.2856224555388902E-3</v>
      </c>
      <c r="V35">
        <v>1.4998928647953717E-3</v>
      </c>
      <c r="W35">
        <v>1.8212984786800943E-3</v>
      </c>
      <c r="X35">
        <v>1.7141632740518534E-3</v>
      </c>
      <c r="Y35">
        <v>1.6070280694236126E-3</v>
      </c>
      <c r="Z35">
        <v>8.5708163702592668E-4</v>
      </c>
      <c r="AA35">
        <v>3.0962074137561604E-2</v>
      </c>
      <c r="AB35">
        <v>4.7568030854938936E-2</v>
      </c>
      <c r="AC35">
        <v>5.892436254553246E-2</v>
      </c>
      <c r="AD35">
        <v>0.11634883222626956</v>
      </c>
      <c r="AE35">
        <v>0.13049067923719734</v>
      </c>
      <c r="AF35">
        <v>0.12234840368545104</v>
      </c>
      <c r="AG35">
        <v>7.4994643239768583E-4</v>
      </c>
      <c r="AH35">
        <v>6.4281122776944509E-4</v>
      </c>
      <c r="AI35">
        <v>9.6421684165416753E-4</v>
      </c>
      <c r="AJ35">
        <v>1.4998928647953717E-3</v>
      </c>
      <c r="AK35">
        <v>1.0713520462824085E-3</v>
      </c>
      <c r="AL35">
        <v>2.1427040925648167E-4</v>
      </c>
      <c r="AM35">
        <v>8.5708163702592668E-4</v>
      </c>
      <c r="AN35">
        <v>1.3927576601671309E-3</v>
      </c>
      <c r="AO35">
        <v>1.8212984786800943E-3</v>
      </c>
      <c r="AP35">
        <v>1.6070280694236126E-3</v>
      </c>
      <c r="AQ35">
        <v>1.0713520462824085E-3</v>
      </c>
      <c r="AR35">
        <v>6.4281122776944509E-4</v>
      </c>
      <c r="AS35">
        <v>1.1784872509106492E-3</v>
      </c>
      <c r="AT35">
        <v>1.3927576601671309E-3</v>
      </c>
      <c r="AU35">
        <v>1.8212984786800943E-3</v>
      </c>
      <c r="AV35">
        <v>1.8212984786800943E-3</v>
      </c>
      <c r="AW35">
        <v>1.8212984786800943E-3</v>
      </c>
      <c r="AX35">
        <v>1.2856224555388902E-3</v>
      </c>
    </row>
    <row r="36" spans="1:50" x14ac:dyDescent="0.2">
      <c r="A36" s="8" t="s">
        <v>31</v>
      </c>
      <c r="B36">
        <v>7.9972193532136374E-2</v>
      </c>
      <c r="C36">
        <v>3.5416609358237282E-2</v>
      </c>
      <c r="D36">
        <v>4.6474843891838362E-2</v>
      </c>
      <c r="E36">
        <v>5.3049266910571345E-2</v>
      </c>
      <c r="F36">
        <v>0.10953703958407834</v>
      </c>
      <c r="G36">
        <v>0.11388331086842901</v>
      </c>
      <c r="H36">
        <v>7.4354248617720678E-2</v>
      </c>
      <c r="I36">
        <v>8.2524138310455806E-4</v>
      </c>
      <c r="J36">
        <v>1.471680466536462E-3</v>
      </c>
      <c r="K36">
        <v>1.2791241438120651E-3</v>
      </c>
      <c r="L36">
        <v>1.9118092041922263E-3</v>
      </c>
      <c r="M36">
        <v>1.7054988584160866E-3</v>
      </c>
      <c r="N36">
        <v>6.7394712953538908E-4</v>
      </c>
      <c r="O36">
        <v>2.516986218468902E-3</v>
      </c>
      <c r="P36">
        <v>2.599510356779358E-3</v>
      </c>
      <c r="Q36">
        <v>2.627018402882843E-3</v>
      </c>
      <c r="R36">
        <v>3.7961103622809671E-3</v>
      </c>
      <c r="S36">
        <v>2.1868896652270787E-3</v>
      </c>
      <c r="T36">
        <v>7.2896322174235962E-4</v>
      </c>
      <c r="U36">
        <v>2.4619701262619314E-3</v>
      </c>
      <c r="V36">
        <v>2.8195747256072401E-3</v>
      </c>
      <c r="W36">
        <v>3.5485379473495999E-3</v>
      </c>
      <c r="X36">
        <v>4.5525816301268118E-3</v>
      </c>
      <c r="Y36">
        <v>3.2046873710560339E-3</v>
      </c>
      <c r="Z36">
        <v>1.2241080516050946E-3</v>
      </c>
      <c r="AA36">
        <v>3.3587324292355517E-2</v>
      </c>
      <c r="AB36">
        <v>4.0725662256209938E-2</v>
      </c>
      <c r="AC36">
        <v>5.3049266910571345E-2</v>
      </c>
      <c r="AD36">
        <v>0.11708799823948506</v>
      </c>
      <c r="AE36">
        <v>0.12696338679063626</v>
      </c>
      <c r="AF36">
        <v>0.11384204879927379</v>
      </c>
      <c r="AG36">
        <v>7.7022529089758752E-4</v>
      </c>
      <c r="AH36">
        <v>1.2928781668638076E-3</v>
      </c>
      <c r="AI36">
        <v>1.2791241438120651E-3</v>
      </c>
      <c r="AJ36">
        <v>2.0493494347096526E-3</v>
      </c>
      <c r="AK36">
        <v>1.8980551811404835E-3</v>
      </c>
      <c r="AL36">
        <v>1.0315517288806977E-3</v>
      </c>
      <c r="AM36">
        <v>2.3932000110032186E-3</v>
      </c>
      <c r="AN36">
        <v>2.2831678265892775E-3</v>
      </c>
      <c r="AO36">
        <v>2.627018402882843E-3</v>
      </c>
      <c r="AP36">
        <v>4.0436827772123343E-3</v>
      </c>
      <c r="AQ36">
        <v>2.4344620801584464E-3</v>
      </c>
      <c r="AR36">
        <v>1.127829890242896E-3</v>
      </c>
      <c r="AS36">
        <v>2.338183918796248E-3</v>
      </c>
      <c r="AT36">
        <v>2.4757241493136742E-3</v>
      </c>
      <c r="AU36">
        <v>3.5485379473495999E-3</v>
      </c>
      <c r="AV36">
        <v>4.8689241603168927E-3</v>
      </c>
      <c r="AW36">
        <v>3.5622919704013426E-3</v>
      </c>
      <c r="AX36">
        <v>1.8705471350369983E-3</v>
      </c>
    </row>
    <row r="37" spans="1:50" x14ac:dyDescent="0.2">
      <c r="A37" s="8" t="s">
        <v>32</v>
      </c>
      <c r="B37">
        <v>5.7570827847385608E-3</v>
      </c>
      <c r="C37">
        <v>4.8146732900267483E-2</v>
      </c>
      <c r="D37">
        <v>4.852884982804738E-2</v>
      </c>
      <c r="E37">
        <v>4.222392051967902E-2</v>
      </c>
      <c r="F37">
        <v>0.13985479556744365</v>
      </c>
      <c r="G37">
        <v>0.13584256782575468</v>
      </c>
      <c r="H37">
        <v>5.4451662208635843E-2</v>
      </c>
      <c r="I37">
        <v>5.7317539166985094E-4</v>
      </c>
      <c r="J37">
        <v>5.7317539166985094E-4</v>
      </c>
      <c r="K37">
        <v>5.7317539166985094E-4</v>
      </c>
      <c r="L37">
        <v>1.1463507833397019E-3</v>
      </c>
      <c r="M37">
        <v>7.6423385555980129E-4</v>
      </c>
      <c r="N37">
        <v>0</v>
      </c>
      <c r="O37">
        <v>2.1016431027894534E-3</v>
      </c>
      <c r="P37">
        <v>9.5529231944975165E-4</v>
      </c>
      <c r="Q37">
        <v>1.3374092472296522E-3</v>
      </c>
      <c r="R37">
        <v>2.6748184944593045E-3</v>
      </c>
      <c r="S37">
        <v>1.3374092472296522E-3</v>
      </c>
      <c r="T37">
        <v>1.9105846388995032E-4</v>
      </c>
      <c r="U37">
        <v>1.1463507833397019E-3</v>
      </c>
      <c r="V37">
        <v>1.5284677111196026E-3</v>
      </c>
      <c r="W37">
        <v>2.1016431027894534E-3</v>
      </c>
      <c r="X37">
        <v>3.6301108139090562E-3</v>
      </c>
      <c r="Y37">
        <v>2.4837600305693541E-3</v>
      </c>
      <c r="Z37">
        <v>5.7317539166985094E-4</v>
      </c>
      <c r="AA37">
        <v>5.3687428353076043E-2</v>
      </c>
      <c r="AB37">
        <v>4.6427206725257929E-2</v>
      </c>
      <c r="AC37">
        <v>4.5662972869698129E-2</v>
      </c>
      <c r="AD37">
        <v>0.14329384791746275</v>
      </c>
      <c r="AE37">
        <v>0.13565150936186474</v>
      </c>
      <c r="AF37">
        <v>5.73175391669851E-2</v>
      </c>
      <c r="AG37">
        <v>5.7317539166985094E-4</v>
      </c>
      <c r="AH37">
        <v>5.7317539166985094E-4</v>
      </c>
      <c r="AI37">
        <v>7.6423385555980129E-4</v>
      </c>
      <c r="AJ37">
        <v>1.1463507833397019E-3</v>
      </c>
      <c r="AK37">
        <v>7.6423385555980129E-4</v>
      </c>
      <c r="AL37">
        <v>1.9105846388995032E-4</v>
      </c>
      <c r="AM37">
        <v>2.2927015666794038E-3</v>
      </c>
      <c r="AN37">
        <v>9.5529231944975165E-4</v>
      </c>
      <c r="AO37">
        <v>1.3374092472296522E-3</v>
      </c>
      <c r="AP37">
        <v>2.8658769583492548E-3</v>
      </c>
      <c r="AQ37">
        <v>1.3374092472296522E-3</v>
      </c>
      <c r="AR37">
        <v>3.8211692777990065E-4</v>
      </c>
      <c r="AS37">
        <v>1.3374092472296522E-3</v>
      </c>
      <c r="AT37">
        <v>1.5284677111196026E-3</v>
      </c>
      <c r="AU37">
        <v>2.2927015666794038E-3</v>
      </c>
      <c r="AV37">
        <v>3.6301108139090562E-3</v>
      </c>
      <c r="AW37">
        <v>2.4837600305693541E-3</v>
      </c>
      <c r="AX37">
        <v>7.6423385555980129E-4</v>
      </c>
    </row>
    <row r="38" spans="1:50" x14ac:dyDescent="0.2">
      <c r="A38" s="8" t="s">
        <v>33</v>
      </c>
      <c r="B38">
        <v>2.7821867015127465E-2</v>
      </c>
      <c r="C38">
        <v>3.0916422867083102E-2</v>
      </c>
      <c r="D38">
        <v>5.3293271131493632E-2</v>
      </c>
      <c r="E38">
        <v>7.0293350201628843E-2</v>
      </c>
      <c r="F38">
        <v>0.10836562030521073</v>
      </c>
      <c r="G38">
        <v>0.1056377006404681</v>
      </c>
      <c r="H38">
        <v>6.2228196410215861E-2</v>
      </c>
      <c r="I38">
        <v>1.1465169605440026E-3</v>
      </c>
      <c r="J38">
        <v>1.8186131098284178E-3</v>
      </c>
      <c r="K38">
        <v>2.0558235154582113E-3</v>
      </c>
      <c r="L38">
        <v>2.6883845971376612E-3</v>
      </c>
      <c r="M38">
        <v>1.897683245038349E-3</v>
      </c>
      <c r="N38">
        <v>5.1395587886455282E-4</v>
      </c>
      <c r="O38">
        <v>3.7953664900766981E-3</v>
      </c>
      <c r="P38">
        <v>3.5976911520518699E-3</v>
      </c>
      <c r="Q38">
        <v>4.4674626393611137E-3</v>
      </c>
      <c r="R38">
        <v>5.5744445323001506E-3</v>
      </c>
      <c r="S38">
        <v>2.2534988534830395E-3</v>
      </c>
      <c r="T38">
        <v>7.9070135209931205E-4</v>
      </c>
      <c r="U38">
        <v>2.6488495295326955E-3</v>
      </c>
      <c r="V38">
        <v>2.9651300703724204E-3</v>
      </c>
      <c r="W38">
        <v>3.7953664900766981E-3</v>
      </c>
      <c r="X38">
        <v>5.1000237210405627E-3</v>
      </c>
      <c r="Y38">
        <v>3.0046651379773861E-3</v>
      </c>
      <c r="Z38">
        <v>1.2255870957539336E-3</v>
      </c>
      <c r="AA38">
        <v>2.7595477188265993E-2</v>
      </c>
      <c r="AB38">
        <v>5.3609551672333361E-2</v>
      </c>
      <c r="AC38">
        <v>7.1993358108642366E-2</v>
      </c>
      <c r="AD38">
        <v>0.10777259429113624</v>
      </c>
      <c r="AE38">
        <v>0.11761682612477267</v>
      </c>
      <c r="AF38">
        <v>9.0653910018186137E-2</v>
      </c>
      <c r="AG38">
        <v>1.0279117577291056E-3</v>
      </c>
      <c r="AH38">
        <v>1.8186131098284178E-3</v>
      </c>
      <c r="AI38">
        <v>2.1348936506681427E-3</v>
      </c>
      <c r="AJ38">
        <v>2.6488495295326955E-3</v>
      </c>
      <c r="AK38">
        <v>2.095358583063177E-3</v>
      </c>
      <c r="AL38">
        <v>7.5116628449434654E-4</v>
      </c>
      <c r="AM38">
        <v>3.3604807464220764E-3</v>
      </c>
      <c r="AN38">
        <v>3.6372262196568356E-3</v>
      </c>
      <c r="AO38">
        <v>4.5860678421760104E-3</v>
      </c>
      <c r="AP38">
        <v>5.5349094646951844E-3</v>
      </c>
      <c r="AQ38">
        <v>2.5302443267177987E-3</v>
      </c>
      <c r="AR38">
        <v>1.1465169605440026E-3</v>
      </c>
      <c r="AS38">
        <v>2.3325689886929705E-3</v>
      </c>
      <c r="AT38">
        <v>3.0046651379773861E-3</v>
      </c>
      <c r="AU38">
        <v>3.8744366252866291E-3</v>
      </c>
      <c r="AV38">
        <v>5.0604886534355974E-3</v>
      </c>
      <c r="AW38">
        <v>3.3604807464220764E-3</v>
      </c>
      <c r="AX38">
        <v>1.7790780422234523E-3</v>
      </c>
    </row>
    <row r="39" spans="1:50" x14ac:dyDescent="0.2">
      <c r="A39" s="8" t="s">
        <v>45</v>
      </c>
      <c r="B39">
        <v>2.1716103442700307E-2</v>
      </c>
      <c r="C39">
        <v>3.8697259788279391E-2</v>
      </c>
      <c r="D39">
        <v>3.9760927923821104E-2</v>
      </c>
      <c r="E39">
        <v>4.8878083371321483E-2</v>
      </c>
      <c r="F39">
        <v>0.10773438687129616</v>
      </c>
      <c r="G39">
        <v>0.11695284404599099</v>
      </c>
      <c r="H39">
        <v>8.6359722433267491E-2</v>
      </c>
      <c r="I39">
        <v>9.1171554475003795E-4</v>
      </c>
      <c r="J39">
        <v>4.5585777237501897E-4</v>
      </c>
      <c r="K39">
        <v>9.6236640834726234E-4</v>
      </c>
      <c r="L39">
        <v>1.0636681355417109E-3</v>
      </c>
      <c r="M39">
        <v>9.1171554475003795E-4</v>
      </c>
      <c r="N39">
        <v>2.5325431798612166E-4</v>
      </c>
      <c r="O39">
        <v>1.5701767715139542E-3</v>
      </c>
      <c r="P39">
        <v>1.7727802259028516E-3</v>
      </c>
      <c r="Q39">
        <v>2.7857974978473385E-3</v>
      </c>
      <c r="R39">
        <v>3.1403535430279085E-3</v>
      </c>
      <c r="S39">
        <v>1.3675733171250571E-3</v>
      </c>
      <c r="T39">
        <v>7.0911209036114069E-4</v>
      </c>
      <c r="U39">
        <v>4.2040216785696194E-3</v>
      </c>
      <c r="V39">
        <v>2.5325431798612166E-3</v>
      </c>
      <c r="W39">
        <v>2.4818923162639923E-3</v>
      </c>
      <c r="X39">
        <v>5.7235475864863498E-3</v>
      </c>
      <c r="Y39">
        <v>4.6092285873474146E-3</v>
      </c>
      <c r="Z39">
        <v>1.6208276351111787E-3</v>
      </c>
      <c r="AA39">
        <v>3.6164716608418176E-2</v>
      </c>
      <c r="AB39">
        <v>3.9406371878640531E-2</v>
      </c>
      <c r="AC39">
        <v>4.9333941143696498E-2</v>
      </c>
      <c r="AD39">
        <v>0.11350858532137972</v>
      </c>
      <c r="AE39">
        <v>0.12480372790356076</v>
      </c>
      <c r="AF39">
        <v>0.12267639163247733</v>
      </c>
      <c r="AG39">
        <v>8.6106468115281366E-4</v>
      </c>
      <c r="AH39">
        <v>4.5585777237501897E-4</v>
      </c>
      <c r="AI39">
        <v>9.6236640834726234E-4</v>
      </c>
      <c r="AJ39">
        <v>1.1143189991389354E-3</v>
      </c>
      <c r="AK39">
        <v>9.6236640834726234E-4</v>
      </c>
      <c r="AL39">
        <v>3.03905181583346E-4</v>
      </c>
      <c r="AM39">
        <v>1.4688750443195057E-3</v>
      </c>
      <c r="AN39">
        <v>1.7727802259028516E-3</v>
      </c>
      <c r="AO39">
        <v>2.8364483614445627E-3</v>
      </c>
      <c r="AP39">
        <v>3.2923061338195818E-3</v>
      </c>
      <c r="AQ39">
        <v>1.4688750443195057E-3</v>
      </c>
      <c r="AR39">
        <v>1.0636681355417109E-3</v>
      </c>
      <c r="AS39">
        <v>3.9001164969862737E-3</v>
      </c>
      <c r="AT39">
        <v>2.4818923162639923E-3</v>
      </c>
      <c r="AU39">
        <v>2.4818923162639923E-3</v>
      </c>
      <c r="AV39">
        <v>6.0274527680696955E-3</v>
      </c>
      <c r="AW39">
        <v>4.9131337689307603E-3</v>
      </c>
      <c r="AX39">
        <v>2.2792888618750951E-3</v>
      </c>
    </row>
    <row r="40" spans="1:50" x14ac:dyDescent="0.2">
      <c r="A40" s="8" t="s">
        <v>22</v>
      </c>
      <c r="B40">
        <v>3.7839015070269627E-2</v>
      </c>
      <c r="C40">
        <v>2.5580651725240544E-2</v>
      </c>
      <c r="D40">
        <v>4.0929042760384872E-2</v>
      </c>
      <c r="E40">
        <v>5.1161303450481088E-2</v>
      </c>
      <c r="F40">
        <v>8.8776489055550717E-2</v>
      </c>
      <c r="G40">
        <v>9.0724106857358794E-2</v>
      </c>
      <c r="H40">
        <v>6.0492427545710881E-2</v>
      </c>
      <c r="I40">
        <v>4.0987180605214961E-3</v>
      </c>
      <c r="J40">
        <v>4.0987180605214961E-3</v>
      </c>
      <c r="K40">
        <v>5.0870614226330626E-3</v>
      </c>
      <c r="L40">
        <v>8.2555739658730851E-3</v>
      </c>
      <c r="M40">
        <v>5.435888491613616E-3</v>
      </c>
      <c r="N40">
        <v>1.5406528879974418E-3</v>
      </c>
      <c r="O40">
        <v>1.2296154181564489E-2</v>
      </c>
      <c r="P40">
        <v>1.1220604052207785E-2</v>
      </c>
      <c r="Q40">
        <v>1.1365948664283015E-2</v>
      </c>
      <c r="R40">
        <v>1.3691462457486701E-2</v>
      </c>
      <c r="S40">
        <v>7.03467922444115E-3</v>
      </c>
      <c r="T40">
        <v>1.5406528879974418E-3</v>
      </c>
      <c r="U40">
        <v>5.116130345048109E-3</v>
      </c>
      <c r="V40">
        <v>5.7265777157640765E-3</v>
      </c>
      <c r="W40">
        <v>7.3835062934217025E-3</v>
      </c>
      <c r="X40">
        <v>9.2148484055696051E-3</v>
      </c>
      <c r="Y40">
        <v>6.1335426295747219E-3</v>
      </c>
      <c r="Z40">
        <v>1.5115839655823959E-3</v>
      </c>
      <c r="AA40">
        <v>2.3691171768262551E-2</v>
      </c>
      <c r="AB40">
        <v>4.4068486381209845E-2</v>
      </c>
      <c r="AC40">
        <v>5.5376297200662769E-2</v>
      </c>
      <c r="AD40">
        <v>9.1712450219470359E-2</v>
      </c>
      <c r="AE40">
        <v>9.4037964012674044E-2</v>
      </c>
      <c r="AF40">
        <v>8.6334699572686843E-2</v>
      </c>
      <c r="AG40">
        <v>3.7789599139559896E-3</v>
      </c>
      <c r="AH40">
        <v>4.4184762070870031E-3</v>
      </c>
      <c r="AI40">
        <v>5.4940263364437079E-3</v>
      </c>
      <c r="AJ40">
        <v>8.5171942676085001E-3</v>
      </c>
      <c r="AK40">
        <v>5.6393709485189382E-3</v>
      </c>
      <c r="AL40">
        <v>2.2092381035435016E-3</v>
      </c>
      <c r="AM40">
        <v>1.1365948664283015E-2</v>
      </c>
      <c r="AN40">
        <v>1.2092671724659167E-2</v>
      </c>
      <c r="AO40">
        <v>1.2296154181564489E-2</v>
      </c>
      <c r="AP40">
        <v>1.4156565216127438E-2</v>
      </c>
      <c r="AQ40">
        <v>7.296299526176565E-3</v>
      </c>
      <c r="AR40">
        <v>2.1801691811284556E-3</v>
      </c>
      <c r="AS40">
        <v>4.7382343536525101E-3</v>
      </c>
      <c r="AT40">
        <v>6.1626115519897674E-3</v>
      </c>
      <c r="AU40">
        <v>7.99395366413767E-3</v>
      </c>
      <c r="AV40">
        <v>9.5055376297200657E-3</v>
      </c>
      <c r="AW40">
        <v>6.3660940088950905E-3</v>
      </c>
      <c r="AX40">
        <v>2.1511002587134096E-3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J31" sqref="J31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80</v>
      </c>
      <c r="C1" s="8" t="s">
        <v>81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50</v>
      </c>
      <c r="B2" t="s">
        <v>82</v>
      </c>
      <c r="C2" t="s">
        <v>73</v>
      </c>
      <c r="D2" s="9">
        <v>2.4942686840898669E-2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87</v>
      </c>
    </row>
    <row r="3" spans="1:10" x14ac:dyDescent="0.2">
      <c r="A3" t="s">
        <v>50</v>
      </c>
      <c r="B3" t="s">
        <v>82</v>
      </c>
      <c r="C3" t="s">
        <v>74</v>
      </c>
      <c r="D3" s="9">
        <v>6.7126436781609192E-2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</row>
    <row r="4" spans="1:10" x14ac:dyDescent="0.2">
      <c r="A4" t="s">
        <v>50</v>
      </c>
      <c r="B4" t="s">
        <v>82</v>
      </c>
      <c r="C4" t="s">
        <v>75</v>
      </c>
      <c r="D4" s="9">
        <v>6.9954776710005648E-2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</row>
    <row r="5" spans="1:10" x14ac:dyDescent="0.2">
      <c r="A5" t="s">
        <v>50</v>
      </c>
      <c r="B5" t="s">
        <v>82</v>
      </c>
      <c r="C5" t="s">
        <v>76</v>
      </c>
      <c r="D5" s="9">
        <v>5.6965357481309889E-2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</row>
    <row r="6" spans="1:10" x14ac:dyDescent="0.2">
      <c r="A6" t="s">
        <v>50</v>
      </c>
      <c r="B6" t="s">
        <v>82</v>
      </c>
      <c r="C6" t="s">
        <v>77</v>
      </c>
      <c r="D6" s="9">
        <v>3.7692145714887347E-2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</row>
    <row r="7" spans="1:10" x14ac:dyDescent="0.2">
      <c r="A7" t="s">
        <v>50</v>
      </c>
      <c r="B7" t="s">
        <v>82</v>
      </c>
      <c r="C7">
        <v>65</v>
      </c>
      <c r="D7" s="9">
        <v>1.5907447577729574E-2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</row>
    <row r="8" spans="1:10" x14ac:dyDescent="0.2">
      <c r="A8" t="s">
        <v>50</v>
      </c>
      <c r="B8" t="s">
        <v>83</v>
      </c>
      <c r="C8" t="s">
        <v>73</v>
      </c>
      <c r="D8" s="9">
        <v>2.6074182886522218E-2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</row>
    <row r="9" spans="1:10" x14ac:dyDescent="0.2">
      <c r="A9" t="s">
        <v>50</v>
      </c>
      <c r="B9" t="s">
        <v>83</v>
      </c>
      <c r="C9" t="s">
        <v>74</v>
      </c>
      <c r="D9" s="9">
        <v>5.373573794626426E-2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</row>
    <row r="10" spans="1:10" x14ac:dyDescent="0.2">
      <c r="A10" t="s">
        <v>50</v>
      </c>
      <c r="B10" t="s">
        <v>83</v>
      </c>
      <c r="C10" t="s">
        <v>75</v>
      </c>
      <c r="D10" s="9">
        <v>6.8940493468795355E-2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</row>
    <row r="11" spans="1:10" x14ac:dyDescent="0.2">
      <c r="A11" t="s">
        <v>50</v>
      </c>
      <c r="B11" t="s">
        <v>83</v>
      </c>
      <c r="C11" t="s">
        <v>76</v>
      </c>
      <c r="D11" s="9">
        <v>4.1410184667039732E-2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</row>
    <row r="12" spans="1:10" x14ac:dyDescent="0.2">
      <c r="A12" t="s">
        <v>50</v>
      </c>
      <c r="B12" t="s">
        <v>83</v>
      </c>
      <c r="C12" t="s">
        <v>77</v>
      </c>
      <c r="D12" s="9">
        <v>3.7641154328732745E-2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</row>
    <row r="13" spans="1:10" x14ac:dyDescent="0.2">
      <c r="A13" t="s">
        <v>50</v>
      </c>
      <c r="B13" t="s">
        <v>83</v>
      </c>
      <c r="C13">
        <v>65</v>
      </c>
      <c r="D13" s="9">
        <v>2.5056947608200455E-2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</row>
    <row r="14" spans="1:10" x14ac:dyDescent="0.2">
      <c r="A14" t="s">
        <v>50</v>
      </c>
      <c r="B14" t="s">
        <v>85</v>
      </c>
      <c r="C14" t="s">
        <v>73</v>
      </c>
      <c r="D14" s="9">
        <v>2.436938862761864E-2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</row>
    <row r="15" spans="1:10" x14ac:dyDescent="0.2">
      <c r="A15" t="s">
        <v>50</v>
      </c>
      <c r="B15" t="s">
        <v>85</v>
      </c>
      <c r="C15" t="s">
        <v>74</v>
      </c>
      <c r="D15" s="9">
        <v>6.2884483937115515E-2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</row>
    <row r="16" spans="1:10" x14ac:dyDescent="0.2">
      <c r="A16" t="s">
        <v>50</v>
      </c>
      <c r="B16" t="s">
        <v>85</v>
      </c>
      <c r="C16" t="s">
        <v>75</v>
      </c>
      <c r="D16" s="9">
        <v>5.9245960502692999E-2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">
      <c r="A17" t="s">
        <v>50</v>
      </c>
      <c r="B17" t="s">
        <v>85</v>
      </c>
      <c r="C17" t="s">
        <v>76</v>
      </c>
      <c r="D17" s="9">
        <v>4.6042617960426177E-2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</row>
    <row r="18" spans="1:9" x14ac:dyDescent="0.2">
      <c r="A18" t="s">
        <v>50</v>
      </c>
      <c r="B18" t="s">
        <v>85</v>
      </c>
      <c r="C18" t="s">
        <v>77</v>
      </c>
      <c r="D18" s="9">
        <v>2.6683608640406607E-2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</row>
    <row r="19" spans="1:9" x14ac:dyDescent="0.2">
      <c r="A19" t="s">
        <v>50</v>
      </c>
      <c r="B19" t="s">
        <v>85</v>
      </c>
      <c r="C19">
        <v>65</v>
      </c>
      <c r="D19" s="9">
        <v>2.9069767441860465E-2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</row>
    <row r="20" spans="1:9" x14ac:dyDescent="0.2">
      <c r="A20" t="s">
        <v>50</v>
      </c>
      <c r="B20" t="s">
        <v>84</v>
      </c>
      <c r="C20" t="s">
        <v>73</v>
      </c>
      <c r="D20" s="9">
        <v>2.2212908633696564E-2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</row>
    <row r="21" spans="1:9" x14ac:dyDescent="0.2">
      <c r="A21" t="s">
        <v>50</v>
      </c>
      <c r="B21" t="s">
        <v>84</v>
      </c>
      <c r="C21" t="s">
        <v>74</v>
      </c>
      <c r="D21" s="9">
        <v>5.5646481178396073E-2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</row>
    <row r="22" spans="1:9" x14ac:dyDescent="0.2">
      <c r="A22" t="s">
        <v>50</v>
      </c>
      <c r="B22" t="s">
        <v>84</v>
      </c>
      <c r="C22" t="s">
        <v>75</v>
      </c>
      <c r="D22" s="9">
        <v>6.0267857142857144E-2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</row>
    <row r="23" spans="1:9" x14ac:dyDescent="0.2">
      <c r="A23" t="s">
        <v>50</v>
      </c>
      <c r="B23" t="s">
        <v>84</v>
      </c>
      <c r="C23" t="s">
        <v>76</v>
      </c>
      <c r="D23" s="9">
        <v>4.1769041769041768E-2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</row>
    <row r="24" spans="1:9" x14ac:dyDescent="0.2">
      <c r="A24" t="s">
        <v>50</v>
      </c>
      <c r="B24" t="s">
        <v>84</v>
      </c>
      <c r="C24" t="s">
        <v>77</v>
      </c>
      <c r="D24" s="9">
        <v>3.0120481927710843E-2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</row>
    <row r="25" spans="1:9" x14ac:dyDescent="0.2">
      <c r="A25" t="s">
        <v>50</v>
      </c>
      <c r="B25" t="s">
        <v>84</v>
      </c>
      <c r="C25">
        <v>65</v>
      </c>
      <c r="D25" s="9">
        <v>1.7964071856287425E-2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</row>
    <row r="26" spans="1:9" x14ac:dyDescent="0.2">
      <c r="A26" t="s">
        <v>51</v>
      </c>
      <c r="B26" t="s">
        <v>82</v>
      </c>
      <c r="C26" t="s">
        <v>73</v>
      </c>
      <c r="D26" s="9">
        <v>2.7733912356889063E-2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</row>
    <row r="27" spans="1:9" x14ac:dyDescent="0.2">
      <c r="A27" t="s">
        <v>51</v>
      </c>
      <c r="B27" t="s">
        <v>82</v>
      </c>
      <c r="C27" t="s">
        <v>74</v>
      </c>
      <c r="D27" s="9">
        <v>6.7545891997861346E-2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</row>
    <row r="28" spans="1:9" x14ac:dyDescent="0.2">
      <c r="A28" t="s">
        <v>51</v>
      </c>
      <c r="B28" t="s">
        <v>82</v>
      </c>
      <c r="C28" t="s">
        <v>75</v>
      </c>
      <c r="D28" s="9">
        <v>5.9462835727670207E-2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</row>
    <row r="29" spans="1:9" x14ac:dyDescent="0.2">
      <c r="A29" t="s">
        <v>51</v>
      </c>
      <c r="B29" t="s">
        <v>82</v>
      </c>
      <c r="C29" t="s">
        <v>76</v>
      </c>
      <c r="D29" s="9">
        <v>4.374098124098124E-2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</row>
    <row r="30" spans="1:9" x14ac:dyDescent="0.2">
      <c r="A30" t="s">
        <v>51</v>
      </c>
      <c r="B30" t="s">
        <v>82</v>
      </c>
      <c r="C30" t="s">
        <v>77</v>
      </c>
      <c r="D30" s="9">
        <v>3.1348543869411986E-2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</row>
    <row r="31" spans="1:9" x14ac:dyDescent="0.2">
      <c r="A31" t="s">
        <v>51</v>
      </c>
      <c r="B31" t="s">
        <v>82</v>
      </c>
      <c r="C31">
        <v>65</v>
      </c>
      <c r="D31" s="9">
        <v>1.1685116851168511E-2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</row>
    <row r="32" spans="1:9" x14ac:dyDescent="0.2">
      <c r="A32" t="s">
        <v>51</v>
      </c>
      <c r="B32" t="s">
        <v>83</v>
      </c>
      <c r="C32" t="s">
        <v>73</v>
      </c>
      <c r="D32" s="9">
        <v>3.5166479610924055E-2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</row>
    <row r="33" spans="1:9" x14ac:dyDescent="0.2">
      <c r="A33" t="s">
        <v>51</v>
      </c>
      <c r="B33" t="s">
        <v>83</v>
      </c>
      <c r="C33" t="s">
        <v>74</v>
      </c>
      <c r="D33" s="9">
        <v>4.6284224250325946E-2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</row>
    <row r="34" spans="1:9" x14ac:dyDescent="0.2">
      <c r="A34" t="s">
        <v>51</v>
      </c>
      <c r="B34" t="s">
        <v>83</v>
      </c>
      <c r="C34" t="s">
        <v>75</v>
      </c>
      <c r="D34" s="9">
        <v>4.4698544698544701E-2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</row>
    <row r="35" spans="1:9" x14ac:dyDescent="0.2">
      <c r="A35" t="s">
        <v>51</v>
      </c>
      <c r="B35" t="s">
        <v>83</v>
      </c>
      <c r="C35" t="s">
        <v>76</v>
      </c>
      <c r="D35" s="9">
        <v>3.0814689742507388E-2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</row>
    <row r="36" spans="1:9" x14ac:dyDescent="0.2">
      <c r="A36" t="s">
        <v>51</v>
      </c>
      <c r="B36" t="s">
        <v>83</v>
      </c>
      <c r="C36" t="s">
        <v>77</v>
      </c>
      <c r="D36" s="9">
        <v>3.125E-2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</row>
    <row r="37" spans="1:9" x14ac:dyDescent="0.2">
      <c r="A37" t="s">
        <v>51</v>
      </c>
      <c r="B37" t="s">
        <v>83</v>
      </c>
      <c r="C37">
        <v>65</v>
      </c>
      <c r="D37" s="9">
        <v>8.3056478405315621E-3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</row>
    <row r="38" spans="1:9" x14ac:dyDescent="0.2">
      <c r="A38" t="s">
        <v>51</v>
      </c>
      <c r="B38" t="s">
        <v>85</v>
      </c>
      <c r="C38" t="s">
        <v>73</v>
      </c>
      <c r="D38" s="9">
        <v>3.6120840630472856E-2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</row>
    <row r="39" spans="1:9" x14ac:dyDescent="0.2">
      <c r="A39" t="s">
        <v>51</v>
      </c>
      <c r="B39" t="s">
        <v>85</v>
      </c>
      <c r="C39" t="s">
        <v>74</v>
      </c>
      <c r="D39" s="9">
        <v>5.2423777144110548E-2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</row>
    <row r="40" spans="1:9" x14ac:dyDescent="0.2">
      <c r="A40" t="s">
        <v>51</v>
      </c>
      <c r="B40" t="s">
        <v>85</v>
      </c>
      <c r="C40" t="s">
        <v>75</v>
      </c>
      <c r="D40" s="9">
        <v>4.7795479807336047E-2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</row>
    <row r="41" spans="1:9" x14ac:dyDescent="0.2">
      <c r="A41" t="s">
        <v>51</v>
      </c>
      <c r="B41" t="s">
        <v>85</v>
      </c>
      <c r="C41" t="s">
        <v>76</v>
      </c>
      <c r="D41" s="9">
        <v>3.065373787926181E-2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</row>
    <row r="42" spans="1:9" x14ac:dyDescent="0.2">
      <c r="A42" t="s">
        <v>51</v>
      </c>
      <c r="B42" t="s">
        <v>85</v>
      </c>
      <c r="C42" t="s">
        <v>77</v>
      </c>
      <c r="D42" s="9">
        <v>1.3197969543147208E-2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</row>
    <row r="43" spans="1:9" x14ac:dyDescent="0.2">
      <c r="A43" t="s">
        <v>51</v>
      </c>
      <c r="B43" t="s">
        <v>85</v>
      </c>
      <c r="C43">
        <v>65</v>
      </c>
      <c r="D43" s="9">
        <v>2.0876826722338204E-2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</row>
    <row r="44" spans="1:9" x14ac:dyDescent="0.2">
      <c r="A44" t="s">
        <v>51</v>
      </c>
      <c r="B44" t="s">
        <v>84</v>
      </c>
      <c r="C44" t="s">
        <v>73</v>
      </c>
      <c r="D44" s="9">
        <v>3.0328919265271252E-2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</row>
    <row r="45" spans="1:9" x14ac:dyDescent="0.2">
      <c r="A45" t="s">
        <v>51</v>
      </c>
      <c r="B45" t="s">
        <v>84</v>
      </c>
      <c r="C45" t="s">
        <v>74</v>
      </c>
      <c r="D45" s="9">
        <v>6.0930424042815977E-2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</row>
    <row r="46" spans="1:9" x14ac:dyDescent="0.2">
      <c r="A46" t="s">
        <v>51</v>
      </c>
      <c r="B46" t="s">
        <v>84</v>
      </c>
      <c r="C46" t="s">
        <v>75</v>
      </c>
      <c r="D46" s="9">
        <v>4.7806155861165683E-2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</row>
    <row r="47" spans="1:9" x14ac:dyDescent="0.2">
      <c r="A47" t="s">
        <v>51</v>
      </c>
      <c r="B47" t="s">
        <v>84</v>
      </c>
      <c r="C47" t="s">
        <v>76</v>
      </c>
      <c r="D47" s="9">
        <v>2.9858849077090119E-2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</row>
    <row r="48" spans="1:9" x14ac:dyDescent="0.2">
      <c r="A48" t="s">
        <v>51</v>
      </c>
      <c r="B48" t="s">
        <v>84</v>
      </c>
      <c r="C48" t="s">
        <v>77</v>
      </c>
      <c r="D48" s="9">
        <v>2.3972602739726026E-2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</row>
    <row r="49" spans="1:9" x14ac:dyDescent="0.2">
      <c r="A49" t="s">
        <v>51</v>
      </c>
      <c r="B49" t="s">
        <v>84</v>
      </c>
      <c r="C49">
        <v>65</v>
      </c>
      <c r="D49" s="9">
        <v>1.3927576601671309E-2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</row>
  </sheetData>
  <autoFilter ref="A1:J49" xr:uid="{EF3F1794-BA7F-46A4-A538-473EACC835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W33" sqref="W33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80</v>
      </c>
      <c r="C1" s="8" t="s">
        <v>81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50</v>
      </c>
      <c r="B2" t="s">
        <v>82</v>
      </c>
      <c r="C2" t="s">
        <v>73</v>
      </c>
      <c r="D2" s="9">
        <v>3.9431453461714807E-3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146</v>
      </c>
    </row>
    <row r="3" spans="1:10" x14ac:dyDescent="0.2">
      <c r="A3" t="s">
        <v>50</v>
      </c>
      <c r="B3" t="s">
        <v>82</v>
      </c>
      <c r="C3" t="s">
        <v>74</v>
      </c>
      <c r="D3" s="9">
        <v>5.6091954022988506E-2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</row>
    <row r="4" spans="1:10" x14ac:dyDescent="0.2">
      <c r="A4" t="s">
        <v>50</v>
      </c>
      <c r="B4" t="s">
        <v>82</v>
      </c>
      <c r="C4" t="s">
        <v>75</v>
      </c>
      <c r="D4" s="9">
        <v>4.8473713962690783E-2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</row>
    <row r="5" spans="1:10" x14ac:dyDescent="0.2">
      <c r="A5" t="s">
        <v>50</v>
      </c>
      <c r="B5" t="s">
        <v>82</v>
      </c>
      <c r="C5" t="s">
        <v>76</v>
      </c>
      <c r="D5" s="9">
        <v>2.2428135200589661E-2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</row>
    <row r="6" spans="1:10" x14ac:dyDescent="0.2">
      <c r="A6" t="s">
        <v>50</v>
      </c>
      <c r="B6" t="s">
        <v>82</v>
      </c>
      <c r="C6" t="s">
        <v>77</v>
      </c>
      <c r="D6" s="9">
        <v>1.284480943356496E-2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</row>
    <row r="7" spans="1:10" x14ac:dyDescent="0.2">
      <c r="A7" t="s">
        <v>50</v>
      </c>
      <c r="B7" t="s">
        <v>82</v>
      </c>
      <c r="C7">
        <v>65</v>
      </c>
      <c r="D7" s="9">
        <v>2.1691973969631237E-3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</row>
    <row r="8" spans="1:10" x14ac:dyDescent="0.2">
      <c r="A8" t="s">
        <v>50</v>
      </c>
      <c r="B8" t="s">
        <v>83</v>
      </c>
      <c r="C8" t="s">
        <v>73</v>
      </c>
      <c r="D8" s="9">
        <v>1.1017260374586854E-3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</row>
    <row r="9" spans="1:10" x14ac:dyDescent="0.2">
      <c r="A9" t="s">
        <v>50</v>
      </c>
      <c r="B9" t="s">
        <v>83</v>
      </c>
      <c r="C9" t="s">
        <v>74</v>
      </c>
      <c r="D9" s="9">
        <v>1.6562384983437616E-2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</row>
    <row r="10" spans="1:10" x14ac:dyDescent="0.2">
      <c r="A10" t="s">
        <v>50</v>
      </c>
      <c r="B10" t="s">
        <v>83</v>
      </c>
      <c r="C10" t="s">
        <v>75</v>
      </c>
      <c r="D10" s="9">
        <v>2.0319303338171262E-2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</row>
    <row r="11" spans="1:10" x14ac:dyDescent="0.2">
      <c r="A11" t="s">
        <v>50</v>
      </c>
      <c r="B11" t="s">
        <v>83</v>
      </c>
      <c r="C11" t="s">
        <v>76</v>
      </c>
      <c r="D11" s="9">
        <v>1.9026301063234472E-2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</row>
    <row r="12" spans="1:10" x14ac:dyDescent="0.2">
      <c r="A12" t="s">
        <v>50</v>
      </c>
      <c r="B12" t="s">
        <v>83</v>
      </c>
      <c r="C12" t="s">
        <v>77</v>
      </c>
      <c r="D12" s="9">
        <v>3.7641154328732745E-2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</row>
    <row r="13" spans="1:10" x14ac:dyDescent="0.2">
      <c r="A13" t="s">
        <v>50</v>
      </c>
      <c r="B13" t="s">
        <v>83</v>
      </c>
      <c r="C13">
        <v>65</v>
      </c>
      <c r="D13" s="9">
        <v>6.8337129840546698E-3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</row>
    <row r="14" spans="1:10" x14ac:dyDescent="0.2">
      <c r="A14" t="s">
        <v>50</v>
      </c>
      <c r="B14" t="s">
        <v>85</v>
      </c>
      <c r="C14" t="s">
        <v>73</v>
      </c>
      <c r="D14" s="9">
        <v>3.3528918692372171E-3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</row>
    <row r="15" spans="1:10" x14ac:dyDescent="0.2">
      <c r="A15" t="s">
        <v>50</v>
      </c>
      <c r="B15" t="s">
        <v>85</v>
      </c>
      <c r="C15" t="s">
        <v>74</v>
      </c>
      <c r="D15" s="9">
        <v>4.0916530278232409E-2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</row>
    <row r="16" spans="1:10" x14ac:dyDescent="0.2">
      <c r="A16" t="s">
        <v>50</v>
      </c>
      <c r="B16" t="s">
        <v>85</v>
      </c>
      <c r="C16" t="s">
        <v>75</v>
      </c>
      <c r="D16" s="9">
        <v>3.9434523809523808E-2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">
      <c r="A17" t="s">
        <v>50</v>
      </c>
      <c r="B17" t="s">
        <v>85</v>
      </c>
      <c r="C17" t="s">
        <v>76</v>
      </c>
      <c r="D17" s="9">
        <v>2.5798525798525797E-2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</row>
    <row r="18" spans="1:9" x14ac:dyDescent="0.2">
      <c r="A18" t="s">
        <v>50</v>
      </c>
      <c r="B18" t="s">
        <v>85</v>
      </c>
      <c r="C18" t="s">
        <v>77</v>
      </c>
      <c r="D18" s="9">
        <v>1.2048192771084338E-2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</row>
    <row r="19" spans="1:9" x14ac:dyDescent="0.2">
      <c r="A19" t="s">
        <v>50</v>
      </c>
      <c r="B19" t="s">
        <v>85</v>
      </c>
      <c r="C19">
        <v>65</v>
      </c>
      <c r="D19" s="9">
        <v>2.9940119760479044E-3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</row>
    <row r="20" spans="1:9" x14ac:dyDescent="0.2">
      <c r="A20" t="s">
        <v>50</v>
      </c>
      <c r="B20" t="s">
        <v>84</v>
      </c>
      <c r="C20" t="s">
        <v>73</v>
      </c>
      <c r="D20" s="9">
        <v>3.8477982043608381E-3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</row>
    <row r="21" spans="1:9" x14ac:dyDescent="0.2">
      <c r="A21" t="s">
        <v>50</v>
      </c>
      <c r="B21" t="s">
        <v>84</v>
      </c>
      <c r="C21" t="s">
        <v>74</v>
      </c>
      <c r="D21" s="9">
        <v>4.5340624287992709E-2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</row>
    <row r="22" spans="1:9" x14ac:dyDescent="0.2">
      <c r="A22" t="s">
        <v>50</v>
      </c>
      <c r="B22" t="s">
        <v>84</v>
      </c>
      <c r="C22" t="s">
        <v>75</v>
      </c>
      <c r="D22" s="9">
        <v>3.7701974865350089E-2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</row>
    <row r="23" spans="1:9" x14ac:dyDescent="0.2">
      <c r="A23" t="s">
        <v>50</v>
      </c>
      <c r="B23" t="s">
        <v>84</v>
      </c>
      <c r="C23" t="s">
        <v>76</v>
      </c>
      <c r="D23" s="9">
        <v>2.5875190258751901E-2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</row>
    <row r="24" spans="1:9" x14ac:dyDescent="0.2">
      <c r="A24" t="s">
        <v>50</v>
      </c>
      <c r="B24" t="s">
        <v>84</v>
      </c>
      <c r="C24" t="s">
        <v>77</v>
      </c>
      <c r="D24" s="9">
        <v>1.5247776365946633E-2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</row>
    <row r="25" spans="1:9" x14ac:dyDescent="0.2">
      <c r="A25" t="s">
        <v>50</v>
      </c>
      <c r="B25" t="s">
        <v>84</v>
      </c>
      <c r="C25">
        <v>65</v>
      </c>
      <c r="D25" s="9">
        <v>5.8139534883720929E-3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</row>
    <row r="26" spans="1:9" x14ac:dyDescent="0.2">
      <c r="A26" t="s">
        <v>51</v>
      </c>
      <c r="B26" t="s">
        <v>82</v>
      </c>
      <c r="C26" t="s">
        <v>73</v>
      </c>
      <c r="D26" s="9">
        <v>3.3557046979865771E-3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</row>
    <row r="27" spans="1:9" x14ac:dyDescent="0.2">
      <c r="A27" t="s">
        <v>51</v>
      </c>
      <c r="B27" t="s">
        <v>82</v>
      </c>
      <c r="C27" t="s">
        <v>74</v>
      </c>
      <c r="D27" s="9">
        <v>3.920869720192479E-2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</row>
    <row r="28" spans="1:9" x14ac:dyDescent="0.2">
      <c r="A28" t="s">
        <v>51</v>
      </c>
      <c r="B28" t="s">
        <v>82</v>
      </c>
      <c r="C28" t="s">
        <v>75</v>
      </c>
      <c r="D28" s="9">
        <v>2.7357901311680199E-2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</row>
    <row r="29" spans="1:9" x14ac:dyDescent="0.2">
      <c r="A29" t="s">
        <v>51</v>
      </c>
      <c r="B29" t="s">
        <v>82</v>
      </c>
      <c r="C29" t="s">
        <v>76</v>
      </c>
      <c r="D29" s="9">
        <v>1.0281385281385282E-2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</row>
    <row r="30" spans="1:9" x14ac:dyDescent="0.2">
      <c r="A30" t="s">
        <v>51</v>
      </c>
      <c r="B30" t="s">
        <v>82</v>
      </c>
      <c r="C30" t="s">
        <v>77</v>
      </c>
      <c r="D30" s="9">
        <v>6.3068076423669081E-3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</row>
    <row r="31" spans="1:9" x14ac:dyDescent="0.2">
      <c r="A31" t="s">
        <v>51</v>
      </c>
      <c r="B31" t="s">
        <v>82</v>
      </c>
      <c r="C31">
        <v>65</v>
      </c>
      <c r="D31" s="9">
        <v>1.025010250102501E-3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</row>
    <row r="32" spans="1:9" x14ac:dyDescent="0.2">
      <c r="A32" t="s">
        <v>51</v>
      </c>
      <c r="B32" t="s">
        <v>83</v>
      </c>
      <c r="C32" t="s">
        <v>73</v>
      </c>
      <c r="D32" s="9">
        <v>1.4964459408903852E-3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</row>
    <row r="33" spans="1:9" x14ac:dyDescent="0.2">
      <c r="A33" t="s">
        <v>51</v>
      </c>
      <c r="B33" t="s">
        <v>83</v>
      </c>
      <c r="C33" t="s">
        <v>74</v>
      </c>
      <c r="D33" s="9">
        <v>1.2059973924380704E-2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</row>
    <row r="34" spans="1:9" x14ac:dyDescent="0.2">
      <c r="A34" t="s">
        <v>51</v>
      </c>
      <c r="B34" t="s">
        <v>83</v>
      </c>
      <c r="C34" t="s">
        <v>75</v>
      </c>
      <c r="D34" s="9">
        <v>1.0914760914760915E-2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</row>
    <row r="35" spans="1:9" x14ac:dyDescent="0.2">
      <c r="A35" t="s">
        <v>51</v>
      </c>
      <c r="B35" t="s">
        <v>83</v>
      </c>
      <c r="C35" t="s">
        <v>76</v>
      </c>
      <c r="D35" s="9">
        <v>1.2241452089489235E-2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</row>
    <row r="36" spans="1:9" x14ac:dyDescent="0.2">
      <c r="A36" t="s">
        <v>51</v>
      </c>
      <c r="B36" t="s">
        <v>83</v>
      </c>
      <c r="C36" t="s">
        <v>77</v>
      </c>
      <c r="D36" s="9">
        <v>1.46484375E-2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</row>
    <row r="37" spans="1:9" x14ac:dyDescent="0.2">
      <c r="A37" t="s">
        <v>51</v>
      </c>
      <c r="B37" t="s">
        <v>83</v>
      </c>
      <c r="C37">
        <v>65</v>
      </c>
      <c r="D37" s="9">
        <v>0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</row>
    <row r="38" spans="1:9" x14ac:dyDescent="0.2">
      <c r="A38" t="s">
        <v>51</v>
      </c>
      <c r="B38" t="s">
        <v>85</v>
      </c>
      <c r="C38" t="s">
        <v>73</v>
      </c>
      <c r="D38" s="9">
        <v>3.8445108927808629E-3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</row>
    <row r="39" spans="1:9" x14ac:dyDescent="0.2">
      <c r="A39" t="s">
        <v>51</v>
      </c>
      <c r="B39" t="s">
        <v>85</v>
      </c>
      <c r="C39" t="s">
        <v>74</v>
      </c>
      <c r="D39" s="9">
        <v>3.1700288184438041E-2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</row>
    <row r="40" spans="1:9" x14ac:dyDescent="0.2">
      <c r="A40" t="s">
        <v>51</v>
      </c>
      <c r="B40" t="s">
        <v>85</v>
      </c>
      <c r="C40" t="s">
        <v>75</v>
      </c>
      <c r="D40" s="9">
        <v>2.2920759659463E-2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</row>
    <row r="41" spans="1:9" x14ac:dyDescent="0.2">
      <c r="A41" t="s">
        <v>51</v>
      </c>
      <c r="B41" t="s">
        <v>85</v>
      </c>
      <c r="C41" t="s">
        <v>76</v>
      </c>
      <c r="D41" s="9">
        <v>1.1400651465798045E-2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</row>
    <row r="42" spans="1:9" x14ac:dyDescent="0.2">
      <c r="A42" t="s">
        <v>51</v>
      </c>
      <c r="B42" t="s">
        <v>85</v>
      </c>
      <c r="C42" t="s">
        <v>77</v>
      </c>
      <c r="D42" s="9">
        <v>5.1369863013698627E-3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</row>
    <row r="43" spans="1:9" x14ac:dyDescent="0.2">
      <c r="A43" t="s">
        <v>51</v>
      </c>
      <c r="B43" t="s">
        <v>85</v>
      </c>
      <c r="C43">
        <v>65</v>
      </c>
      <c r="D43" s="9">
        <v>0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</row>
    <row r="44" spans="1:9" x14ac:dyDescent="0.2">
      <c r="A44" t="s">
        <v>51</v>
      </c>
      <c r="B44" t="s">
        <v>84</v>
      </c>
      <c r="C44" t="s">
        <v>73</v>
      </c>
      <c r="D44" s="9">
        <v>4.5971978984238179E-3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</row>
    <row r="45" spans="1:9" x14ac:dyDescent="0.2">
      <c r="A45" t="s">
        <v>51</v>
      </c>
      <c r="B45" t="s">
        <v>84</v>
      </c>
      <c r="C45" t="s">
        <v>74</v>
      </c>
      <c r="D45" s="9">
        <v>3.2243913138846239E-2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</row>
    <row r="46" spans="1:9" x14ac:dyDescent="0.2">
      <c r="A46" t="s">
        <v>51</v>
      </c>
      <c r="B46" t="s">
        <v>84</v>
      </c>
      <c r="C46" t="s">
        <v>75</v>
      </c>
      <c r="D46" s="9">
        <v>1.7413856984068173E-2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</row>
    <row r="47" spans="1:9" x14ac:dyDescent="0.2">
      <c r="A47" t="s">
        <v>51</v>
      </c>
      <c r="B47" t="s">
        <v>84</v>
      </c>
      <c r="C47" t="s">
        <v>76</v>
      </c>
      <c r="D47" s="9">
        <v>1.0009383797309979E-2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</row>
    <row r="48" spans="1:9" x14ac:dyDescent="0.2">
      <c r="A48" t="s">
        <v>51</v>
      </c>
      <c r="B48" t="s">
        <v>84</v>
      </c>
      <c r="C48" t="s">
        <v>77</v>
      </c>
      <c r="D48" s="9">
        <v>5.076142131979695E-3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</row>
    <row r="49" spans="1:9" x14ac:dyDescent="0.2">
      <c r="A49" t="s">
        <v>51</v>
      </c>
      <c r="B49" t="s">
        <v>84</v>
      </c>
      <c r="C49">
        <v>65</v>
      </c>
      <c r="D49" s="9">
        <v>0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65</v>
      </c>
      <c r="B1" s="8" t="s">
        <v>46</v>
      </c>
      <c r="C1" s="8" t="s">
        <v>108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86</v>
      </c>
    </row>
    <row r="2" spans="1:11" x14ac:dyDescent="0.2">
      <c r="A2" t="s">
        <v>115</v>
      </c>
      <c r="B2" t="s">
        <v>50</v>
      </c>
      <c r="C2" t="s">
        <v>49</v>
      </c>
      <c r="D2" s="4">
        <f>(93000+62000)/(93000+62000+781000)</f>
        <v>0.16559829059829059</v>
      </c>
      <c r="J2" t="s">
        <v>55</v>
      </c>
    </row>
    <row r="3" spans="1:11" x14ac:dyDescent="0.2">
      <c r="A3" t="s">
        <v>115</v>
      </c>
      <c r="B3" t="s">
        <v>51</v>
      </c>
      <c r="C3" t="s">
        <v>49</v>
      </c>
      <c r="D3" s="4">
        <f>(30000+55000)/(30000+55000+616000)</f>
        <v>0.12125534950071326</v>
      </c>
      <c r="J3" t="s">
        <v>55</v>
      </c>
    </row>
    <row r="4" spans="1:11" x14ac:dyDescent="0.2">
      <c r="A4" t="s">
        <v>116</v>
      </c>
      <c r="B4" t="s">
        <v>50</v>
      </c>
      <c r="C4" t="s">
        <v>49</v>
      </c>
      <c r="D4" s="2">
        <v>0.48599999999999999</v>
      </c>
      <c r="J4" t="s">
        <v>54</v>
      </c>
    </row>
    <row r="5" spans="1:11" x14ac:dyDescent="0.2">
      <c r="A5" t="s">
        <v>116</v>
      </c>
      <c r="B5" t="s">
        <v>51</v>
      </c>
      <c r="C5" t="s">
        <v>49</v>
      </c>
      <c r="D5" s="4">
        <v>0.41049999999999998</v>
      </c>
      <c r="J5" t="s">
        <v>54</v>
      </c>
    </row>
    <row r="6" spans="1:11" x14ac:dyDescent="0.2">
      <c r="A6" t="s">
        <v>191</v>
      </c>
      <c r="B6" t="s">
        <v>49</v>
      </c>
      <c r="C6" t="s">
        <v>49</v>
      </c>
      <c r="D6" s="3">
        <v>9.0999999999999998E-2</v>
      </c>
      <c r="E6" s="3">
        <v>8.5999999999999993E-2</v>
      </c>
      <c r="F6" s="3">
        <v>9.6000000000000002E-2</v>
      </c>
      <c r="J6" t="s">
        <v>52</v>
      </c>
    </row>
    <row r="7" spans="1:11" x14ac:dyDescent="0.2">
      <c r="A7" t="s">
        <v>190</v>
      </c>
      <c r="B7" t="s">
        <v>49</v>
      </c>
      <c r="C7" t="s">
        <v>49</v>
      </c>
      <c r="D7" s="4">
        <f>22/39</f>
        <v>0.5641025641025641</v>
      </c>
      <c r="E7" s="4">
        <v>0.41550429999999999</v>
      </c>
      <c r="F7" s="4">
        <v>0.86599999999999999</v>
      </c>
      <c r="J7" t="s">
        <v>176</v>
      </c>
      <c r="K7" t="s">
        <v>179</v>
      </c>
    </row>
    <row r="8" spans="1:11" x14ac:dyDescent="0.2">
      <c r="A8" t="s">
        <v>180</v>
      </c>
      <c r="B8" t="s">
        <v>49</v>
      </c>
      <c r="C8" t="s">
        <v>49</v>
      </c>
      <c r="D8" s="23">
        <v>0.05</v>
      </c>
      <c r="E8" s="23">
        <v>0</v>
      </c>
      <c r="F8" s="23">
        <v>0.1</v>
      </c>
      <c r="J8" t="s">
        <v>181</v>
      </c>
      <c r="K8" s="3"/>
    </row>
    <row r="9" spans="1:11" x14ac:dyDescent="0.2">
      <c r="A9" s="6" t="s">
        <v>118</v>
      </c>
      <c r="B9" s="6" t="s">
        <v>49</v>
      </c>
      <c r="C9" s="6" t="s">
        <v>242</v>
      </c>
      <c r="D9" s="10">
        <v>0.191</v>
      </c>
      <c r="J9" t="s">
        <v>53</v>
      </c>
    </row>
    <row r="10" spans="1:11" x14ac:dyDescent="0.2">
      <c r="A10" s="6" t="s">
        <v>118</v>
      </c>
      <c r="B10" s="6" t="s">
        <v>49</v>
      </c>
      <c r="C10" s="6" t="s">
        <v>47</v>
      </c>
      <c r="D10" s="10">
        <v>0.25244517036746611</v>
      </c>
      <c r="J10" t="s">
        <v>53</v>
      </c>
    </row>
    <row r="11" spans="1:11" x14ac:dyDescent="0.2">
      <c r="A11" s="6" t="s">
        <v>118</v>
      </c>
      <c r="B11" t="s">
        <v>49</v>
      </c>
      <c r="C11" t="s">
        <v>48</v>
      </c>
      <c r="D11" s="4">
        <f>684/1427</f>
        <v>0.47932725998598458</v>
      </c>
      <c r="J11" t="s">
        <v>53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119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182</v>
      </c>
    </row>
    <row r="3" spans="1:8" x14ac:dyDescent="0.2">
      <c r="A3" t="s">
        <v>118</v>
      </c>
      <c r="B3" s="10">
        <v>0.25244517036746611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81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160</v>
      </c>
      <c r="I1" s="8" t="s">
        <v>6</v>
      </c>
      <c r="J1" s="8" t="s">
        <v>86</v>
      </c>
    </row>
    <row r="2" spans="1:11" x14ac:dyDescent="0.2">
      <c r="A2" t="s">
        <v>152</v>
      </c>
      <c r="B2">
        <v>13.3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s="16">
        <f>B2*2.59</f>
        <v>34.447000000000003</v>
      </c>
      <c r="I2" s="1" t="s">
        <v>151</v>
      </c>
      <c r="J2" s="18" t="s">
        <v>158</v>
      </c>
      <c r="K2" s="12"/>
    </row>
    <row r="3" spans="1:11" x14ac:dyDescent="0.2">
      <c r="A3" t="s">
        <v>153</v>
      </c>
      <c r="B3">
        <v>70.2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s="16">
        <f>B3*2.59</f>
        <v>181.81799999999998</v>
      </c>
      <c r="I3" s="1" t="s">
        <v>151</v>
      </c>
      <c r="J3" s="18" t="s">
        <v>161</v>
      </c>
      <c r="K3" s="12"/>
    </row>
    <row r="4" spans="1:11" x14ac:dyDescent="0.2">
      <c r="A4" t="s">
        <v>154</v>
      </c>
      <c r="B4">
        <v>128.80000000000001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s="16">
        <f t="shared" ref="H4:H8" si="0">B4*2.59</f>
        <v>333.59199999999998</v>
      </c>
      <c r="I4" s="1" t="s">
        <v>151</v>
      </c>
      <c r="K4" s="12"/>
    </row>
    <row r="5" spans="1:11" x14ac:dyDescent="0.2">
      <c r="A5" t="s">
        <v>155</v>
      </c>
      <c r="B5">
        <v>194.7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s="16">
        <f t="shared" si="0"/>
        <v>504.27299999999997</v>
      </c>
      <c r="I5" s="1" t="s">
        <v>151</v>
      </c>
      <c r="K5" s="12"/>
    </row>
    <row r="6" spans="1:11" x14ac:dyDescent="0.2">
      <c r="A6" t="s">
        <v>156</v>
      </c>
      <c r="B6">
        <v>359.9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s="16">
        <f t="shared" si="0"/>
        <v>932.14099999999985</v>
      </c>
      <c r="I6" s="1" t="s">
        <v>151</v>
      </c>
      <c r="K6" s="12"/>
    </row>
    <row r="7" spans="1:11" x14ac:dyDescent="0.2">
      <c r="A7" t="s">
        <v>157</v>
      </c>
      <c r="B7">
        <v>886.7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s="16">
        <f t="shared" si="0"/>
        <v>2296.5529999999999</v>
      </c>
      <c r="I7" s="1" t="s">
        <v>151</v>
      </c>
      <c r="K7" s="12"/>
    </row>
    <row r="8" spans="1:11" x14ac:dyDescent="0.2">
      <c r="A8" t="s">
        <v>159</v>
      </c>
      <c r="B8">
        <v>4386.1000000000004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s="16">
        <f t="shared" si="0"/>
        <v>11359.999</v>
      </c>
      <c r="I8" s="1" t="s">
        <v>151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65</v>
      </c>
      <c r="B1" s="8" t="s">
        <v>56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243</v>
      </c>
      <c r="B2" t="s">
        <v>109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147</v>
      </c>
      <c r="B3" t="s">
        <v>109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148</v>
      </c>
      <c r="B4" t="s">
        <v>109</v>
      </c>
      <c r="C4">
        <v>0</v>
      </c>
    </row>
    <row r="5" spans="1:9" x14ac:dyDescent="0.2">
      <c r="A5" t="s">
        <v>120</v>
      </c>
      <c r="B5" t="s">
        <v>150</v>
      </c>
      <c r="C5">
        <v>2.9</v>
      </c>
      <c r="D5">
        <v>1.7</v>
      </c>
      <c r="E5">
        <v>5</v>
      </c>
      <c r="F5" t="s">
        <v>170</v>
      </c>
    </row>
    <row r="6" spans="1:9" x14ac:dyDescent="0.2">
      <c r="A6" t="s">
        <v>121</v>
      </c>
      <c r="B6" t="s">
        <v>150</v>
      </c>
      <c r="C6" s="15">
        <v>2.9950980392156863</v>
      </c>
      <c r="D6" s="15">
        <v>1.5079650915246505</v>
      </c>
      <c r="E6" s="15">
        <v>5.9488195813894986</v>
      </c>
      <c r="F6" t="s">
        <v>170</v>
      </c>
    </row>
    <row r="7" spans="1:9" x14ac:dyDescent="0.2">
      <c r="A7" t="s">
        <v>122</v>
      </c>
      <c r="B7" t="s">
        <v>150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149</v>
      </c>
      <c r="B8" t="s">
        <v>150</v>
      </c>
      <c r="C8">
        <v>3.5</v>
      </c>
      <c r="D8">
        <v>1.9</v>
      </c>
      <c r="E8">
        <v>6.4</v>
      </c>
    </row>
    <row r="9" spans="1:9" x14ac:dyDescent="0.2">
      <c r="A9" t="s">
        <v>123</v>
      </c>
      <c r="B9" t="s">
        <v>150</v>
      </c>
      <c r="C9" s="6">
        <v>1</v>
      </c>
      <c r="D9">
        <v>0.8</v>
      </c>
      <c r="E9">
        <v>1.2</v>
      </c>
      <c r="I9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InitialPop</vt:lpstr>
      <vt:lpstr>Demographic</vt:lpstr>
      <vt:lpstr>region_prob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Microsoft Office User</cp:lastModifiedBy>
  <dcterms:created xsi:type="dcterms:W3CDTF">2015-06-05T18:17:20Z</dcterms:created>
  <dcterms:modified xsi:type="dcterms:W3CDTF">2021-10-01T15:23:51Z</dcterms:modified>
</cp:coreProperties>
</file>