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54FC2A73-E0FA-4F95-B5FE-FD44FAD7D512}" xr6:coauthVersionLast="45" xr6:coauthVersionMax="45" xr10:uidLastSave="{00000000-0000-0000-0000-000000000000}"/>
  <bookViews>
    <workbookView xWindow="6210" yWindow="870" windowWidth="218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2" i="1"/>
  <c r="AD3" i="1"/>
  <c r="AD4" i="1"/>
  <c r="AD5" i="1"/>
  <c r="AD6" i="1"/>
  <c r="AD7" i="1"/>
  <c r="AD8" i="1"/>
  <c r="AD9" i="1"/>
  <c r="AD10" i="1"/>
  <c r="AD11" i="1"/>
  <c r="AD2" i="1"/>
  <c r="AC3" i="1"/>
  <c r="AC4" i="1"/>
  <c r="AC5" i="1"/>
  <c r="AC6" i="1"/>
  <c r="AC7" i="1"/>
  <c r="AC8" i="1"/>
  <c r="AC9" i="1"/>
  <c r="AC10" i="1"/>
  <c r="AC11" i="1"/>
  <c r="AC2" i="1"/>
  <c r="AB3" i="1" l="1"/>
  <c r="AB4" i="1"/>
  <c r="AB5" i="1"/>
  <c r="AB6" i="1"/>
  <c r="AB7" i="1"/>
  <c r="AB8" i="1"/>
  <c r="AB9" i="1"/>
  <c r="AB10" i="1"/>
  <c r="AB11" i="1"/>
  <c r="AA3" i="1"/>
  <c r="AA4" i="1"/>
  <c r="AA5" i="1"/>
  <c r="AA6" i="1"/>
  <c r="AA7" i="1"/>
  <c r="AA8" i="1"/>
  <c r="AA9" i="1"/>
  <c r="AA10" i="1"/>
  <c r="AA11" i="1"/>
  <c r="Z3" i="1"/>
  <c r="Z4" i="1"/>
  <c r="Z5" i="1"/>
  <c r="Z6" i="1"/>
  <c r="Z7" i="1"/>
  <c r="Z8" i="1"/>
  <c r="Z9" i="1"/>
  <c r="Z10" i="1"/>
  <c r="Z11" i="1"/>
  <c r="Y3" i="1"/>
  <c r="Y4" i="1"/>
  <c r="Y5" i="1"/>
  <c r="Y6" i="1"/>
  <c r="Y7" i="1"/>
  <c r="Y8" i="1"/>
  <c r="Y9" i="1"/>
  <c r="Y10" i="1"/>
  <c r="Y11" i="1"/>
  <c r="X3" i="1"/>
  <c r="X4" i="1"/>
  <c r="X5" i="1"/>
  <c r="X6" i="1"/>
  <c r="X7" i="1"/>
  <c r="X8" i="1"/>
  <c r="X9" i="1"/>
  <c r="X10" i="1"/>
  <c r="X11" i="1"/>
  <c r="W3" i="1"/>
  <c r="W4" i="1"/>
  <c r="W5" i="1"/>
  <c r="W6" i="1"/>
  <c r="W7" i="1"/>
  <c r="W8" i="1"/>
  <c r="W9" i="1"/>
  <c r="W10" i="1"/>
  <c r="W11" i="1"/>
  <c r="AB2" i="1"/>
  <c r="AA2" i="1"/>
  <c r="Z2" i="1"/>
  <c r="Y2" i="1"/>
  <c r="X2" i="1"/>
  <c r="W2" i="1"/>
</calcChain>
</file>

<file path=xl/sharedStrings.xml><?xml version="1.0" encoding="utf-8"?>
<sst xmlns="http://schemas.openxmlformats.org/spreadsheetml/2006/main" count="62" uniqueCount="41">
  <si>
    <t>회사명</t>
  </si>
  <si>
    <t>거래소코드</t>
  </si>
  <si>
    <t>회계년도</t>
  </si>
  <si>
    <t>자산총계(요약)</t>
  </si>
  <si>
    <t>부채총계(요약)</t>
  </si>
  <si>
    <t>자본총계(요약)</t>
  </si>
  <si>
    <t>매출액(요약)</t>
  </si>
  <si>
    <t>매출원가(요약)</t>
  </si>
  <si>
    <t>매출총이익(요약)</t>
  </si>
  <si>
    <t>판매비와 관리비(요약)</t>
  </si>
  <si>
    <t>영업이익(요약)</t>
  </si>
  <si>
    <t>당기순이익(요약)</t>
  </si>
  <si>
    <t>유동자산(요약)</t>
  </si>
  <si>
    <t>유동부채(요약)</t>
  </si>
  <si>
    <t>비유동부채(요약)</t>
  </si>
  <si>
    <t>자본금(요약)</t>
  </si>
  <si>
    <t>EPS(Earning Per Share)</t>
  </si>
  <si>
    <t>배당성향</t>
  </si>
  <si>
    <t>PER(Price earnings ratio)(최고)</t>
  </si>
  <si>
    <t>PER(Price earnings ratio)(최저)</t>
  </si>
  <si>
    <t>PCR(Price cash-flow ratio)(최고)</t>
  </si>
  <si>
    <t>PCR(Price cash-flow ratio)(최저)</t>
  </si>
  <si>
    <t>(주)카카오</t>
  </si>
  <si>
    <t>035720</t>
  </si>
  <si>
    <t>2015/12</t>
  </si>
  <si>
    <t>2016/12</t>
  </si>
  <si>
    <t>2017/12</t>
  </si>
  <si>
    <t>2018/12</t>
  </si>
  <si>
    <t>2019/12</t>
  </si>
  <si>
    <t>네이버(주)</t>
  </si>
  <si>
    <t>035420</t>
  </si>
  <si>
    <t>총자산수익률(ROA)</t>
    <phoneticPr fontId="3" type="noConversion"/>
  </si>
  <si>
    <t>자기자본수익률(ROE)</t>
    <phoneticPr fontId="3" type="noConversion"/>
  </si>
  <si>
    <t>영업이익률</t>
    <phoneticPr fontId="3" type="noConversion"/>
  </si>
  <si>
    <t>당기순이익률</t>
    <phoneticPr fontId="3" type="noConversion"/>
  </si>
  <si>
    <t>유동비율</t>
    <phoneticPr fontId="3" type="noConversion"/>
  </si>
  <si>
    <t>자기자본비율</t>
    <phoneticPr fontId="3" type="noConversion"/>
  </si>
  <si>
    <t>부채비용</t>
    <phoneticPr fontId="3" type="noConversion"/>
  </si>
  <si>
    <t>비유동비율</t>
    <phoneticPr fontId="3" type="noConversion"/>
  </si>
  <si>
    <t>비유동장기적합률</t>
    <phoneticPr fontId="3" type="noConversion"/>
  </si>
  <si>
    <t>비유동자산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</si>
</sst>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2" borderId="2" xfId="1" applyFont="1" applyFill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M1" workbookViewId="0">
      <selection activeCell="AB16" sqref="AB16"/>
    </sheetView>
  </sheetViews>
  <sheetFormatPr defaultRowHeight="16.5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</row>
    <row r="2" spans="1:32" x14ac:dyDescent="0.3">
      <c r="A2" s="2" t="s">
        <v>22</v>
      </c>
      <c r="B2" s="2" t="s">
        <v>23</v>
      </c>
      <c r="C2" s="2" t="s">
        <v>24</v>
      </c>
      <c r="D2" s="3">
        <v>3117064</v>
      </c>
      <c r="E2" s="3">
        <v>542182</v>
      </c>
      <c r="F2" s="3">
        <v>2574882</v>
      </c>
      <c r="G2" s="3">
        <v>862085</v>
      </c>
      <c r="H2" s="3">
        <v>0</v>
      </c>
      <c r="I2" s="3">
        <v>862085</v>
      </c>
      <c r="J2" s="3">
        <v>741495</v>
      </c>
      <c r="K2" s="3">
        <v>120591</v>
      </c>
      <c r="L2" s="3">
        <v>72898</v>
      </c>
      <c r="M2" s="3">
        <v>718533</v>
      </c>
      <c r="N2" s="3">
        <v>265747</v>
      </c>
      <c r="O2" s="3">
        <v>276435</v>
      </c>
      <c r="P2" s="3">
        <v>30098</v>
      </c>
      <c r="Q2" s="3">
        <v>1222</v>
      </c>
      <c r="R2" s="4">
        <v>13.77</v>
      </c>
      <c r="S2" s="3">
        <v>0</v>
      </c>
      <c r="T2" s="3">
        <v>0</v>
      </c>
      <c r="U2" s="3">
        <v>0</v>
      </c>
      <c r="V2" s="3">
        <v>0</v>
      </c>
      <c r="W2">
        <f>L2/D2</f>
        <v>2.3386751122209875E-2</v>
      </c>
      <c r="X2">
        <f>L2/F2</f>
        <v>2.8311200280245852E-2</v>
      </c>
      <c r="Y2">
        <f>K2/G2</f>
        <v>0.13988295817697791</v>
      </c>
      <c r="Z2">
        <f>L2/G2</f>
        <v>8.4560107182006419E-2</v>
      </c>
      <c r="AA2">
        <f>M2/N2</f>
        <v>2.7038235615077499</v>
      </c>
      <c r="AB2">
        <f>F2/(E2+F2)</f>
        <v>0.82606003598257849</v>
      </c>
      <c r="AC2">
        <f>(N2+O2)/P2</f>
        <v>18.013887965977805</v>
      </c>
      <c r="AD2">
        <f>AF2/O2</f>
        <v>8.6766545480854447</v>
      </c>
      <c r="AE2">
        <f>AF2/(O2+P2)</f>
        <v>7.8247072908952706</v>
      </c>
      <c r="AF2">
        <v>2398531</v>
      </c>
    </row>
    <row r="3" spans="1:32" x14ac:dyDescent="0.3">
      <c r="A3" s="2" t="s">
        <v>22</v>
      </c>
      <c r="B3" s="2" t="s">
        <v>23</v>
      </c>
      <c r="C3" s="2" t="s">
        <v>25</v>
      </c>
      <c r="D3" s="3">
        <v>4829297</v>
      </c>
      <c r="E3" s="3">
        <v>1454139</v>
      </c>
      <c r="F3" s="3">
        <v>3375158</v>
      </c>
      <c r="G3" s="3">
        <v>861205</v>
      </c>
      <c r="H3" s="3">
        <v>0</v>
      </c>
      <c r="I3" s="3">
        <v>861205</v>
      </c>
      <c r="J3" s="3">
        <v>790211</v>
      </c>
      <c r="K3" s="3">
        <v>70995</v>
      </c>
      <c r="L3" s="3">
        <v>38171</v>
      </c>
      <c r="M3" s="3">
        <v>511067</v>
      </c>
      <c r="N3" s="3">
        <v>611662</v>
      </c>
      <c r="O3" s="3">
        <v>842477</v>
      </c>
      <c r="P3" s="3">
        <v>33858</v>
      </c>
      <c r="Q3" s="3">
        <v>578</v>
      </c>
      <c r="R3" s="4">
        <v>26.21</v>
      </c>
      <c r="S3" s="3">
        <v>0</v>
      </c>
      <c r="T3" s="3">
        <v>0</v>
      </c>
      <c r="U3" s="3">
        <v>0</v>
      </c>
      <c r="V3" s="3">
        <v>0</v>
      </c>
      <c r="W3">
        <f t="shared" ref="W3:W11" si="0">L3/D3</f>
        <v>7.9040489744159458E-3</v>
      </c>
      <c r="X3">
        <f t="shared" ref="X3:X11" si="1">L3/F3</f>
        <v>1.1309396478624112E-2</v>
      </c>
      <c r="Y3">
        <f t="shared" ref="Y3:Y11" si="2">K3/G3</f>
        <v>8.2436818179179167E-2</v>
      </c>
      <c r="Z3">
        <f t="shared" ref="Z3:Z11" si="3">L3/G3</f>
        <v>4.4322780290407045E-2</v>
      </c>
      <c r="AA3">
        <f t="shared" ref="AA3:AA11" si="4">M3/N3</f>
        <v>0.83553825478777499</v>
      </c>
      <c r="AB3">
        <f t="shared" ref="AB3:AB11" si="5">F3/(E3+F3)</f>
        <v>0.69889219900950383</v>
      </c>
      <c r="AC3">
        <f t="shared" ref="AC3:AC11" si="6">(N3+O3)/P3</f>
        <v>42.948165869218499</v>
      </c>
      <c r="AD3">
        <f t="shared" ref="AD3:AD11" si="7">AF3/O3</f>
        <v>5.125635477288994</v>
      </c>
      <c r="AE3">
        <f t="shared" ref="AE3:AE11" si="8">AF3/(O3+P3)</f>
        <v>4.9276018874060723</v>
      </c>
      <c r="AF3">
        <v>4318230</v>
      </c>
    </row>
    <row r="4" spans="1:32" x14ac:dyDescent="0.3">
      <c r="A4" s="2" t="s">
        <v>22</v>
      </c>
      <c r="B4" s="2" t="s">
        <v>23</v>
      </c>
      <c r="C4" s="2" t="s">
        <v>26</v>
      </c>
      <c r="D4" s="3">
        <v>4956878</v>
      </c>
      <c r="E4" s="3">
        <v>1399168</v>
      </c>
      <c r="F4" s="3">
        <v>3557710</v>
      </c>
      <c r="G4" s="3">
        <v>978700</v>
      </c>
      <c r="H4" s="3">
        <v>0</v>
      </c>
      <c r="I4" s="3">
        <v>978700</v>
      </c>
      <c r="J4" s="3">
        <v>881149</v>
      </c>
      <c r="K4" s="3">
        <v>97551</v>
      </c>
      <c r="L4" s="3">
        <v>217554</v>
      </c>
      <c r="M4" s="3">
        <v>632508</v>
      </c>
      <c r="N4" s="3">
        <v>948931</v>
      </c>
      <c r="O4" s="3">
        <v>450237</v>
      </c>
      <c r="P4" s="3">
        <v>34004</v>
      </c>
      <c r="Q4" s="3">
        <v>3210</v>
      </c>
      <c r="R4" s="4">
        <v>4.62</v>
      </c>
      <c r="S4" s="4">
        <v>52.32</v>
      </c>
      <c r="T4" s="4">
        <v>30.39</v>
      </c>
      <c r="U4" s="4">
        <v>46.16</v>
      </c>
      <c r="V4" s="4">
        <v>26.82</v>
      </c>
      <c r="W4">
        <f t="shared" si="0"/>
        <v>4.3889319043155794E-2</v>
      </c>
      <c r="X4">
        <f t="shared" si="1"/>
        <v>6.1150009416169389E-2</v>
      </c>
      <c r="Y4">
        <f t="shared" si="2"/>
        <v>9.9674057423112292E-2</v>
      </c>
      <c r="Z4">
        <f t="shared" si="3"/>
        <v>0.22228875038316134</v>
      </c>
      <c r="AA4">
        <f t="shared" si="4"/>
        <v>0.66654793657283828</v>
      </c>
      <c r="AB4">
        <f t="shared" si="5"/>
        <v>0.71773200792918446</v>
      </c>
      <c r="AC4">
        <f t="shared" si="6"/>
        <v>41.147159157746145</v>
      </c>
      <c r="AD4">
        <f t="shared" si="7"/>
        <v>9.6046504396573358</v>
      </c>
      <c r="AE4">
        <f t="shared" si="8"/>
        <v>8.9302000450189052</v>
      </c>
      <c r="AF4">
        <v>4324369</v>
      </c>
    </row>
    <row r="5" spans="1:32" x14ac:dyDescent="0.3">
      <c r="A5" s="2" t="s">
        <v>22</v>
      </c>
      <c r="B5" s="2" t="s">
        <v>23</v>
      </c>
      <c r="C5" s="2" t="s">
        <v>27</v>
      </c>
      <c r="D5" s="3">
        <v>6202839</v>
      </c>
      <c r="E5" s="3">
        <v>1451496</v>
      </c>
      <c r="F5" s="3">
        <v>4751343</v>
      </c>
      <c r="G5" s="3">
        <v>1173925</v>
      </c>
      <c r="H5" s="3">
        <v>0</v>
      </c>
      <c r="I5" s="3">
        <v>1173925</v>
      </c>
      <c r="J5" s="3">
        <v>1051559</v>
      </c>
      <c r="K5" s="3">
        <v>122366</v>
      </c>
      <c r="L5" s="3">
        <v>90230</v>
      </c>
      <c r="M5" s="3">
        <v>1261480</v>
      </c>
      <c r="N5" s="3">
        <v>1250706</v>
      </c>
      <c r="O5" s="3">
        <v>200790</v>
      </c>
      <c r="P5" s="3">
        <v>41744</v>
      </c>
      <c r="Q5" s="3">
        <v>1174</v>
      </c>
      <c r="R5" s="4">
        <v>11.14</v>
      </c>
      <c r="S5" s="4">
        <v>136.38999999999999</v>
      </c>
      <c r="T5" s="4">
        <v>72.180000000000007</v>
      </c>
      <c r="U5" s="4">
        <v>27.34</v>
      </c>
      <c r="V5" s="4">
        <v>14.47</v>
      </c>
      <c r="W5">
        <f t="shared" si="0"/>
        <v>1.454656488746524E-2</v>
      </c>
      <c r="X5">
        <f t="shared" si="1"/>
        <v>1.8990420182251628E-2</v>
      </c>
      <c r="Y5">
        <f t="shared" si="2"/>
        <v>0.10423664203420151</v>
      </c>
      <c r="Z5">
        <f t="shared" si="3"/>
        <v>7.6861809740826709E-2</v>
      </c>
      <c r="AA5">
        <f t="shared" si="4"/>
        <v>1.0086143346238046</v>
      </c>
      <c r="AB5">
        <f t="shared" si="5"/>
        <v>0.76599489362854656</v>
      </c>
      <c r="AC5">
        <f t="shared" si="6"/>
        <v>34.77136834036029</v>
      </c>
      <c r="AD5">
        <f t="shared" si="7"/>
        <v>24.609587130833209</v>
      </c>
      <c r="AE5">
        <f t="shared" si="8"/>
        <v>20.373881600105552</v>
      </c>
      <c r="AF5">
        <v>4941359</v>
      </c>
    </row>
    <row r="6" spans="1:32" x14ac:dyDescent="0.3">
      <c r="A6" s="2" t="s">
        <v>22</v>
      </c>
      <c r="B6" s="2" t="s">
        <v>23</v>
      </c>
      <c r="C6" s="2" t="s">
        <v>28</v>
      </c>
      <c r="D6" s="3">
        <v>6484361</v>
      </c>
      <c r="E6" s="3">
        <v>1626050</v>
      </c>
      <c r="F6" s="3">
        <v>4858311</v>
      </c>
      <c r="G6" s="3">
        <v>1513471</v>
      </c>
      <c r="H6" s="3">
        <v>0</v>
      </c>
      <c r="I6" s="3">
        <v>1513471</v>
      </c>
      <c r="J6" s="3">
        <v>1317407</v>
      </c>
      <c r="K6" s="3">
        <v>196064</v>
      </c>
      <c r="L6" s="3">
        <v>-259706</v>
      </c>
      <c r="M6" s="3">
        <v>1014031</v>
      </c>
      <c r="N6" s="3">
        <v>1370950</v>
      </c>
      <c r="O6" s="3">
        <v>255100</v>
      </c>
      <c r="P6" s="3">
        <v>43161</v>
      </c>
      <c r="Q6" s="3">
        <v>-3258</v>
      </c>
      <c r="R6" s="3">
        <v>0</v>
      </c>
      <c r="S6" s="3">
        <v>0</v>
      </c>
      <c r="T6" s="3">
        <v>0</v>
      </c>
      <c r="U6" s="4">
        <v>24.94</v>
      </c>
      <c r="V6" s="4">
        <v>14.63</v>
      </c>
      <c r="W6">
        <f t="shared" si="0"/>
        <v>-4.0051132254974697E-2</v>
      </c>
      <c r="X6">
        <f t="shared" si="1"/>
        <v>-5.3456026178645213E-2</v>
      </c>
      <c r="Y6">
        <f t="shared" si="2"/>
        <v>0.129545924566774</v>
      </c>
      <c r="Z6">
        <f t="shared" si="3"/>
        <v>-0.17159628430277157</v>
      </c>
      <c r="AA6">
        <f t="shared" si="4"/>
        <v>0.73965571319158252</v>
      </c>
      <c r="AB6">
        <f t="shared" si="5"/>
        <v>0.74923512124016534</v>
      </c>
      <c r="AC6">
        <f t="shared" si="6"/>
        <v>37.674057598294759</v>
      </c>
      <c r="AD6">
        <f t="shared" si="7"/>
        <v>21.443865150921209</v>
      </c>
      <c r="AE6">
        <f t="shared" si="8"/>
        <v>18.340748539031249</v>
      </c>
      <c r="AF6">
        <v>5470330</v>
      </c>
    </row>
    <row r="7" spans="1:32" x14ac:dyDescent="0.3">
      <c r="A7" s="2" t="s">
        <v>29</v>
      </c>
      <c r="B7" s="2" t="s">
        <v>30</v>
      </c>
      <c r="C7" s="2" t="s">
        <v>24</v>
      </c>
      <c r="D7" s="3">
        <v>3383718</v>
      </c>
      <c r="E7" s="3">
        <v>1008001</v>
      </c>
      <c r="F7" s="3">
        <v>2375716</v>
      </c>
      <c r="G7" s="3">
        <v>2141275</v>
      </c>
      <c r="H7" s="3">
        <v>0</v>
      </c>
      <c r="I7" s="3">
        <v>2141275</v>
      </c>
      <c r="J7" s="3">
        <v>1314783</v>
      </c>
      <c r="K7" s="3">
        <v>826491</v>
      </c>
      <c r="L7" s="3">
        <v>642596</v>
      </c>
      <c r="M7" s="3">
        <v>1804796</v>
      </c>
      <c r="N7" s="3">
        <v>739150</v>
      </c>
      <c r="O7" s="3">
        <v>268851</v>
      </c>
      <c r="P7" s="3">
        <v>16481</v>
      </c>
      <c r="Q7" s="3">
        <v>21825</v>
      </c>
      <c r="R7" s="3">
        <v>5</v>
      </c>
      <c r="S7" s="4">
        <v>40.880000000000003</v>
      </c>
      <c r="T7" s="4">
        <v>23.49</v>
      </c>
      <c r="U7" s="4">
        <v>33.19</v>
      </c>
      <c r="V7" s="4">
        <v>19.07</v>
      </c>
      <c r="W7">
        <f t="shared" si="0"/>
        <v>0.18990826067656938</v>
      </c>
      <c r="X7">
        <f t="shared" si="1"/>
        <v>0.27048519267454529</v>
      </c>
      <c r="Y7">
        <f t="shared" si="2"/>
        <v>0.38598078247772938</v>
      </c>
      <c r="Z7">
        <f t="shared" si="3"/>
        <v>0.30009970695029831</v>
      </c>
      <c r="AA7">
        <f t="shared" si="4"/>
        <v>2.4417181898126228</v>
      </c>
      <c r="AB7">
        <f t="shared" si="5"/>
        <v>0.70210245123927328</v>
      </c>
      <c r="AC7">
        <f t="shared" si="6"/>
        <v>61.161397973423945</v>
      </c>
      <c r="AD7">
        <f t="shared" si="7"/>
        <v>5.872847785576397</v>
      </c>
      <c r="AE7">
        <f t="shared" si="8"/>
        <v>5.5336274935864189</v>
      </c>
      <c r="AF7">
        <v>1578921</v>
      </c>
    </row>
    <row r="8" spans="1:32" x14ac:dyDescent="0.3">
      <c r="A8" s="2" t="s">
        <v>29</v>
      </c>
      <c r="B8" s="2" t="s">
        <v>30</v>
      </c>
      <c r="C8" s="2" t="s">
        <v>25</v>
      </c>
      <c r="D8" s="3">
        <v>3856491</v>
      </c>
      <c r="E8" s="3">
        <v>1147075</v>
      </c>
      <c r="F8" s="3">
        <v>2709416</v>
      </c>
      <c r="G8" s="3">
        <v>2496498</v>
      </c>
      <c r="H8" s="3">
        <v>0</v>
      </c>
      <c r="I8" s="3">
        <v>2496498</v>
      </c>
      <c r="J8" s="3">
        <v>1528147</v>
      </c>
      <c r="K8" s="3">
        <v>968351</v>
      </c>
      <c r="L8" s="3">
        <v>651816</v>
      </c>
      <c r="M8" s="3">
        <v>2108037</v>
      </c>
      <c r="N8" s="3">
        <v>875568</v>
      </c>
      <c r="O8" s="3">
        <v>271507</v>
      </c>
      <c r="P8" s="3">
        <v>16481</v>
      </c>
      <c r="Q8" s="3">
        <v>22397</v>
      </c>
      <c r="R8" s="3">
        <v>5</v>
      </c>
      <c r="S8" s="4">
        <v>45.67</v>
      </c>
      <c r="T8" s="4">
        <v>27.51</v>
      </c>
      <c r="U8" s="4">
        <v>35.31</v>
      </c>
      <c r="V8" s="4">
        <v>21.27</v>
      </c>
      <c r="W8">
        <f t="shared" si="0"/>
        <v>0.16901789735798683</v>
      </c>
      <c r="X8">
        <f t="shared" si="1"/>
        <v>0.24057435255420356</v>
      </c>
      <c r="Y8">
        <f t="shared" si="2"/>
        <v>0.38788374755357302</v>
      </c>
      <c r="Z8">
        <f t="shared" si="3"/>
        <v>0.26109213786672369</v>
      </c>
      <c r="AA8">
        <f t="shared" si="4"/>
        <v>2.4076222520695136</v>
      </c>
      <c r="AB8">
        <f t="shared" si="5"/>
        <v>0.70255991781129534</v>
      </c>
      <c r="AC8">
        <f t="shared" si="6"/>
        <v>69.599842242582369</v>
      </c>
      <c r="AD8">
        <f t="shared" si="7"/>
        <v>6.4398118648874618</v>
      </c>
      <c r="AE8">
        <f t="shared" si="8"/>
        <v>6.0712738030751279</v>
      </c>
      <c r="AF8">
        <v>1748454</v>
      </c>
    </row>
    <row r="9" spans="1:32" x14ac:dyDescent="0.3">
      <c r="A9" s="2" t="s">
        <v>29</v>
      </c>
      <c r="B9" s="2" t="s">
        <v>30</v>
      </c>
      <c r="C9" s="2" t="s">
        <v>26</v>
      </c>
      <c r="D9" s="3">
        <v>5342355</v>
      </c>
      <c r="E9" s="3">
        <v>1408494</v>
      </c>
      <c r="F9" s="3">
        <v>3933861</v>
      </c>
      <c r="G9" s="3">
        <v>2930661</v>
      </c>
      <c r="H9" s="3">
        <v>0</v>
      </c>
      <c r="I9" s="3">
        <v>2930661</v>
      </c>
      <c r="J9" s="3">
        <v>1752424</v>
      </c>
      <c r="K9" s="3">
        <v>1178237</v>
      </c>
      <c r="L9" s="3">
        <v>849412</v>
      </c>
      <c r="M9" s="3">
        <v>2629856</v>
      </c>
      <c r="N9" s="3">
        <v>1266828</v>
      </c>
      <c r="O9" s="3">
        <v>141666</v>
      </c>
      <c r="P9" s="3">
        <v>16481</v>
      </c>
      <c r="Q9" s="3">
        <v>29192</v>
      </c>
      <c r="R9" s="3">
        <v>5</v>
      </c>
      <c r="S9" s="4">
        <v>37.840000000000003</v>
      </c>
      <c r="T9" s="4">
        <v>27.82</v>
      </c>
      <c r="U9" s="4">
        <v>35.26</v>
      </c>
      <c r="V9" s="4">
        <v>25.93</v>
      </c>
      <c r="W9">
        <f t="shared" si="0"/>
        <v>0.15899579866931343</v>
      </c>
      <c r="X9">
        <f t="shared" si="1"/>
        <v>0.21592323673866465</v>
      </c>
      <c r="Y9">
        <f t="shared" si="2"/>
        <v>0.40203797027360039</v>
      </c>
      <c r="Z9">
        <f t="shared" si="3"/>
        <v>0.28983632020216599</v>
      </c>
      <c r="AA9">
        <f t="shared" si="4"/>
        <v>2.0759376963565694</v>
      </c>
      <c r="AB9">
        <f t="shared" si="5"/>
        <v>0.73635334978675138</v>
      </c>
      <c r="AC9">
        <f t="shared" si="6"/>
        <v>85.461683150294277</v>
      </c>
      <c r="AD9">
        <f t="shared" si="7"/>
        <v>19.147141868902914</v>
      </c>
      <c r="AE9">
        <f t="shared" si="8"/>
        <v>17.151757542033678</v>
      </c>
      <c r="AF9">
        <v>2712499</v>
      </c>
    </row>
    <row r="10" spans="1:32" x14ac:dyDescent="0.3">
      <c r="A10" s="2" t="s">
        <v>29</v>
      </c>
      <c r="B10" s="2" t="s">
        <v>30</v>
      </c>
      <c r="C10" s="2" t="s">
        <v>27</v>
      </c>
      <c r="D10" s="3">
        <v>5928592</v>
      </c>
      <c r="E10" s="3">
        <v>1371711</v>
      </c>
      <c r="F10" s="3">
        <v>4556882</v>
      </c>
      <c r="G10" s="3">
        <v>3459014</v>
      </c>
      <c r="H10" s="3">
        <v>0</v>
      </c>
      <c r="I10" s="3">
        <v>3459014</v>
      </c>
      <c r="J10" s="3">
        <v>2195465</v>
      </c>
      <c r="K10" s="3">
        <v>1263549</v>
      </c>
      <c r="L10" s="3">
        <v>900423</v>
      </c>
      <c r="M10" s="3">
        <v>1226981</v>
      </c>
      <c r="N10" s="3">
        <v>1210780</v>
      </c>
      <c r="O10" s="3">
        <v>160931</v>
      </c>
      <c r="P10" s="3">
        <v>16481</v>
      </c>
      <c r="Q10" s="3">
        <v>6157</v>
      </c>
      <c r="R10" s="4">
        <v>5.0999999999999996</v>
      </c>
      <c r="S10" s="4">
        <v>35.69</v>
      </c>
      <c r="T10" s="4">
        <v>3.81</v>
      </c>
      <c r="U10" s="4">
        <v>32.78</v>
      </c>
      <c r="V10" s="4">
        <v>3.5</v>
      </c>
      <c r="W10">
        <f t="shared" si="0"/>
        <v>0.15187805131471352</v>
      </c>
      <c r="X10">
        <f t="shared" si="1"/>
        <v>0.19759629501049183</v>
      </c>
      <c r="Y10">
        <f t="shared" si="2"/>
        <v>0.36529166982267203</v>
      </c>
      <c r="Z10">
        <f t="shared" si="3"/>
        <v>0.26031204268037078</v>
      </c>
      <c r="AA10">
        <f t="shared" si="4"/>
        <v>1.0133806306678339</v>
      </c>
      <c r="AB10">
        <f t="shared" si="5"/>
        <v>0.76862790210088638</v>
      </c>
      <c r="AC10">
        <f t="shared" si="6"/>
        <v>83.229840422304477</v>
      </c>
      <c r="AD10">
        <f t="shared" si="7"/>
        <v>29.215079754677472</v>
      </c>
      <c r="AE10">
        <f t="shared" si="8"/>
        <v>26.501093499875996</v>
      </c>
      <c r="AF10">
        <v>4701612</v>
      </c>
    </row>
    <row r="11" spans="1:32" x14ac:dyDescent="0.3">
      <c r="A11" s="2" t="s">
        <v>29</v>
      </c>
      <c r="B11" s="2" t="s">
        <v>30</v>
      </c>
      <c r="C11" s="2" t="s">
        <v>28</v>
      </c>
      <c r="D11" s="3">
        <v>6671587</v>
      </c>
      <c r="E11" s="3">
        <v>1142040</v>
      </c>
      <c r="F11" s="3">
        <v>5529547</v>
      </c>
      <c r="G11" s="3">
        <v>3900013</v>
      </c>
      <c r="H11" s="3">
        <v>0</v>
      </c>
      <c r="I11" s="3">
        <v>3900013</v>
      </c>
      <c r="J11" s="3">
        <v>2506201</v>
      </c>
      <c r="K11" s="3">
        <v>1393812</v>
      </c>
      <c r="L11" s="3">
        <v>1092525</v>
      </c>
      <c r="M11" s="3">
        <v>880762</v>
      </c>
      <c r="N11" s="3">
        <v>908933</v>
      </c>
      <c r="O11" s="3">
        <v>233108</v>
      </c>
      <c r="P11" s="3">
        <v>16481</v>
      </c>
      <c r="Q11" s="3">
        <v>7507</v>
      </c>
      <c r="R11" s="4">
        <v>5.01</v>
      </c>
      <c r="S11" s="4">
        <v>28.66</v>
      </c>
      <c r="T11" s="4">
        <v>16.07</v>
      </c>
      <c r="U11" s="4">
        <v>22.39</v>
      </c>
      <c r="V11" s="4">
        <v>12.55</v>
      </c>
      <c r="W11">
        <f t="shared" si="0"/>
        <v>0.16375788849039966</v>
      </c>
      <c r="X11">
        <f t="shared" si="1"/>
        <v>0.19757947622110816</v>
      </c>
      <c r="Y11">
        <f t="shared" si="2"/>
        <v>0.3573865010193556</v>
      </c>
      <c r="Z11">
        <f t="shared" si="3"/>
        <v>0.2801336816056767</v>
      </c>
      <c r="AA11">
        <f t="shared" si="4"/>
        <v>0.96900651643190427</v>
      </c>
      <c r="AB11">
        <f t="shared" si="5"/>
        <v>0.82882033914869135</v>
      </c>
      <c r="AC11">
        <f t="shared" si="6"/>
        <v>69.294399611674052</v>
      </c>
      <c r="AD11">
        <f t="shared" si="7"/>
        <v>24.841811520840125</v>
      </c>
      <c r="AE11">
        <f t="shared" si="8"/>
        <v>23.201443172575715</v>
      </c>
      <c r="AF11">
        <v>5790825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MyCom</cp:lastModifiedBy>
  <dcterms:created xsi:type="dcterms:W3CDTF">2020-11-20T01:19:11Z</dcterms:created>
  <dcterms:modified xsi:type="dcterms:W3CDTF">2020-11-19T18:20:31Z</dcterms:modified>
</cp:coreProperties>
</file>