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1A9CE9FF-9924-4C77-A086-9970375C2C26}" xr6:coauthVersionLast="45" xr6:coauthVersionMax="45" xr10:uidLastSave="{00000000-0000-0000-0000-000000000000}"/>
  <bookViews>
    <workbookView xWindow="3915" yWindow="2895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<sst xmlns="http://schemas.openxmlformats.org/spreadsheetml/2006/main" count="86" uniqueCount="46">
  <si>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</si>
  <si>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</si>
  <si>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</si>
  <si>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</si>
  <si>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</si>
  <si>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</si>
  <si>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</si>
  <si>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</si>
  <si>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</si>
  <si>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</si>
  <si>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</si>
  <si>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</si>
  <si>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</si>
  <si>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</si>
  <si>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</si>
  <si>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자본금(요약)</t>
  </si>
  <si>
    <t>롯데물산주식회사</t>
  </si>
  <si>
    <t>023455</t>
  </si>
  <si>
    <t>1999/12</t>
  </si>
  <si>
    <t>2000/12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</si>
  <si>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</si>
  <si>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</si>
  <si>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</si>
  <si>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</si>
  <si>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</si>
  <si>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</si>
  <si>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</si>
  <si>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</si>
  <si>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</si>
  <si>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</si>
  <si>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</si>
  <si>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</si>
  <si>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</si>
  <si>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</si>
  <si>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</si>
  <si>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</si>
  <si>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</si>
  <si>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</si>
  <si>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</si>
  <si>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</si>
  <si>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</si>
  <si>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</si>
  <si>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</si>
  <si>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</si>
  <si>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</si>
  <si>
    <t>부채비용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</si>
</sst>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E1" workbookViewId="0">
      <selection activeCell="O9" sqref="O9"/>
    </sheetView>
  </sheetViews>
  <sheetFormatPr defaultRowHeight="16.5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</row>
    <row r="2" spans="1:23" x14ac:dyDescent="0.3">
      <c r="A2" s="2" t="s">
        <v>16</v>
      </c>
      <c r="B2" s="2" t="s">
        <v>17</v>
      </c>
      <c r="C2" s="2" t="s">
        <v>18</v>
      </c>
      <c r="D2" s="3">
        <v>597426</v>
      </c>
      <c r="E2" s="3">
        <v>29537</v>
      </c>
      <c r="F2" s="3">
        <v>567889</v>
      </c>
      <c r="G2" s="3">
        <v>2463</v>
      </c>
      <c r="H2" s="3">
        <v>1858</v>
      </c>
      <c r="I2" s="3">
        <v>605</v>
      </c>
      <c r="J2" s="3">
        <v>5922</v>
      </c>
      <c r="K2" s="3">
        <v>-5317</v>
      </c>
      <c r="L2" s="3">
        <v>12945</v>
      </c>
      <c r="M2" s="3">
        <v>255080</v>
      </c>
      <c r="N2" s="3">
        <v>282</v>
      </c>
      <c r="O2" s="3">
        <v>29255</v>
      </c>
      <c r="P2" s="3">
        <v>297244</v>
      </c>
      <c r="Q2">
        <f>L2/D2</f>
        <v>2.1667955529220354E-2</v>
      </c>
      <c r="R2">
        <f>L2/F2</f>
        <v>2.2794947604197299E-2</v>
      </c>
      <c r="S2">
        <f>K2/G2</f>
        <v>-2.1587494924888349</v>
      </c>
      <c r="T2">
        <f>L2/G2</f>
        <v>5.2557856272838004</v>
      </c>
      <c r="U2">
        <f>M2/N2</f>
        <v>904.53900709219863</v>
      </c>
      <c r="V2">
        <f>F2/(E2+F2)</f>
        <v>0.95055956720999757</v>
      </c>
      <c r="W2">
        <f>(N2+O2)/P2</f>
        <v>9.9369541521443658E-2</v>
      </c>
    </row>
    <row r="3" spans="1:23" x14ac:dyDescent="0.3">
      <c r="A3" s="2" t="s">
        <v>16</v>
      </c>
      <c r="B3" s="2" t="s">
        <v>17</v>
      </c>
      <c r="C3" s="2" t="s">
        <v>19</v>
      </c>
      <c r="D3" s="3">
        <v>614470</v>
      </c>
      <c r="E3" s="3">
        <v>31326</v>
      </c>
      <c r="F3" s="3">
        <v>583144</v>
      </c>
      <c r="G3" s="3">
        <v>2802</v>
      </c>
      <c r="H3" s="3">
        <v>2099</v>
      </c>
      <c r="I3" s="3">
        <v>703</v>
      </c>
      <c r="J3" s="3">
        <v>10593</v>
      </c>
      <c r="K3" s="3">
        <v>-9890</v>
      </c>
      <c r="L3" s="3">
        <v>15726</v>
      </c>
      <c r="M3" s="3">
        <v>267811</v>
      </c>
      <c r="N3" s="3">
        <v>345</v>
      </c>
      <c r="O3" s="3">
        <v>30981</v>
      </c>
      <c r="P3" s="3">
        <v>297244</v>
      </c>
      <c r="Q3">
        <f t="shared" ref="Q3:Q22" si="0">L3/D3</f>
        <v>2.559278728009504E-2</v>
      </c>
      <c r="R3">
        <f t="shared" ref="R3:R22" si="1">L3/F3</f>
        <v>2.6967610058579013E-2</v>
      </c>
      <c r="S3">
        <f t="shared" ref="S3:S22" si="2">K3/G3</f>
        <v>-3.5296216987865812</v>
      </c>
      <c r="T3">
        <f t="shared" ref="T3:T22" si="3">L3/G3</f>
        <v>5.6124197002141329</v>
      </c>
      <c r="U3">
        <f t="shared" ref="U3:U22" si="4">M3/N3</f>
        <v>776.26376811594207</v>
      </c>
      <c r="V3">
        <f t="shared" ref="V3:V22" si="5">F3/(E3+F3)</f>
        <v>0.94901948020245086</v>
      </c>
      <c r="W3">
        <f t="shared" ref="W3:W22" si="6">(N3+O3)/P3</f>
        <v>0.10538816595120507</v>
      </c>
    </row>
    <row r="4" spans="1:23" x14ac:dyDescent="0.3">
      <c r="A4" s="2" t="s">
        <v>16</v>
      </c>
      <c r="B4" s="2" t="s">
        <v>17</v>
      </c>
      <c r="C4" s="2" t="s">
        <v>20</v>
      </c>
      <c r="D4" s="3">
        <v>676645</v>
      </c>
      <c r="E4" s="3">
        <v>33192</v>
      </c>
      <c r="F4" s="3">
        <v>643453</v>
      </c>
      <c r="G4" s="3">
        <v>1090</v>
      </c>
      <c r="H4" s="3">
        <v>1196</v>
      </c>
      <c r="I4" s="3">
        <v>-106</v>
      </c>
      <c r="J4" s="3">
        <v>6526</v>
      </c>
      <c r="K4" s="3">
        <v>-6632</v>
      </c>
      <c r="L4" s="3">
        <v>60371</v>
      </c>
      <c r="M4" s="3">
        <v>327913</v>
      </c>
      <c r="N4" s="3">
        <v>4115</v>
      </c>
      <c r="O4" s="3">
        <v>29077</v>
      </c>
      <c r="P4" s="3">
        <v>297244</v>
      </c>
      <c r="Q4">
        <f t="shared" si="0"/>
        <v>8.9221083433706008E-2</v>
      </c>
      <c r="R4">
        <f t="shared" si="1"/>
        <v>9.3823480502849471E-2</v>
      </c>
      <c r="S4">
        <f t="shared" si="2"/>
        <v>-6.0844036697247708</v>
      </c>
      <c r="T4">
        <f t="shared" si="3"/>
        <v>55.386238532110092</v>
      </c>
      <c r="U4">
        <f t="shared" si="4"/>
        <v>79.687241798298913</v>
      </c>
      <c r="V4">
        <f t="shared" si="5"/>
        <v>0.95094621256345646</v>
      </c>
      <c r="W4">
        <f t="shared" si="6"/>
        <v>0.11166583682092826</v>
      </c>
    </row>
    <row r="5" spans="1:23" x14ac:dyDescent="0.3">
      <c r="A5" s="2" t="s">
        <v>16</v>
      </c>
      <c r="B5" s="2" t="s">
        <v>17</v>
      </c>
      <c r="C5" s="2" t="s">
        <v>21</v>
      </c>
      <c r="D5" s="3">
        <v>712309</v>
      </c>
      <c r="E5" s="3">
        <v>38183</v>
      </c>
      <c r="F5" s="3">
        <v>674127</v>
      </c>
      <c r="G5" s="3">
        <v>0</v>
      </c>
      <c r="H5" s="3">
        <v>0</v>
      </c>
      <c r="I5" s="3">
        <v>0</v>
      </c>
      <c r="J5" s="3">
        <v>6064</v>
      </c>
      <c r="K5" s="3">
        <v>-6064</v>
      </c>
      <c r="L5" s="3">
        <v>21656</v>
      </c>
      <c r="M5" s="3">
        <v>328911</v>
      </c>
      <c r="N5" s="3">
        <v>359</v>
      </c>
      <c r="O5" s="3">
        <v>37823</v>
      </c>
      <c r="P5" s="3">
        <v>297244</v>
      </c>
      <c r="Q5">
        <f t="shared" si="0"/>
        <v>3.0402535978065699E-2</v>
      </c>
      <c r="R5">
        <f t="shared" si="1"/>
        <v>3.2124510663420987E-2</v>
      </c>
      <c r="S5" t="e">
        <f t="shared" si="2"/>
        <v>#DIV/0!</v>
      </c>
      <c r="T5" t="e">
        <f t="shared" si="3"/>
        <v>#DIV/0!</v>
      </c>
      <c r="U5">
        <f t="shared" si="4"/>
        <v>916.18662952646241</v>
      </c>
      <c r="V5">
        <f t="shared" si="5"/>
        <v>0.94639553003607979</v>
      </c>
      <c r="W5">
        <f t="shared" si="6"/>
        <v>0.12845339182624377</v>
      </c>
    </row>
    <row r="6" spans="1:23" x14ac:dyDescent="0.3">
      <c r="A6" s="2" t="s">
        <v>16</v>
      </c>
      <c r="B6" s="2" t="s">
        <v>17</v>
      </c>
      <c r="C6" s="2" t="s">
        <v>22</v>
      </c>
      <c r="D6" s="3">
        <v>790897</v>
      </c>
      <c r="E6" s="3">
        <v>55084</v>
      </c>
      <c r="F6" s="3">
        <v>735813</v>
      </c>
      <c r="G6" s="3">
        <v>0</v>
      </c>
      <c r="H6" s="3">
        <v>0</v>
      </c>
      <c r="I6" s="3">
        <v>0</v>
      </c>
      <c r="J6" s="3">
        <v>6521</v>
      </c>
      <c r="K6" s="3">
        <v>-6521</v>
      </c>
      <c r="L6" s="3">
        <v>60677</v>
      </c>
      <c r="M6" s="3">
        <v>334795</v>
      </c>
      <c r="N6" s="3">
        <v>757</v>
      </c>
      <c r="O6" s="3">
        <v>54327</v>
      </c>
      <c r="P6" s="3">
        <v>297244</v>
      </c>
      <c r="Q6">
        <f t="shared" si="0"/>
        <v>7.6719218811046194E-2</v>
      </c>
      <c r="R6">
        <f t="shared" si="1"/>
        <v>8.2462527843351507E-2</v>
      </c>
      <c r="S6" t="e">
        <f t="shared" si="2"/>
        <v>#DIV/0!</v>
      </c>
      <c r="T6" t="e">
        <f t="shared" si="3"/>
        <v>#DIV/0!</v>
      </c>
      <c r="U6">
        <f t="shared" si="4"/>
        <v>442.26552179656539</v>
      </c>
      <c r="V6">
        <f t="shared" si="5"/>
        <v>0.93035249849221835</v>
      </c>
      <c r="W6">
        <f t="shared" si="6"/>
        <v>0.18531576751759496</v>
      </c>
    </row>
    <row r="7" spans="1:23" x14ac:dyDescent="0.3">
      <c r="A7" s="2" t="s">
        <v>16</v>
      </c>
      <c r="B7" s="2" t="s">
        <v>17</v>
      </c>
      <c r="C7" s="2" t="s">
        <v>23</v>
      </c>
      <c r="D7" s="3">
        <v>970691</v>
      </c>
      <c r="E7" s="3">
        <v>103002</v>
      </c>
      <c r="F7" s="3">
        <v>867688</v>
      </c>
      <c r="G7" s="3">
        <v>0</v>
      </c>
      <c r="H7" s="3">
        <v>0</v>
      </c>
      <c r="I7" s="3">
        <v>0</v>
      </c>
      <c r="J7" s="3">
        <v>8247</v>
      </c>
      <c r="K7" s="3">
        <v>-8247</v>
      </c>
      <c r="L7" s="3">
        <v>135276</v>
      </c>
      <c r="M7" s="3">
        <v>341840</v>
      </c>
      <c r="N7" s="3">
        <v>559</v>
      </c>
      <c r="O7" s="3">
        <v>102443</v>
      </c>
      <c r="P7" s="3">
        <v>297244</v>
      </c>
      <c r="Q7">
        <f t="shared" si="0"/>
        <v>0.13936051740461178</v>
      </c>
      <c r="R7">
        <f t="shared" si="1"/>
        <v>0.1559039654806797</v>
      </c>
      <c r="S7" t="e">
        <f t="shared" si="2"/>
        <v>#DIV/0!</v>
      </c>
      <c r="T7" t="e">
        <f t="shared" si="3"/>
        <v>#DIV/0!</v>
      </c>
      <c r="U7">
        <f t="shared" si="4"/>
        <v>611.52057245080505</v>
      </c>
      <c r="V7">
        <f t="shared" si="5"/>
        <v>0.89388785297056728</v>
      </c>
      <c r="W7">
        <f t="shared" si="6"/>
        <v>0.3465233949213441</v>
      </c>
    </row>
    <row r="8" spans="1:23" x14ac:dyDescent="0.3">
      <c r="A8" s="2" t="s">
        <v>16</v>
      </c>
      <c r="B8" s="2" t="s">
        <v>17</v>
      </c>
      <c r="C8" s="2" t="s">
        <v>24</v>
      </c>
      <c r="D8" s="3">
        <v>1146117</v>
      </c>
      <c r="E8" s="3">
        <v>192053</v>
      </c>
      <c r="F8" s="3">
        <v>954064</v>
      </c>
      <c r="G8" s="3">
        <v>172046</v>
      </c>
      <c r="H8" s="3">
        <v>0</v>
      </c>
      <c r="I8" s="3">
        <v>172046</v>
      </c>
      <c r="J8" s="3">
        <v>10774</v>
      </c>
      <c r="K8" s="3">
        <v>161271</v>
      </c>
      <c r="L8" s="3">
        <v>126387</v>
      </c>
      <c r="M8" s="3">
        <v>350583</v>
      </c>
      <c r="N8" s="3">
        <v>6481</v>
      </c>
      <c r="O8" s="3">
        <v>185572</v>
      </c>
      <c r="P8" s="3">
        <v>297244</v>
      </c>
      <c r="Q8">
        <f t="shared" si="0"/>
        <v>0.11027408196545378</v>
      </c>
      <c r="R8">
        <f t="shared" si="1"/>
        <v>0.13247224504855021</v>
      </c>
      <c r="S8">
        <f t="shared" si="2"/>
        <v>0.93737140067191338</v>
      </c>
      <c r="T8">
        <f t="shared" si="3"/>
        <v>0.73461167362217084</v>
      </c>
      <c r="U8">
        <f t="shared" si="4"/>
        <v>54.093966980404261</v>
      </c>
      <c r="V8">
        <f t="shared" si="5"/>
        <v>0.83243159293510172</v>
      </c>
      <c r="W8">
        <f t="shared" si="6"/>
        <v>0.64611228485688521</v>
      </c>
    </row>
    <row r="9" spans="1:23" x14ac:dyDescent="0.3">
      <c r="A9" s="2" t="s">
        <v>16</v>
      </c>
      <c r="B9" s="2" t="s">
        <v>17</v>
      </c>
      <c r="C9" s="2" t="s">
        <v>25</v>
      </c>
      <c r="D9" s="3">
        <v>1696108</v>
      </c>
      <c r="E9" s="3">
        <v>648125</v>
      </c>
      <c r="F9" s="3">
        <v>1047983</v>
      </c>
      <c r="G9" s="3">
        <v>128368</v>
      </c>
      <c r="H9" s="3">
        <v>0</v>
      </c>
      <c r="I9" s="3">
        <v>128368</v>
      </c>
      <c r="J9" s="3">
        <v>14619</v>
      </c>
      <c r="K9" s="3">
        <v>113748</v>
      </c>
      <c r="L9" s="3">
        <v>94010</v>
      </c>
      <c r="M9" s="3">
        <v>771048</v>
      </c>
      <c r="N9" s="3">
        <v>430147</v>
      </c>
      <c r="O9" s="3">
        <v>217977</v>
      </c>
      <c r="P9" s="3">
        <v>297244</v>
      </c>
      <c r="Q9">
        <f t="shared" si="0"/>
        <v>5.5426894985460828E-2</v>
      </c>
      <c r="R9">
        <f t="shared" si="1"/>
        <v>8.9705653622243878E-2</v>
      </c>
      <c r="S9">
        <f t="shared" si="2"/>
        <v>0.88610868752337035</v>
      </c>
      <c r="T9">
        <f t="shared" si="3"/>
        <v>0.73234762557646771</v>
      </c>
      <c r="U9">
        <f t="shared" si="4"/>
        <v>1.7925220912850723</v>
      </c>
      <c r="V9">
        <f t="shared" si="5"/>
        <v>0.61787515889318367</v>
      </c>
      <c r="W9">
        <f t="shared" si="6"/>
        <v>2.1804443487505214</v>
      </c>
    </row>
    <row r="10" spans="1:23" x14ac:dyDescent="0.3">
      <c r="A10" s="2" t="s">
        <v>16</v>
      </c>
      <c r="B10" s="2" t="s">
        <v>17</v>
      </c>
      <c r="C10" s="2" t="s">
        <v>26</v>
      </c>
      <c r="D10" s="3">
        <v>1965973</v>
      </c>
      <c r="E10" s="3">
        <v>807487</v>
      </c>
      <c r="F10" s="3">
        <v>1158486</v>
      </c>
      <c r="G10" s="3">
        <v>0</v>
      </c>
      <c r="H10" s="3">
        <v>0</v>
      </c>
      <c r="I10" s="3">
        <v>0</v>
      </c>
      <c r="J10" s="3">
        <v>18970</v>
      </c>
      <c r="K10" s="3">
        <v>-18970</v>
      </c>
      <c r="L10" s="3">
        <v>111090</v>
      </c>
      <c r="M10" s="3">
        <v>885516</v>
      </c>
      <c r="N10" s="3">
        <v>549099</v>
      </c>
      <c r="O10" s="3">
        <v>258388</v>
      </c>
      <c r="P10" s="3">
        <v>297244</v>
      </c>
      <c r="Q10">
        <f t="shared" si="0"/>
        <v>5.6506371145483687E-2</v>
      </c>
      <c r="R10">
        <f t="shared" si="1"/>
        <v>9.5892397491208356E-2</v>
      </c>
      <c r="S10" t="e">
        <f t="shared" si="2"/>
        <v>#DIV/0!</v>
      </c>
      <c r="T10" t="e">
        <f t="shared" si="3"/>
        <v>#DIV/0!</v>
      </c>
      <c r="U10">
        <f t="shared" si="4"/>
        <v>1.6126709391202678</v>
      </c>
      <c r="V10">
        <f t="shared" si="5"/>
        <v>0.58926851996441454</v>
      </c>
      <c r="W10">
        <f t="shared" si="6"/>
        <v>2.7165796450054502</v>
      </c>
    </row>
    <row r="11" spans="1:23" x14ac:dyDescent="0.3">
      <c r="A11" s="2" t="s">
        <v>16</v>
      </c>
      <c r="B11" s="2" t="s">
        <v>17</v>
      </c>
      <c r="C11" s="2" t="s">
        <v>27</v>
      </c>
      <c r="D11" s="3">
        <v>3265155</v>
      </c>
      <c r="E11" s="3">
        <v>537308</v>
      </c>
      <c r="F11" s="3">
        <v>2727847</v>
      </c>
      <c r="G11" s="3">
        <v>0</v>
      </c>
      <c r="H11" s="3">
        <v>0</v>
      </c>
      <c r="I11" s="3">
        <v>0</v>
      </c>
      <c r="J11" s="3">
        <v>26468</v>
      </c>
      <c r="K11" s="3">
        <v>-26468</v>
      </c>
      <c r="L11" s="3">
        <v>110886</v>
      </c>
      <c r="M11" s="3">
        <v>341323</v>
      </c>
      <c r="N11" s="3">
        <v>11733</v>
      </c>
      <c r="O11" s="3">
        <v>525575</v>
      </c>
      <c r="P11" s="3">
        <v>297244</v>
      </c>
      <c r="Q11">
        <f t="shared" si="0"/>
        <v>3.3960409230189684E-2</v>
      </c>
      <c r="R11">
        <f t="shared" si="1"/>
        <v>4.0649640540690146E-2</v>
      </c>
      <c r="S11" t="e">
        <f t="shared" si="2"/>
        <v>#DIV/0!</v>
      </c>
      <c r="T11" t="e">
        <f t="shared" si="3"/>
        <v>#DIV/0!</v>
      </c>
      <c r="U11">
        <f t="shared" si="4"/>
        <v>29.090854853831075</v>
      </c>
      <c r="V11">
        <f t="shared" si="5"/>
        <v>0.83544180904122467</v>
      </c>
      <c r="W11">
        <f t="shared" si="6"/>
        <v>1.8076327865322765</v>
      </c>
    </row>
    <row r="12" spans="1:23" x14ac:dyDescent="0.3">
      <c r="A12" s="2" t="s">
        <v>16</v>
      </c>
      <c r="B12" s="2" t="s">
        <v>17</v>
      </c>
      <c r="C12" s="2" t="s">
        <v>28</v>
      </c>
      <c r="D12" s="3">
        <v>3758498</v>
      </c>
      <c r="E12" s="3">
        <v>712778</v>
      </c>
      <c r="F12" s="3">
        <v>3045720</v>
      </c>
      <c r="G12" s="3">
        <v>0</v>
      </c>
      <c r="H12" s="3">
        <v>0</v>
      </c>
      <c r="I12" s="3">
        <v>0</v>
      </c>
      <c r="J12" s="3">
        <v>18169</v>
      </c>
      <c r="K12" s="3">
        <v>-18169</v>
      </c>
      <c r="L12" s="3">
        <v>242650</v>
      </c>
      <c r="M12" s="3">
        <v>438555</v>
      </c>
      <c r="N12" s="3">
        <v>9189</v>
      </c>
      <c r="O12" s="3">
        <v>703589</v>
      </c>
      <c r="P12" s="3">
        <v>297244</v>
      </c>
      <c r="Q12">
        <f t="shared" si="0"/>
        <v>6.4560364273175089E-2</v>
      </c>
      <c r="R12">
        <f t="shared" si="1"/>
        <v>7.9669175104737144E-2</v>
      </c>
      <c r="S12" t="e">
        <f t="shared" si="2"/>
        <v>#DIV/0!</v>
      </c>
      <c r="T12" t="e">
        <f t="shared" si="3"/>
        <v>#DIV/0!</v>
      </c>
      <c r="U12">
        <f t="shared" si="4"/>
        <v>47.726085537055177</v>
      </c>
      <c r="V12">
        <f t="shared" si="5"/>
        <v>0.81035562610383194</v>
      </c>
      <c r="W12">
        <f t="shared" si="6"/>
        <v>2.3979558880919378</v>
      </c>
    </row>
    <row r="13" spans="1:23" x14ac:dyDescent="0.3">
      <c r="A13" s="2" t="s">
        <v>16</v>
      </c>
      <c r="B13" s="2" t="s">
        <v>17</v>
      </c>
      <c r="C13" s="2" t="s">
        <v>29</v>
      </c>
      <c r="D13" s="3">
        <v>4020755</v>
      </c>
      <c r="E13" s="3">
        <v>755451</v>
      </c>
      <c r="F13" s="3">
        <v>3265304</v>
      </c>
      <c r="G13" s="3">
        <v>2377</v>
      </c>
      <c r="H13" s="3">
        <v>51</v>
      </c>
      <c r="I13" s="3">
        <v>2326</v>
      </c>
      <c r="J13" s="3">
        <v>19467</v>
      </c>
      <c r="K13" s="3">
        <v>-17141</v>
      </c>
      <c r="L13" s="3">
        <v>221254</v>
      </c>
      <c r="M13" s="3">
        <v>421297</v>
      </c>
      <c r="N13" s="3">
        <v>12938</v>
      </c>
      <c r="O13" s="3">
        <v>742513</v>
      </c>
      <c r="P13" s="3">
        <v>297244</v>
      </c>
      <c r="Q13">
        <f t="shared" si="0"/>
        <v>5.5027973601972764E-2</v>
      </c>
      <c r="R13">
        <f t="shared" si="1"/>
        <v>6.7759081543403002E-2</v>
      </c>
      <c r="S13">
        <f t="shared" si="2"/>
        <v>-7.2111905763567519</v>
      </c>
      <c r="T13">
        <f t="shared" si="3"/>
        <v>93.081194783340351</v>
      </c>
      <c r="U13">
        <f t="shared" si="4"/>
        <v>32.562760859483689</v>
      </c>
      <c r="V13">
        <f t="shared" si="5"/>
        <v>0.81211215306577988</v>
      </c>
      <c r="W13">
        <f t="shared" si="6"/>
        <v>2.5415180794229655</v>
      </c>
    </row>
    <row r="14" spans="1:23" x14ac:dyDescent="0.3">
      <c r="A14" s="2" t="s">
        <v>16</v>
      </c>
      <c r="B14" s="2" t="s">
        <v>17</v>
      </c>
      <c r="C14" s="2" t="s">
        <v>30</v>
      </c>
      <c r="D14" s="3">
        <v>4505378</v>
      </c>
      <c r="E14" s="3">
        <v>958527</v>
      </c>
      <c r="F14" s="3">
        <v>3546851</v>
      </c>
      <c r="G14" s="3">
        <v>2916</v>
      </c>
      <c r="H14" s="3">
        <v>50</v>
      </c>
      <c r="I14" s="3">
        <v>2866</v>
      </c>
      <c r="J14" s="3">
        <v>18700</v>
      </c>
      <c r="K14" s="3">
        <v>-15835</v>
      </c>
      <c r="L14" s="3">
        <v>219319</v>
      </c>
      <c r="M14" s="3">
        <v>424421</v>
      </c>
      <c r="N14" s="3">
        <v>297230</v>
      </c>
      <c r="O14" s="3">
        <v>661297</v>
      </c>
      <c r="P14" s="3">
        <v>297244</v>
      </c>
      <c r="Q14">
        <f t="shared" si="0"/>
        <v>4.8679378289679581E-2</v>
      </c>
      <c r="R14">
        <f t="shared" si="1"/>
        <v>6.1834850124800847E-2</v>
      </c>
      <c r="S14">
        <f t="shared" si="2"/>
        <v>-5.4303840877914951</v>
      </c>
      <c r="T14">
        <f t="shared" si="3"/>
        <v>75.212277091906728</v>
      </c>
      <c r="U14">
        <f t="shared" si="4"/>
        <v>1.4279211385122632</v>
      </c>
      <c r="V14">
        <f t="shared" si="5"/>
        <v>0.78724826196603259</v>
      </c>
      <c r="W14">
        <f t="shared" si="6"/>
        <v>3.224714376068146</v>
      </c>
    </row>
    <row r="15" spans="1:23" x14ac:dyDescent="0.3">
      <c r="A15" s="2" t="s">
        <v>16</v>
      </c>
      <c r="B15" s="2" t="s">
        <v>17</v>
      </c>
      <c r="C15" s="2" t="s">
        <v>31</v>
      </c>
      <c r="D15" s="3">
        <v>4784732</v>
      </c>
      <c r="E15" s="3">
        <v>1184612</v>
      </c>
      <c r="F15" s="3">
        <v>3600120</v>
      </c>
      <c r="G15" s="3">
        <v>1594</v>
      </c>
      <c r="H15" s="3">
        <v>47</v>
      </c>
      <c r="I15" s="3">
        <v>1547</v>
      </c>
      <c r="J15" s="3">
        <v>19157</v>
      </c>
      <c r="K15" s="3">
        <v>-17610</v>
      </c>
      <c r="L15" s="3">
        <v>103611</v>
      </c>
      <c r="M15" s="3">
        <v>381304</v>
      </c>
      <c r="N15" s="3">
        <v>85036</v>
      </c>
      <c r="O15" s="3">
        <v>1099576</v>
      </c>
      <c r="P15" s="3">
        <v>297244</v>
      </c>
      <c r="Q15">
        <f t="shared" si="0"/>
        <v>2.165450436931473E-2</v>
      </c>
      <c r="R15">
        <f t="shared" si="1"/>
        <v>2.877987400419986E-2</v>
      </c>
      <c r="S15">
        <f t="shared" si="2"/>
        <v>-11.047678795483062</v>
      </c>
      <c r="T15">
        <f t="shared" si="3"/>
        <v>65.000627352572153</v>
      </c>
      <c r="U15">
        <f t="shared" si="4"/>
        <v>4.4840302930523546</v>
      </c>
      <c r="V15">
        <f t="shared" si="5"/>
        <v>0.75241831726416442</v>
      </c>
      <c r="W15">
        <f t="shared" si="6"/>
        <v>3.985318458909179</v>
      </c>
    </row>
    <row r="16" spans="1:23" x14ac:dyDescent="0.3">
      <c r="A16" s="2" t="s">
        <v>16</v>
      </c>
      <c r="B16" s="2" t="s">
        <v>17</v>
      </c>
      <c r="C16" s="2" t="s">
        <v>32</v>
      </c>
      <c r="D16" s="3">
        <v>5199622</v>
      </c>
      <c r="E16" s="3">
        <v>1537073</v>
      </c>
      <c r="F16" s="3">
        <v>3662548</v>
      </c>
      <c r="G16" s="3">
        <v>1634</v>
      </c>
      <c r="H16" s="3">
        <v>52</v>
      </c>
      <c r="I16" s="3">
        <v>1583</v>
      </c>
      <c r="J16" s="3">
        <v>20133</v>
      </c>
      <c r="K16" s="3">
        <v>-18550</v>
      </c>
      <c r="L16" s="3">
        <v>75145</v>
      </c>
      <c r="M16" s="3">
        <v>267664</v>
      </c>
      <c r="N16" s="3">
        <v>102514</v>
      </c>
      <c r="O16" s="3">
        <v>1434559</v>
      </c>
      <c r="P16" s="3">
        <v>297244</v>
      </c>
      <c r="Q16">
        <f t="shared" si="0"/>
        <v>1.4452012088571053E-2</v>
      </c>
      <c r="R16">
        <f t="shared" si="1"/>
        <v>2.0517137249805327E-2</v>
      </c>
      <c r="S16">
        <f t="shared" si="2"/>
        <v>-11.35250917992656</v>
      </c>
      <c r="T16">
        <f t="shared" si="3"/>
        <v>45.988372093023258</v>
      </c>
      <c r="U16">
        <f t="shared" si="4"/>
        <v>2.6109994732426789</v>
      </c>
      <c r="V16">
        <f t="shared" si="5"/>
        <v>0.70438749285765256</v>
      </c>
      <c r="W16">
        <f t="shared" si="6"/>
        <v>5.1710816702776174</v>
      </c>
    </row>
    <row r="17" spans="1:23" x14ac:dyDescent="0.3">
      <c r="A17" s="2" t="s">
        <v>16</v>
      </c>
      <c r="B17" s="2" t="s">
        <v>17</v>
      </c>
      <c r="C17" s="2" t="s">
        <v>33</v>
      </c>
      <c r="D17" s="3">
        <v>5832750</v>
      </c>
      <c r="E17" s="3">
        <v>2147459</v>
      </c>
      <c r="F17" s="3">
        <v>3685292</v>
      </c>
      <c r="G17" s="3">
        <v>29958</v>
      </c>
      <c r="H17" s="3">
        <v>20932</v>
      </c>
      <c r="I17" s="3">
        <v>9026</v>
      </c>
      <c r="J17" s="3">
        <v>40813</v>
      </c>
      <c r="K17" s="3">
        <v>-31786</v>
      </c>
      <c r="L17" s="3">
        <v>1381</v>
      </c>
      <c r="M17" s="3">
        <v>287942</v>
      </c>
      <c r="N17" s="3">
        <v>564966</v>
      </c>
      <c r="O17" s="3">
        <v>1582493</v>
      </c>
      <c r="P17" s="3">
        <v>297244</v>
      </c>
      <c r="Q17">
        <f t="shared" si="0"/>
        <v>2.3676653379623678E-4</v>
      </c>
      <c r="R17">
        <f t="shared" si="1"/>
        <v>3.7473285698935119E-4</v>
      </c>
      <c r="S17">
        <f t="shared" si="2"/>
        <v>-1.0610187595967688</v>
      </c>
      <c r="T17">
        <f t="shared" si="3"/>
        <v>4.6097870351825887E-2</v>
      </c>
      <c r="U17">
        <f t="shared" si="4"/>
        <v>0.50966252836453874</v>
      </c>
      <c r="V17">
        <f t="shared" si="5"/>
        <v>0.63182741728559988</v>
      </c>
      <c r="W17">
        <f t="shared" si="6"/>
        <v>7.2245663495310248</v>
      </c>
    </row>
    <row r="18" spans="1:23" x14ac:dyDescent="0.3">
      <c r="A18" s="2" t="s">
        <v>16</v>
      </c>
      <c r="B18" s="2" t="s">
        <v>17</v>
      </c>
      <c r="C18" s="2" t="s">
        <v>34</v>
      </c>
      <c r="D18" s="3">
        <v>6277418</v>
      </c>
      <c r="E18" s="3">
        <v>2324989</v>
      </c>
      <c r="F18" s="3">
        <v>3952430</v>
      </c>
      <c r="G18" s="3">
        <v>121823</v>
      </c>
      <c r="H18" s="3">
        <v>96915</v>
      </c>
      <c r="I18" s="3">
        <v>24908</v>
      </c>
      <c r="J18" s="3">
        <v>40064</v>
      </c>
      <c r="K18" s="3">
        <v>-15156</v>
      </c>
      <c r="L18" s="3">
        <v>226020</v>
      </c>
      <c r="M18" s="3">
        <v>93961</v>
      </c>
      <c r="N18" s="3">
        <v>593082</v>
      </c>
      <c r="O18" s="3">
        <v>1731907</v>
      </c>
      <c r="P18" s="3">
        <v>297244</v>
      </c>
      <c r="Q18">
        <f t="shared" si="0"/>
        <v>3.6005249291985973E-2</v>
      </c>
      <c r="R18">
        <f t="shared" si="1"/>
        <v>5.7185073486437456E-2</v>
      </c>
      <c r="S18">
        <f t="shared" si="2"/>
        <v>-0.12441000467891941</v>
      </c>
      <c r="T18">
        <f t="shared" si="3"/>
        <v>1.855314677852294</v>
      </c>
      <c r="U18">
        <f t="shared" si="4"/>
        <v>0.15842834549016832</v>
      </c>
      <c r="V18">
        <f t="shared" si="5"/>
        <v>0.62962660290797856</v>
      </c>
      <c r="W18">
        <f t="shared" si="6"/>
        <v>7.8218197844195343</v>
      </c>
    </row>
    <row r="19" spans="1:23" x14ac:dyDescent="0.3">
      <c r="A19" s="2" t="s">
        <v>16</v>
      </c>
      <c r="B19" s="2" t="s">
        <v>17</v>
      </c>
      <c r="C19" s="2" t="s">
        <v>35</v>
      </c>
      <c r="D19" s="3">
        <v>7486001</v>
      </c>
      <c r="E19" s="3">
        <v>2985039</v>
      </c>
      <c r="F19" s="3">
        <v>4500962</v>
      </c>
      <c r="G19" s="3">
        <v>156741</v>
      </c>
      <c r="H19" s="3">
        <v>111159</v>
      </c>
      <c r="I19" s="3">
        <v>45582</v>
      </c>
      <c r="J19" s="3">
        <v>35781</v>
      </c>
      <c r="K19" s="3">
        <v>9802</v>
      </c>
      <c r="L19" s="3">
        <v>545649</v>
      </c>
      <c r="M19" s="3">
        <v>1299797</v>
      </c>
      <c r="N19" s="3">
        <v>1196711</v>
      </c>
      <c r="O19" s="3">
        <v>1788328</v>
      </c>
      <c r="P19" s="3">
        <v>297244</v>
      </c>
      <c r="Q19">
        <f t="shared" si="0"/>
        <v>7.2889250215168289E-2</v>
      </c>
      <c r="R19">
        <f t="shared" si="1"/>
        <v>0.12122941717792773</v>
      </c>
      <c r="S19">
        <f t="shared" si="2"/>
        <v>6.253628597495231E-2</v>
      </c>
      <c r="T19">
        <f t="shared" si="3"/>
        <v>3.4812142323961184</v>
      </c>
      <c r="U19">
        <f t="shared" si="4"/>
        <v>1.0861410983938478</v>
      </c>
      <c r="V19">
        <f t="shared" si="5"/>
        <v>0.60125052080543406</v>
      </c>
      <c r="W19">
        <f t="shared" si="6"/>
        <v>10.042386053208812</v>
      </c>
    </row>
    <row r="20" spans="1:23" x14ac:dyDescent="0.3">
      <c r="A20" s="2" t="s">
        <v>16</v>
      </c>
      <c r="B20" s="2" t="s">
        <v>17</v>
      </c>
      <c r="C20" s="2" t="s">
        <v>36</v>
      </c>
      <c r="D20" s="3">
        <v>8428956</v>
      </c>
      <c r="E20" s="3">
        <v>3440457</v>
      </c>
      <c r="F20" s="3">
        <v>4988499</v>
      </c>
      <c r="G20" s="3">
        <v>319299</v>
      </c>
      <c r="H20" s="3">
        <v>288128</v>
      </c>
      <c r="I20" s="3">
        <v>31170</v>
      </c>
      <c r="J20" s="3">
        <v>77987</v>
      </c>
      <c r="K20" s="3">
        <v>-46816</v>
      </c>
      <c r="L20" s="3">
        <v>545004</v>
      </c>
      <c r="M20" s="3">
        <v>1447551</v>
      </c>
      <c r="N20" s="3">
        <v>2181617</v>
      </c>
      <c r="O20" s="3">
        <v>1258841</v>
      </c>
      <c r="P20" s="3">
        <v>297244</v>
      </c>
      <c r="Q20">
        <f t="shared" si="0"/>
        <v>6.4658541342486539E-2</v>
      </c>
      <c r="R20">
        <f t="shared" si="1"/>
        <v>0.10925210168429421</v>
      </c>
      <c r="S20">
        <f t="shared" si="2"/>
        <v>-0.14662119204883198</v>
      </c>
      <c r="T20">
        <f t="shared" si="3"/>
        <v>1.7068766266101678</v>
      </c>
      <c r="U20">
        <f t="shared" si="4"/>
        <v>0.66352205726303015</v>
      </c>
      <c r="V20">
        <f t="shared" si="5"/>
        <v>0.59182881011598587</v>
      </c>
      <c r="W20">
        <f t="shared" si="6"/>
        <v>11.574524632961472</v>
      </c>
    </row>
    <row r="21" spans="1:23" x14ac:dyDescent="0.3">
      <c r="A21" s="2" t="s">
        <v>16</v>
      </c>
      <c r="B21" s="2" t="s">
        <v>17</v>
      </c>
      <c r="C21" s="2" t="s">
        <v>37</v>
      </c>
      <c r="D21" s="3">
        <v>8077226</v>
      </c>
      <c r="E21" s="3">
        <v>3706886</v>
      </c>
      <c r="F21" s="3">
        <v>4370340</v>
      </c>
      <c r="G21" s="3">
        <v>422443</v>
      </c>
      <c r="H21" s="3">
        <v>388619</v>
      </c>
      <c r="I21" s="3">
        <v>33824</v>
      </c>
      <c r="J21" s="3">
        <v>54917</v>
      </c>
      <c r="K21" s="3">
        <v>-21093</v>
      </c>
      <c r="L21" s="3">
        <v>-906802</v>
      </c>
      <c r="M21" s="3">
        <v>2130074</v>
      </c>
      <c r="N21" s="3">
        <v>1463466</v>
      </c>
      <c r="O21" s="3">
        <v>2243420</v>
      </c>
      <c r="P21" s="3">
        <v>297244</v>
      </c>
      <c r="Q21">
        <f t="shared" si="0"/>
        <v>-0.11226651328067334</v>
      </c>
      <c r="R21">
        <f t="shared" si="1"/>
        <v>-0.20749003510024391</v>
      </c>
      <c r="S21">
        <f t="shared" si="2"/>
        <v>-4.9930996607826385E-2</v>
      </c>
      <c r="T21">
        <f t="shared" si="3"/>
        <v>-2.1465665190333372</v>
      </c>
      <c r="U21">
        <f t="shared" si="4"/>
        <v>1.4554994786349666</v>
      </c>
      <c r="V21">
        <f t="shared" si="5"/>
        <v>0.54106942160588301</v>
      </c>
      <c r="W21">
        <f t="shared" si="6"/>
        <v>12.470852229145079</v>
      </c>
    </row>
    <row r="22" spans="1:23" x14ac:dyDescent="0.3">
      <c r="A22" s="2" t="s">
        <v>16</v>
      </c>
      <c r="B22" s="2" t="s">
        <v>17</v>
      </c>
      <c r="C22" s="2" t="s">
        <v>38</v>
      </c>
      <c r="D22" s="3">
        <v>8036969</v>
      </c>
      <c r="E22" s="3">
        <v>3591004</v>
      </c>
      <c r="F22" s="3">
        <v>4445965</v>
      </c>
      <c r="G22" s="3">
        <v>419980</v>
      </c>
      <c r="H22" s="3">
        <v>348905</v>
      </c>
      <c r="I22" s="3">
        <v>71075</v>
      </c>
      <c r="J22" s="3">
        <v>55361</v>
      </c>
      <c r="K22" s="3">
        <v>15714</v>
      </c>
      <c r="L22" s="3">
        <v>57957</v>
      </c>
      <c r="M22" s="3">
        <v>1499184</v>
      </c>
      <c r="N22" s="3">
        <v>543885</v>
      </c>
      <c r="O22" s="3">
        <v>3047120</v>
      </c>
      <c r="P22" s="3">
        <v>297244</v>
      </c>
      <c r="Q22">
        <f t="shared" si="0"/>
        <v>7.2113006781536673E-3</v>
      </c>
      <c r="R22">
        <f t="shared" si="1"/>
        <v>1.3035865104651071E-2</v>
      </c>
      <c r="S22">
        <f t="shared" si="2"/>
        <v>3.7416067431782468E-2</v>
      </c>
      <c r="T22">
        <f t="shared" si="3"/>
        <v>0.1379994285442164</v>
      </c>
      <c r="U22">
        <f t="shared" si="4"/>
        <v>2.7564356435643562</v>
      </c>
      <c r="V22">
        <f t="shared" si="5"/>
        <v>0.55318926824279158</v>
      </c>
      <c r="W22">
        <f t="shared" si="6"/>
        <v>12.081000793960516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2020-11-20T08:59:56Z</dcterms:created>
  <dcterms:modified xsi:type="dcterms:W3CDTF">2020-11-20T00:03:37Z</dcterms:modified>
</cp:coreProperties>
</file>