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 WS" sheetId="1" state="visible" r:id="rId2"/>
    <sheet name="XLS VBA" sheetId="2" state="visible" r:id="rId3"/>
    <sheet name="YTB music" sheetId="3" state="visible" r:id="rId4"/>
  </sheets>
  <definedNames>
    <definedName function="false" hidden="false" localSheetId="1" name="cantidad" vbProcedure="false">'XLS VBA'!$C$2:$C$33</definedName>
    <definedName function="false" hidden="false" localSheetId="1" name="mes" vbProcedure="false">'XLS VBA'!$A$2:$A$33</definedName>
    <definedName function="false" hidden="false" localSheetId="1" name="vendedor" vbProcedure="false">'XLS VBA'!$B$2:$B$33</definedName>
    <definedName function="false" hidden="false" localSheetId="1" name="_xlnm._FilterDatabase" vbProcedure="false">'XLS VBA'!$M$1:$N$55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VBA:: app.wsfunction.sum()</t>
        </r>
      </text>
    </comment>
    <comment ref="J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VBA:: IIF() / if ... then ...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VBA:: app.wsfunction.vlookup() VS app.vlookup</t>
        </r>
      </text>
    </comment>
    <comment ref="J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VBA:: date / dateSERIAL() / deteVALUE() / dateDIFF()</t>
        </r>
      </text>
    </comment>
    <comment ref="J1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FIND() &gt;&gt; sensitive case (M&lt;&gt;m)
SEARCH() &gt;&gt; M=m
** VBA::instr() / instrREV()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MAX / TRANSPOSE / SUM</t>
        </r>
      </text>
    </comment>
    <comment ref="F4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FIND() &gt;&gt; sensitive case (M&lt;&gt;m)
SEARCH() &gt;&gt; M=m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Sumar los tres valores más altos del rango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contar celdas que tienen muchas condiciones</t>
        </r>
      </text>
    </comment>
    <comment ref="N3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La carpeta XX debe estar vaciaa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BSO flashdance
BSO fama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LICHTENFELS</t>
        </r>
      </text>
    </comment>
    <comment ref="A1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Don't leave me this way
small town boy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BOHEMIAN RAPSODY
I WANT IT ALL
WE WILL ROCK YOU</t>
        </r>
      </text>
    </comment>
    <comment ref="A1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fields of gold</t>
        </r>
      </text>
    </comment>
    <comment ref="A1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never gonna cige you up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Brother Lui
U're my heart, U're my soul</t>
        </r>
      </text>
    </commen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I've thinking about you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CHILDREN
ONE AND ONE</t>
        </r>
      </text>
    </comment>
    <comment ref="C2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keep on runing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painting black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SELF CONTROL
GLORIA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CRASH BOOM BANG
SPENDING MY TIME
SLEEPING IN MY CAR
THE LOOK</t>
        </r>
      </text>
    </comment>
    <comment ref="E1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 lie to you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BSO dirty dancing
BSO Oficial y Caballero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maquillaje
me cole en una fiesta
cruz de navajas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Matt Nash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 por ti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BSO AmrPie 3</t>
        </r>
      </text>
    </comment>
  </commentList>
</comments>
</file>

<file path=xl/sharedStrings.xml><?xml version="1.0" encoding="utf-8"?>
<sst xmlns="http://schemas.openxmlformats.org/spreadsheetml/2006/main" count="330" uniqueCount="246">
  <si>
    <t xml:space="preserve">Frecuencia</t>
  </si>
  <si>
    <t xml:space="preserve">Color</t>
  </si>
  <si>
    <t xml:space="preserve">FUNC WS</t>
  </si>
  <si>
    <t xml:space="preserve">SUM()</t>
  </si>
  <si>
    <t xml:space="preserve">L</t>
  </si>
  <si>
    <t xml:space="preserve">rojo</t>
  </si>
  <si>
    <t xml:space="preserve">IF()</t>
  </si>
  <si>
    <t xml:space="preserve">H</t>
  </si>
  <si>
    <t xml:space="preserve">naranja</t>
  </si>
  <si>
    <t xml:space="preserve">LOOKUP()</t>
  </si>
  <si>
    <t xml:space="preserve">amarillo</t>
  </si>
  <si>
    <t xml:space="preserve">VLOOKUP()</t>
  </si>
  <si>
    <t xml:space="preserve">verde</t>
  </si>
  <si>
    <t xml:space="preserve">MATCH()</t>
  </si>
  <si>
    <t xml:space="preserve">A</t>
  </si>
  <si>
    <t xml:space="preserve">V</t>
  </si>
  <si>
    <t xml:space="preserve">azul</t>
  </si>
  <si>
    <t xml:space="preserve">CHOOSE()</t>
  </si>
  <si>
    <t xml:space="preserve">Z</t>
  </si>
  <si>
    <t xml:space="preserve">N</t>
  </si>
  <si>
    <t xml:space="preserve">TODAY() / NOW() / year() /month() / day() / DATE(a;m;d) / DATEVALUE(s1) / DATEDIF(s1;s2;6sw)</t>
  </si>
  <si>
    <t xml:space="preserve">DAYS(s2;s1)</t>
  </si>
  <si>
    <t xml:space="preserve">Datos</t>
  </si>
  <si>
    <t xml:space="preserve">FIND(s1;s2[;ini]) / FINDB() / SEARCH() / SEARCHB()</t>
  </si>
  <si>
    <t xml:space="preserve">INDEX(area1;fila;col)</t>
  </si>
  <si>
    <t xml:space="preserve">Amanda Artiaga</t>
  </si>
  <si>
    <t xml:space="preserve">mes</t>
  </si>
  <si>
    <t xml:space="preserve">vendedor</t>
  </si>
  <si>
    <t xml:space="preserve">cantidad</t>
  </si>
  <si>
    <t xml:space="preserve">WS:: FORMULAS MATRICIALES</t>
  </si>
  <si>
    <t xml:space="preserve">GW-BASIC</t>
  </si>
  <si>
    <t xml:space="preserve">VBA:: XPRs REGULARES</t>
  </si>
  <si>
    <t xml:space="preserve">enero</t>
  </si>
  <si>
    <t xml:space="preserve">juan</t>
  </si>
  <si>
    <t xml:space="preserve">opdores</t>
  </si>
  <si>
    <t xml:space="preserve">ALrelac</t>
  </si>
  <si>
    <t xml:space="preserve">.I_am.John</t>
  </si>
  <si>
    <t xml:space="preserve">febrero</t>
  </si>
  <si>
    <t xml:space="preserve">ana</t>
  </si>
  <si>
    <t xml:space="preserve">funcMATH</t>
  </si>
  <si>
    <t xml:space="preserve">TRIG</t>
  </si>
  <si>
    <t xml:space="preserve">marzo</t>
  </si>
  <si>
    <t xml:space="preserve">pepe</t>
  </si>
  <si>
    <t xml:space="preserve">funcCAD</t>
  </si>
  <si>
    <t xml:space="preserve">MID / RIGHT / LEFT / LEN</t>
  </si>
  <si>
    <t xml:space="preserve">abril</t>
  </si>
  <si>
    <t xml:space="preserve">maria</t>
  </si>
  <si>
    <t xml:space="preserve">instr</t>
  </si>
  <si>
    <t xml:space="preserve">CALL / FOR-NEXT</t>
  </si>
  <si>
    <t xml:space="preserve">mayo</t>
  </si>
  <si>
    <t xml:space="preserve">pedro</t>
  </si>
  <si>
    <t xml:space="preserve">func</t>
  </si>
  <si>
    <t xml:space="preserve">ABS / SGN</t>
  </si>
  <si>
    <t xml:space="preserve">junio</t>
  </si>
  <si>
    <t xml:space="preserve">ASC  / CHR</t>
  </si>
  <si>
    <t xml:space="preserve">julio</t>
  </si>
  <si>
    <t xml:space="preserve">ATN / SIN /COS</t>
  </si>
  <si>
    <t xml:space="preserve">agosto</t>
  </si>
  <si>
    <t xml:space="preserve">3x MATRICES CONSTANTES</t>
  </si>
  <si>
    <t xml:space="preserve">BEEP</t>
  </si>
  <si>
    <t xml:space="preserve">septiembre</t>
  </si>
  <si>
    <t xml:space="preserve">CALL</t>
  </si>
  <si>
    <t xml:space="preserve">octubre</t>
  </si>
  <si>
    <t xml:space="preserve">WS:: ATAJOS</t>
  </si>
  <si>
    <t xml:space="preserve">CDBL / CINT / CSNG / CSTR / INT / FIX / STR</t>
  </si>
  <si>
    <t xml:space="preserve">noviembre</t>
  </si>
  <si>
    <t xml:space="preserve">F2..F5 / F9 /F11 / F12</t>
  </si>
  <si>
    <t xml:space="preserve">cmd</t>
  </si>
  <si>
    <t xml:space="preserve">CHDIR "xx"</t>
  </si>
  <si>
    <t xml:space="preserve">diciembre</t>
  </si>
  <si>
    <r>
      <rPr>
        <sz val="11"/>
        <color rgb="FF000000"/>
        <rFont val="Calibri"/>
        <family val="2"/>
        <charset val="1"/>
      </rPr>
      <t xml:space="preserve">CTRL + </t>
    </r>
    <r>
      <rPr>
        <b val="true"/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Calibri"/>
        <family val="2"/>
        <charset val="1"/>
      </rPr>
      <t xml:space="preserve"> / </t>
    </r>
    <r>
      <rPr>
        <b val="true"/>
        <sz val="11"/>
        <color rgb="FF000000"/>
        <rFont val="Calibri"/>
        <family val="2"/>
        <charset val="1"/>
      </rPr>
      <t xml:space="preserve">num</t>
    </r>
  </si>
  <si>
    <t xml:space="preserve">met2</t>
  </si>
  <si>
    <t xml:space="preserve">CLEAR</t>
  </si>
  <si>
    <t xml:space="preserve">CTRL + F1 / F3</t>
  </si>
  <si>
    <t xml:space="preserve">CLOSE</t>
  </si>
  <si>
    <t xml:space="preserve">ALT + F4 / F8 / F11</t>
  </si>
  <si>
    <t xml:space="preserve">prop</t>
  </si>
  <si>
    <t xml:space="preserve">COLOR</t>
  </si>
  <si>
    <t xml:space="preserve">CVI / CVS / CVD - MKI / MKS / MKD</t>
  </si>
  <si>
    <t xml:space="preserve">VBA:: FILTROS CON FECHAS</t>
  </si>
  <si>
    <t xml:space="preserve">vble</t>
  </si>
  <si>
    <t xml:space="preserve">DATE</t>
  </si>
  <si>
    <r>
      <rPr>
        <u val="single"/>
        <sz val="11"/>
        <color rgb="FF000000"/>
        <rFont val="Calibri"/>
        <family val="2"/>
        <charset val="1"/>
      </rPr>
      <t xml:space="preserve">fecha simple</t>
    </r>
    <r>
      <rPr>
        <sz val="11"/>
        <color rgb="FF000000"/>
        <rFont val="Calibri"/>
        <family val="2"/>
        <charset val="1"/>
      </rPr>
      <t xml:space="preserve"> /</t>
    </r>
    <r>
      <rPr>
        <i val="true"/>
        <sz val="11"/>
        <color rgb="FF000000"/>
        <rFont val="Calibri"/>
        <family val="2"/>
        <charset val="1"/>
      </rPr>
      <t xml:space="preserve">operator:=</t>
    </r>
    <r>
      <rPr>
        <b val="true"/>
        <i val="true"/>
        <sz val="11"/>
        <color rgb="FF000000"/>
        <rFont val="Calibri"/>
        <family val="2"/>
        <charset val="1"/>
      </rPr>
      <t xml:space="preserve">"&gt;="</t>
    </r>
  </si>
  <si>
    <t xml:space="preserve">DEFINT / SNG / DBL / STR</t>
  </si>
  <si>
    <r>
      <rPr>
        <u val="single"/>
        <sz val="11"/>
        <color rgb="FF000000"/>
        <rFont val="Calibri"/>
        <family val="2"/>
        <charset val="1"/>
      </rPr>
      <t xml:space="preserve">múltiples fehas</t>
    </r>
    <r>
      <rPr>
        <sz val="11"/>
        <color rgb="FF000000"/>
        <rFont val="Calibri"/>
        <family val="2"/>
        <charset val="1"/>
      </rPr>
      <t xml:space="preserve"> / operator + criteria</t>
    </r>
    <r>
      <rPr>
        <sz val="11"/>
        <color rgb="FFFF0000"/>
        <rFont val="Calibri"/>
        <family val="2"/>
        <charset val="1"/>
      </rPr>
      <t xml:space="preserve">2</t>
    </r>
  </si>
  <si>
    <t xml:space="preserve">DELETE</t>
  </si>
  <si>
    <r>
      <rPr>
        <u val="single"/>
        <sz val="11"/>
        <color rgb="FF000000"/>
        <rFont val="Calibri"/>
        <family val="2"/>
        <charset val="1"/>
      </rPr>
      <t xml:space="preserve">periodos de tiempo</t>
    </r>
    <r>
      <rPr>
        <sz val="11"/>
        <color rgb="FF000000"/>
        <rFont val="Calibri"/>
        <family val="2"/>
        <charset val="1"/>
      </rPr>
      <t xml:space="preserve"> (ej. Q4) / operator + criteria</t>
    </r>
    <r>
      <rPr>
        <sz val="11"/>
        <color rgb="FFFF0000"/>
        <rFont val="Calibri"/>
        <family val="2"/>
        <charset val="1"/>
      </rPr>
      <t xml:space="preserve">1</t>
    </r>
  </si>
  <si>
    <t xml:space="preserve">DIM</t>
  </si>
  <si>
    <t xml:space="preserve">ENVIRON</t>
  </si>
  <si>
    <t xml:space="preserve">WS:: PROTEGER CELDAS</t>
  </si>
  <si>
    <t xml:space="preserve">EOF(1)</t>
  </si>
  <si>
    <t xml:space="preserve">desbloqueear celdas editables</t>
  </si>
  <si>
    <t xml:space="preserve">GOSUB … RETURN</t>
  </si>
  <si>
    <t xml:space="preserve">proteger hoja</t>
  </si>
  <si>
    <t xml:space="preserve">KILL "xx"</t>
  </si>
  <si>
    <t xml:space="preserve">lof(1)</t>
  </si>
  <si>
    <t xml:space="preserve">VBA:: wsfunc.VLOOKUP // app.VLOOKUP</t>
  </si>
  <si>
    <t xml:space="preserve">NAME "f1" AS "f2"</t>
  </si>
  <si>
    <t xml:space="preserve">app.wshfunction.vloookup() + on error ….</t>
  </si>
  <si>
    <t xml:space="preserve">app.vloookup() + iserror()</t>
  </si>
  <si>
    <t xml:space="preserve">MKDIR "xx"</t>
  </si>
  <si>
    <t xml:space="preserve">instr /vble</t>
  </si>
  <si>
    <r>
      <rPr>
        <sz val="11"/>
        <color rgb="FF000000"/>
        <rFont val="Calibri"/>
        <family val="2"/>
        <charset val="1"/>
      </rPr>
      <t xml:space="preserve">ON ERROR … / </t>
    </r>
    <r>
      <rPr>
        <b val="true"/>
        <sz val="11"/>
        <color rgb="FF000000"/>
        <rFont val="Calibri"/>
        <family val="2"/>
        <charset val="1"/>
      </rPr>
      <t xml:space="preserve">ERR /ERL</t>
    </r>
  </si>
  <si>
    <t xml:space="preserve">VBA:: última fila con datos // 1ª celda vacia</t>
  </si>
  <si>
    <t xml:space="preserve">OPEN "f1" FOR inp AS #n</t>
  </si>
  <si>
    <t xml:space="preserve">prop UsedRange + met2 SpecialCells(…)</t>
  </si>
  <si>
    <t xml:space="preserve">OPTION BASE /REM</t>
  </si>
  <si>
    <t xml:space="preserve">prop End(…)</t>
  </si>
  <si>
    <t xml:space="preserve">PLAY</t>
  </si>
  <si>
    <t xml:space="preserve">PRINT [USING,]x,y[,…]</t>
  </si>
  <si>
    <t xml:space="preserve">WS:: OCULTAR FORMULA EN CELDA</t>
  </si>
  <si>
    <r>
      <rPr>
        <sz val="11"/>
        <color rgb="FF000000"/>
        <rFont val="Calibri"/>
        <family val="2"/>
        <charset val="1"/>
      </rPr>
      <t xml:space="preserve">PRINT </t>
    </r>
    <r>
      <rPr>
        <b val="true"/>
        <sz val="11"/>
        <rFont val="Calibri"/>
        <family val="2"/>
        <charset val="1"/>
      </rPr>
      <t xml:space="preserve">#n,</t>
    </r>
    <r>
      <rPr>
        <sz val="11"/>
        <rFont val="Calibri"/>
        <family val="2"/>
        <charset val="1"/>
      </rPr>
      <t xml:space="preserve">[USING,]x,y[,…]</t>
    </r>
  </si>
  <si>
    <t xml:space="preserve">protección celda &gt; oculta</t>
  </si>
  <si>
    <t xml:space="preserve">PUT #n,numREG,reg</t>
  </si>
  <si>
    <r>
      <rPr>
        <sz val="11"/>
        <color rgb="FF000000"/>
        <rFont val="Calibri"/>
        <family val="2"/>
        <charset val="1"/>
      </rPr>
      <t xml:space="preserve">RANDOMIZE /</t>
    </r>
    <r>
      <rPr>
        <b val="true"/>
        <sz val="11"/>
        <color rgb="FF000000"/>
        <rFont val="Calibri"/>
        <family val="2"/>
        <charset val="1"/>
      </rPr>
      <t xml:space="preserve">RND</t>
    </r>
  </si>
  <si>
    <t xml:space="preserve">REPLACE</t>
  </si>
  <si>
    <t xml:space="preserve">WS:: SPLIT CELLS</t>
  </si>
  <si>
    <t xml:space="preserve">RESET</t>
  </si>
  <si>
    <t xml:space="preserve">Data Tools &gt; text2columns</t>
  </si>
  <si>
    <t xml:space="preserve">RMDIR "xx"</t>
  </si>
  <si>
    <t xml:space="preserve">FIND()</t>
  </si>
  <si>
    <t xml:space="preserve">SGN /ABS</t>
  </si>
  <si>
    <t xml:space="preserve">regex</t>
  </si>
  <si>
    <t xml:space="preserve">SHELL "xx"</t>
  </si>
  <si>
    <t xml:space="preserve">SOUND</t>
  </si>
  <si>
    <t xml:space="preserve">VBA:: 3x copy / paste</t>
  </si>
  <si>
    <t xml:space="preserve">SPACE / SPC</t>
  </si>
  <si>
    <t xml:space="preserve">x.COPY dest</t>
  </si>
  <si>
    <t xml:space="preserve">STOP</t>
  </si>
  <si>
    <t xml:space="preserve">y=x</t>
  </si>
  <si>
    <t xml:space="preserve">STRING</t>
  </si>
  <si>
    <t xml:space="preserve">met2 pSPECIAL</t>
  </si>
  <si>
    <t xml:space="preserve">SWAP</t>
  </si>
  <si>
    <t xml:space="preserve">SYSTEM</t>
  </si>
  <si>
    <t xml:space="preserve">VBA:: prop CELLS vc obj RANGE</t>
  </si>
  <si>
    <t xml:space="preserve">TAB</t>
  </si>
  <si>
    <t xml:space="preserve">TIME / DATE</t>
  </si>
  <si>
    <t xml:space="preserve">TIMER</t>
  </si>
  <si>
    <t xml:space="preserve">VAL</t>
  </si>
  <si>
    <t xml:space="preserve">WAIT "h:mm"</t>
  </si>
  <si>
    <t xml:space="preserve">WHILE … WEND</t>
  </si>
  <si>
    <t xml:space="preserve">WIDTH #n,num</t>
  </si>
  <si>
    <t xml:space="preserve">WRITE #n,x,y[,...] / INPUT </t>
  </si>
  <si>
    <t xml:space="preserve">Baltimora</t>
  </si>
  <si>
    <t xml:space="preserve">YAZOO</t>
  </si>
  <si>
    <t xml:space="preserve">Robert Miles</t>
  </si>
  <si>
    <t xml:space="preserve">guarana</t>
  </si>
  <si>
    <t xml:space="preserve">LOS 40 DANCE</t>
  </si>
  <si>
    <t xml:space="preserve">STRMING</t>
  </si>
  <si>
    <t xml:space="preserve">todoexcel</t>
  </si>
  <si>
    <t xml:space="preserve">ppinedo /a</t>
  </si>
  <si>
    <t xml:space="preserve">Sandra</t>
  </si>
  <si>
    <t xml:space="preserve">Modern Talikng</t>
  </si>
  <si>
    <t xml:space="preserve">blue october</t>
  </si>
  <si>
    <t xml:space="preserve">Sylver</t>
  </si>
  <si>
    <t xml:space="preserve">NFLX x3</t>
  </si>
  <si>
    <t xml:space="preserve">lotopia</t>
  </si>
  <si>
    <t xml:space="preserve">@/a#</t>
  </si>
  <si>
    <t xml:space="preserve">Haddaway</t>
  </si>
  <si>
    <t xml:space="preserve">P.Lion</t>
  </si>
  <si>
    <t xml:space="preserve">matt nathanson</t>
  </si>
  <si>
    <t xml:space="preserve">Sound Of Lefend</t>
  </si>
  <si>
    <t xml:space="preserve">A3player x3</t>
  </si>
  <si>
    <t xml:space="preserve">gympass</t>
  </si>
  <si>
    <t xml:space="preserve">Regard</t>
  </si>
  <si>
    <t xml:space="preserve">AMZprV x3</t>
  </si>
  <si>
    <t xml:space="preserve">todoexperttos</t>
  </si>
  <si>
    <t xml:space="preserve">in…/147ndi</t>
  </si>
  <si>
    <t xml:space="preserve">Irene Cara </t>
  </si>
  <si>
    <t xml:space="preserve"> Michael Sambello </t>
  </si>
  <si>
    <t xml:space="preserve"> footlose </t>
  </si>
  <si>
    <t xml:space="preserve"> Laura Branigan </t>
  </si>
  <si>
    <t xml:space="preserve"> Eric Carmen </t>
  </si>
  <si>
    <t xml:space="preserve"> jennifer warns</t>
  </si>
  <si>
    <t xml:space="preserve">Café Del Mar</t>
  </si>
  <si>
    <t xml:space="preserve">RTVE x1</t>
  </si>
  <si>
    <t xml:space="preserve">wordpress</t>
  </si>
  <si>
    <t xml:space="preserve">nowe2018/#A6…....</t>
  </si>
  <si>
    <t xml:space="preserve">Paco Ibañez</t>
  </si>
  <si>
    <t xml:space="preserve">Space Melody</t>
  </si>
  <si>
    <t xml:space="preserve">HBO x1</t>
  </si>
  <si>
    <t xml:space="preserve">ALPHAVILLE</t>
  </si>
  <si>
    <t xml:space="preserve">FOREIGNER</t>
  </si>
  <si>
    <t xml:space="preserve">Erasure</t>
  </si>
  <si>
    <t xml:space="preserve">The Stronglers</t>
  </si>
  <si>
    <t xml:space="preserve">Real Life</t>
  </si>
  <si>
    <t xml:space="preserve">Desireless</t>
  </si>
  <si>
    <t xml:space="preserve">PhD</t>
  </si>
  <si>
    <t xml:space="preserve">Joaquin Rodrigo</t>
  </si>
  <si>
    <t xml:space="preserve">dany BPM</t>
  </si>
  <si>
    <t xml:space="preserve">Last Of Mohicans</t>
  </si>
  <si>
    <t xml:space="preserve">Falco</t>
  </si>
  <si>
    <t xml:space="preserve">Gazebo</t>
  </si>
  <si>
    <t xml:space="preserve">Oldfield</t>
  </si>
  <si>
    <t xml:space="preserve">Michel Jarre</t>
  </si>
  <si>
    <t xml:space="preserve">Robin Schulz</t>
  </si>
  <si>
    <t xml:space="preserve">in Ur eyes</t>
  </si>
  <si>
    <t xml:space="preserve">YPW</t>
  </si>
  <si>
    <t xml:space="preserve">New Order</t>
  </si>
  <si>
    <t xml:space="preserve">VISAGE</t>
  </si>
  <si>
    <t xml:space="preserve">Depeche Mode</t>
  </si>
  <si>
    <t xml:space="preserve">Pop Tops</t>
  </si>
  <si>
    <t xml:space="preserve">Dua Lipa, Pdm</t>
  </si>
  <si>
    <t xml:space="preserve">don't start now</t>
  </si>
  <si>
    <t xml:space="preserve">repelis</t>
  </si>
  <si>
    <t xml:space="preserve">The Communards</t>
  </si>
  <si>
    <t xml:space="preserve">Londonbeat</t>
  </si>
  <si>
    <t xml:space="preserve">Ocean Colour Scene</t>
  </si>
  <si>
    <t xml:space="preserve">Manic Street Preachers</t>
  </si>
  <si>
    <t xml:space="preserve">Avicii</t>
  </si>
  <si>
    <t xml:space="preserve">pelispedia</t>
  </si>
  <si>
    <t xml:space="preserve">QUEEN</t>
  </si>
  <si>
    <t xml:space="preserve">Dire Strats</t>
  </si>
  <si>
    <t xml:space="preserve">Duran Duran</t>
  </si>
  <si>
    <t xml:space="preserve">Roxette</t>
  </si>
  <si>
    <t xml:space="preserve">MECANO</t>
  </si>
  <si>
    <t xml:space="preserve">complices</t>
  </si>
  <si>
    <t xml:space="preserve">Ian Van Dahl</t>
  </si>
  <si>
    <t xml:space="preserve">pelis24</t>
  </si>
  <si>
    <t xml:space="preserve">A HA</t>
  </si>
  <si>
    <t xml:space="preserve">DARUDE</t>
  </si>
  <si>
    <t xml:space="preserve">pelis28</t>
  </si>
  <si>
    <t xml:space="preserve">Talk Talk</t>
  </si>
  <si>
    <t xml:space="preserve">OTTAVIANI</t>
  </si>
  <si>
    <t xml:space="preserve">malavida</t>
  </si>
  <si>
    <t xml:space="preserve">Human League</t>
  </si>
  <si>
    <t xml:space="preserve">GREG PARYS</t>
  </si>
  <si>
    <t xml:space="preserve">Huey Lewis and The News</t>
  </si>
  <si>
    <t xml:space="preserve">Bon Jovi</t>
  </si>
  <si>
    <t xml:space="preserve">Communards</t>
  </si>
  <si>
    <t xml:space="preserve">OPUS</t>
  </si>
  <si>
    <t xml:space="preserve">Van Hallen</t>
  </si>
  <si>
    <t xml:space="preserve">Sting</t>
  </si>
  <si>
    <t xml:space="preserve">Black</t>
  </si>
  <si>
    <t xml:space="preserve">Martika</t>
  </si>
  <si>
    <t xml:space="preserve">Steve Winwood</t>
  </si>
  <si>
    <t xml:space="preserve">Charles &amp; Eddie</t>
  </si>
  <si>
    <t xml:space="preserve">Rick Asley</t>
  </si>
  <si>
    <t xml:space="preserve">Nik Kershaw</t>
  </si>
  <si>
    <t xml:space="preserve">Meat Loaf</t>
  </si>
  <si>
    <t xml:space="preserve">ABBA</t>
  </si>
  <si>
    <t xml:space="preserve">Patrick Hernandez</t>
  </si>
  <si>
    <t xml:space="preserve">Spencer Davis Group</t>
  </si>
  <si>
    <t xml:space="preserve">Jeanette</t>
  </si>
  <si>
    <t xml:space="preserve">Rubettes</t>
  </si>
  <si>
    <t xml:space="preserve">Rolling Stones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</si>
</sst>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[$-F400]h:mm:ss\ AM/PM"/>
    <numFmt numFmtId="167" formatCode="dd/mm/yyyy"/>
    <numFmt numFmtId="168" formatCode="dd/mm/yyyy\ h:mm"/>
    <numFmt numFmtId="169" formatCode="#,##0.00"/>
    <numFmt numFmtId="170" formatCode="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F2F2F"/>
      <name val="Segoe UI"/>
      <family val="2"/>
      <charset val="1"/>
    </font>
    <font>
      <sz val="10"/>
      <color rgb="FF36363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2F2F2F"/>
      <name val="Segoe UI"/>
      <family val="2"/>
      <charset val="1"/>
    </font>
    <font>
      <b val="true"/>
      <sz val="17.6"/>
      <color rgb="FF393939"/>
      <name val="Segoe UI"/>
      <family val="2"/>
      <charset val="1"/>
    </font>
    <font>
      <sz val="6"/>
      <color rgb="FF363636"/>
      <name val="Segoe UI"/>
      <family val="2"/>
      <charset val="1"/>
    </font>
    <font>
      <sz val="17.6"/>
      <color rgb="FF2F2F2F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E699"/>
        <bgColor rgb="FFFFD966"/>
      </patternFill>
    </fill>
    <fill>
      <patternFill patternType="solid">
        <fgColor rgb="FF70AD47"/>
        <bgColor rgb="FF548235"/>
      </patternFill>
    </fill>
    <fill>
      <patternFill patternType="solid">
        <fgColor rgb="FFDAE3F3"/>
        <bgColor rgb="FFDADADA"/>
      </patternFill>
    </fill>
    <fill>
      <patternFill patternType="solid">
        <fgColor rgb="FFFFFFFF"/>
        <bgColor rgb="FFF4F4F4"/>
      </patternFill>
    </fill>
    <fill>
      <patternFill patternType="solid">
        <fgColor rgb="FFF8CBAD"/>
        <bgColor rgb="FFFFC7CE"/>
      </patternFill>
    </fill>
    <fill>
      <patternFill patternType="solid">
        <fgColor rgb="FFDADADA"/>
        <bgColor rgb="FFDAE3F3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D966"/>
      </patternFill>
    </fill>
    <fill>
      <patternFill patternType="solid">
        <fgColor rgb="FFE2F0D9"/>
        <bgColor rgb="FFF4F4F4"/>
      </patternFill>
    </fill>
    <fill>
      <patternFill patternType="solid">
        <fgColor rgb="FFFF0000"/>
        <bgColor rgb="FFC00000"/>
      </patternFill>
    </fill>
    <fill>
      <patternFill patternType="solid">
        <fgColor rgb="FFC5E0B4"/>
        <bgColor rgb="FFDADADA"/>
      </patternFill>
    </fill>
    <fill>
      <patternFill patternType="solid">
        <fgColor rgb="FF548235"/>
        <bgColor rgb="FF339966"/>
      </patternFill>
    </fill>
    <fill>
      <patternFill patternType="solid">
        <fgColor rgb="FF4472C4"/>
        <bgColor rgb="FF666699"/>
      </patternFill>
    </fill>
    <fill>
      <patternFill patternType="solid">
        <fgColor rgb="FFFFD966"/>
        <bgColor rgb="FFFFE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55A11"/>
      </left>
      <right/>
      <top style="medium">
        <color rgb="FFC55A11"/>
      </top>
      <bottom/>
      <diagonal/>
    </border>
    <border diagonalUp="false" diagonalDown="false">
      <left/>
      <right style="medium">
        <color rgb="FFC55A11"/>
      </right>
      <top style="medium">
        <color rgb="FFC55A11"/>
      </top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C55A11"/>
      </left>
      <right/>
      <top/>
      <bottom style="medium">
        <color rgb="FFC55A11"/>
      </bottom>
      <diagonal/>
    </border>
    <border diagonalUp="false" diagonalDown="false">
      <left/>
      <right style="medium">
        <color rgb="FFC55A11"/>
      </right>
      <top/>
      <bottom style="medium">
        <color rgb="FFC55A1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993366"/>
      <rgbColor rgb="FFF4F4F4"/>
      <rgbColor rgb="FFDAE3F3"/>
      <rgbColor rgb="FF660066"/>
      <rgbColor rgb="FFFF8080"/>
      <rgbColor rgb="FF0563C1"/>
      <rgbColor rgb="FFDADADA"/>
      <rgbColor rgb="FF000080"/>
      <rgbColor rgb="FFFF00FF"/>
      <rgbColor rgb="FFFFD966"/>
      <rgbColor rgb="FF00FFFF"/>
      <rgbColor rgb="FF800080"/>
      <rgbColor rgb="FFC00000"/>
      <rgbColor rgb="FF008080"/>
      <rgbColor rgb="FF0000FF"/>
      <rgbColor rgb="FF00CCFF"/>
      <rgbColor rgb="FFC5E0B4"/>
      <rgbColor rgb="FFE2F0D9"/>
      <rgbColor rgb="FFFFE699"/>
      <rgbColor rgb="FF99CCFF"/>
      <rgbColor rgb="FFFFC7CE"/>
      <rgbColor rgb="FFCC99FF"/>
      <rgbColor rgb="FFF8CBAD"/>
      <rgbColor rgb="FF4472C4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2F2F2F"/>
      <rgbColor rgb="FFC55A11"/>
      <rgbColor rgb="FF993366"/>
      <rgbColor rgb="FF39393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upport.office.com/es-es/article/funciones-de-excel-por-categor&#237;a-5f91f4e9-7b42-46d2-9bd1-63f26a86c0eb?ocmsassetID=HP010079186&amp;CorrelationId=dd550501-e68b-4289-a8ec-b3575ad9708d&amp;ui=es-ES&amp;rs=es-ES&amp;ad=ES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yudaexcel.com/las-formulas-matriciales-en-excel/" TargetMode="External"/><Relationship Id="rId3" Type="http://schemas.openxmlformats.org/officeDocument/2006/relationships/hyperlink" Target="https://analystcave.com/excel-regex-tutorial/" TargetMode="External"/><Relationship Id="rId4" Type="http://schemas.openxmlformats.org/officeDocument/2006/relationships/hyperlink" Target="https://exceltotal.com/atajos-de-teclado-en-excel/" TargetMode="External"/><Relationship Id="rId5" Type="http://schemas.openxmlformats.org/officeDocument/2006/relationships/hyperlink" Target="https://www.excelcampus.com/vba/filter-dates/" TargetMode="External"/><Relationship Id="rId6" Type="http://schemas.openxmlformats.org/officeDocument/2006/relationships/hyperlink" Target="https://stackoverflow.com/questions/18063214/how-to-error-handle-1004-error-with-worksheetfunction-vlookup" TargetMode="External"/><Relationship Id="rId7" Type="http://schemas.openxmlformats.org/officeDocument/2006/relationships/hyperlink" Target="https://exceltotal.com/encontrar-ultima-fila-vba/" TargetMode="External"/><Relationship Id="rId8" Type="http://schemas.openxmlformats.org/officeDocument/2006/relationships/hyperlink" Target="https://analystcave.com/split-cells-in-excel/" TargetMode="External"/><Relationship Id="rId9" Type="http://schemas.openxmlformats.org/officeDocument/2006/relationships/hyperlink" Target="https://www.excelcampus.com/vba/copy-paste-cells-vba-macros/" TargetMode="External"/><Relationship Id="rId10" Type="http://schemas.openxmlformats.org/officeDocument/2006/relationships/hyperlink" Target="http://learnexcelmacro.com/wp/2014/07/cells-and-range/" TargetMode="External"/><Relationship Id="rId11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4" zeroHeight="false" outlineLevelRow="0" outlineLevelCol="0"/>
  <cols>
    <col collapsed="false" customWidth="true" hidden="true" outlineLevel="0" max="5" min="1" style="0" width="11.52"/>
    <col collapsed="false" customWidth="true" hidden="false" outlineLevel="0" max="12" min="9" style="0" width="10.56"/>
    <col collapsed="false" customWidth="true" hidden="false" outlineLevel="0" max="13" min="13" style="0" width="15.66"/>
    <col collapsed="false" customWidth="true" hidden="false" outlineLevel="0" max="14" min="14" style="0" width="2.33"/>
  </cols>
  <sheetData>
    <row r="1" customFormat="false" ht="34.2" hidden="false" customHeight="false" outlineLevel="0" collapsed="false">
      <c r="A1" s="1" t="s">
        <v>0</v>
      </c>
      <c r="B1" s="1" t="s">
        <v>1</v>
      </c>
      <c r="C1" s="2"/>
      <c r="F1" s="3" t="str">
        <f aca="false">LOOKUP(4.19,A3:A7,B3:B7)</f>
        <v>naranja</v>
      </c>
      <c r="G1" s="0" t="n">
        <v>5</v>
      </c>
      <c r="J1" s="4" t="s">
        <v>2</v>
      </c>
    </row>
    <row r="2" customFormat="false" ht="14.4" hidden="false" customHeight="true" outlineLevel="0" collapsed="false">
      <c r="A2" s="5"/>
      <c r="B2" s="5"/>
      <c r="C2" s="2"/>
      <c r="G2" s="0" t="n">
        <v>25</v>
      </c>
      <c r="I2" s="6" t="n">
        <f aca="false">MATCH(25,G1:G3,0)</f>
        <v>2</v>
      </c>
      <c r="J2" s="7" t="s">
        <v>3</v>
      </c>
      <c r="P2" s="8" t="n">
        <v>2</v>
      </c>
      <c r="Q2" s="9" t="n">
        <v>7</v>
      </c>
      <c r="S2" s="8" t="s">
        <v>4</v>
      </c>
      <c r="T2" s="9" t="n">
        <v>11</v>
      </c>
    </row>
    <row r="3" customFormat="false" ht="17.4" hidden="false" customHeight="false" outlineLevel="0" collapsed="false">
      <c r="A3" s="10" t="n">
        <v>4.14</v>
      </c>
      <c r="B3" s="10" t="s">
        <v>5</v>
      </c>
      <c r="C3" s="2"/>
      <c r="G3" s="0" t="n">
        <v>38</v>
      </c>
      <c r="J3" s="7" t="s">
        <v>6</v>
      </c>
      <c r="P3" s="11" t="n">
        <v>4</v>
      </c>
      <c r="Q3" s="12" t="n">
        <v>8</v>
      </c>
      <c r="S3" s="11" t="s">
        <v>7</v>
      </c>
      <c r="T3" s="12" t="n">
        <v>27</v>
      </c>
    </row>
    <row r="4" customFormat="false" ht="17.4" hidden="false" customHeight="false" outlineLevel="0" collapsed="false">
      <c r="A4" s="13" t="n">
        <v>4.19</v>
      </c>
      <c r="B4" s="13" t="s">
        <v>8</v>
      </c>
      <c r="C4" s="3"/>
      <c r="J4" s="7" t="s">
        <v>9</v>
      </c>
    </row>
    <row r="5" customFormat="false" ht="17.4" hidden="false" customHeight="false" outlineLevel="0" collapsed="false">
      <c r="A5" s="13" t="n">
        <v>5.17</v>
      </c>
      <c r="B5" s="13" t="s">
        <v>10</v>
      </c>
      <c r="C5" s="3"/>
      <c r="F5" s="3" t="str">
        <f aca="false">VLOOKUP(4.19,A3:B7,2)</f>
        <v>naranja</v>
      </c>
      <c r="J5" s="7" t="s">
        <v>11</v>
      </c>
      <c r="M5" s="14" t="n">
        <v>0.572222222222222</v>
      </c>
    </row>
    <row r="6" customFormat="false" ht="17.4" hidden="false" customHeight="false" outlineLevel="0" collapsed="false">
      <c r="A6" s="13" t="n">
        <v>5.77</v>
      </c>
      <c r="B6" s="13" t="s">
        <v>12</v>
      </c>
      <c r="C6" s="3"/>
      <c r="J6" s="7" t="s">
        <v>13</v>
      </c>
      <c r="M6" s="15" t="n">
        <v>43875</v>
      </c>
      <c r="P6" s="8" t="n">
        <v>9</v>
      </c>
      <c r="Q6" s="9" t="s">
        <v>14</v>
      </c>
      <c r="S6" s="8" t="n">
        <v>450</v>
      </c>
      <c r="T6" s="9" t="s">
        <v>15</v>
      </c>
    </row>
    <row r="7" customFormat="false" ht="17.4" hidden="false" customHeight="false" outlineLevel="0" collapsed="false">
      <c r="A7" s="13" t="n">
        <v>6.39</v>
      </c>
      <c r="B7" s="13" t="s">
        <v>16</v>
      </c>
      <c r="C7" s="16"/>
      <c r="J7" s="7" t="s">
        <v>17</v>
      </c>
      <c r="M7" s="17" t="n">
        <f aca="true">TODAY()</f>
        <v>44868</v>
      </c>
      <c r="P7" s="11" t="n">
        <v>5</v>
      </c>
      <c r="Q7" s="12" t="s">
        <v>18</v>
      </c>
      <c r="S7" s="11" t="n">
        <v>-12</v>
      </c>
      <c r="T7" s="12" t="s">
        <v>19</v>
      </c>
    </row>
    <row r="8" customFormat="false" ht="14.4" hidden="false" customHeight="false" outlineLevel="0" collapsed="false">
      <c r="J8" s="7" t="s">
        <v>20</v>
      </c>
      <c r="M8" s="18" t="n">
        <f aca="true">NOW()</f>
        <v>44868.0029447917</v>
      </c>
    </row>
    <row r="9" customFormat="false" ht="15" hidden="false" customHeight="false" outlineLevel="0" collapsed="false">
      <c r="F9" s="0" t="n">
        <v>3</v>
      </c>
      <c r="G9" s="0" t="n">
        <v>14</v>
      </c>
      <c r="H9" s="0" t="n">
        <v>2012</v>
      </c>
      <c r="I9" s="6" t="n">
        <f aca="false">DATE(H9,G9,F9)</f>
        <v>41308</v>
      </c>
      <c r="J9" s="7" t="s">
        <v>21</v>
      </c>
    </row>
    <row r="10" customFormat="false" ht="53.4" hidden="false" customHeight="false" outlineLevel="0" collapsed="false">
      <c r="A10" s="19" t="s">
        <v>22</v>
      </c>
      <c r="B10" s="20"/>
      <c r="C10" s="20"/>
      <c r="J10" s="7" t="s">
        <v>23</v>
      </c>
      <c r="M10" s="21" t="n">
        <f aca="false">DATEVALUE("1/1/2008")</f>
        <v>39448</v>
      </c>
      <c r="O10" s="6" t="str">
        <f aca="false" t="array" ref="O10:Q10">INDEX({1,2,3;"A","B","C"},2,0)</f>
        <v>A</v>
      </c>
      <c r="P10" s="6" t="str">
        <v>B</v>
      </c>
      <c r="Q10" s="6" t="str">
        <v>C</v>
      </c>
    </row>
    <row r="11" customFormat="false" ht="27" hidden="false" customHeight="false" outlineLevel="0" collapsed="false">
      <c r="A11" s="22" t="n">
        <v>2.3</v>
      </c>
      <c r="B11" s="23"/>
      <c r="C11" s="23"/>
      <c r="F11" s="21" t="n">
        <f aca="false">SUM(A11:CHOOSE(3,A11,A12,A13,A14))</f>
        <v>8</v>
      </c>
      <c r="J11" s="7" t="s">
        <v>24</v>
      </c>
      <c r="K11" s="15" t="n">
        <v>37043</v>
      </c>
      <c r="L11" s="15" t="n">
        <v>37483</v>
      </c>
      <c r="M11" s="21" t="n">
        <f aca="false">DATEDIF(K11,L11,"yd")</f>
        <v>75</v>
      </c>
      <c r="Q11" s="21" t="e">
        <f aca="false">INDEX(($P$2:$Q$3~$S$6:$T$7,$S$2:$T$3~$P$6:$Q$7),1,2,1)</f>
        <v>#VALUE!</v>
      </c>
    </row>
    <row r="12" customFormat="false" ht="27" hidden="false" customHeight="false" outlineLevel="0" collapsed="false">
      <c r="A12" s="22" t="n">
        <v>4.5</v>
      </c>
      <c r="B12" s="23"/>
      <c r="C12" s="23"/>
      <c r="K12" s="15" t="n">
        <v>40617</v>
      </c>
      <c r="L12" s="15" t="n">
        <v>40575</v>
      </c>
      <c r="M12" s="21" t="n">
        <f aca="false">_xlfn.DAYS(K12,L12)</f>
        <v>42</v>
      </c>
      <c r="Q12" s="21" t="e">
        <f aca="false">INDEX(($P$2:$Q$3~$S$6:$T$7,$S$2:$T$3~$P$6:$Q$7),1,2,4)</f>
        <v>#REF!</v>
      </c>
    </row>
    <row r="13" customFormat="false" ht="27" hidden="false" customHeight="false" outlineLevel="0" collapsed="false">
      <c r="A13" s="22" t="n">
        <v>1.2</v>
      </c>
      <c r="B13" s="23"/>
      <c r="C13" s="23"/>
      <c r="K13" s="0" t="s">
        <v>25</v>
      </c>
      <c r="M13" s="21" t="n">
        <f aca="false">SEARCH("A",K13,4)</f>
        <v>6</v>
      </c>
      <c r="Q13" s="21" t="e">
        <f aca="false">INDEX(($P$2:$Q$3~$S$6:$T$7,$S$2:$T$3~$P$6:$Q$7),1,2,3)</f>
        <v>#REF!</v>
      </c>
    </row>
    <row r="14" customFormat="false" ht="27" hidden="false" customHeight="false" outlineLevel="0" collapsed="false">
      <c r="A14" s="22" t="n">
        <v>10</v>
      </c>
      <c r="B14" s="16"/>
      <c r="C14" s="16"/>
      <c r="Q14" s="21" t="e">
        <f aca="false">INDEX(($P$2:$Q$3~$S$6:$T$7,$S$2:$T$3~$P$6:$Q$7),1,2,2)</f>
        <v>#VALUE!</v>
      </c>
    </row>
  </sheetData>
  <mergeCells count="1">
    <mergeCell ref="C1:C3"/>
  </mergeCells>
  <hyperlinks>
    <hyperlink ref="J1" r:id="rId2" location="BMadd-in_and_automation_functions" display="FUNC W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37" activeCellId="0" sqref="N37"/>
    </sheetView>
  </sheetViews>
  <sheetFormatPr defaultColWidth="8.6875" defaultRowHeight="14.4" zeroHeight="false" outlineLevelRow="0" outlineLevelCol="0"/>
  <cols>
    <col collapsed="false" customWidth="true" hidden="false" outlineLevel="0" max="10" min="10" style="0" width="10.56"/>
  </cols>
  <sheetData>
    <row r="1" customFormat="false" ht="14.4" hidden="false" customHeight="false" outlineLevel="0" collapsed="false">
      <c r="A1" s="24" t="s">
        <v>26</v>
      </c>
      <c r="B1" s="24" t="s">
        <v>27</v>
      </c>
      <c r="C1" s="24" t="s">
        <v>28</v>
      </c>
      <c r="F1" s="25" t="s">
        <v>29</v>
      </c>
      <c r="G1" s="25"/>
      <c r="H1" s="25"/>
      <c r="M1" s="26" t="s">
        <v>30</v>
      </c>
      <c r="N1" s="26"/>
      <c r="U1" s="27" t="s">
        <v>31</v>
      </c>
      <c r="V1" s="27"/>
    </row>
    <row r="2" customFormat="false" ht="14.4" hidden="false" customHeight="false" outlineLevel="0" collapsed="false">
      <c r="A2" s="28" t="s">
        <v>32</v>
      </c>
      <c r="B2" s="28" t="s">
        <v>33</v>
      </c>
      <c r="C2" s="29" t="n">
        <f aca="true">INT(RAND()*1000)</f>
        <v>72</v>
      </c>
      <c r="M2" s="30" t="s">
        <v>34</v>
      </c>
      <c r="N2" s="30" t="s">
        <v>35</v>
      </c>
      <c r="T2" s="31" t="s">
        <v>36</v>
      </c>
      <c r="U2" s="32" t="e">
        <f aca="false">getregex(T2,"(\w+)")</f>
        <v>#NAME?</v>
      </c>
      <c r="V2" s="32"/>
    </row>
    <row r="3" customFormat="false" ht="14.4" hidden="false" customHeight="false" outlineLevel="0" collapsed="false">
      <c r="A3" s="0" t="s">
        <v>37</v>
      </c>
      <c r="B3" s="0" t="s">
        <v>38</v>
      </c>
      <c r="C3" s="29" t="n">
        <f aca="true">INT(RAND()*1000)</f>
        <v>597</v>
      </c>
      <c r="G3" s="33" t="n">
        <f aca="false" t="array" ref="G3:G3">SUM((cantidad&gt;100)*(cantidad&lt;=200))</f>
        <v>1</v>
      </c>
      <c r="M3" s="30" t="s">
        <v>39</v>
      </c>
      <c r="N3" s="30" t="s">
        <v>40</v>
      </c>
      <c r="T3" s="31"/>
      <c r="U3" s="32" t="e">
        <f aca="false">getregex(T2,"(\w+)",1)</f>
        <v>#NAME?</v>
      </c>
      <c r="V3" s="32"/>
    </row>
    <row r="4" customFormat="false" ht="14.4" hidden="false" customHeight="false" outlineLevel="0" collapsed="false">
      <c r="A4" s="0" t="s">
        <v>41</v>
      </c>
      <c r="B4" s="0" t="s">
        <v>42</v>
      </c>
      <c r="C4" s="29" t="n">
        <f aca="true">INT(RAND()*1000)</f>
        <v>788</v>
      </c>
      <c r="G4" s="34" t="n">
        <f aca="false" t="array" ref="G4:G4">SUM((mes="enero")*(vendedor="juan"))</f>
        <v>1</v>
      </c>
      <c r="M4" s="30" t="s">
        <v>43</v>
      </c>
      <c r="N4" s="30" t="s">
        <v>44</v>
      </c>
    </row>
    <row r="5" customFormat="false" ht="14.4" hidden="false" customHeight="false" outlineLevel="0" collapsed="false">
      <c r="A5" s="0" t="s">
        <v>45</v>
      </c>
      <c r="B5" s="0" t="s">
        <v>46</v>
      </c>
      <c r="C5" s="29" t="n">
        <f aca="true">INT(RAND()*1000)</f>
        <v>476</v>
      </c>
      <c r="G5" s="35" t="n">
        <f aca="false" t="array" ref="G5:G5">SUM(IF((mes="enero")+(vendedor="juan"),1))</f>
        <v>9</v>
      </c>
      <c r="M5" s="30" t="s">
        <v>47</v>
      </c>
      <c r="N5" s="30" t="s">
        <v>48</v>
      </c>
    </row>
    <row r="6" customFormat="false" ht="14.4" hidden="false" customHeight="false" outlineLevel="0" collapsed="false">
      <c r="A6" s="0" t="s">
        <v>49</v>
      </c>
      <c r="B6" s="0" t="s">
        <v>50</v>
      </c>
      <c r="C6" s="29" t="n">
        <f aca="true">INT(RAND()*1000)</f>
        <v>639</v>
      </c>
      <c r="G6" s="0" t="n">
        <f aca="false" t="array" ref="G6:G6">SUM((mes="enero")*IF((vendedor="ana")+(vendedor="pedro"),1))</f>
        <v>1</v>
      </c>
      <c r="M6" s="36" t="s">
        <v>51</v>
      </c>
      <c r="N6" s="37" t="s">
        <v>52</v>
      </c>
    </row>
    <row r="7" customFormat="false" ht="14.4" hidden="false" customHeight="false" outlineLevel="0" collapsed="false">
      <c r="A7" s="0" t="s">
        <v>53</v>
      </c>
      <c r="B7" s="0" t="s">
        <v>33</v>
      </c>
      <c r="C7" s="29" t="n">
        <f aca="true">INT(RAND()*1000)</f>
        <v>988</v>
      </c>
      <c r="G7" s="0" t="n">
        <f aca="false" t="array" ref="G7:G7">SUM(LARGE(C2:C33,{1,2,3}))</f>
        <v>2945</v>
      </c>
      <c r="M7" s="36" t="s">
        <v>51</v>
      </c>
      <c r="N7" s="37" t="s">
        <v>54</v>
      </c>
    </row>
    <row r="8" customFormat="false" ht="14.4" hidden="false" customHeight="false" outlineLevel="0" collapsed="false">
      <c r="A8" s="0" t="s">
        <v>55</v>
      </c>
      <c r="B8" s="0" t="s">
        <v>38</v>
      </c>
      <c r="C8" s="29" t="n">
        <f aca="true">INT(RAND()*1000)</f>
        <v>471</v>
      </c>
      <c r="G8" s="38" t="n">
        <f aca="false" t="array" ref="G8:G8">SUM(COUNTIFS(vendedor,"pedro",mes,{"enero","octubre","noviembre","diciembre"}))</f>
        <v>2</v>
      </c>
      <c r="M8" s="36" t="s">
        <v>51</v>
      </c>
      <c r="N8" s="37" t="s">
        <v>56</v>
      </c>
    </row>
    <row r="9" customFormat="false" ht="14.4" hidden="false" customHeight="false" outlineLevel="0" collapsed="false">
      <c r="A9" s="0" t="s">
        <v>57</v>
      </c>
      <c r="B9" s="0" t="s">
        <v>42</v>
      </c>
      <c r="C9" s="29" t="n">
        <f aca="true">INT(RAND()*1000)</f>
        <v>559</v>
      </c>
      <c r="F9" s="39" t="s">
        <v>58</v>
      </c>
      <c r="G9" s="39"/>
      <c r="H9" s="39"/>
      <c r="M9" s="36" t="s">
        <v>47</v>
      </c>
      <c r="N9" s="37" t="s">
        <v>59</v>
      </c>
    </row>
    <row r="10" customFormat="false" ht="14.4" hidden="false" customHeight="false" outlineLevel="0" collapsed="false">
      <c r="A10" s="0" t="s">
        <v>60</v>
      </c>
      <c r="B10" s="0" t="s">
        <v>46</v>
      </c>
      <c r="C10" s="29" t="n">
        <f aca="true">INT(RAND()*1000)</f>
        <v>238</v>
      </c>
      <c r="H10" s="40"/>
      <c r="M10" s="36" t="s">
        <v>47</v>
      </c>
      <c r="N10" s="37" t="s">
        <v>61</v>
      </c>
    </row>
    <row r="11" customFormat="false" ht="14.4" hidden="false" customHeight="false" outlineLevel="0" collapsed="false">
      <c r="A11" s="38" t="s">
        <v>62</v>
      </c>
      <c r="B11" s="38" t="s">
        <v>50</v>
      </c>
      <c r="C11" s="29" t="n">
        <v>35</v>
      </c>
      <c r="F11" s="25" t="s">
        <v>63</v>
      </c>
      <c r="G11" s="25"/>
      <c r="H11" s="25"/>
      <c r="M11" s="36" t="s">
        <v>51</v>
      </c>
      <c r="N11" s="37" t="s">
        <v>64</v>
      </c>
    </row>
    <row r="12" customFormat="false" ht="14.4" hidden="false" customHeight="false" outlineLevel="0" collapsed="false">
      <c r="A12" s="0" t="s">
        <v>65</v>
      </c>
      <c r="B12" s="0" t="s">
        <v>33</v>
      </c>
      <c r="C12" s="29" t="n">
        <f aca="true">INT(RAND()*1000)</f>
        <v>137</v>
      </c>
      <c r="F12" s="0" t="s">
        <v>66</v>
      </c>
      <c r="M12" s="0" t="s">
        <v>67</v>
      </c>
      <c r="N12" s="41" t="s">
        <v>68</v>
      </c>
    </row>
    <row r="13" customFormat="false" ht="14.4" hidden="false" customHeight="false" outlineLevel="0" collapsed="false">
      <c r="A13" s="0" t="s">
        <v>69</v>
      </c>
      <c r="B13" s="0" t="s">
        <v>38</v>
      </c>
      <c r="C13" s="29" t="n">
        <f aca="true">INT(RAND()*1000)</f>
        <v>267</v>
      </c>
      <c r="F13" s="0" t="s">
        <v>70</v>
      </c>
      <c r="M13" s="42" t="s">
        <v>71</v>
      </c>
      <c r="N13" s="43" t="s">
        <v>72</v>
      </c>
    </row>
    <row r="14" customFormat="false" ht="14.4" hidden="false" customHeight="false" outlineLevel="0" collapsed="false">
      <c r="A14" s="0" t="s">
        <v>32</v>
      </c>
      <c r="B14" s="0" t="s">
        <v>42</v>
      </c>
      <c r="C14" s="29" t="n">
        <f aca="true">INT(RAND()*1000)</f>
        <v>818</v>
      </c>
      <c r="F14" s="0" t="s">
        <v>73</v>
      </c>
      <c r="M14" s="0" t="s">
        <v>47</v>
      </c>
      <c r="N14" s="37" t="s">
        <v>74</v>
      </c>
    </row>
    <row r="15" customFormat="false" ht="14.4" hidden="false" customHeight="false" outlineLevel="0" collapsed="false">
      <c r="A15" s="0" t="s">
        <v>37</v>
      </c>
      <c r="B15" s="0" t="s">
        <v>46</v>
      </c>
      <c r="C15" s="29" t="n">
        <f aca="true">INT(RAND()*1000)</f>
        <v>431</v>
      </c>
      <c r="F15" s="0" t="s">
        <v>75</v>
      </c>
      <c r="M15" s="42" t="s">
        <v>76</v>
      </c>
      <c r="N15" s="43" t="s">
        <v>77</v>
      </c>
    </row>
    <row r="16" customFormat="false" ht="14.4" hidden="false" customHeight="false" outlineLevel="0" collapsed="false">
      <c r="A16" s="0" t="s">
        <v>41</v>
      </c>
      <c r="B16" s="0" t="s">
        <v>50</v>
      </c>
      <c r="C16" s="29" t="n">
        <f aca="true">INT(RAND()*1000)</f>
        <v>994</v>
      </c>
      <c r="M16" s="44" t="s">
        <v>51</v>
      </c>
      <c r="N16" s="44" t="s">
        <v>78</v>
      </c>
    </row>
    <row r="17" customFormat="false" ht="14.4" hidden="false" customHeight="false" outlineLevel="0" collapsed="false">
      <c r="A17" s="0" t="s">
        <v>45</v>
      </c>
      <c r="B17" s="0" t="s">
        <v>33</v>
      </c>
      <c r="C17" s="29" t="n">
        <f aca="true">INT(RAND()*1000)</f>
        <v>25</v>
      </c>
      <c r="F17" s="27" t="s">
        <v>79</v>
      </c>
      <c r="G17" s="27"/>
      <c r="H17" s="27"/>
      <c r="M17" s="45" t="s">
        <v>80</v>
      </c>
      <c r="N17" s="45" t="s">
        <v>81</v>
      </c>
    </row>
    <row r="18" customFormat="false" ht="14.4" hidden="false" customHeight="false" outlineLevel="0" collapsed="false">
      <c r="A18" s="0" t="s">
        <v>49</v>
      </c>
      <c r="B18" s="0" t="s">
        <v>38</v>
      </c>
      <c r="C18" s="29" t="n">
        <f aca="true">INT(RAND()*1000)</f>
        <v>332</v>
      </c>
      <c r="F18" s="39" t="s">
        <v>82</v>
      </c>
      <c r="G18" s="39"/>
      <c r="H18" s="39"/>
      <c r="M18" s="44" t="s">
        <v>47</v>
      </c>
      <c r="N18" s="44" t="s">
        <v>83</v>
      </c>
    </row>
    <row r="19" customFormat="false" ht="14.4" hidden="false" customHeight="false" outlineLevel="0" collapsed="false">
      <c r="A19" s="0" t="s">
        <v>53</v>
      </c>
      <c r="B19" s="0" t="s">
        <v>42</v>
      </c>
      <c r="C19" s="29" t="n">
        <f aca="true">INT(RAND()*1000)</f>
        <v>711</v>
      </c>
      <c r="F19" s="39" t="s">
        <v>84</v>
      </c>
      <c r="G19" s="39"/>
      <c r="H19" s="39"/>
      <c r="M19" s="42" t="s">
        <v>71</v>
      </c>
      <c r="N19" s="43" t="s">
        <v>85</v>
      </c>
    </row>
    <row r="20" customFormat="false" ht="14.4" hidden="false" customHeight="false" outlineLevel="0" collapsed="false">
      <c r="A20" s="0" t="s">
        <v>55</v>
      </c>
      <c r="B20" s="0" t="s">
        <v>46</v>
      </c>
      <c r="C20" s="29" t="n">
        <f aca="true">INT(RAND()*1000)</f>
        <v>49</v>
      </c>
      <c r="F20" s="39" t="s">
        <v>86</v>
      </c>
      <c r="G20" s="39"/>
      <c r="H20" s="39"/>
      <c r="M20" s="45" t="s">
        <v>47</v>
      </c>
      <c r="N20" s="45" t="s">
        <v>87</v>
      </c>
    </row>
    <row r="21" customFormat="false" ht="14.4" hidden="false" customHeight="false" outlineLevel="0" collapsed="false">
      <c r="A21" s="0" t="s">
        <v>57</v>
      </c>
      <c r="B21" s="0" t="s">
        <v>50</v>
      </c>
      <c r="C21" s="29" t="n">
        <f aca="true">INT(RAND()*1000)</f>
        <v>915</v>
      </c>
      <c r="N21" s="37" t="s">
        <v>88</v>
      </c>
    </row>
    <row r="22" customFormat="false" ht="14.4" hidden="false" customHeight="false" outlineLevel="0" collapsed="false">
      <c r="A22" s="0" t="s">
        <v>60</v>
      </c>
      <c r="B22" s="0" t="s">
        <v>33</v>
      </c>
      <c r="C22" s="29" t="n">
        <f aca="true">INT(RAND()*1000)</f>
        <v>935</v>
      </c>
      <c r="F22" s="46" t="s">
        <v>89</v>
      </c>
      <c r="G22" s="46"/>
      <c r="H22" s="46"/>
      <c r="N22" s="37" t="s">
        <v>90</v>
      </c>
    </row>
    <row r="23" customFormat="false" ht="14.4" hidden="false" customHeight="false" outlineLevel="0" collapsed="false">
      <c r="A23" s="0" t="s">
        <v>62</v>
      </c>
      <c r="B23" s="0" t="s">
        <v>38</v>
      </c>
      <c r="C23" s="29" t="n">
        <f aca="true">INT(RAND()*1000)</f>
        <v>713</v>
      </c>
      <c r="F23" s="0" t="s">
        <v>91</v>
      </c>
      <c r="M23" s="0" t="s">
        <v>47</v>
      </c>
      <c r="N23" s="37" t="s">
        <v>92</v>
      </c>
    </row>
    <row r="24" customFormat="false" ht="14.4" hidden="false" customHeight="false" outlineLevel="0" collapsed="false">
      <c r="A24" s="0" t="s">
        <v>65</v>
      </c>
      <c r="B24" s="0" t="s">
        <v>42</v>
      </c>
      <c r="C24" s="29" t="n">
        <f aca="true">INT(RAND()*1000)</f>
        <v>535</v>
      </c>
      <c r="F24" s="0" t="s">
        <v>93</v>
      </c>
      <c r="M24" s="0" t="s">
        <v>67</v>
      </c>
      <c r="N24" s="41" t="s">
        <v>94</v>
      </c>
    </row>
    <row r="25" customFormat="false" ht="14.4" hidden="false" customHeight="false" outlineLevel="0" collapsed="false">
      <c r="A25" s="0" t="s">
        <v>69</v>
      </c>
      <c r="B25" s="0" t="s">
        <v>46</v>
      </c>
      <c r="C25" s="29" t="n">
        <f aca="true">INT(RAND()*1000)</f>
        <v>378</v>
      </c>
      <c r="N25" s="0" t="s">
        <v>95</v>
      </c>
    </row>
    <row r="26" customFormat="false" ht="14.4" hidden="false" customHeight="false" outlineLevel="0" collapsed="false">
      <c r="A26" s="38" t="s">
        <v>32</v>
      </c>
      <c r="B26" s="38" t="s">
        <v>50</v>
      </c>
      <c r="C26" s="29" t="n">
        <f aca="true">INT(RAND()*1000)</f>
        <v>736</v>
      </c>
      <c r="F26" s="27" t="s">
        <v>96</v>
      </c>
      <c r="G26" s="27"/>
      <c r="H26" s="27"/>
      <c r="M26" s="0" t="s">
        <v>67</v>
      </c>
      <c r="N26" s="41" t="s">
        <v>97</v>
      </c>
    </row>
    <row r="27" customFormat="false" ht="14.4" hidden="false" customHeight="false" outlineLevel="0" collapsed="false">
      <c r="A27" s="0" t="s">
        <v>37</v>
      </c>
      <c r="B27" s="0" t="s">
        <v>33</v>
      </c>
      <c r="C27" s="29" t="n">
        <f aca="true">INT(RAND()*1000)</f>
        <v>897</v>
      </c>
      <c r="F27" s="0" t="s">
        <v>98</v>
      </c>
      <c r="M27" s="0" t="s">
        <v>51</v>
      </c>
      <c r="N27" s="37" t="s">
        <v>44</v>
      </c>
    </row>
    <row r="28" customFormat="false" ht="14.4" hidden="false" customHeight="false" outlineLevel="0" collapsed="false">
      <c r="A28" s="0" t="s">
        <v>41</v>
      </c>
      <c r="B28" s="0" t="s">
        <v>38</v>
      </c>
      <c r="C28" s="29" t="n">
        <f aca="true">INT(RAND()*1000)</f>
        <v>963</v>
      </c>
      <c r="F28" s="0" t="s">
        <v>99</v>
      </c>
      <c r="M28" s="0" t="s">
        <v>67</v>
      </c>
      <c r="N28" s="41" t="s">
        <v>100</v>
      </c>
    </row>
    <row r="29" customFormat="false" ht="14.4" hidden="false" customHeight="false" outlineLevel="0" collapsed="false">
      <c r="A29" s="0" t="s">
        <v>45</v>
      </c>
      <c r="B29" s="0" t="s">
        <v>42</v>
      </c>
      <c r="C29" s="29" t="n">
        <f aca="true">INT(RAND()*1000)</f>
        <v>907</v>
      </c>
      <c r="J29" s="47"/>
      <c r="M29" s="0" t="s">
        <v>101</v>
      </c>
      <c r="N29" s="37" t="s">
        <v>102</v>
      </c>
    </row>
    <row r="30" customFormat="false" ht="14.4" hidden="false" customHeight="false" outlineLevel="0" collapsed="false">
      <c r="A30" s="0" t="s">
        <v>49</v>
      </c>
      <c r="B30" s="0" t="s">
        <v>46</v>
      </c>
      <c r="C30" s="29" t="n">
        <f aca="true">INT(RAND()*1000)</f>
        <v>282</v>
      </c>
      <c r="F30" s="27" t="s">
        <v>103</v>
      </c>
      <c r="G30" s="27"/>
      <c r="H30" s="27"/>
      <c r="M30" s="0" t="s">
        <v>47</v>
      </c>
      <c r="N30" s="37" t="s">
        <v>104</v>
      </c>
    </row>
    <row r="31" customFormat="false" ht="14.4" hidden="false" customHeight="false" outlineLevel="0" collapsed="false">
      <c r="A31" s="0" t="s">
        <v>53</v>
      </c>
      <c r="B31" s="0" t="s">
        <v>50</v>
      </c>
      <c r="C31" s="29" t="n">
        <f aca="true">INT(RAND()*1000)</f>
        <v>259</v>
      </c>
      <c r="F31" s="0" t="s">
        <v>105</v>
      </c>
      <c r="M31" s="0" t="s">
        <v>47</v>
      </c>
      <c r="N31" s="37" t="s">
        <v>106</v>
      </c>
    </row>
    <row r="32" customFormat="false" ht="14.4" hidden="false" customHeight="false" outlineLevel="0" collapsed="false">
      <c r="A32" s="0" t="s">
        <v>55</v>
      </c>
      <c r="B32" s="0" t="s">
        <v>33</v>
      </c>
      <c r="C32" s="29" t="n">
        <f aca="true">INT(RAND()*1000)</f>
        <v>581</v>
      </c>
      <c r="F32" s="0" t="s">
        <v>107</v>
      </c>
      <c r="M32" s="44" t="s">
        <v>47</v>
      </c>
      <c r="N32" s="44" t="s">
        <v>108</v>
      </c>
    </row>
    <row r="33" customFormat="false" ht="14.4" hidden="false" customHeight="false" outlineLevel="0" collapsed="false">
      <c r="A33" s="0" t="s">
        <v>57</v>
      </c>
      <c r="B33" s="0" t="s">
        <v>38</v>
      </c>
      <c r="C33" s="29" t="n">
        <f aca="true">INT(RAND()*1000)</f>
        <v>777</v>
      </c>
      <c r="M33" s="0" t="s">
        <v>47</v>
      </c>
      <c r="N33" s="37" t="s">
        <v>109</v>
      </c>
    </row>
    <row r="34" customFormat="false" ht="14.4" hidden="false" customHeight="false" outlineLevel="0" collapsed="false">
      <c r="F34" s="46" t="s">
        <v>110</v>
      </c>
      <c r="G34" s="46"/>
      <c r="H34" s="46"/>
      <c r="M34" s="0" t="s">
        <v>47</v>
      </c>
      <c r="N34" s="37" t="s">
        <v>111</v>
      </c>
    </row>
    <row r="35" customFormat="false" ht="14.4" hidden="false" customHeight="false" outlineLevel="0" collapsed="false">
      <c r="F35" s="0" t="s">
        <v>112</v>
      </c>
      <c r="M35" s="0" t="s">
        <v>47</v>
      </c>
      <c r="N35" s="37" t="s">
        <v>113</v>
      </c>
    </row>
    <row r="36" customFormat="false" ht="14.4" hidden="false" customHeight="false" outlineLevel="0" collapsed="false">
      <c r="F36" s="0" t="s">
        <v>93</v>
      </c>
      <c r="M36" s="0" t="s">
        <v>47</v>
      </c>
      <c r="N36" s="37" t="s">
        <v>114</v>
      </c>
    </row>
    <row r="37" customFormat="false" ht="14.4" hidden="false" customHeight="false" outlineLevel="0" collapsed="false">
      <c r="N37" s="37" t="s">
        <v>115</v>
      </c>
    </row>
    <row r="38" customFormat="false" ht="14.4" hidden="false" customHeight="false" outlineLevel="0" collapsed="false">
      <c r="F38" s="46" t="s">
        <v>116</v>
      </c>
      <c r="G38" s="46"/>
      <c r="H38" s="46"/>
      <c r="M38" s="0" t="s">
        <v>67</v>
      </c>
      <c r="N38" s="41" t="s">
        <v>117</v>
      </c>
    </row>
    <row r="39" customFormat="false" ht="14.4" hidden="false" customHeight="false" outlineLevel="0" collapsed="false">
      <c r="F39" s="0" t="s">
        <v>118</v>
      </c>
      <c r="M39" s="48" t="s">
        <v>67</v>
      </c>
      <c r="N39" s="41" t="s">
        <v>119</v>
      </c>
    </row>
    <row r="40" customFormat="false" ht="14.4" hidden="false" customHeight="false" outlineLevel="0" collapsed="false">
      <c r="F40" s="0" t="s">
        <v>120</v>
      </c>
      <c r="N40" s="37" t="s">
        <v>121</v>
      </c>
    </row>
    <row r="41" customFormat="false" ht="14.4" hidden="false" customHeight="false" outlineLevel="0" collapsed="false">
      <c r="F41" s="49" t="s">
        <v>122</v>
      </c>
      <c r="M41" s="0" t="s">
        <v>47</v>
      </c>
      <c r="N41" s="37" t="s">
        <v>123</v>
      </c>
    </row>
    <row r="42" customFormat="false" ht="14.4" hidden="false" customHeight="false" outlineLevel="0" collapsed="false">
      <c r="M42" s="44" t="s">
        <v>47</v>
      </c>
      <c r="N42" s="44" t="s">
        <v>124</v>
      </c>
    </row>
    <row r="43" customFormat="false" ht="14.4" hidden="false" customHeight="false" outlineLevel="0" collapsed="false">
      <c r="F43" s="27" t="s">
        <v>125</v>
      </c>
      <c r="G43" s="27"/>
      <c r="H43" s="27"/>
      <c r="N43" s="37" t="s">
        <v>126</v>
      </c>
    </row>
    <row r="44" customFormat="false" ht="14.4" hidden="false" customHeight="false" outlineLevel="0" collapsed="false">
      <c r="F44" s="0" t="s">
        <v>127</v>
      </c>
      <c r="M44" s="0" t="s">
        <v>47</v>
      </c>
      <c r="N44" s="37" t="s">
        <v>128</v>
      </c>
    </row>
    <row r="45" customFormat="false" ht="14.4" hidden="false" customHeight="false" outlineLevel="0" collapsed="false">
      <c r="F45" s="0" t="s">
        <v>129</v>
      </c>
      <c r="N45" s="37" t="s">
        <v>130</v>
      </c>
    </row>
    <row r="46" customFormat="false" ht="14.4" hidden="false" customHeight="false" outlineLevel="0" collapsed="false">
      <c r="F46" s="0" t="s">
        <v>131</v>
      </c>
      <c r="M46" s="44" t="s">
        <v>47</v>
      </c>
      <c r="N46" s="44" t="s">
        <v>132</v>
      </c>
    </row>
    <row r="47" customFormat="false" ht="14.4" hidden="false" customHeight="false" outlineLevel="0" collapsed="false">
      <c r="M47" s="44" t="s">
        <v>67</v>
      </c>
      <c r="N47" s="44" t="s">
        <v>133</v>
      </c>
    </row>
    <row r="48" customFormat="false" ht="14.4" hidden="false" customHeight="false" outlineLevel="0" collapsed="false">
      <c r="F48" s="27" t="s">
        <v>134</v>
      </c>
      <c r="G48" s="27"/>
      <c r="H48" s="27"/>
      <c r="J48" s="47"/>
      <c r="N48" s="37" t="s">
        <v>135</v>
      </c>
    </row>
    <row r="49" customFormat="false" ht="14.4" hidden="false" customHeight="false" outlineLevel="0" collapsed="false">
      <c r="J49" s="50"/>
      <c r="M49" s="0" t="s">
        <v>80</v>
      </c>
      <c r="N49" s="51" t="s">
        <v>136</v>
      </c>
    </row>
    <row r="50" customFormat="false" ht="14.4" hidden="false" customHeight="false" outlineLevel="0" collapsed="false">
      <c r="N50" s="37" t="s">
        <v>137</v>
      </c>
    </row>
    <row r="51" customFormat="false" ht="14.4" hidden="false" customHeight="false" outlineLevel="0" collapsed="false">
      <c r="N51" s="37" t="s">
        <v>138</v>
      </c>
    </row>
    <row r="52" customFormat="false" ht="14.4" hidden="false" customHeight="false" outlineLevel="0" collapsed="false">
      <c r="M52" s="0" t="s">
        <v>47</v>
      </c>
      <c r="N52" s="37" t="s">
        <v>139</v>
      </c>
    </row>
    <row r="53" customFormat="false" ht="14.4" hidden="false" customHeight="false" outlineLevel="0" collapsed="false">
      <c r="M53" s="0" t="s">
        <v>47</v>
      </c>
      <c r="N53" s="37" t="s">
        <v>140</v>
      </c>
    </row>
    <row r="54" customFormat="false" ht="14.4" hidden="false" customHeight="false" outlineLevel="0" collapsed="false">
      <c r="M54" s="0" t="s">
        <v>47</v>
      </c>
      <c r="N54" s="37" t="s">
        <v>141</v>
      </c>
    </row>
    <row r="55" customFormat="false" ht="14.4" hidden="false" customHeight="false" outlineLevel="0" collapsed="false">
      <c r="M55" s="0" t="s">
        <v>47</v>
      </c>
      <c r="N55" s="37" t="s">
        <v>142</v>
      </c>
    </row>
  </sheetData>
  <mergeCells count="19">
    <mergeCell ref="F1:H1"/>
    <mergeCell ref="M1:N1"/>
    <mergeCell ref="U1:V1"/>
    <mergeCell ref="T2:T3"/>
    <mergeCell ref="U2:V2"/>
    <mergeCell ref="U3:V3"/>
    <mergeCell ref="F9:H9"/>
    <mergeCell ref="F11:H11"/>
    <mergeCell ref="F17:H17"/>
    <mergeCell ref="F18:H18"/>
    <mergeCell ref="F19:H19"/>
    <mergeCell ref="F20:H20"/>
    <mergeCell ref="F22:H22"/>
    <mergeCell ref="F26:H26"/>
    <mergeCell ref="F30:H30"/>
    <mergeCell ref="F34:H34"/>
    <mergeCell ref="F38:H38"/>
    <mergeCell ref="F43:H43"/>
    <mergeCell ref="F48:H48"/>
  </mergeCells>
  <conditionalFormatting sqref="C2">
    <cfRule type="cellIs" priority="2" operator="between" aboveAverage="0" equalAverage="0" bottom="0" percent="0" rank="0" text="" dxfId="0">
      <formula>100</formula>
      <formula>200</formula>
    </cfRule>
  </conditionalFormatting>
  <conditionalFormatting sqref="C3:C33">
    <cfRule type="cellIs" priority="3" operator="between" aboveAverage="0" equalAverage="0" bottom="0" percent="0" rank="0" text="" dxfId="1">
      <formula>100</formula>
      <formula>200</formula>
    </cfRule>
  </conditionalFormatting>
  <conditionalFormatting sqref="A2:B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4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F1" r:id="rId2" display="WS:: FORMULAS MATRICIALES"/>
    <hyperlink ref="U1" r:id="rId3" location="Excel_Regex_example" display="VBA:: XPRs REGULARES"/>
    <hyperlink ref="F11" r:id="rId4" display="WS:: ATAJOS"/>
    <hyperlink ref="F17" r:id="rId5" display="VBA:: FILTROS CON FECHAS"/>
    <hyperlink ref="F26" r:id="rId6" display="VBA:: wsfunc.VLOOKUP // app.VLOOKUP"/>
    <hyperlink ref="F30" r:id="rId7" display="VBA:: última fila con datos // 1ª celda vacia"/>
    <hyperlink ref="F41" r:id="rId8" location="Split_Cells_on_Patterns" display="regex"/>
    <hyperlink ref="F43" r:id="rId9" display="VBA:: 3x copy / paste"/>
    <hyperlink ref="F48" r:id="rId10" display="VBA:: prop CELLS vc obj RANG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S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143</v>
      </c>
      <c r="B1" s="0" t="s">
        <v>144</v>
      </c>
      <c r="C1" s="0" t="s">
        <v>145</v>
      </c>
      <c r="I1" s="0" t="s">
        <v>146</v>
      </c>
      <c r="M1" s="52" t="s">
        <v>147</v>
      </c>
      <c r="N1" s="52"/>
      <c r="P1" s="53" t="s">
        <v>148</v>
      </c>
      <c r="R1" s="0" t="s">
        <v>149</v>
      </c>
      <c r="S1" s="0" t="s">
        <v>150</v>
      </c>
    </row>
    <row r="2" customFormat="false" ht="14.4" hidden="false" customHeight="false" outlineLevel="0" collapsed="false">
      <c r="A2" s="0" t="s">
        <v>151</v>
      </c>
      <c r="B2" s="0" t="s">
        <v>152</v>
      </c>
      <c r="I2" s="54" t="s">
        <v>153</v>
      </c>
      <c r="M2" s="54" t="s">
        <v>154</v>
      </c>
      <c r="P2" s="55" t="s">
        <v>155</v>
      </c>
      <c r="R2" s="0" t="s">
        <v>156</v>
      </c>
      <c r="S2" s="0" t="s">
        <v>157</v>
      </c>
    </row>
    <row r="3" customFormat="false" ht="14.4" hidden="false" customHeight="false" outlineLevel="0" collapsed="false">
      <c r="A3" s="0" t="s">
        <v>158</v>
      </c>
      <c r="B3" s="0" t="s">
        <v>159</v>
      </c>
      <c r="I3" s="54" t="s">
        <v>160</v>
      </c>
      <c r="M3" s="54" t="s">
        <v>161</v>
      </c>
      <c r="P3" s="55" t="s">
        <v>162</v>
      </c>
      <c r="R3" s="0" t="s">
        <v>163</v>
      </c>
      <c r="S3" s="0" t="s">
        <v>157</v>
      </c>
    </row>
    <row r="4" customFormat="false" ht="14.4" hidden="false" customHeight="false" outlineLevel="0" collapsed="false">
      <c r="M4" s="54" t="s">
        <v>164</v>
      </c>
      <c r="P4" s="55" t="s">
        <v>165</v>
      </c>
      <c r="R4" s="0" t="s">
        <v>166</v>
      </c>
      <c r="S4" s="0" t="s">
        <v>167</v>
      </c>
    </row>
    <row r="5" customFormat="false" ht="14.4" hidden="false" customHeight="false" outlineLevel="0" collapsed="false">
      <c r="A5" s="0" t="s">
        <v>168</v>
      </c>
      <c r="B5" s="0" t="s">
        <v>169</v>
      </c>
      <c r="C5" s="0" t="s">
        <v>170</v>
      </c>
      <c r="D5" s="0" t="s">
        <v>171</v>
      </c>
      <c r="E5" s="0" t="s">
        <v>172</v>
      </c>
      <c r="F5" s="0" t="s">
        <v>173</v>
      </c>
      <c r="M5" s="54" t="s">
        <v>174</v>
      </c>
      <c r="P5" s="55" t="s">
        <v>175</v>
      </c>
      <c r="R5" s="0" t="s">
        <v>176</v>
      </c>
      <c r="S5" s="0" t="s">
        <v>177</v>
      </c>
    </row>
    <row r="6" customFormat="false" ht="14.4" hidden="false" customHeight="false" outlineLevel="0" collapsed="false">
      <c r="I6" s="38" t="s">
        <v>178</v>
      </c>
      <c r="M6" s="54" t="s">
        <v>179</v>
      </c>
      <c r="P6" s="55" t="s">
        <v>180</v>
      </c>
    </row>
    <row r="7" customFormat="false" ht="14.4" hidden="false" customHeight="false" outlineLevel="0" collapsed="false">
      <c r="A7" s="56" t="s">
        <v>181</v>
      </c>
      <c r="B7" s="0" t="s">
        <v>182</v>
      </c>
      <c r="C7" s="0" t="s">
        <v>183</v>
      </c>
      <c r="D7" s="0" t="s">
        <v>184</v>
      </c>
      <c r="E7" s="0" t="s">
        <v>185</v>
      </c>
      <c r="F7" s="0" t="s">
        <v>186</v>
      </c>
      <c r="G7" s="56" t="s">
        <v>187</v>
      </c>
      <c r="I7" s="0" t="s">
        <v>188</v>
      </c>
      <c r="M7" s="54" t="s">
        <v>189</v>
      </c>
      <c r="N7" s="0" t="s">
        <v>190</v>
      </c>
    </row>
    <row r="8" customFormat="false" ht="14.4" hidden="false" customHeight="false" outlineLevel="0" collapsed="false">
      <c r="A8" s="0" t="s">
        <v>191</v>
      </c>
      <c r="B8" s="0" t="s">
        <v>192</v>
      </c>
      <c r="C8" s="0" t="s">
        <v>193</v>
      </c>
      <c r="D8" s="0" t="s">
        <v>194</v>
      </c>
      <c r="M8" s="54" t="s">
        <v>195</v>
      </c>
      <c r="N8" s="0" t="s">
        <v>196</v>
      </c>
      <c r="P8" s="57" t="s">
        <v>197</v>
      </c>
    </row>
    <row r="9" customFormat="false" ht="14.4" hidden="false" customHeight="false" outlineLevel="0" collapsed="false">
      <c r="A9" s="0" t="s">
        <v>198</v>
      </c>
      <c r="B9" s="0" t="s">
        <v>199</v>
      </c>
      <c r="C9" s="0" t="s">
        <v>200</v>
      </c>
      <c r="E9" s="0" t="s">
        <v>201</v>
      </c>
      <c r="M9" s="54" t="s">
        <v>202</v>
      </c>
      <c r="N9" s="0" t="s">
        <v>203</v>
      </c>
      <c r="P9" s="57" t="s">
        <v>204</v>
      </c>
    </row>
    <row r="10" customFormat="false" ht="14.4" hidden="false" customHeight="false" outlineLevel="0" collapsed="false">
      <c r="A10" s="0" t="s">
        <v>205</v>
      </c>
      <c r="B10" s="0" t="s">
        <v>206</v>
      </c>
      <c r="C10" s="0" t="s">
        <v>207</v>
      </c>
      <c r="D10" s="0" t="s">
        <v>208</v>
      </c>
      <c r="M10" s="54" t="s">
        <v>209</v>
      </c>
      <c r="P10" s="57" t="s">
        <v>210</v>
      </c>
    </row>
    <row r="11" customFormat="false" ht="14.4" hidden="false" customHeight="false" outlineLevel="0" collapsed="false">
      <c r="A11" s="0" t="s">
        <v>211</v>
      </c>
      <c r="B11" s="0" t="s">
        <v>212</v>
      </c>
      <c r="D11" s="0" t="s">
        <v>213</v>
      </c>
      <c r="E11" s="0" t="s">
        <v>214</v>
      </c>
      <c r="F11" s="0" t="s">
        <v>215</v>
      </c>
      <c r="G11" s="0" t="s">
        <v>216</v>
      </c>
      <c r="M11" s="54" t="s">
        <v>217</v>
      </c>
      <c r="P11" s="57" t="s">
        <v>218</v>
      </c>
    </row>
    <row r="12" customFormat="false" ht="14.4" hidden="false" customHeight="false" outlineLevel="0" collapsed="false">
      <c r="A12" s="0" t="s">
        <v>219</v>
      </c>
      <c r="M12" s="54" t="s">
        <v>220</v>
      </c>
      <c r="P12" s="57" t="s">
        <v>221</v>
      </c>
    </row>
    <row r="13" customFormat="false" ht="14.4" hidden="false" customHeight="false" outlineLevel="0" collapsed="false">
      <c r="A13" s="0" t="s">
        <v>222</v>
      </c>
      <c r="M13" s="58" t="s">
        <v>223</v>
      </c>
      <c r="P13" s="57" t="s">
        <v>224</v>
      </c>
    </row>
    <row r="14" customFormat="false" ht="14.4" hidden="false" customHeight="false" outlineLevel="0" collapsed="false">
      <c r="A14" s="0" t="s">
        <v>225</v>
      </c>
      <c r="M14" s="58" t="s">
        <v>226</v>
      </c>
    </row>
    <row r="15" customFormat="false" ht="14.4" hidden="false" customHeight="false" outlineLevel="0" collapsed="false">
      <c r="A15" s="0" t="s">
        <v>227</v>
      </c>
    </row>
    <row r="16" customFormat="false" ht="14.4" hidden="false" customHeight="false" outlineLevel="0" collapsed="false">
      <c r="A16" s="0" t="s">
        <v>228</v>
      </c>
      <c r="B16" s="0" t="s">
        <v>229</v>
      </c>
      <c r="C16" s="0" t="s">
        <v>230</v>
      </c>
      <c r="D16" s="0" t="s">
        <v>231</v>
      </c>
    </row>
    <row r="17" customFormat="false" ht="14.4" hidden="false" customHeight="false" outlineLevel="0" collapsed="false">
      <c r="A17" s="0" t="s">
        <v>232</v>
      </c>
      <c r="B17" s="0" t="s">
        <v>233</v>
      </c>
      <c r="C17" s="0" t="s">
        <v>234</v>
      </c>
      <c r="D17" s="0" t="s">
        <v>235</v>
      </c>
      <c r="E17" s="0" t="s">
        <v>236</v>
      </c>
    </row>
    <row r="18" customFormat="false" ht="14.4" hidden="false" customHeight="false" outlineLevel="0" collapsed="false">
      <c r="A18" s="0" t="s">
        <v>237</v>
      </c>
      <c r="B18" s="0" t="s">
        <v>238</v>
      </c>
      <c r="C18" s="0" t="s">
        <v>239</v>
      </c>
    </row>
    <row r="20" customFormat="false" ht="14.4" hidden="false" customHeight="false" outlineLevel="0" collapsed="false">
      <c r="A20" s="0" t="s">
        <v>240</v>
      </c>
      <c r="B20" s="0" t="s">
        <v>241</v>
      </c>
      <c r="C20" s="0" t="s">
        <v>242</v>
      </c>
      <c r="D20" s="0" t="s">
        <v>243</v>
      </c>
      <c r="E20" s="0" t="s">
        <v>244</v>
      </c>
    </row>
    <row r="21" customFormat="false" ht="14.4" hidden="false" customHeight="false" outlineLevel="0" collapsed="false">
      <c r="C21" s="0" t="s">
        <v>245</v>
      </c>
    </row>
  </sheetData>
  <mergeCells count="1"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5AAE8C7DAFE4FB7083E449CFAA295" ma:contentTypeVersion="11" ma:contentTypeDescription="Create a new document." ma:contentTypeScope="" ma:versionID="934cfa0ae8883b8dc68ea384bbe611b8">
  <xsd:schema xmlns:xsd="http://www.w3.org/2001/XMLSchema" xmlns:xs="http://www.w3.org/2001/XMLSchema" xmlns:p="http://schemas.microsoft.com/office/2006/metadata/properties" xmlns:ns3="024381fc-5784-402b-b5e7-2a8a8e426daf" xmlns:ns4="1d05f633-0b25-4fc2-a9da-19036ca4c09a" targetNamespace="http://schemas.microsoft.com/office/2006/metadata/properties" ma:root="true" ma:fieldsID="29e476a2405b3664513476bef29204c0" ns3:_="" ns4:_="">
    <xsd:import namespace="024381fc-5784-402b-b5e7-2a8a8e426daf"/>
    <xsd:import namespace="1d05f633-0b25-4fc2-a9da-19036ca4c0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381fc-5784-402b-b5e7-2a8a8e426d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5f633-0b25-4fc2-a9da-19036ca4c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41F24-661E-40DE-99E6-3A2D589A8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381fc-5784-402b-b5e7-2a8a8e426daf"/>
    <ds:schemaRef ds:uri="1d05f633-0b25-4fc2-a9da-19036ca4c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8DB05-3D9C-4AED-93EF-6FD6BA38C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8F9C6-C6BA-44BC-B69F-7C627FB073E8}">
  <ds:schemaRefs>
    <ds:schemaRef ds:uri="024381fc-5784-402b-b5e7-2a8a8e426daf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1d05f633-0b25-4fc2-a9da-19036ca4c0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2020-02-14T11:31:39Z</dcterms:created>
  <dc:creator>Pinedo López, P.</dc:creator>
  <dc:description/>
  <dc:language>es-ES</dc:language>
  <cp:lastModifiedBy/>
  <dcterms:modified xsi:type="dcterms:W3CDTF">2022-11-03T00:04:36Z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0x0101007D35AAE8C7DAFE4FB7083E449CFAA295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