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2FDBCD5-E467-4712-A79E-2BE3182723E5}" xr6:coauthVersionLast="31" xr6:coauthVersionMax="31" xr10:uidLastSave="{00000000-0000-0000-0000-000000000000}"/>
  <bookViews>
    <workbookView xWindow="0" yWindow="0" windowWidth="22260" windowHeight="12648" firstSheet="1" activeTab="3" xr2:uid="{00000000-000D-0000-FFFF-FFFF00000000}"/>
  </bookViews>
  <sheets>
    <sheet name="Corte basal" sheetId="1" r:id="rId1"/>
    <sheet name="Coeficiente sísmico" sheetId="3" r:id="rId2"/>
    <sheet name="Parámetros suelo" sheetId="2" r:id="rId3"/>
    <sheet name="Parámetros estructuració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4" i="3"/>
  <c r="D3" i="3"/>
  <c r="D13" i="1" l="1"/>
  <c r="E4" i="1"/>
  <c r="E3" i="1"/>
  <c r="E5" i="1" s="1"/>
  <c r="D10" i="1" s="1"/>
</calcChain>
</file>

<file path=xl/sharedStrings.xml><?xml version="1.0" encoding="utf-8"?>
<sst xmlns="http://schemas.openxmlformats.org/spreadsheetml/2006/main" count="52" uniqueCount="46">
  <si>
    <t>Pisos</t>
  </si>
  <si>
    <t>4 al 23</t>
  </si>
  <si>
    <t>asensor</t>
  </si>
  <si>
    <t>m2 totales</t>
  </si>
  <si>
    <t>m2 final</t>
  </si>
  <si>
    <t>q</t>
  </si>
  <si>
    <t>[-]</t>
  </si>
  <si>
    <t>[T/m2]</t>
  </si>
  <si>
    <t>Importancia (I)</t>
  </si>
  <si>
    <t>Ps</t>
  </si>
  <si>
    <t>N pisos</t>
  </si>
  <si>
    <t>Qb</t>
  </si>
  <si>
    <t>[T]</t>
  </si>
  <si>
    <t>[%]</t>
  </si>
  <si>
    <t>Coeficiente sísmico</t>
  </si>
  <si>
    <t>CÁLCULO CORTE BASAL</t>
  </si>
  <si>
    <t>CÁLCULO COEFICIENTE SÍSMICO</t>
  </si>
  <si>
    <t>T'</t>
  </si>
  <si>
    <t>Zona sísmica</t>
  </si>
  <si>
    <t>$A_o$</t>
  </si>
  <si>
    <t>Parámetro</t>
  </si>
  <si>
    <t>Valor</t>
  </si>
  <si>
    <t>0.20g</t>
  </si>
  <si>
    <t>S</t>
  </si>
  <si>
    <t>0.90</t>
  </si>
  <si>
    <t>0.30g</t>
  </si>
  <si>
    <t>$T_o$(s)</t>
  </si>
  <si>
    <t>0.15</t>
  </si>
  <si>
    <t>0.40g</t>
  </si>
  <si>
    <t>$T'$(s)</t>
  </si>
  <si>
    <t>0.20</t>
  </si>
  <si>
    <t>n</t>
  </si>
  <si>
    <t>1.00</t>
  </si>
  <si>
    <t>p</t>
  </si>
  <si>
    <t>2.0</t>
  </si>
  <si>
    <t>Período dirección análisis</t>
  </si>
  <si>
    <t>Altura edificio</t>
  </si>
  <si>
    <t>[m]</t>
  </si>
  <si>
    <t>[s]</t>
  </si>
  <si>
    <t>Factor reducción R</t>
  </si>
  <si>
    <t>Establecido en 5.7, tipo hormigón armado tabla 5.1</t>
  </si>
  <si>
    <t>Ro</t>
  </si>
  <si>
    <t>C</t>
  </si>
  <si>
    <t>R</t>
  </si>
  <si>
    <t>$R_o$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</si>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</sst>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opLeftCell="A4" workbookViewId="0">
      <selection activeCell="D15" sqref="D15"/>
    </sheetView>
  </sheetViews>
  <sheetFormatPr baseColWidth="10" defaultColWidth="8.88671875" defaultRowHeight="14.4" x14ac:dyDescent="0.3"/>
  <cols>
    <col min="1" max="1" width="8.88671875" style="1"/>
    <col min="2" max="2" width="16.88671875" style="1" bestFit="1" customWidth="1"/>
    <col min="3" max="3" width="9.6640625" style="1" bestFit="1" customWidth="1"/>
    <col min="4" max="16384" width="8.88671875" style="1"/>
  </cols>
  <sheetData>
    <row r="1" spans="1:5" s="7" customFormat="1" x14ac:dyDescent="0.3">
      <c r="A1" s="6" t="s">
        <v>15</v>
      </c>
    </row>
    <row r="2" spans="1:5" x14ac:dyDescent="0.3">
      <c r="B2" s="1" t="s">
        <v>0</v>
      </c>
      <c r="C2" s="1" t="s">
        <v>3</v>
      </c>
      <c r="D2" s="1" t="s">
        <v>2</v>
      </c>
      <c r="E2" s="1" t="s">
        <v>4</v>
      </c>
    </row>
    <row r="3" spans="1:5" x14ac:dyDescent="0.3">
      <c r="B3" s="2" t="s">
        <v>1</v>
      </c>
      <c r="C3" s="3">
        <v>417847</v>
      </c>
      <c r="D3" s="3">
        <v>7680</v>
      </c>
      <c r="E3" s="3">
        <f>C3-D3</f>
        <v>410167</v>
      </c>
    </row>
    <row r="4" spans="1:5" x14ac:dyDescent="0.3">
      <c r="B4" s="1">
        <v>3</v>
      </c>
      <c r="C4" s="3">
        <v>418313</v>
      </c>
      <c r="D4" s="3">
        <v>7680</v>
      </c>
      <c r="E4" s="3">
        <f>C4-D4</f>
        <v>410633</v>
      </c>
    </row>
    <row r="5" spans="1:5" x14ac:dyDescent="0.3">
      <c r="E5" s="4">
        <f>AVERAGE(E3:E4)/1000</f>
        <v>410.4</v>
      </c>
    </row>
    <row r="7" spans="1:5" x14ac:dyDescent="0.3">
      <c r="B7" s="1" t="s">
        <v>10</v>
      </c>
      <c r="D7" s="1">
        <v>23</v>
      </c>
    </row>
    <row r="8" spans="1:5" x14ac:dyDescent="0.3">
      <c r="B8" s="1" t="s">
        <v>8</v>
      </c>
      <c r="C8" s="1" t="s">
        <v>6</v>
      </c>
      <c r="D8" s="1">
        <v>1</v>
      </c>
    </row>
    <row r="9" spans="1:5" x14ac:dyDescent="0.3">
      <c r="B9" s="1" t="s">
        <v>5</v>
      </c>
      <c r="C9" s="1" t="s">
        <v>7</v>
      </c>
      <c r="D9" s="1">
        <v>1</v>
      </c>
    </row>
    <row r="10" spans="1:5" x14ac:dyDescent="0.3">
      <c r="B10" s="1" t="s">
        <v>9</v>
      </c>
      <c r="C10" s="1" t="s">
        <v>12</v>
      </c>
      <c r="D10" s="1">
        <f>E5*D7</f>
        <v>9439.1999999999989</v>
      </c>
    </row>
    <row r="11" spans="1:5" x14ac:dyDescent="0.3">
      <c r="B11" s="1" t="s">
        <v>14</v>
      </c>
      <c r="C11" s="1" t="s">
        <v>13</v>
      </c>
      <c r="D11" s="5">
        <v>0.1</v>
      </c>
    </row>
    <row r="13" spans="1:5" x14ac:dyDescent="0.3">
      <c r="B13" s="1" t="s">
        <v>11</v>
      </c>
      <c r="C13" s="1" t="s">
        <v>12</v>
      </c>
      <c r="D13" s="1">
        <f>D11*D10*D8</f>
        <v>943.92</v>
      </c>
    </row>
    <row r="15" spans="1:5" x14ac:dyDescent="0.3">
      <c r="B15" s="1" t="s">
        <v>36</v>
      </c>
      <c r="C15" s="1" t="s">
        <v>37</v>
      </c>
      <c r="D15" s="4">
        <v>58.332999999999998</v>
      </c>
    </row>
    <row r="16" spans="1:5" s="14" customFormat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6A10-E45B-4A01-8A05-5D6886901139}">
  <dimension ref="A1:F26"/>
  <sheetViews>
    <sheetView workbookViewId="0">
      <selection activeCell="C8" sqref="C8"/>
    </sheetView>
  </sheetViews>
  <sheetFormatPr baseColWidth="10" defaultRowHeight="14.4" x14ac:dyDescent="0.3"/>
  <cols>
    <col min="1" max="1" width="11.5546875" style="16"/>
    <col min="2" max="2" width="21.77734375" style="16" bestFit="1" customWidth="1"/>
    <col min="3" max="3" width="8.88671875" style="16" bestFit="1" customWidth="1"/>
    <col min="4" max="16384" width="11.5546875" style="16"/>
  </cols>
  <sheetData>
    <row r="1" spans="1:6" x14ac:dyDescent="0.3">
      <c r="A1" s="15" t="s">
        <v>16</v>
      </c>
      <c r="B1" s="15"/>
      <c r="C1" s="15"/>
      <c r="D1" s="15"/>
      <c r="E1" s="15"/>
    </row>
    <row r="3" spans="1:6" x14ac:dyDescent="0.3">
      <c r="B3" s="1" t="s">
        <v>17</v>
      </c>
      <c r="C3" s="1" t="s">
        <v>6</v>
      </c>
      <c r="D3" s="1" t="str">
        <f>'Parámetros suelo'!F5</f>
        <v>0.20</v>
      </c>
    </row>
    <row r="4" spans="1:6" x14ac:dyDescent="0.3">
      <c r="B4" s="1" t="s">
        <v>35</v>
      </c>
      <c r="C4" s="1" t="s">
        <v>38</v>
      </c>
      <c r="D4" s="1">
        <f>0.02*'Corte basal'!D15</f>
        <v>1.16666</v>
      </c>
    </row>
    <row r="5" spans="1:6" x14ac:dyDescent="0.3">
      <c r="B5" s="1" t="s">
        <v>39</v>
      </c>
      <c r="C5" s="1" t="s">
        <v>6</v>
      </c>
      <c r="D5" s="1">
        <v>7</v>
      </c>
      <c r="F5" s="16" t="s">
        <v>40</v>
      </c>
    </row>
    <row r="6" spans="1:6" x14ac:dyDescent="0.3">
      <c r="B6" s="1" t="s">
        <v>41</v>
      </c>
      <c r="C6" s="1" t="s">
        <v>6</v>
      </c>
      <c r="D6" s="1">
        <v>11</v>
      </c>
    </row>
    <row r="7" spans="1:6" x14ac:dyDescent="0.3">
      <c r="B7" s="1"/>
      <c r="C7" s="1"/>
      <c r="D7" s="1"/>
    </row>
    <row r="8" spans="1:6" x14ac:dyDescent="0.3">
      <c r="B8" s="1" t="s">
        <v>42</v>
      </c>
      <c r="C8" s="1" t="e">
        <f>2.75*'Parámetros suelo'!F3*'Parámetros suelo'!C5/'Coeficiente sísmico'!D5*('Parámetros suelo'!F5/'Coeficiente sísmico'!D4)^'Parámetros suelo'!F6</f>
        <v>#VALUE!</v>
      </c>
      <c r="D8" s="1"/>
    </row>
    <row r="9" spans="1:6" x14ac:dyDescent="0.3">
      <c r="B9" s="1"/>
      <c r="C9" s="1"/>
      <c r="D9" s="1"/>
    </row>
    <row r="10" spans="1:6" x14ac:dyDescent="0.3">
      <c r="B10" s="1"/>
      <c r="C10" s="1"/>
      <c r="D10" s="1"/>
    </row>
    <row r="11" spans="1:6" x14ac:dyDescent="0.3">
      <c r="B11" s="1"/>
      <c r="C11" s="1"/>
      <c r="D11" s="1"/>
    </row>
    <row r="12" spans="1:6" x14ac:dyDescent="0.3">
      <c r="B12" s="1"/>
      <c r="C12" s="1"/>
      <c r="D12" s="1"/>
    </row>
    <row r="13" spans="1:6" x14ac:dyDescent="0.3">
      <c r="B13" s="1"/>
      <c r="C13" s="1"/>
      <c r="D13" s="1"/>
    </row>
    <row r="14" spans="1:6" x14ac:dyDescent="0.3">
      <c r="B14" s="1"/>
      <c r="C14" s="1"/>
      <c r="D14" s="1"/>
    </row>
    <row r="15" spans="1:6" x14ac:dyDescent="0.3">
      <c r="B15" s="1"/>
      <c r="C15" s="1"/>
      <c r="D15" s="1"/>
    </row>
    <row r="16" spans="1:6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</sheetData>
  <conditionalFormatting sqref="C4: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B8F9-4912-4C07-9942-55C792DE27AE}">
  <dimension ref="B1:F7"/>
  <sheetViews>
    <sheetView workbookViewId="0">
      <selection activeCell="E13" sqref="E13"/>
    </sheetView>
  </sheetViews>
  <sheetFormatPr baseColWidth="10" defaultRowHeight="14.4" x14ac:dyDescent="0.3"/>
  <sheetData>
    <row r="1" spans="2:6" ht="15" thickBot="1" x14ac:dyDescent="0.35"/>
    <row r="2" spans="2:6" ht="15" thickBot="1" x14ac:dyDescent="0.35">
      <c r="B2" s="8" t="s">
        <v>18</v>
      </c>
      <c r="C2" s="9" t="s">
        <v>19</v>
      </c>
      <c r="E2" s="8" t="s">
        <v>20</v>
      </c>
      <c r="F2" s="9" t="s">
        <v>21</v>
      </c>
    </row>
    <row r="3" spans="2:6" x14ac:dyDescent="0.3">
      <c r="B3" s="10">
        <v>1</v>
      </c>
      <c r="C3" s="11" t="s">
        <v>22</v>
      </c>
      <c r="E3" s="10" t="s">
        <v>23</v>
      </c>
      <c r="F3" s="11" t="s">
        <v>24</v>
      </c>
    </row>
    <row r="4" spans="2:6" x14ac:dyDescent="0.3">
      <c r="B4" s="10">
        <v>2</v>
      </c>
      <c r="C4" s="11" t="s">
        <v>25</v>
      </c>
      <c r="E4" s="10" t="s">
        <v>26</v>
      </c>
      <c r="F4" s="11" t="s">
        <v>27</v>
      </c>
    </row>
    <row r="5" spans="2:6" ht="15" thickBot="1" x14ac:dyDescent="0.35">
      <c r="B5" s="12">
        <v>3</v>
      </c>
      <c r="C5" s="13" t="s">
        <v>28</v>
      </c>
      <c r="E5" s="10" t="s">
        <v>29</v>
      </c>
      <c r="F5" s="11" t="s">
        <v>30</v>
      </c>
    </row>
    <row r="6" spans="2:6" x14ac:dyDescent="0.3">
      <c r="E6" s="10" t="s">
        <v>31</v>
      </c>
      <c r="F6" s="11" t="s">
        <v>32</v>
      </c>
    </row>
    <row r="7" spans="2:6" ht="15" thickBot="1" x14ac:dyDescent="0.35">
      <c r="E7" s="12" t="s">
        <v>33</v>
      </c>
      <c r="F7" s="1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346D-3CA2-4C76-A9CD-17B13CBE2CC4}">
  <dimension ref="B2:C5"/>
  <sheetViews>
    <sheetView tabSelected="1" workbookViewId="0">
      <selection activeCell="B2" sqref="B2:C5"/>
    </sheetView>
  </sheetViews>
  <sheetFormatPr baseColWidth="10" defaultRowHeight="14.4" x14ac:dyDescent="0.3"/>
  <cols>
    <col min="1" max="1" width="3.88671875" customWidth="1"/>
  </cols>
  <sheetData>
    <row r="2" spans="2:3" x14ac:dyDescent="0.3">
      <c r="B2" s="17" t="s">
        <v>20</v>
      </c>
      <c r="C2" s="17" t="s">
        <v>21</v>
      </c>
    </row>
    <row r="3" spans="2:3" x14ac:dyDescent="0.3">
      <c r="B3" s="18" t="s">
        <v>43</v>
      </c>
      <c r="C3" s="18">
        <v>7</v>
      </c>
    </row>
    <row r="4" spans="2:3" x14ac:dyDescent="0.3">
      <c r="B4" s="18" t="s">
        <v>44</v>
      </c>
      <c r="C4" s="18">
        <v>11</v>
      </c>
    </row>
    <row r="5" spans="2:3" x14ac:dyDescent="0.3">
      <c r="B5" s="18" t="s">
        <v>45</v>
      </c>
      <c r="C5" s="1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Corte basal</vt:lpstr>
      <vt:lpstr>Coeficiente sísmico</vt:lpstr>
      <vt:lpstr>Parámetros suelo</vt:lpstr>
      <vt:lpstr>Parámetros estructuración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2018-10-01T23:02:26Z</dcterms:modified>
</cp:coreProperties>
</file>