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mos Ingenieria\12° Semestre\Proyecto de Construcción de Edificios\Taller\"/>
    </mc:Choice>
  </mc:AlternateContent>
  <xr:revisionPtr revIDLastSave="0" documentId="13_ncr:1_{F57D9763-14B4-4C22-8E53-B605A9F5D315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Presupuesto Original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81029"/>
</workbook>
</file>

<file path=xl/calcChain.xml><?xml version="1.0" encoding="utf-8"?>
<calcChain xmlns="http://schemas.openxmlformats.org/spreadsheetml/2006/main">
  <c r="E468" i="1" l="1"/>
  <c r="H453" i="1"/>
  <c r="I453" i="1" s="1"/>
  <c r="E445" i="1"/>
  <c r="E426" i="1"/>
  <c r="E418" i="1"/>
  <c r="E415" i="1"/>
  <c r="E406" i="1"/>
  <c r="E396" i="1"/>
  <c r="E394" i="1"/>
  <c r="E388" i="1"/>
  <c r="E382" i="1"/>
  <c r="E372" i="1"/>
  <c r="E439" i="1"/>
  <c r="E361" i="1"/>
  <c r="E359" i="1"/>
  <c r="E331" i="1"/>
  <c r="E34" i="1"/>
  <c r="E321" i="1"/>
  <c r="E320" i="1"/>
  <c r="E300" i="1"/>
  <c r="E281" i="1"/>
  <c r="E262" i="1"/>
  <c r="E240" i="1"/>
  <c r="E243" i="1"/>
  <c r="E220" i="1"/>
  <c r="E201" i="1" l="1"/>
  <c r="E182" i="1"/>
  <c r="E163" i="1"/>
  <c r="E150" i="1"/>
  <c r="E153" i="1"/>
  <c r="E133" i="1"/>
  <c r="E130" i="1"/>
  <c r="H130" i="1" s="1"/>
  <c r="E111" i="1"/>
  <c r="E92" i="1"/>
  <c r="E66" i="1"/>
  <c r="E63" i="1"/>
  <c r="H53" i="1"/>
  <c r="E50" i="1"/>
  <c r="E85" i="1"/>
  <c r="E69" i="1"/>
  <c r="H36" i="1"/>
  <c r="H39" i="1"/>
  <c r="H42" i="1"/>
  <c r="H46" i="1"/>
  <c r="H59" i="1"/>
  <c r="H56" i="1"/>
  <c r="I65" i="1"/>
  <c r="I64" i="1"/>
  <c r="N68" i="1"/>
  <c r="N67" i="1"/>
  <c r="N71" i="1"/>
  <c r="N72" i="1"/>
  <c r="M64" i="1"/>
  <c r="N66" i="1"/>
  <c r="J65" i="1"/>
  <c r="J66" i="1"/>
  <c r="J67" i="1"/>
  <c r="J68" i="1"/>
  <c r="J69" i="1"/>
  <c r="J64" i="1"/>
  <c r="O74" i="1" l="1"/>
  <c r="K64" i="1"/>
  <c r="H63" i="1"/>
</calcChain>
</file>

<file path=xl/sharedStrings.xml><?xml version="1.0" encoding="utf-8"?>
<sst xmlns="http://schemas.openxmlformats.org/spreadsheetml/2006/main" count="4192" uniqueCount="1479">
  <si>
    <r>
      <rPr>
        <b/>
        <sz val="8.5"/>
        <rFont val="Arial"/>
        <family val="2"/>
      </rPr>
      <t>ITEMIZACION DEL PRESUPUESTO</t>
    </r>
  </si>
  <si>
    <r>
      <rPr>
        <b/>
        <sz val="7"/>
        <rFont val="Arial"/>
        <family val="2"/>
      </rPr>
      <t>Obra                  : EDIFICIO 4 PISOS</t>
    </r>
  </si>
  <si>
    <r>
      <rPr>
        <b/>
        <sz val="7"/>
        <rFont val="Arial"/>
        <family val="2"/>
      </rPr>
      <t>Contratista     : Empresa Constructora xxxxxx</t>
    </r>
  </si>
  <si>
    <r>
      <rPr>
        <b/>
        <sz val="7"/>
        <rFont val="Arial"/>
        <family val="2"/>
      </rPr>
      <t>Código</t>
    </r>
  </si>
  <si>
    <r>
      <rPr>
        <b/>
        <sz val="7"/>
        <rFont val="Arial"/>
        <family val="2"/>
      </rPr>
      <t>Descripción</t>
    </r>
  </si>
  <si>
    <r>
      <rPr>
        <b/>
        <sz val="7"/>
        <rFont val="Arial"/>
        <family val="2"/>
      </rPr>
      <t>Ud</t>
    </r>
  </si>
  <si>
    <r>
      <rPr>
        <b/>
        <sz val="7"/>
        <rFont val="Arial"/>
        <family val="2"/>
      </rPr>
      <t>Cantidad</t>
    </r>
  </si>
  <si>
    <r>
      <rPr>
        <b/>
        <sz val="7"/>
        <rFont val="Arial"/>
        <family val="2"/>
      </rPr>
      <t>Precio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</si>
  <si>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</si>
  <si>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>UNIT.</t>
    </r>
  </si>
  <si>
    <r>
      <rPr>
        <b/>
        <sz val="7"/>
        <rFont val="Arial"/>
        <family val="2"/>
      </rPr>
      <t>U.F.</t>
    </r>
  </si>
  <si>
    <r>
      <rPr>
        <b/>
        <sz val="7"/>
        <rFont val="Arial"/>
        <family val="2"/>
      </rPr>
      <t>ML</t>
    </r>
  </si>
  <si>
    <r>
      <rPr>
        <sz val="7"/>
        <rFont val="Arial"/>
        <family val="2"/>
      </rPr>
      <t>M2</t>
    </r>
  </si>
  <si>
    <r>
      <rPr>
        <sz val="7"/>
        <rFont val="Arial"/>
        <family val="2"/>
      </rPr>
      <t>GL</t>
    </r>
  </si>
  <si>
    <r>
      <rPr>
        <b/>
        <sz val="7"/>
        <rFont val="Arial"/>
        <family val="2"/>
      </rPr>
      <t>M3</t>
    </r>
  </si>
  <si>
    <r>
      <rPr>
        <b/>
        <sz val="7"/>
        <rFont val="Arial"/>
        <family val="2"/>
      </rPr>
      <t>M2</t>
    </r>
  </si>
  <si>
    <r>
      <rPr>
        <b/>
        <sz val="7"/>
        <rFont val="Arial"/>
        <family val="2"/>
      </rPr>
      <t>SUBTERRANEO</t>
    </r>
  </si>
  <si>
    <r>
      <rPr>
        <sz val="7"/>
        <rFont val="Arial"/>
        <family val="2"/>
      </rPr>
      <t>Hormigón Subt. Sector Edificio A</t>
    </r>
  </si>
  <si>
    <r>
      <rPr>
        <sz val="7"/>
        <rFont val="Arial"/>
        <family val="2"/>
      </rPr>
      <t>M3.</t>
    </r>
  </si>
  <si>
    <r>
      <rPr>
        <sz val="7"/>
        <rFont val="Arial"/>
        <family val="2"/>
      </rPr>
      <t>Hormigón Subt. Sector Edificio B</t>
    </r>
  </si>
  <si>
    <r>
      <rPr>
        <b/>
        <sz val="7"/>
        <rFont val="Arial"/>
        <family val="2"/>
      </rPr>
      <t>2.3.3.3</t>
    </r>
  </si>
  <si>
    <r>
      <rPr>
        <b/>
        <sz val="7"/>
        <rFont val="Arial"/>
        <family val="2"/>
      </rPr>
      <t>HORMIGON VIGAS</t>
    </r>
  </si>
  <si>
    <r>
      <rPr>
        <sz val="7"/>
        <rFont val="Arial"/>
        <family val="2"/>
      </rPr>
      <t>Hormigón vigasSubterrano Sector Edificio A</t>
    </r>
  </si>
  <si>
    <r>
      <rPr>
        <sz val="7"/>
        <rFont val="Arial"/>
        <family val="2"/>
      </rPr>
      <t>Hormigón vigasSubterrano Sector Edificio B</t>
    </r>
  </si>
  <si>
    <r>
      <rPr>
        <b/>
        <sz val="7"/>
        <rFont val="Arial"/>
        <family val="2"/>
      </rPr>
      <t>PISO 1</t>
    </r>
  </si>
  <si>
    <r>
      <rPr>
        <sz val="7"/>
        <rFont val="Arial"/>
        <family val="2"/>
      </rPr>
      <t>Hormigón vigas Piso 1 Sector Edificio A</t>
    </r>
  </si>
  <si>
    <r>
      <rPr>
        <sz val="7"/>
        <rFont val="Arial"/>
        <family val="2"/>
      </rPr>
      <t>Hormigón vigasPiso 1Sector Edificio B</t>
    </r>
  </si>
  <si>
    <r>
      <rPr>
        <b/>
        <sz val="7"/>
        <rFont val="Arial"/>
        <family val="2"/>
      </rPr>
      <t>PISO 2</t>
    </r>
  </si>
  <si>
    <r>
      <rPr>
        <sz val="7"/>
        <rFont val="Arial"/>
        <family val="2"/>
      </rPr>
      <t>Hormigón vigas Piso 2 Sector Edificio A</t>
    </r>
  </si>
  <si>
    <r>
      <rPr>
        <sz val="7"/>
        <rFont val="Arial"/>
        <family val="2"/>
      </rPr>
      <t>Hormigón vigas Piso 2 Sector Edificio B</t>
    </r>
  </si>
  <si>
    <r>
      <rPr>
        <b/>
        <sz val="7"/>
        <rFont val="Arial"/>
        <family val="2"/>
      </rPr>
      <t>PISO 3</t>
    </r>
  </si>
  <si>
    <r>
      <rPr>
        <sz val="7"/>
        <rFont val="Arial"/>
        <family val="2"/>
      </rPr>
      <t>Hormigón vigas Piso 3 Sector Edificio A</t>
    </r>
  </si>
  <si>
    <r>
      <rPr>
        <sz val="7"/>
        <rFont val="Arial"/>
        <family val="2"/>
      </rPr>
      <t>Hormigón vigasPiso 3Sector Edificio B</t>
    </r>
  </si>
  <si>
    <r>
      <rPr>
        <b/>
        <sz val="7"/>
        <rFont val="Arial"/>
        <family val="2"/>
      </rPr>
      <t>PISO 4</t>
    </r>
  </si>
  <si>
    <r>
      <rPr>
        <sz val="7"/>
        <rFont val="Arial"/>
        <family val="2"/>
      </rPr>
      <t>Hormigón vigas Piso 4 Sector Edificio A</t>
    </r>
  </si>
  <si>
    <r>
      <rPr>
        <sz val="7"/>
        <rFont val="Arial"/>
        <family val="2"/>
      </rPr>
      <t>Hormigón vigasPiso 4Sector Edificio B</t>
    </r>
  </si>
  <si>
    <r>
      <rPr>
        <b/>
        <sz val="7"/>
        <rFont val="Arial"/>
        <family val="2"/>
      </rPr>
      <t>HORMIGON LOSAS</t>
    </r>
  </si>
  <si>
    <r>
      <rPr>
        <sz val="7"/>
        <rFont val="Arial"/>
        <family val="2"/>
      </rPr>
      <t>Hormigón losas Piso 1 Sector Edificio A</t>
    </r>
  </si>
  <si>
    <r>
      <rPr>
        <sz val="7"/>
        <rFont val="Arial"/>
        <family val="2"/>
      </rPr>
      <t>Hormigón losas Piso 1 Sector Edificio B</t>
    </r>
  </si>
  <si>
    <r>
      <rPr>
        <sz val="7"/>
        <rFont val="Arial"/>
        <family val="2"/>
      </rPr>
      <t>Hormigón losas Piso 4 Sector Edificio A</t>
    </r>
  </si>
  <si>
    <r>
      <rPr>
        <sz val="7"/>
        <rFont val="Arial"/>
        <family val="2"/>
      </rPr>
      <t>Hormigón losas Piso 4 Sector Edificio B</t>
    </r>
  </si>
  <si>
    <r>
      <rPr>
        <b/>
        <sz val="7"/>
        <rFont val="Arial"/>
        <family val="2"/>
      </rPr>
      <t>2.3.3.4</t>
    </r>
  </si>
  <si>
    <r>
      <rPr>
        <b/>
        <sz val="7"/>
        <rFont val="Arial"/>
        <family val="2"/>
      </rPr>
      <t>HORMIGON PILARES</t>
    </r>
  </si>
  <si>
    <r>
      <rPr>
        <sz val="7"/>
        <rFont val="Arial"/>
        <family val="2"/>
      </rPr>
      <t>Hormigón Pilares Subt.Sector Edificio A</t>
    </r>
  </si>
  <si>
    <r>
      <rPr>
        <sz val="7"/>
        <rFont val="Arial"/>
        <family val="2"/>
      </rPr>
      <t>Hormigón Pilares Subt.Sector Edificio B</t>
    </r>
  </si>
  <si>
    <r>
      <rPr>
        <sz val="7"/>
        <rFont val="Arial"/>
        <family val="2"/>
      </rPr>
      <t>Hormigón Pilares Piso 1 Sector Edificio A</t>
    </r>
  </si>
  <si>
    <r>
      <rPr>
        <sz val="7"/>
        <rFont val="Arial"/>
        <family val="2"/>
      </rPr>
      <t>Hormigón Pilares Piso 1 Sector Edificio B</t>
    </r>
  </si>
  <si>
    <r>
      <rPr>
        <sz val="7"/>
        <rFont val="Arial"/>
        <family val="2"/>
      </rPr>
      <t>Hormigón Pilares Piso 2 Sector Edificio A</t>
    </r>
  </si>
  <si>
    <r>
      <rPr>
        <sz val="7"/>
        <rFont val="Arial"/>
        <family val="2"/>
      </rPr>
      <t>Hormigón Pilares Piso 2 Sector Edificio B</t>
    </r>
  </si>
  <si>
    <r>
      <rPr>
        <sz val="7"/>
        <rFont val="Arial"/>
        <family val="2"/>
      </rPr>
      <t>Hormigón Pilares Piso 3 Sector Edificio A</t>
    </r>
  </si>
  <si>
    <r>
      <rPr>
        <sz val="7"/>
        <rFont val="Arial"/>
        <family val="2"/>
      </rPr>
      <t>Hormigón Pilares Piso 3 Sector Edificio B</t>
    </r>
  </si>
  <si>
    <r>
      <rPr>
        <sz val="7"/>
        <rFont val="Arial"/>
        <family val="2"/>
      </rPr>
      <t>Hormigón Pilares Piso 4 Sector Edificio A</t>
    </r>
  </si>
  <si>
    <r>
      <rPr>
        <sz val="7"/>
        <rFont val="Arial"/>
        <family val="2"/>
      </rPr>
      <t>Hormigón Pilares Piso 4 Sector Edificio B</t>
    </r>
  </si>
  <si>
    <r>
      <rPr>
        <b/>
        <sz val="7"/>
        <rFont val="Arial"/>
        <family val="2"/>
      </rPr>
      <t>PISO 5</t>
    </r>
  </si>
  <si>
    <r>
      <rPr>
        <sz val="7"/>
        <rFont val="Arial"/>
        <family val="2"/>
      </rPr>
      <t>Hormigón Pilares Piso 5 Sector Edificio A</t>
    </r>
  </si>
  <si>
    <r>
      <rPr>
        <sz val="7"/>
        <rFont val="Arial"/>
        <family val="2"/>
      </rPr>
      <t>Hormigón Pilares Piso 5 Sector Edificio B</t>
    </r>
  </si>
  <si>
    <r>
      <rPr>
        <b/>
        <sz val="7"/>
        <rFont val="Arial"/>
        <family val="2"/>
      </rPr>
      <t>2.3.3.5</t>
    </r>
  </si>
  <si>
    <r>
      <rPr>
        <b/>
        <sz val="7"/>
        <rFont val="Arial"/>
        <family val="2"/>
      </rPr>
      <t>HORMIGON DE MUROS</t>
    </r>
  </si>
  <si>
    <r>
      <rPr>
        <sz val="7"/>
        <rFont val="Arial"/>
        <family val="2"/>
      </rPr>
      <t>Hormigón armado Muros Subt. Sector Edificio A</t>
    </r>
  </si>
  <si>
    <r>
      <rPr>
        <sz val="7"/>
        <rFont val="Arial"/>
        <family val="2"/>
      </rPr>
      <t>Hormigón Muros Subt. Sector Edificio B</t>
    </r>
  </si>
  <si>
    <r>
      <rPr>
        <sz val="7"/>
        <rFont val="Arial"/>
        <family val="2"/>
      </rPr>
      <t>Hormigón Muros Piso 1 Sector Edificio A</t>
    </r>
  </si>
  <si>
    <r>
      <rPr>
        <sz val="7"/>
        <rFont val="Arial"/>
        <family val="2"/>
      </rPr>
      <t>Hormigón Muros Piso 1 Sector Edificio B</t>
    </r>
  </si>
  <si>
    <r>
      <rPr>
        <sz val="7"/>
        <rFont val="Arial"/>
        <family val="2"/>
      </rPr>
      <t>Hormigón Muros Piso 2 Sector Edificio A</t>
    </r>
  </si>
  <si>
    <r>
      <rPr>
        <sz val="7"/>
        <rFont val="Arial"/>
        <family val="2"/>
      </rPr>
      <t>Hormigón Muros Piso 2 Sector Edificio B</t>
    </r>
  </si>
  <si>
    <r>
      <rPr>
        <sz val="7"/>
        <rFont val="Arial"/>
        <family val="2"/>
      </rPr>
      <t>Hormigón Muros Piso 3 Sector Edificio A</t>
    </r>
  </si>
  <si>
    <r>
      <rPr>
        <sz val="7"/>
        <rFont val="Arial"/>
        <family val="2"/>
      </rPr>
      <t>Hormigón Muros Piso 3 Sector Edificio B</t>
    </r>
  </si>
  <si>
    <r>
      <rPr>
        <sz val="7"/>
        <rFont val="Arial"/>
        <family val="2"/>
      </rPr>
      <t>Hormigón Muros Piso 4 Sector Edificio A</t>
    </r>
  </si>
  <si>
    <r>
      <rPr>
        <sz val="7"/>
        <rFont val="Arial"/>
        <family val="2"/>
      </rPr>
      <t>Hormigón Muros Piso 4 Sector Edificio B</t>
    </r>
  </si>
  <si>
    <r>
      <rPr>
        <sz val="7"/>
        <rFont val="Arial"/>
        <family val="2"/>
      </rPr>
      <t>M3</t>
    </r>
  </si>
  <si>
    <r>
      <rPr>
        <sz val="7"/>
        <rFont val="Arial"/>
        <family val="2"/>
      </rPr>
      <t>Hormigón Muros Piso 5 Sector Edificio A</t>
    </r>
  </si>
  <si>
    <r>
      <rPr>
        <sz val="7"/>
        <rFont val="Arial"/>
        <family val="2"/>
      </rPr>
      <t>Hormigón Muros Piso 5 Sector Edificio B</t>
    </r>
  </si>
  <si>
    <r>
      <rPr>
        <b/>
        <sz val="7"/>
        <rFont val="Arial"/>
        <family val="2"/>
      </rPr>
      <t>2.3.3.6</t>
    </r>
  </si>
  <si>
    <r>
      <rPr>
        <b/>
        <sz val="7"/>
        <rFont val="Arial"/>
        <family val="2"/>
      </rPr>
      <t>HORMIGONES CON ADITIVO IMPERMEA</t>
    </r>
  </si>
  <si>
    <r>
      <rPr>
        <sz val="7"/>
        <rFont val="Arial"/>
        <family val="2"/>
      </rPr>
      <t>Hormigón con aditivo Sector Edificio A</t>
    </r>
  </si>
  <si>
    <r>
      <rPr>
        <sz val="7"/>
        <rFont val="Arial"/>
        <family val="2"/>
      </rPr>
      <t>Hormigón con aditivo Sector Edificio B</t>
    </r>
  </si>
  <si>
    <r>
      <rPr>
        <b/>
        <sz val="7"/>
        <rFont val="Arial"/>
        <family val="2"/>
      </rPr>
      <t>2.3.3.7</t>
    </r>
  </si>
  <si>
    <r>
      <rPr>
        <b/>
        <sz val="7"/>
        <rFont val="Arial"/>
        <family val="2"/>
      </rPr>
      <t>HORMIGONES POSTENSADO</t>
    </r>
  </si>
  <si>
    <r>
      <rPr>
        <sz val="7"/>
        <rFont val="Arial"/>
        <family val="2"/>
      </rPr>
      <t>Hormigón Postensado losa Subt. Edificio A</t>
    </r>
  </si>
  <si>
    <r>
      <rPr>
        <sz val="7"/>
        <rFont val="Arial"/>
        <family val="2"/>
      </rPr>
      <t>Hormigón Postensado losa Subt. Edificio B</t>
    </r>
  </si>
  <si>
    <r>
      <rPr>
        <sz val="7"/>
        <rFont val="Arial"/>
        <family val="2"/>
      </rPr>
      <t>PISO 1</t>
    </r>
  </si>
  <si>
    <r>
      <rPr>
        <sz val="7"/>
        <rFont val="Arial"/>
        <family val="2"/>
      </rPr>
      <t>Hormigón Postensado losa Piso 1 Edificio A</t>
    </r>
  </si>
  <si>
    <r>
      <rPr>
        <sz val="7"/>
        <rFont val="Arial"/>
        <family val="2"/>
      </rPr>
      <t>Hormigón Postensado losa Piso 1 Edificio B</t>
    </r>
  </si>
  <si>
    <r>
      <rPr>
        <sz val="7"/>
        <rFont val="Arial"/>
        <family val="2"/>
      </rPr>
      <t>Hormigón Postensado losa Piso 2 Edificio A</t>
    </r>
  </si>
  <si>
    <r>
      <rPr>
        <sz val="7"/>
        <rFont val="Arial"/>
        <family val="2"/>
      </rPr>
      <t>Hormigón Postensado losa Piso 2 Edificio B</t>
    </r>
  </si>
  <si>
    <r>
      <rPr>
        <sz val="7"/>
        <rFont val="Arial"/>
        <family val="2"/>
      </rPr>
      <t>Hormigón Postensado losa Piso 3 Edificio A</t>
    </r>
  </si>
  <si>
    <r>
      <rPr>
        <sz val="7"/>
        <rFont val="Arial"/>
        <family val="2"/>
      </rPr>
      <t>Hormigón Postensado losa Piso 3. Edificio B</t>
    </r>
  </si>
  <si>
    <r>
      <rPr>
        <sz val="7"/>
        <rFont val="Arial"/>
        <family val="2"/>
      </rPr>
      <t>Hormigón Postensado losa Piso 4 Edificio A</t>
    </r>
  </si>
  <si>
    <r>
      <rPr>
        <sz val="7"/>
        <rFont val="Arial"/>
        <family val="2"/>
      </rPr>
      <t>Hormigón Postensado losa Piso 4. Edificio B</t>
    </r>
  </si>
  <si>
    <r>
      <rPr>
        <b/>
        <sz val="7"/>
        <rFont val="Arial"/>
        <family val="2"/>
      </rPr>
      <t>2.3.4</t>
    </r>
  </si>
  <si>
    <r>
      <rPr>
        <b/>
        <sz val="7"/>
        <rFont val="Arial"/>
        <family val="2"/>
      </rPr>
      <t>SOBRELOSAS DE MORTERO 7 CM</t>
    </r>
  </si>
  <si>
    <r>
      <rPr>
        <sz val="7"/>
        <rFont val="Arial"/>
        <family val="2"/>
      </rPr>
      <t>SOBRELOSAS TERRAZAS  y 1 PISO</t>
    </r>
  </si>
  <si>
    <r>
      <rPr>
        <sz val="7"/>
        <rFont val="Arial"/>
        <family val="2"/>
      </rPr>
      <t>Sobrelosas terrazas y Piso 1 Sector Edificio A</t>
    </r>
  </si>
  <si>
    <r>
      <rPr>
        <sz val="7"/>
        <rFont val="Arial"/>
        <family val="2"/>
      </rPr>
      <t>Sobrelosas terrazas y Piso 1 Sector Edificio B</t>
    </r>
  </si>
  <si>
    <r>
      <rPr>
        <sz val="7"/>
        <rFont val="Arial"/>
        <family val="2"/>
      </rPr>
      <t>ALTILLO PISO 1</t>
    </r>
  </si>
  <si>
    <r>
      <rPr>
        <sz val="7"/>
        <rFont val="Arial"/>
        <family val="2"/>
      </rPr>
      <t>Vereda EXTERIOR</t>
    </r>
  </si>
  <si>
    <r>
      <rPr>
        <sz val="7"/>
        <rFont val="Arial"/>
        <family val="2"/>
      </rPr>
      <t>ALTILLO PISO 2</t>
    </r>
  </si>
  <si>
    <r>
      <rPr>
        <sz val="7"/>
        <rFont val="Arial"/>
        <family val="2"/>
      </rPr>
      <t>CUARTO PISO</t>
    </r>
  </si>
  <si>
    <r>
      <rPr>
        <sz val="7"/>
        <rFont val="Arial"/>
        <family val="2"/>
      </rPr>
      <t>QUINTO PISO</t>
    </r>
  </si>
  <si>
    <r>
      <rPr>
        <b/>
        <sz val="7"/>
        <rFont val="Arial"/>
        <family val="2"/>
      </rPr>
      <t>MOLDAJES</t>
    </r>
  </si>
  <si>
    <r>
      <rPr>
        <b/>
        <sz val="7"/>
        <rFont val="Arial"/>
        <family val="2"/>
      </rPr>
      <t>2.4.1</t>
    </r>
  </si>
  <si>
    <r>
      <rPr>
        <sz val="7"/>
        <rFont val="Arial"/>
        <family val="2"/>
      </rPr>
      <t>MOLDAJE FUNDACIONES</t>
    </r>
  </si>
  <si>
    <r>
      <rPr>
        <sz val="7"/>
        <rFont val="Arial"/>
        <family val="2"/>
      </rPr>
      <t>Moldajes Fundaciones Sector Edificio A</t>
    </r>
  </si>
  <si>
    <r>
      <rPr>
        <sz val="7"/>
        <rFont val="Arial"/>
        <family val="2"/>
      </rPr>
      <t>Moldajes Fundaciones Sector Edificio B</t>
    </r>
  </si>
  <si>
    <r>
      <rPr>
        <b/>
        <sz val="7"/>
        <rFont val="Arial"/>
        <family val="2"/>
      </rPr>
      <t>2.4.2</t>
    </r>
  </si>
  <si>
    <r>
      <rPr>
        <b/>
        <sz val="7"/>
        <rFont val="Arial"/>
        <family val="2"/>
      </rPr>
      <t>MOLDAJE DE VIGAS</t>
    </r>
  </si>
  <si>
    <r>
      <rPr>
        <sz val="7"/>
        <rFont val="Arial"/>
        <family val="2"/>
      </rPr>
      <t>SUBTERRANEO</t>
    </r>
  </si>
  <si>
    <r>
      <rPr>
        <sz val="7"/>
        <rFont val="Arial"/>
        <family val="2"/>
      </rPr>
      <t>Moldaje de vigas Subt. Sector Edif. A</t>
    </r>
  </si>
  <si>
    <r>
      <rPr>
        <sz val="7"/>
        <rFont val="Arial"/>
        <family val="2"/>
      </rPr>
      <t>Moldaje de vigas Subt. Sector Edif. B</t>
    </r>
  </si>
  <si>
    <r>
      <rPr>
        <sz val="7"/>
        <rFont val="Arial"/>
        <family val="2"/>
      </rPr>
      <t>Moldaje de vigasPiso 1 Sector Edif. A</t>
    </r>
  </si>
  <si>
    <r>
      <rPr>
        <sz val="7"/>
        <rFont val="Arial"/>
        <family val="2"/>
      </rPr>
      <t>Moldaje de vigasPiso 1 Sector Edif. B</t>
    </r>
  </si>
  <si>
    <r>
      <rPr>
        <sz val="7"/>
        <rFont val="Arial"/>
        <family val="2"/>
      </rPr>
      <t>PISO 2</t>
    </r>
  </si>
  <si>
    <r>
      <rPr>
        <sz val="7"/>
        <rFont val="Arial"/>
        <family val="2"/>
      </rPr>
      <t>Moldaje de vigasPiso 2 Sector Edif. A</t>
    </r>
  </si>
  <si>
    <r>
      <rPr>
        <sz val="7"/>
        <rFont val="Arial"/>
        <family val="2"/>
      </rPr>
      <t>Moldaje de vigasPiso 2 Sector Edif. B</t>
    </r>
  </si>
  <si>
    <r>
      <rPr>
        <sz val="7"/>
        <rFont val="Arial"/>
        <family val="2"/>
      </rPr>
      <t>PISO 3</t>
    </r>
  </si>
  <si>
    <r>
      <rPr>
        <sz val="7"/>
        <rFont val="Arial"/>
        <family val="2"/>
      </rPr>
      <t>Moldaje de vigasPiso 3 Sector Edif. A</t>
    </r>
  </si>
  <si>
    <r>
      <rPr>
        <sz val="7"/>
        <rFont val="Arial"/>
        <family val="2"/>
      </rPr>
      <t>Moldaje de vigasPiso 3 Sector Edif. B</t>
    </r>
  </si>
  <si>
    <r>
      <rPr>
        <sz val="7"/>
        <rFont val="Arial"/>
        <family val="2"/>
      </rPr>
      <t>PISO 4</t>
    </r>
  </si>
  <si>
    <r>
      <rPr>
        <sz val="7"/>
        <rFont val="Arial"/>
        <family val="2"/>
      </rPr>
      <t>Moldaje de vigasPiso 4 Sector Edif. A</t>
    </r>
  </si>
  <si>
    <r>
      <rPr>
        <sz val="7"/>
        <rFont val="Arial"/>
        <family val="2"/>
      </rPr>
      <t>Moldaje de vigasPiso 4 Sector Edif. B</t>
    </r>
  </si>
  <si>
    <r>
      <rPr>
        <sz val="7"/>
        <rFont val="Arial"/>
        <family val="2"/>
      </rPr>
      <t>PISO 5</t>
    </r>
  </si>
  <si>
    <r>
      <rPr>
        <sz val="7"/>
        <rFont val="Arial"/>
        <family val="2"/>
      </rPr>
      <t>Moldaje de vigasPiso 5 Sector Edif. A</t>
    </r>
  </si>
  <si>
    <r>
      <rPr>
        <sz val="7"/>
        <rFont val="Arial"/>
        <family val="2"/>
      </rPr>
      <t>Moldaje de vigasPiso 5 Sector Edif. B</t>
    </r>
  </si>
  <si>
    <r>
      <rPr>
        <b/>
        <sz val="7"/>
        <rFont val="Arial"/>
        <family val="2"/>
      </rPr>
      <t>2.4.3</t>
    </r>
  </si>
  <si>
    <r>
      <rPr>
        <b/>
        <sz val="7"/>
        <rFont val="Arial"/>
        <family val="2"/>
      </rPr>
      <t>MOLDAJE DE LOSAS</t>
    </r>
  </si>
  <si>
    <r>
      <rPr>
        <sz val="7"/>
        <rFont val="Arial"/>
        <family val="2"/>
      </rPr>
      <t>Moldaje losas Subt. Sector Edif. A</t>
    </r>
  </si>
  <si>
    <r>
      <rPr>
        <sz val="7"/>
        <rFont val="Arial"/>
        <family val="2"/>
      </rPr>
      <t>Moldaje losas Subt. Sector Edif. B</t>
    </r>
  </si>
  <si>
    <r>
      <rPr>
        <sz val="7"/>
        <rFont val="Arial"/>
        <family val="2"/>
      </rPr>
      <t>Moldaje losas Piso 1 Sector Edif. A</t>
    </r>
  </si>
  <si>
    <r>
      <rPr>
        <sz val="7"/>
        <rFont val="Arial"/>
        <family val="2"/>
      </rPr>
      <t>Moldaje losas Piso 1 Sector Edif. B</t>
    </r>
  </si>
  <si>
    <r>
      <rPr>
        <sz val="7"/>
        <rFont val="Arial"/>
        <family val="2"/>
      </rPr>
      <t>Moldaje losas Piso 2 Sector Edif. A</t>
    </r>
  </si>
  <si>
    <r>
      <rPr>
        <sz val="7"/>
        <rFont val="Arial"/>
        <family val="2"/>
      </rPr>
      <t>Moldaje losas Piso 2 Sector Edif. B</t>
    </r>
  </si>
  <si>
    <r>
      <rPr>
        <sz val="7"/>
        <rFont val="Arial"/>
        <family val="2"/>
      </rPr>
      <t>Moldaje losas Piso 3 Sector Edif. A</t>
    </r>
  </si>
  <si>
    <r>
      <rPr>
        <sz val="7"/>
        <rFont val="Arial"/>
        <family val="2"/>
      </rPr>
      <t>Moldaje losas Piso 3 Sector Edif. B</t>
    </r>
  </si>
  <si>
    <r>
      <rPr>
        <sz val="7"/>
        <rFont val="Arial"/>
        <family val="2"/>
      </rPr>
      <t>Moldaje losas Piso 4 Sector Edif. A</t>
    </r>
  </si>
  <si>
    <r>
      <rPr>
        <sz val="7"/>
        <rFont val="Arial"/>
        <family val="2"/>
      </rPr>
      <t>Moldaje losas Piso 4 Sector Edif. B</t>
    </r>
  </si>
  <si>
    <r>
      <rPr>
        <sz val="7"/>
        <rFont val="Arial"/>
        <family val="2"/>
      </rPr>
      <t>Moldaje losas Piso 5 Sector Edif. A</t>
    </r>
  </si>
  <si>
    <r>
      <rPr>
        <sz val="7"/>
        <rFont val="Arial"/>
        <family val="2"/>
      </rPr>
      <t>Moldaje losas Piso 5 Sector Edif. B</t>
    </r>
  </si>
  <si>
    <r>
      <rPr>
        <sz val="7"/>
        <rFont val="Arial"/>
        <family val="2"/>
      </rPr>
      <t>2.4.4</t>
    </r>
  </si>
  <si>
    <r>
      <rPr>
        <b/>
        <sz val="7"/>
        <rFont val="Arial"/>
        <family val="2"/>
      </rPr>
      <t>MOLDAJE DE PILARES</t>
    </r>
  </si>
  <si>
    <r>
      <rPr>
        <sz val="7"/>
        <rFont val="Arial"/>
        <family val="2"/>
      </rPr>
      <t>Moldaje  pilares Subt. Sector Edif. A</t>
    </r>
  </si>
  <si>
    <r>
      <rPr>
        <sz val="7"/>
        <rFont val="Arial"/>
        <family val="2"/>
      </rPr>
      <t>Moldaje  pilares Subt. Sector Edif. B</t>
    </r>
  </si>
  <si>
    <r>
      <rPr>
        <sz val="7"/>
        <rFont val="Arial"/>
        <family val="2"/>
      </rPr>
      <t>Moldaje  pilares Piso 1 Sector Edif. A</t>
    </r>
  </si>
  <si>
    <r>
      <rPr>
        <sz val="7"/>
        <rFont val="Arial"/>
        <family val="2"/>
      </rPr>
      <t>Moldaje  pilares Piso 1 Sector Edif. B</t>
    </r>
  </si>
  <si>
    <r>
      <rPr>
        <sz val="7"/>
        <rFont val="Arial"/>
        <family val="2"/>
      </rPr>
      <t>Moldaje  pilares Piso 2 Sector Edif. A</t>
    </r>
  </si>
  <si>
    <r>
      <rPr>
        <sz val="7"/>
        <rFont val="Arial"/>
        <family val="2"/>
      </rPr>
      <t>Moldaje  pilares Piso 2 Sector Edif. B</t>
    </r>
  </si>
  <si>
    <r>
      <rPr>
        <sz val="7"/>
        <rFont val="Arial"/>
        <family val="2"/>
      </rPr>
      <t>Moldaje  pilares Piso 3 Sector Edif. A</t>
    </r>
  </si>
  <si>
    <r>
      <rPr>
        <sz val="7"/>
        <rFont val="Arial"/>
        <family val="2"/>
      </rPr>
      <t>Moldaje  pilares Piso 3 Sector Edif. B</t>
    </r>
  </si>
  <si>
    <r>
      <rPr>
        <sz val="7"/>
        <rFont val="Arial"/>
        <family val="2"/>
      </rPr>
      <t>Moldaje  pilares Piso 4 Sector Edif. A</t>
    </r>
  </si>
  <si>
    <r>
      <rPr>
        <sz val="7"/>
        <rFont val="Arial"/>
        <family val="2"/>
      </rPr>
      <t>Moldaje  pilares Piso 4 Sector Edif. B</t>
    </r>
  </si>
  <si>
    <r>
      <rPr>
        <sz val="7"/>
        <rFont val="Arial"/>
        <family val="2"/>
      </rPr>
      <t>Moldaje  pilares Piso 5 Sector Edif. A</t>
    </r>
  </si>
  <si>
    <r>
      <rPr>
        <sz val="7"/>
        <rFont val="Arial"/>
        <family val="2"/>
      </rPr>
      <t>Moldaje  pilares Piso 5 Sector Edif. B</t>
    </r>
  </si>
  <si>
    <r>
      <rPr>
        <sz val="7"/>
        <rFont val="Arial"/>
        <family val="2"/>
      </rPr>
      <t>2.4.5</t>
    </r>
  </si>
  <si>
    <r>
      <rPr>
        <b/>
        <sz val="7"/>
        <rFont val="Arial"/>
        <family val="2"/>
      </rPr>
      <t>MOLDAJE DE MUROS</t>
    </r>
  </si>
  <si>
    <r>
      <rPr>
        <sz val="7"/>
        <rFont val="Arial"/>
        <family val="2"/>
      </rPr>
      <t>Moldaje  muros Subterraneo Sector Edif. A</t>
    </r>
  </si>
  <si>
    <r>
      <rPr>
        <sz val="7"/>
        <rFont val="Arial"/>
        <family val="2"/>
      </rPr>
      <t>Moldaje  muros Subterraneo Sector Edif. B</t>
    </r>
  </si>
  <si>
    <r>
      <rPr>
        <sz val="7"/>
        <rFont val="Arial"/>
        <family val="2"/>
      </rPr>
      <t>Moldaje  muros Piso 1 Sector Edif. A</t>
    </r>
  </si>
  <si>
    <r>
      <rPr>
        <sz val="7"/>
        <rFont val="Arial"/>
        <family val="2"/>
      </rPr>
      <t>Moldaje  muros Piso 1 Sector Edif. B</t>
    </r>
  </si>
  <si>
    <r>
      <rPr>
        <sz val="7"/>
        <rFont val="Arial"/>
        <family val="2"/>
      </rPr>
      <t>Moldaje  muros Piso 2 Sector Edif. A</t>
    </r>
  </si>
  <si>
    <r>
      <rPr>
        <sz val="7"/>
        <rFont val="Arial"/>
        <family val="2"/>
      </rPr>
      <t>Moldaje  muros Piso 2 Sector Edif. B</t>
    </r>
  </si>
  <si>
    <r>
      <rPr>
        <sz val="7"/>
        <rFont val="Arial"/>
        <family val="2"/>
      </rPr>
      <t>Moldaje  muros Piso 3 Sector Edif. A</t>
    </r>
  </si>
  <si>
    <r>
      <rPr>
        <sz val="7"/>
        <rFont val="Arial"/>
        <family val="2"/>
      </rPr>
      <t>Moldaje  muros Piso 3 Sector Edif. B</t>
    </r>
  </si>
  <si>
    <r>
      <rPr>
        <sz val="7"/>
        <rFont val="Arial"/>
        <family val="2"/>
      </rPr>
      <t>Moldaje  muros Piso 4 Sector Edif. A</t>
    </r>
  </si>
  <si>
    <r>
      <rPr>
        <sz val="7"/>
        <rFont val="Arial"/>
        <family val="2"/>
      </rPr>
      <t>Moldaje  muros Piso 4 Sector Edif. B</t>
    </r>
  </si>
  <si>
    <r>
      <rPr>
        <sz val="7"/>
        <rFont val="Arial"/>
        <family val="2"/>
      </rPr>
      <t>Moldaje  muros Piso 5 Sector Edif. A</t>
    </r>
  </si>
  <si>
    <r>
      <rPr>
        <sz val="7"/>
        <rFont val="Arial"/>
        <family val="2"/>
      </rPr>
      <t>Moldaje  muros Piso 5 Sector Edif. B</t>
    </r>
  </si>
  <si>
    <r>
      <rPr>
        <b/>
        <sz val="7"/>
        <rFont val="Arial"/>
        <family val="2"/>
      </rPr>
      <t>ACERO DE REFUERZO</t>
    </r>
  </si>
  <si>
    <r>
      <rPr>
        <b/>
        <sz val="7"/>
        <rFont val="Arial"/>
        <family val="2"/>
      </rPr>
      <t>2.5.1</t>
    </r>
  </si>
  <si>
    <r>
      <rPr>
        <b/>
        <sz val="7"/>
        <rFont val="Arial"/>
        <family val="2"/>
      </rPr>
      <t>ACERO REF. FUNDACIONES</t>
    </r>
  </si>
  <si>
    <r>
      <rPr>
        <sz val="7"/>
        <rFont val="Arial"/>
        <family val="2"/>
      </rPr>
      <t>KG</t>
    </r>
  </si>
  <si>
    <r>
      <rPr>
        <sz val="7"/>
        <rFont val="Arial"/>
        <family val="2"/>
      </rPr>
      <t>Acero Resf. Fundaciones sector Edificio A</t>
    </r>
  </si>
  <si>
    <r>
      <rPr>
        <sz val="7"/>
        <rFont val="Arial"/>
        <family val="2"/>
      </rPr>
      <t>Acero Resf. Fundaciones sector Edificio B</t>
    </r>
  </si>
  <si>
    <r>
      <rPr>
        <b/>
        <sz val="7"/>
        <rFont val="Arial"/>
        <family val="2"/>
      </rPr>
      <t>2.5.2</t>
    </r>
  </si>
  <si>
    <r>
      <rPr>
        <b/>
        <sz val="7"/>
        <rFont val="Arial"/>
        <family val="2"/>
      </rPr>
      <t>ACERO REFUERZO DE VIGAS</t>
    </r>
  </si>
  <si>
    <r>
      <rPr>
        <b/>
        <sz val="7"/>
        <rFont val="Arial"/>
        <family val="2"/>
      </rPr>
      <t>ACERO SUBTERRANEO</t>
    </r>
  </si>
  <si>
    <r>
      <rPr>
        <sz val="7"/>
        <rFont val="Arial"/>
        <family val="2"/>
      </rPr>
      <t>Acero resfuerzo vigas Subt.Sector Edificio A</t>
    </r>
  </si>
  <si>
    <r>
      <rPr>
        <sz val="7"/>
        <rFont val="Arial"/>
        <family val="2"/>
      </rPr>
      <t>Acero resfuerzo vigas Subt.Sector Edificio B</t>
    </r>
  </si>
  <si>
    <r>
      <rPr>
        <sz val="7"/>
        <rFont val="Arial"/>
        <family val="2"/>
      </rPr>
      <t>Acero resfuerzo vigas Piso 1 Sector Edificio A</t>
    </r>
  </si>
  <si>
    <r>
      <rPr>
        <sz val="7"/>
        <rFont val="Arial"/>
        <family val="2"/>
      </rPr>
      <t>Acero resfuerzo vigas Piso 1 Sector Edificio B</t>
    </r>
  </si>
  <si>
    <r>
      <rPr>
        <sz val="7"/>
        <rFont val="Arial"/>
        <family val="2"/>
      </rPr>
      <t>Acero resfuerzo vigas Piso 2 Sector Edificio A</t>
    </r>
  </si>
  <si>
    <r>
      <rPr>
        <sz val="7"/>
        <rFont val="Arial"/>
        <family val="2"/>
      </rPr>
      <t>Acero resfuerzo vigas Piso 2 Sector Edificio B</t>
    </r>
  </si>
  <si>
    <r>
      <rPr>
        <sz val="7"/>
        <rFont val="Arial"/>
        <family val="2"/>
      </rPr>
      <t>Acero resfuerzo vigas Piso 3 Sector Edificio A</t>
    </r>
  </si>
  <si>
    <r>
      <rPr>
        <sz val="7"/>
        <rFont val="Arial"/>
        <family val="2"/>
      </rPr>
      <t>Acero resfuerzo vigas Piso 3 Sector Edificio B</t>
    </r>
  </si>
  <si>
    <r>
      <rPr>
        <sz val="7"/>
        <rFont val="Arial"/>
        <family val="2"/>
      </rPr>
      <t>Acero resfuerzo vigas Piso 4 Sector Edificio A</t>
    </r>
  </si>
  <si>
    <r>
      <rPr>
        <sz val="7"/>
        <rFont val="Arial"/>
        <family val="2"/>
      </rPr>
      <t>Acero resfuerzo vigas Piso 4 Sector Edificio B</t>
    </r>
  </si>
  <si>
    <r>
      <rPr>
        <sz val="7"/>
        <rFont val="Arial"/>
        <family val="2"/>
      </rPr>
      <t>Acero resfuerzo vigas Piso 5 Sector Edificio A</t>
    </r>
  </si>
  <si>
    <r>
      <rPr>
        <sz val="7"/>
        <rFont val="Arial"/>
        <family val="2"/>
      </rPr>
      <t>Acero resfuerzo vigas Piso 5 Sector Edificio B</t>
    </r>
  </si>
  <si>
    <r>
      <rPr>
        <sz val="7"/>
        <rFont val="Arial"/>
        <family val="2"/>
      </rPr>
      <t>2.5.3</t>
    </r>
  </si>
  <si>
    <r>
      <rPr>
        <b/>
        <sz val="7"/>
        <rFont val="Arial"/>
        <family val="2"/>
      </rPr>
      <t>ACERO REFUERZO DE LOSAS</t>
    </r>
  </si>
  <si>
    <r>
      <rPr>
        <sz val="7"/>
        <rFont val="Arial"/>
        <family val="2"/>
      </rPr>
      <t>Acero resfuerzo losas Subt. Sector Edificio A</t>
    </r>
  </si>
  <si>
    <r>
      <rPr>
        <sz val="7"/>
        <rFont val="Arial"/>
        <family val="2"/>
      </rPr>
      <t>Acero resfuerzo losas Subt. Sector Edificio B</t>
    </r>
  </si>
  <si>
    <r>
      <rPr>
        <sz val="7"/>
        <rFont val="Arial"/>
        <family val="2"/>
      </rPr>
      <t>Acero resfuerzo losas Piso 1 Sector Edificio A</t>
    </r>
  </si>
  <si>
    <r>
      <rPr>
        <sz val="7"/>
        <rFont val="Arial"/>
        <family val="2"/>
      </rPr>
      <t>Acero resfuerzo losas Piso 1 Sector Edificio B</t>
    </r>
  </si>
  <si>
    <r>
      <rPr>
        <sz val="7"/>
        <rFont val="Arial"/>
        <family val="2"/>
      </rPr>
      <t>Acero resfuerzo losas Piso 2 Sector Edificio A</t>
    </r>
  </si>
  <si>
    <r>
      <rPr>
        <sz val="7"/>
        <rFont val="Arial"/>
        <family val="2"/>
      </rPr>
      <t>Acero resfuerzo losas Piso 2 Sector Edificio B</t>
    </r>
  </si>
  <si>
    <r>
      <rPr>
        <sz val="7"/>
        <rFont val="Arial"/>
        <family val="2"/>
      </rPr>
      <t>Acero resfuerzo losas Piso 3 Sector Edificio A</t>
    </r>
  </si>
  <si>
    <r>
      <rPr>
        <sz val="7"/>
        <rFont val="Arial"/>
        <family val="2"/>
      </rPr>
      <t>Acero resfuerzo losas Piso 3 Sector Edificio B</t>
    </r>
  </si>
  <si>
    <r>
      <rPr>
        <sz val="7"/>
        <rFont val="Arial"/>
        <family val="2"/>
      </rPr>
      <t>Acero resfuerzo losas Piso 4 Sector Edificio A</t>
    </r>
  </si>
  <si>
    <r>
      <rPr>
        <sz val="7"/>
        <rFont val="Arial"/>
        <family val="2"/>
      </rPr>
      <t>Acero resfuerzo losas Piso 4 Sector Edificio B</t>
    </r>
  </si>
  <si>
    <r>
      <rPr>
        <sz val="7"/>
        <rFont val="Arial"/>
        <family val="2"/>
      </rPr>
      <t>Acero resfuerzo losas Piso 5 Sector Edificio A</t>
    </r>
  </si>
  <si>
    <r>
      <rPr>
        <sz val="7"/>
        <rFont val="Arial"/>
        <family val="2"/>
      </rPr>
      <t>Acero resfuerzo losas Piso 5 Sector Edificio B</t>
    </r>
  </si>
  <si>
    <r>
      <rPr>
        <sz val="7"/>
        <rFont val="Arial"/>
        <family val="2"/>
      </rPr>
      <t>2.5.4</t>
    </r>
  </si>
  <si>
    <r>
      <rPr>
        <b/>
        <sz val="7"/>
        <rFont val="Arial"/>
        <family val="2"/>
      </rPr>
      <t>ACERO REFUERZO DE PILARES</t>
    </r>
  </si>
  <si>
    <r>
      <rPr>
        <sz val="7"/>
        <rFont val="Arial"/>
        <family val="2"/>
      </rPr>
      <t>Acero resfuerzo pilares Subt. Sector Edificio A</t>
    </r>
  </si>
  <si>
    <r>
      <rPr>
        <sz val="7"/>
        <rFont val="Arial"/>
        <family val="2"/>
      </rPr>
      <t>Acero resfuerzo pilares Subt. Sector Edificio B</t>
    </r>
  </si>
  <si>
    <r>
      <rPr>
        <sz val="7"/>
        <rFont val="Arial"/>
        <family val="2"/>
      </rPr>
      <t>Acero resfuerzo pilares Piso 1 Sector Edificio A</t>
    </r>
  </si>
  <si>
    <r>
      <rPr>
        <sz val="7"/>
        <rFont val="Arial"/>
        <family val="2"/>
      </rPr>
      <t>Acero resfuerzo pilares Piso 1 Sector Edificio B</t>
    </r>
  </si>
  <si>
    <r>
      <rPr>
        <sz val="7"/>
        <rFont val="Arial"/>
        <family val="2"/>
      </rPr>
      <t>Acero resfuerzo pilares Piso 2 Sector Edificio A</t>
    </r>
  </si>
  <si>
    <r>
      <rPr>
        <sz val="7"/>
        <rFont val="Arial"/>
        <family val="2"/>
      </rPr>
      <t>Acero resfuerzo pilares Piso 2 Sector Edificio B</t>
    </r>
  </si>
  <si>
    <r>
      <rPr>
        <sz val="7"/>
        <rFont val="Arial"/>
        <family val="2"/>
      </rPr>
      <t>Acero resfuerzo pilares Piso 3 Sector Edificio A</t>
    </r>
  </si>
  <si>
    <r>
      <rPr>
        <sz val="7"/>
        <rFont val="Arial"/>
        <family val="2"/>
      </rPr>
      <t>Acero resfuerzo pilares Piso 3 Sector Edificio B</t>
    </r>
  </si>
  <si>
    <r>
      <rPr>
        <sz val="7"/>
        <rFont val="Arial"/>
        <family val="2"/>
      </rPr>
      <t>Acero resfuerzo pilares Piso 4 Sector Edificio A</t>
    </r>
  </si>
  <si>
    <r>
      <rPr>
        <sz val="7"/>
        <rFont val="Arial"/>
        <family val="2"/>
      </rPr>
      <t>Acero resfuerzo pilares Piso 4 Sector Edificio B</t>
    </r>
  </si>
  <si>
    <r>
      <rPr>
        <sz val="7"/>
        <rFont val="Arial"/>
        <family val="2"/>
      </rPr>
      <t>Acero resfuerzo pilares Piso 5 Sector Edificio A</t>
    </r>
  </si>
  <si>
    <r>
      <rPr>
        <sz val="7"/>
        <rFont val="Arial"/>
        <family val="2"/>
      </rPr>
      <t>Acero resfuerzo pilares Piso 5 Sector Edificio B</t>
    </r>
  </si>
  <si>
    <r>
      <rPr>
        <sz val="7"/>
        <rFont val="Arial"/>
        <family val="2"/>
      </rPr>
      <t>2.5.5</t>
    </r>
  </si>
  <si>
    <r>
      <rPr>
        <b/>
        <sz val="7"/>
        <rFont val="Arial"/>
        <family val="2"/>
      </rPr>
      <t>ACERO REFUERZO DE MUROS</t>
    </r>
  </si>
  <si>
    <r>
      <rPr>
        <b/>
        <sz val="7"/>
        <rFont val="Arial"/>
        <family val="2"/>
      </rPr>
      <t>KG</t>
    </r>
  </si>
  <si>
    <r>
      <rPr>
        <sz val="7"/>
        <rFont val="Arial"/>
        <family val="2"/>
      </rPr>
      <t>Acero resfuerzo muros Subt. Sector Edificio A</t>
    </r>
  </si>
  <si>
    <r>
      <rPr>
        <sz val="7"/>
        <rFont val="Arial"/>
        <family val="2"/>
      </rPr>
      <t>Acero resfuerzo muros Subt. Sector Edificio B</t>
    </r>
  </si>
  <si>
    <r>
      <rPr>
        <sz val="7"/>
        <rFont val="Arial"/>
        <family val="2"/>
      </rPr>
      <t>Acero resfuerzo muros Piso 1 Sector Edificio A</t>
    </r>
  </si>
  <si>
    <r>
      <rPr>
        <sz val="7"/>
        <rFont val="Arial"/>
        <family val="2"/>
      </rPr>
      <t>Acero resfuerzo muros Piso 2 Sector Edificio A</t>
    </r>
  </si>
  <si>
    <r>
      <rPr>
        <sz val="7"/>
        <rFont val="Arial"/>
        <family val="2"/>
      </rPr>
      <t>Acero resfuerzo muros Piso 3 Sector Edificio A</t>
    </r>
  </si>
  <si>
    <r>
      <rPr>
        <sz val="7"/>
        <rFont val="Arial"/>
        <family val="2"/>
      </rPr>
      <t>Acero resfuerzo muros Piso 4 Sector Edificio A</t>
    </r>
  </si>
  <si>
    <r>
      <rPr>
        <sz val="7"/>
        <rFont val="Arial"/>
        <family val="2"/>
      </rPr>
      <t>Acero resfuerzo muros Piso 5 Sector Edificio A</t>
    </r>
  </si>
  <si>
    <r>
      <rPr>
        <sz val="7"/>
        <rFont val="Arial"/>
        <family val="2"/>
      </rPr>
      <t>2.5.7</t>
    </r>
  </si>
  <si>
    <r>
      <rPr>
        <sz val="7"/>
        <rFont val="Arial"/>
        <family val="2"/>
      </rPr>
      <t>CABLES POST TENSADO</t>
    </r>
  </si>
  <si>
    <r>
      <rPr>
        <sz val="7"/>
        <rFont val="Arial"/>
        <family val="2"/>
      </rPr>
      <t>ML</t>
    </r>
  </si>
  <si>
    <r>
      <rPr>
        <sz val="7"/>
        <rFont val="Arial"/>
        <family val="2"/>
      </rPr>
      <t>Cables postensado Edificio A</t>
    </r>
  </si>
  <si>
    <r>
      <rPr>
        <b/>
        <sz val="7"/>
        <rFont val="Arial"/>
        <family val="2"/>
      </rPr>
      <t>ESTRUCTURA DE ACERO</t>
    </r>
  </si>
  <si>
    <r>
      <rPr>
        <sz val="7"/>
        <rFont val="Arial"/>
        <family val="2"/>
      </rPr>
      <t>2.6.1</t>
    </r>
  </si>
  <si>
    <r>
      <rPr>
        <sz val="7"/>
        <rFont val="Arial"/>
        <family val="2"/>
      </rPr>
      <t>ESTRUCTURA CIELO 4 Y 5 PISO</t>
    </r>
  </si>
  <si>
    <r>
      <rPr>
        <sz val="7"/>
        <rFont val="Arial"/>
        <family val="2"/>
      </rPr>
      <t>2.6.2</t>
    </r>
  </si>
  <si>
    <r>
      <rPr>
        <sz val="7"/>
        <rFont val="Arial"/>
        <family val="2"/>
      </rPr>
      <t>ESTRUCTURA LUCARNA</t>
    </r>
  </si>
  <si>
    <r>
      <rPr>
        <sz val="7"/>
        <rFont val="Arial"/>
        <family val="2"/>
      </rPr>
      <t>2.6.3</t>
    </r>
  </si>
  <si>
    <r>
      <rPr>
        <sz val="7"/>
        <rFont val="Arial"/>
        <family val="2"/>
      </rPr>
      <t>INSERTOS</t>
    </r>
  </si>
  <si>
    <r>
      <rPr>
        <sz val="7"/>
        <rFont val="Arial"/>
        <family val="2"/>
      </rPr>
      <t>2.6.4</t>
    </r>
  </si>
  <si>
    <r>
      <rPr>
        <sz val="7"/>
        <rFont val="Arial"/>
        <family val="2"/>
      </rPr>
      <t>PLATAFORMAS DE CLIMATIZACION</t>
    </r>
  </si>
  <si>
    <r>
      <rPr>
        <b/>
        <sz val="7"/>
        <rFont val="Arial"/>
        <family val="2"/>
      </rPr>
      <t>IMPERMEABILIZACIONES</t>
    </r>
  </si>
  <si>
    <r>
      <rPr>
        <b/>
        <sz val="7"/>
        <rFont val="Arial"/>
        <family val="2"/>
      </rPr>
      <t>2.7.1</t>
    </r>
  </si>
  <si>
    <r>
      <rPr>
        <b/>
        <sz val="7"/>
        <rFont val="Arial"/>
        <family val="2"/>
      </rPr>
      <t>MEMBR. TERRAZAS Y LOSAS 1 NIVEL</t>
    </r>
  </si>
  <si>
    <r>
      <rPr>
        <sz val="7"/>
        <rFont val="Arial"/>
        <family val="2"/>
      </rPr>
      <t>Impermeab. memb. Sector Edificio A</t>
    </r>
  </si>
  <si>
    <r>
      <rPr>
        <sz val="7"/>
        <rFont val="Arial"/>
        <family val="2"/>
      </rPr>
      <t>Impermeab. memb. Sector Edificio B</t>
    </r>
  </si>
  <si>
    <r>
      <rPr>
        <b/>
        <sz val="7"/>
        <rFont val="Arial"/>
        <family val="2"/>
      </rPr>
      <t>2.7.2</t>
    </r>
  </si>
  <si>
    <r>
      <rPr>
        <b/>
        <sz val="7"/>
        <rFont val="Arial"/>
        <family val="2"/>
      </rPr>
      <t>BAÑOS Y COCINAS PATIO COMIDAS</t>
    </r>
  </si>
  <si>
    <r>
      <rPr>
        <sz val="7"/>
        <rFont val="Arial"/>
        <family val="2"/>
      </rPr>
      <t>Impermeabil. Baños y Cocina Sector Edificio A</t>
    </r>
  </si>
  <si>
    <r>
      <rPr>
        <b/>
        <sz val="7"/>
        <rFont val="Arial"/>
        <family val="2"/>
      </rPr>
      <t>2.7.3</t>
    </r>
  </si>
  <si>
    <r>
      <rPr>
        <b/>
        <sz val="7"/>
        <rFont val="Arial"/>
        <family val="2"/>
      </rPr>
      <t>IGOL SOBRE TERRAZAS Y 1 PISO</t>
    </r>
  </si>
  <si>
    <r>
      <rPr>
        <sz val="7"/>
        <rFont val="Arial"/>
        <family val="2"/>
      </rPr>
      <t>Igol  Sector Edficio A</t>
    </r>
  </si>
  <si>
    <r>
      <rPr>
        <sz val="7"/>
        <rFont val="Arial"/>
        <family val="2"/>
      </rPr>
      <t>Igol Sector Edficio B</t>
    </r>
  </si>
  <si>
    <r>
      <rPr>
        <b/>
        <sz val="7"/>
        <rFont val="Arial"/>
        <family val="2"/>
      </rPr>
      <t>2.7.4</t>
    </r>
  </si>
  <si>
    <r>
      <rPr>
        <b/>
        <sz val="7"/>
        <rFont val="Arial"/>
        <family val="2"/>
      </rPr>
      <t>MUROS EN CONTACTO CON TERRENO</t>
    </r>
  </si>
  <si>
    <r>
      <rPr>
        <sz val="7"/>
        <rFont val="Arial"/>
        <family val="2"/>
      </rPr>
      <t>Igol  Muros contacto terreno Sector Edficio A</t>
    </r>
  </si>
  <si>
    <r>
      <rPr>
        <sz val="7"/>
        <rFont val="Arial"/>
        <family val="2"/>
      </rPr>
      <t>Igol  Muros contacto terreno Sector Edficio B</t>
    </r>
  </si>
  <si>
    <r>
      <rPr>
        <b/>
        <sz val="7"/>
        <rFont val="Arial"/>
        <family val="2"/>
      </rPr>
      <t>2.7.5</t>
    </r>
  </si>
  <si>
    <r>
      <rPr>
        <b/>
        <sz val="7"/>
        <rFont val="Arial"/>
        <family val="2"/>
      </rPr>
      <t>ESTANQUES DE AGUA Y CAMARAS</t>
    </r>
  </si>
  <si>
    <r>
      <rPr>
        <b/>
        <sz val="7"/>
        <rFont val="Arial"/>
        <family val="2"/>
      </rPr>
      <t>ESTUCOS</t>
    </r>
  </si>
  <si>
    <r>
      <rPr>
        <b/>
        <sz val="7"/>
        <rFont val="Arial"/>
        <family val="2"/>
      </rPr>
      <t>2.8.1</t>
    </r>
  </si>
  <si>
    <r>
      <rPr>
        <b/>
        <sz val="7"/>
        <rFont val="Arial"/>
        <family val="2"/>
      </rPr>
      <t>EXTERIOR PARA TEXTURA ORGANICA</t>
    </r>
  </si>
  <si>
    <r>
      <rPr>
        <sz val="7"/>
        <rFont val="Arial"/>
        <family val="2"/>
      </rPr>
      <t>Estuco exterior textura organica Calle Vivar</t>
    </r>
  </si>
  <si>
    <r>
      <rPr>
        <sz val="7"/>
        <rFont val="Arial"/>
        <family val="2"/>
      </rPr>
      <t>Estuco exterior textura  Calle Tarapaca</t>
    </r>
  </si>
  <si>
    <r>
      <rPr>
        <b/>
        <sz val="7"/>
        <rFont val="Arial"/>
        <family val="2"/>
      </rPr>
      <t>Estuco exterior textura  Calle Serrano</t>
    </r>
  </si>
  <si>
    <r>
      <rPr>
        <sz val="7"/>
        <rFont val="Arial"/>
        <family val="2"/>
      </rPr>
      <t>Estuco exterior textura  Pasaje</t>
    </r>
  </si>
  <si>
    <r>
      <rPr>
        <b/>
        <sz val="7"/>
        <rFont val="Arial"/>
        <family val="2"/>
      </rPr>
      <t>2.8.2</t>
    </r>
  </si>
  <si>
    <r>
      <rPr>
        <sz val="7"/>
        <rFont val="Arial"/>
        <family val="2"/>
      </rPr>
      <t>EXTERIOR PARA PINTURAS</t>
    </r>
  </si>
  <si>
    <r>
      <rPr>
        <sz val="7"/>
        <rFont val="Arial"/>
        <family val="2"/>
      </rPr>
      <t>Estuco exterior para pinturas Pasaje</t>
    </r>
  </si>
  <si>
    <r>
      <rPr>
        <b/>
        <sz val="7"/>
        <rFont val="Arial"/>
        <family val="2"/>
      </rPr>
      <t>2.8.3</t>
    </r>
  </si>
  <si>
    <r>
      <rPr>
        <b/>
        <sz val="7"/>
        <rFont val="Arial"/>
        <family val="2"/>
      </rPr>
      <t>EN INTERIORES</t>
    </r>
  </si>
  <si>
    <r>
      <rPr>
        <sz val="7"/>
        <rFont val="Arial"/>
        <family val="2"/>
      </rPr>
      <t>Estuco Interior Piso 2°</t>
    </r>
  </si>
  <si>
    <r>
      <rPr>
        <sz val="7"/>
        <rFont val="Arial"/>
        <family val="2"/>
      </rPr>
      <t>Estuco Interior Piso 4°</t>
    </r>
  </si>
  <si>
    <r>
      <rPr>
        <b/>
        <sz val="7"/>
        <rFont val="Arial"/>
        <family val="2"/>
      </rPr>
      <t>2.8.4</t>
    </r>
  </si>
  <si>
    <r>
      <rPr>
        <sz val="7"/>
        <rFont val="Arial"/>
        <family val="2"/>
      </rPr>
      <t>Estuco Estanques de agua y camara.</t>
    </r>
  </si>
  <si>
    <r>
      <rPr>
        <b/>
        <sz val="7"/>
        <rFont val="Arial"/>
        <family val="2"/>
      </rPr>
      <t>2.8.5</t>
    </r>
  </si>
  <si>
    <r>
      <rPr>
        <b/>
        <sz val="7"/>
        <rFont val="Arial"/>
        <family val="2"/>
      </rPr>
      <t>CANTERIAS</t>
    </r>
  </si>
  <si>
    <r>
      <rPr>
        <sz val="7"/>
        <rFont val="Arial"/>
        <family val="2"/>
      </rPr>
      <t>Canterias Calle Vivar</t>
    </r>
  </si>
  <si>
    <r>
      <rPr>
        <sz val="7"/>
        <rFont val="Arial"/>
        <family val="2"/>
      </rPr>
      <t>Canterias Calle Tarapaca</t>
    </r>
  </si>
  <si>
    <r>
      <rPr>
        <sz val="7"/>
        <rFont val="Arial"/>
        <family val="2"/>
      </rPr>
      <t>Canterias Calle Serrano</t>
    </r>
  </si>
  <si>
    <r>
      <rPr>
        <sz val="7"/>
        <rFont val="Arial"/>
        <family val="2"/>
      </rPr>
      <t>Canterias Pasaje</t>
    </r>
  </si>
  <si>
    <r>
      <rPr>
        <b/>
        <sz val="7"/>
        <rFont val="Arial"/>
        <family val="2"/>
      </rPr>
      <t>CORNISAS</t>
    </r>
  </si>
  <si>
    <r>
      <rPr>
        <b/>
        <sz val="7"/>
        <rFont val="Arial"/>
        <family val="2"/>
      </rPr>
      <t>2.10.1</t>
    </r>
  </si>
  <si>
    <r>
      <rPr>
        <sz val="7"/>
        <rFont val="Arial"/>
        <family val="2"/>
      </rPr>
      <t>CORNISAS</t>
    </r>
  </si>
  <si>
    <r>
      <rPr>
        <b/>
        <sz val="7"/>
        <rFont val="Arial"/>
        <family val="2"/>
      </rPr>
      <t>CUBIERTAS Y TECHUMBRE</t>
    </r>
  </si>
  <si>
    <r>
      <rPr>
        <b/>
        <sz val="7"/>
        <rFont val="Arial"/>
        <family val="2"/>
      </rPr>
      <t>2.11.1</t>
    </r>
  </si>
  <si>
    <r>
      <rPr>
        <sz val="7"/>
        <rFont val="Arial"/>
        <family val="2"/>
      </rPr>
      <t>CUBIERTA DE FE GALVANIZADO</t>
    </r>
  </si>
  <si>
    <r>
      <rPr>
        <b/>
        <sz val="7"/>
        <rFont val="Arial"/>
        <family val="2"/>
      </rPr>
      <t>HOJALATERIAS</t>
    </r>
  </si>
  <si>
    <r>
      <rPr>
        <b/>
        <sz val="7"/>
        <rFont val="Arial"/>
        <family val="2"/>
      </rPr>
      <t>2.12.1</t>
    </r>
  </si>
  <si>
    <r>
      <rPr>
        <sz val="7"/>
        <rFont val="Arial"/>
        <family val="2"/>
      </rPr>
      <t>CANALES</t>
    </r>
  </si>
  <si>
    <r>
      <rPr>
        <b/>
        <sz val="7"/>
        <rFont val="Arial"/>
        <family val="2"/>
      </rPr>
      <t>2.12.2</t>
    </r>
  </si>
  <si>
    <r>
      <rPr>
        <sz val="7"/>
        <rFont val="Arial"/>
        <family val="2"/>
      </rPr>
      <t>FORROS</t>
    </r>
  </si>
  <si>
    <r>
      <rPr>
        <b/>
        <sz val="7"/>
        <rFont val="Arial"/>
        <family val="2"/>
      </rPr>
      <t>2.12.3</t>
    </r>
  </si>
  <si>
    <r>
      <rPr>
        <sz val="7"/>
        <rFont val="Arial"/>
        <family val="2"/>
      </rPr>
      <t>CUBETAS</t>
    </r>
  </si>
  <si>
    <r>
      <rPr>
        <sz val="7"/>
        <rFont val="Arial"/>
        <family val="2"/>
      </rPr>
      <t>UN</t>
    </r>
  </si>
  <si>
    <r>
      <rPr>
        <b/>
        <sz val="7"/>
        <rFont val="Arial"/>
        <family val="2"/>
      </rPr>
      <t>2.14.1</t>
    </r>
  </si>
  <si>
    <r>
      <rPr>
        <sz val="7"/>
        <rFont val="Arial"/>
        <family val="2"/>
      </rPr>
      <t>PROCT. ESTRUCTURAS METALICAS</t>
    </r>
  </si>
  <si>
    <r>
      <rPr>
        <b/>
        <sz val="7"/>
        <rFont val="Arial"/>
        <family val="2"/>
      </rPr>
      <t>TOTAL OBRA GRUESA</t>
    </r>
  </si>
  <si>
    <r>
      <rPr>
        <b/>
        <sz val="7"/>
        <rFont val="Arial"/>
        <family val="2"/>
      </rPr>
      <t>3.0.0</t>
    </r>
  </si>
  <si>
    <r>
      <rPr>
        <b/>
        <sz val="7"/>
        <rFont val="Arial"/>
        <family val="2"/>
      </rPr>
      <t>TERMINACIONES</t>
    </r>
  </si>
  <si>
    <r>
      <rPr>
        <b/>
        <sz val="7"/>
        <rFont val="Arial"/>
        <family val="2"/>
      </rPr>
      <t>TABIQUES</t>
    </r>
  </si>
  <si>
    <r>
      <rPr>
        <b/>
        <sz val="7"/>
        <rFont val="Arial"/>
        <family val="2"/>
      </rPr>
      <t>3.1.1</t>
    </r>
  </si>
  <si>
    <r>
      <rPr>
        <b/>
        <sz val="7"/>
        <rFont val="Arial"/>
        <family val="2"/>
      </rPr>
      <t>VOLCANITA SECO-SECO 12 CM</t>
    </r>
  </si>
  <si>
    <r>
      <rPr>
        <sz val="7"/>
        <rFont val="Arial"/>
        <family val="2"/>
      </rPr>
      <t>Volcanita S-S Subterraneo</t>
    </r>
  </si>
  <si>
    <r>
      <rPr>
        <sz val="7"/>
        <rFont val="Arial"/>
        <family val="2"/>
      </rPr>
      <t>Volcanita S-S P1</t>
    </r>
  </si>
  <si>
    <r>
      <rPr>
        <sz val="7"/>
        <rFont val="Arial"/>
        <family val="2"/>
      </rPr>
      <t>Volcanita S-S Altillo P1</t>
    </r>
  </si>
  <si>
    <r>
      <rPr>
        <sz val="7"/>
        <rFont val="Arial"/>
        <family val="2"/>
      </rPr>
      <t>Volcanita S-S  P2</t>
    </r>
  </si>
  <si>
    <r>
      <rPr>
        <sz val="7"/>
        <rFont val="Arial"/>
        <family val="2"/>
      </rPr>
      <t>Volcanita S-S Altillo P2</t>
    </r>
  </si>
  <si>
    <r>
      <rPr>
        <sz val="7"/>
        <rFont val="Arial"/>
        <family val="2"/>
      </rPr>
      <t>Volcanita S-S P3</t>
    </r>
  </si>
  <si>
    <r>
      <rPr>
        <sz val="7"/>
        <rFont val="Arial"/>
        <family val="2"/>
      </rPr>
      <t>Volcanita S-S P4</t>
    </r>
  </si>
  <si>
    <r>
      <rPr>
        <sz val="7"/>
        <rFont val="Arial"/>
        <family val="2"/>
      </rPr>
      <t>Volcanita S-S Altillo P4</t>
    </r>
  </si>
  <si>
    <r>
      <rPr>
        <sz val="7"/>
        <rFont val="Arial"/>
        <family val="2"/>
      </rPr>
      <t>Volcanita S-S P5</t>
    </r>
  </si>
  <si>
    <r>
      <rPr>
        <b/>
        <sz val="7"/>
        <rFont val="Arial"/>
        <family val="2"/>
      </rPr>
      <t>3.1.2</t>
    </r>
  </si>
  <si>
    <r>
      <rPr>
        <b/>
        <sz val="7"/>
        <rFont val="Arial"/>
        <family val="2"/>
      </rPr>
      <t>VOLCANITA SECO-HUMEDO 12 CM</t>
    </r>
  </si>
  <si>
    <r>
      <rPr>
        <sz val="7"/>
        <rFont val="Arial"/>
        <family val="2"/>
      </rPr>
      <t>Volcanita S-H  P2</t>
    </r>
  </si>
  <si>
    <r>
      <rPr>
        <sz val="7"/>
        <rFont val="Arial"/>
        <family val="2"/>
      </rPr>
      <t>Volcanita S-H Altillo P2</t>
    </r>
  </si>
  <si>
    <r>
      <rPr>
        <sz val="7"/>
        <rFont val="Arial"/>
        <family val="2"/>
      </rPr>
      <t>Volcanita S-H P4</t>
    </r>
  </si>
  <si>
    <r>
      <rPr>
        <sz val="7"/>
        <rFont val="Arial"/>
        <family val="2"/>
      </rPr>
      <t>Volcanita S-H Altillo P4</t>
    </r>
  </si>
  <si>
    <r>
      <rPr>
        <sz val="7"/>
        <rFont val="Arial"/>
        <family val="2"/>
      </rPr>
      <t>Volcanita S-H P5</t>
    </r>
  </si>
  <si>
    <r>
      <rPr>
        <b/>
        <sz val="7"/>
        <rFont val="Arial"/>
        <family val="2"/>
      </rPr>
      <t>3.1.3</t>
    </r>
  </si>
  <si>
    <r>
      <rPr>
        <b/>
        <sz val="7"/>
        <rFont val="Arial"/>
        <family val="2"/>
      </rPr>
      <t>VOLCANITA HUMEDO-HUMEDO 12 CM</t>
    </r>
  </si>
  <si>
    <r>
      <rPr>
        <b/>
        <sz val="7"/>
        <rFont val="Arial"/>
        <family val="2"/>
      </rPr>
      <t>M2.</t>
    </r>
  </si>
  <si>
    <r>
      <rPr>
        <sz val="7"/>
        <rFont val="Arial"/>
        <family val="2"/>
      </rPr>
      <t>Volcanita H-H  P2</t>
    </r>
  </si>
  <si>
    <r>
      <rPr>
        <sz val="7"/>
        <rFont val="Arial"/>
        <family val="2"/>
      </rPr>
      <t>Volcanita H-H Altillo P2</t>
    </r>
  </si>
  <si>
    <r>
      <rPr>
        <sz val="7"/>
        <rFont val="Arial"/>
        <family val="2"/>
      </rPr>
      <t>Volcanita H-H P4</t>
    </r>
  </si>
  <si>
    <r>
      <rPr>
        <sz val="7"/>
        <rFont val="Arial"/>
        <family val="2"/>
      </rPr>
      <t>Volcanita H-H Altillo P4</t>
    </r>
  </si>
  <si>
    <r>
      <rPr>
        <sz val="7"/>
        <rFont val="Arial"/>
        <family val="2"/>
      </rPr>
      <t>Volcanita H-H P5</t>
    </r>
  </si>
  <si>
    <r>
      <rPr>
        <b/>
        <sz val="7"/>
        <rFont val="Arial"/>
        <family val="2"/>
      </rPr>
      <t>3.1.4</t>
    </r>
  </si>
  <si>
    <r>
      <rPr>
        <b/>
        <sz val="7"/>
        <rFont val="Arial"/>
        <family val="2"/>
      </rPr>
      <t>TABIQUES DOBLES BAÑOS</t>
    </r>
  </si>
  <si>
    <r>
      <rPr>
        <sz val="7"/>
        <rFont val="Arial"/>
        <family val="2"/>
      </rPr>
      <t>Tabique doble baño 4° Piso</t>
    </r>
  </si>
  <si>
    <r>
      <rPr>
        <b/>
        <sz val="7"/>
        <rFont val="Arial"/>
        <family val="2"/>
      </rPr>
      <t>3.1.5</t>
    </r>
  </si>
  <si>
    <r>
      <rPr>
        <sz val="7"/>
        <rFont val="Arial"/>
        <family val="2"/>
      </rPr>
      <t>AISLAN EN TABIQUES</t>
    </r>
  </si>
  <si>
    <r>
      <rPr>
        <sz val="7"/>
        <rFont val="Arial"/>
        <family val="2"/>
      </rPr>
      <t>Aislan Subterraneo</t>
    </r>
  </si>
  <si>
    <r>
      <rPr>
        <sz val="7"/>
        <rFont val="Arial"/>
        <family val="2"/>
      </rPr>
      <t>Aislan P1</t>
    </r>
  </si>
  <si>
    <r>
      <rPr>
        <sz val="7"/>
        <rFont val="Arial"/>
        <family val="2"/>
      </rPr>
      <t>Aislan Altillo P1</t>
    </r>
  </si>
  <si>
    <r>
      <rPr>
        <sz val="7"/>
        <rFont val="Arial"/>
        <family val="2"/>
      </rPr>
      <t>Aislan  P2</t>
    </r>
  </si>
  <si>
    <r>
      <rPr>
        <sz val="7"/>
        <rFont val="Arial"/>
        <family val="2"/>
      </rPr>
      <t>Aislan Altillo P2</t>
    </r>
  </si>
  <si>
    <r>
      <rPr>
        <sz val="7"/>
        <rFont val="Arial"/>
        <family val="2"/>
      </rPr>
      <t>Aislan P3</t>
    </r>
  </si>
  <si>
    <r>
      <rPr>
        <sz val="7"/>
        <rFont val="Arial"/>
        <family val="2"/>
      </rPr>
      <t>Aislan P4</t>
    </r>
  </si>
  <si>
    <r>
      <rPr>
        <sz val="7"/>
        <rFont val="Arial"/>
        <family val="2"/>
      </rPr>
      <t>Aislan Altillo P4</t>
    </r>
  </si>
  <si>
    <r>
      <rPr>
        <sz val="7"/>
        <rFont val="Arial"/>
        <family val="2"/>
      </rPr>
      <t>Aislan P5</t>
    </r>
  </si>
  <si>
    <r>
      <rPr>
        <b/>
        <sz val="7"/>
        <rFont val="Arial"/>
        <family val="2"/>
      </rPr>
      <t>3.1.6</t>
    </r>
  </si>
  <si>
    <r>
      <rPr>
        <b/>
        <sz val="7"/>
        <rFont val="Arial"/>
        <family val="2"/>
      </rPr>
      <t>TABIQUE SHAFT</t>
    </r>
  </si>
  <si>
    <r>
      <rPr>
        <sz val="7"/>
        <rFont val="Arial"/>
        <family val="2"/>
      </rPr>
      <t>Tabique frente a locales Subterraneo</t>
    </r>
  </si>
  <si>
    <r>
      <rPr>
        <sz val="7"/>
        <rFont val="Arial"/>
        <family val="2"/>
      </rPr>
      <t>Tabique frente a locales P1</t>
    </r>
  </si>
  <si>
    <r>
      <rPr>
        <sz val="7"/>
        <rFont val="Arial"/>
        <family val="2"/>
      </rPr>
      <t>Tabique frente a locales Altillo P1</t>
    </r>
  </si>
  <si>
    <r>
      <rPr>
        <sz val="7"/>
        <rFont val="Arial"/>
        <family val="2"/>
      </rPr>
      <t>Tabique frente a locales  P2</t>
    </r>
  </si>
  <si>
    <r>
      <rPr>
        <sz val="7"/>
        <rFont val="Arial"/>
        <family val="2"/>
      </rPr>
      <t>Tabique frente a locales P3</t>
    </r>
  </si>
  <si>
    <r>
      <rPr>
        <sz val="7"/>
        <rFont val="Arial"/>
        <family val="2"/>
      </rPr>
      <t>Tabique frente a locales P4</t>
    </r>
  </si>
  <si>
    <r>
      <rPr>
        <sz val="7"/>
        <rFont val="Arial"/>
        <family val="2"/>
      </rPr>
      <t>Tabique frente a locales Altillo P4</t>
    </r>
  </si>
  <si>
    <r>
      <rPr>
        <sz val="7"/>
        <rFont val="Arial"/>
        <family val="2"/>
      </rPr>
      <t>Tabique frente a locales P5</t>
    </r>
  </si>
  <si>
    <r>
      <rPr>
        <b/>
        <sz val="7"/>
        <rFont val="Arial"/>
        <family val="2"/>
      </rPr>
      <t>3.1.7</t>
    </r>
  </si>
  <si>
    <r>
      <rPr>
        <sz val="7"/>
        <rFont val="Arial"/>
        <family val="2"/>
      </rPr>
      <t>TABIQUE FRENTE LOCALES</t>
    </r>
  </si>
  <si>
    <r>
      <rPr>
        <sz val="7"/>
        <rFont val="Arial"/>
        <family val="2"/>
      </rPr>
      <t>Tabique frente a locales  Altillo P4</t>
    </r>
  </si>
  <si>
    <r>
      <rPr>
        <b/>
        <sz val="7"/>
        <rFont val="Arial"/>
        <family val="2"/>
      </rPr>
      <t>REVESTIMIENTOS</t>
    </r>
  </si>
  <si>
    <r>
      <rPr>
        <b/>
        <sz val="7"/>
        <rFont val="Arial"/>
        <family val="2"/>
      </rPr>
      <t>3.2.1</t>
    </r>
  </si>
  <si>
    <r>
      <rPr>
        <sz val="7"/>
        <rFont val="Arial"/>
        <family val="2"/>
      </rPr>
      <t>ESPEJOS</t>
    </r>
  </si>
  <si>
    <r>
      <rPr>
        <sz val="7"/>
        <rFont val="Arial"/>
        <family val="2"/>
      </rPr>
      <t>Espejos P2</t>
    </r>
  </si>
  <si>
    <r>
      <rPr>
        <sz val="7"/>
        <rFont val="Arial"/>
        <family val="2"/>
      </rPr>
      <t>Espejos Altillo P2</t>
    </r>
  </si>
  <si>
    <r>
      <rPr>
        <sz val="7"/>
        <rFont val="Arial"/>
        <family val="2"/>
      </rPr>
      <t>Espejos P4</t>
    </r>
  </si>
  <si>
    <r>
      <rPr>
        <sz val="7"/>
        <rFont val="Arial"/>
        <family val="2"/>
      </rPr>
      <t>Espejos Altillo P4</t>
    </r>
  </si>
  <si>
    <r>
      <rPr>
        <b/>
        <sz val="7"/>
        <rFont val="Arial"/>
        <family val="2"/>
      </rPr>
      <t>3.2.2</t>
    </r>
  </si>
  <si>
    <r>
      <rPr>
        <b/>
        <sz val="7"/>
        <rFont val="Arial"/>
        <family val="2"/>
      </rPr>
      <t>CERAMICA ESMALTADA</t>
    </r>
  </si>
  <si>
    <r>
      <rPr>
        <sz val="7"/>
        <rFont val="Arial"/>
        <family val="2"/>
      </rPr>
      <t>Ceramica Esmaltada P2</t>
    </r>
  </si>
  <si>
    <r>
      <rPr>
        <b/>
        <sz val="7"/>
        <rFont val="Arial"/>
        <family val="2"/>
      </rPr>
      <t>CIELOS</t>
    </r>
  </si>
  <si>
    <r>
      <rPr>
        <b/>
        <sz val="7"/>
        <rFont val="Arial"/>
        <family val="2"/>
      </rPr>
      <t>3.3.1</t>
    </r>
  </si>
  <si>
    <r>
      <rPr>
        <sz val="7"/>
        <rFont val="Arial"/>
        <family val="2"/>
      </rPr>
      <t>ENLUCIDOS A YESO</t>
    </r>
  </si>
  <si>
    <r>
      <rPr>
        <sz val="7"/>
        <rFont val="Arial"/>
        <family val="2"/>
      </rPr>
      <t>Enlucido yeso Subterraneo</t>
    </r>
  </si>
  <si>
    <r>
      <rPr>
        <sz val="7"/>
        <rFont val="Arial"/>
        <family val="2"/>
      </rPr>
      <t>Enlucido yeso Primer Piso</t>
    </r>
  </si>
  <si>
    <r>
      <rPr>
        <sz val="7"/>
        <rFont val="Arial"/>
        <family val="2"/>
      </rPr>
      <t>Enlucido yeso Altillo Piso 1</t>
    </r>
  </si>
  <si>
    <r>
      <rPr>
        <sz val="7"/>
        <rFont val="Arial"/>
        <family val="2"/>
      </rPr>
      <t>Enlucido yeso Segundo Piso</t>
    </r>
  </si>
  <si>
    <r>
      <rPr>
        <sz val="7"/>
        <rFont val="Arial"/>
        <family val="2"/>
      </rPr>
      <t>Enlucido yeso Altillo Piso 2</t>
    </r>
  </si>
  <si>
    <r>
      <rPr>
        <sz val="7"/>
        <rFont val="Arial"/>
        <family val="2"/>
      </rPr>
      <t>Enlucido yeso Tercer Piso</t>
    </r>
  </si>
  <si>
    <r>
      <rPr>
        <sz val="7"/>
        <rFont val="Arial"/>
        <family val="2"/>
      </rPr>
      <t>Enlucido yeso Cuarto Piso</t>
    </r>
  </si>
  <si>
    <r>
      <rPr>
        <sz val="7"/>
        <rFont val="Arial"/>
        <family val="2"/>
      </rPr>
      <t>Enlucido yeso Altillo Piso 4</t>
    </r>
  </si>
  <si>
    <r>
      <rPr>
        <b/>
        <sz val="7"/>
        <rFont val="Arial"/>
        <family val="2"/>
      </rPr>
      <t>3.3.3</t>
    </r>
  </si>
  <si>
    <r>
      <rPr>
        <b/>
        <sz val="7"/>
        <rFont val="Arial"/>
        <family val="2"/>
      </rPr>
      <t>ACUSTICOS DESMONTABLES</t>
    </r>
  </si>
  <si>
    <r>
      <rPr>
        <sz val="7"/>
        <rFont val="Arial"/>
        <family val="2"/>
      </rPr>
      <t>Acusticos desmontables Subterraneo</t>
    </r>
  </si>
  <si>
    <r>
      <rPr>
        <sz val="7"/>
        <rFont val="Arial"/>
        <family val="2"/>
      </rPr>
      <t>Acusticos desmontables Piso 4</t>
    </r>
  </si>
  <si>
    <r>
      <rPr>
        <sz val="7"/>
        <rFont val="Arial"/>
        <family val="2"/>
      </rPr>
      <t>Acusticos desmontables Piso 5</t>
    </r>
  </si>
  <si>
    <r>
      <rPr>
        <b/>
        <sz val="7"/>
        <rFont val="Arial"/>
        <family val="2"/>
      </rPr>
      <t>3.3.4</t>
    </r>
  </si>
  <si>
    <r>
      <rPr>
        <b/>
        <sz val="7"/>
        <rFont val="Arial"/>
        <family val="2"/>
      </rPr>
      <t>CENEFAS</t>
    </r>
  </si>
  <si>
    <r>
      <rPr>
        <sz val="7"/>
        <rFont val="Arial"/>
        <family val="2"/>
      </rPr>
      <t>ml</t>
    </r>
  </si>
  <si>
    <r>
      <rPr>
        <sz val="7"/>
        <rFont val="Arial"/>
        <family val="2"/>
      </rPr>
      <t>Encuentro cenefa Piso 2</t>
    </r>
  </si>
  <si>
    <r>
      <rPr>
        <sz val="7"/>
        <rFont val="Arial"/>
        <family val="2"/>
      </rPr>
      <t>Encuentro cenefa Piso 4</t>
    </r>
  </si>
  <si>
    <r>
      <rPr>
        <b/>
        <sz val="7"/>
        <rFont val="Arial"/>
        <family val="2"/>
      </rPr>
      <t>3.3.4.7</t>
    </r>
  </si>
  <si>
    <r>
      <rPr>
        <b/>
        <sz val="7"/>
        <rFont val="Arial"/>
        <family val="2"/>
      </rPr>
      <t>FALSO DE VOLCANITA VACIOS</t>
    </r>
  </si>
  <si>
    <r>
      <rPr>
        <sz val="7"/>
        <rFont val="Arial"/>
        <family val="2"/>
      </rPr>
      <t>Falso volcanita 4° Piso</t>
    </r>
  </si>
  <si>
    <r>
      <rPr>
        <b/>
        <sz val="7"/>
        <rFont val="Arial"/>
        <family val="2"/>
      </rPr>
      <t>3.3.5</t>
    </r>
  </si>
  <si>
    <r>
      <rPr>
        <sz val="7"/>
        <rFont val="Arial"/>
        <family val="2"/>
      </rPr>
      <t>CIELOS FALSO VOLCANITA</t>
    </r>
  </si>
  <si>
    <r>
      <rPr>
        <b/>
        <sz val="7"/>
        <rFont val="Arial"/>
        <family val="2"/>
      </rPr>
      <t>3.3.6</t>
    </r>
  </si>
  <si>
    <r>
      <rPr>
        <b/>
        <sz val="7"/>
        <rFont val="Arial"/>
        <family val="2"/>
      </rPr>
      <t>LOSAS A LA VISTA</t>
    </r>
  </si>
  <si>
    <r>
      <rPr>
        <sz val="7"/>
        <rFont val="Arial"/>
        <family val="2"/>
      </rPr>
      <t>Losa a la vista Subterraneo</t>
    </r>
  </si>
  <si>
    <r>
      <rPr>
        <sz val="7"/>
        <rFont val="Arial"/>
        <family val="2"/>
      </rPr>
      <t>Losa a la vista Altillo Piso 2°</t>
    </r>
  </si>
  <si>
    <r>
      <rPr>
        <sz val="7"/>
        <rFont val="Arial"/>
        <family val="2"/>
      </rPr>
      <t>Losa  a la vista Gabinete electrico Piso 3°</t>
    </r>
  </si>
  <si>
    <r>
      <rPr>
        <sz val="7"/>
        <rFont val="Arial"/>
        <family val="2"/>
      </rPr>
      <t>Losa a la vista Piso 4°</t>
    </r>
  </si>
  <si>
    <r>
      <rPr>
        <sz val="7"/>
        <rFont val="Arial"/>
        <family val="2"/>
      </rPr>
      <t>Losa a la vista Altillo Piso 4°</t>
    </r>
  </si>
  <si>
    <r>
      <rPr>
        <sz val="7"/>
        <rFont val="Arial"/>
        <family val="2"/>
      </rPr>
      <t>Losa a la vista Piso 5°</t>
    </r>
  </si>
  <si>
    <r>
      <rPr>
        <b/>
        <sz val="7"/>
        <rFont val="Arial"/>
        <family val="2"/>
      </rPr>
      <t>PAVIMENTOS G/POLVOS Y CORNISAS</t>
    </r>
  </si>
  <si>
    <r>
      <rPr>
        <b/>
        <sz val="7"/>
        <rFont val="Arial"/>
        <family val="2"/>
      </rPr>
      <t>3.4.1</t>
    </r>
  </si>
  <si>
    <r>
      <rPr>
        <sz val="7"/>
        <rFont val="Arial"/>
        <family val="2"/>
      </rPr>
      <t>PORCELANATO</t>
    </r>
  </si>
  <si>
    <r>
      <rPr>
        <sz val="7"/>
        <rFont val="Arial"/>
        <family val="2"/>
      </rPr>
      <t>Porcelanato Altillo 1° Piso</t>
    </r>
  </si>
  <si>
    <r>
      <rPr>
        <sz val="7"/>
        <rFont val="Arial"/>
        <family val="2"/>
      </rPr>
      <t>Porcelanato Baño 2° Piso</t>
    </r>
  </si>
  <si>
    <r>
      <rPr>
        <sz val="7"/>
        <rFont val="Arial"/>
        <family val="2"/>
      </rPr>
      <t>Porcelanato Altillo 2° Piso</t>
    </r>
  </si>
  <si>
    <r>
      <rPr>
        <sz val="7"/>
        <rFont val="Arial"/>
        <family val="2"/>
      </rPr>
      <t>Porcelanato 4° Piso</t>
    </r>
  </si>
  <si>
    <r>
      <rPr>
        <sz val="7"/>
        <rFont val="Arial"/>
        <family val="2"/>
      </rPr>
      <t>Porcelanato Baño 4° Piso</t>
    </r>
  </si>
  <si>
    <r>
      <rPr>
        <sz val="7"/>
        <rFont val="Arial"/>
        <family val="2"/>
      </rPr>
      <t>Porcelanato 5° Piso</t>
    </r>
  </si>
  <si>
    <r>
      <rPr>
        <b/>
        <sz val="7"/>
        <rFont val="Arial"/>
        <family val="2"/>
      </rPr>
      <t>3.4.2</t>
    </r>
  </si>
  <si>
    <r>
      <rPr>
        <sz val="7"/>
        <rFont val="Arial"/>
        <family val="2"/>
      </rPr>
      <t>BALDOSA MICROVIBRADAS B.CEM GRIS</t>
    </r>
  </si>
  <si>
    <r>
      <rPr>
        <sz val="7"/>
        <rFont val="Arial"/>
        <family val="2"/>
      </rPr>
      <t>Baldosa Microv. Subterraneo</t>
    </r>
  </si>
  <si>
    <r>
      <rPr>
        <b/>
        <sz val="7"/>
        <rFont val="Arial"/>
        <family val="2"/>
      </rPr>
      <t>3.4.4</t>
    </r>
  </si>
  <si>
    <r>
      <rPr>
        <sz val="7"/>
        <rFont val="Arial"/>
        <family val="2"/>
      </rPr>
      <t>BALDOSA DIAGONAL VEREDAS</t>
    </r>
  </si>
  <si>
    <r>
      <rPr>
        <sz val="7"/>
        <rFont val="Arial"/>
        <family val="2"/>
      </rPr>
      <t>Baldosa diagmicrov. Vereda Exterior Piso 1</t>
    </r>
  </si>
  <si>
    <r>
      <rPr>
        <b/>
        <sz val="7"/>
        <rFont val="Arial"/>
        <family val="2"/>
      </rPr>
      <t>3.4.5</t>
    </r>
  </si>
  <si>
    <r>
      <rPr>
        <b/>
        <sz val="7"/>
        <rFont val="Arial"/>
        <family val="2"/>
      </rPr>
      <t>ALFOMBRA</t>
    </r>
  </si>
  <si>
    <r>
      <rPr>
        <sz val="7"/>
        <rFont val="Arial"/>
        <family val="2"/>
      </rPr>
      <t>Alfombra 5° Piso</t>
    </r>
  </si>
  <si>
    <r>
      <rPr>
        <b/>
        <sz val="7"/>
        <rFont val="Arial"/>
        <family val="2"/>
      </rPr>
      <t>3.4.6</t>
    </r>
  </si>
  <si>
    <r>
      <rPr>
        <sz val="7"/>
        <rFont val="Arial"/>
        <family val="2"/>
      </rPr>
      <t>GUARDAPOLVO BALDOSA GRIS</t>
    </r>
  </si>
  <si>
    <r>
      <rPr>
        <sz val="7"/>
        <rFont val="Arial"/>
        <family val="2"/>
      </rPr>
      <t>Guardapolvo Subterraneo</t>
    </r>
  </si>
  <si>
    <r>
      <rPr>
        <b/>
        <sz val="7"/>
        <rFont val="Arial"/>
        <family val="2"/>
      </rPr>
      <t>3.4.7</t>
    </r>
  </si>
  <si>
    <r>
      <rPr>
        <b/>
        <sz val="7"/>
        <rFont val="Arial"/>
        <family val="2"/>
      </rPr>
      <t>GUARDAPOLVO PORCELANATO</t>
    </r>
  </si>
  <si>
    <r>
      <rPr>
        <sz val="7"/>
        <rFont val="Arial"/>
        <family val="2"/>
      </rPr>
      <t>Guardapolvo porcelanato Piso 2</t>
    </r>
  </si>
  <si>
    <r>
      <rPr>
        <sz val="7"/>
        <rFont val="Arial"/>
        <family val="2"/>
      </rPr>
      <t>Guardapolvo porcelanato Altillo Piso 2</t>
    </r>
  </si>
  <si>
    <r>
      <rPr>
        <sz val="7"/>
        <rFont val="Arial"/>
        <family val="2"/>
      </rPr>
      <t>Guardapolvo porcelanato Cuarto Piso</t>
    </r>
  </si>
  <si>
    <r>
      <rPr>
        <sz val="7"/>
        <rFont val="Arial"/>
        <family val="2"/>
      </rPr>
      <t>Guardapolvo porcelanato Altillo Pio 4</t>
    </r>
  </si>
  <si>
    <r>
      <rPr>
        <sz val="7"/>
        <rFont val="Arial"/>
        <family val="2"/>
      </rPr>
      <t>Guardapolvo porcelanato Quinto Piso</t>
    </r>
  </si>
  <si>
    <r>
      <rPr>
        <b/>
        <sz val="7"/>
        <rFont val="Arial"/>
        <family val="2"/>
      </rPr>
      <t>3.4.8</t>
    </r>
  </si>
  <si>
    <r>
      <rPr>
        <b/>
        <sz val="7"/>
        <rFont val="Arial"/>
        <family val="2"/>
      </rPr>
      <t>GUARDAPOLVO MADERA</t>
    </r>
  </si>
  <si>
    <r>
      <rPr>
        <sz val="7"/>
        <rFont val="Arial"/>
        <family val="2"/>
      </rPr>
      <t>Guardapolvo de madera Piso 5</t>
    </r>
  </si>
  <si>
    <r>
      <rPr>
        <sz val="7"/>
        <rFont val="Arial"/>
        <family val="2"/>
      </rPr>
      <t>ESCALERAS Y GRADAS</t>
    </r>
  </si>
  <si>
    <r>
      <rPr>
        <b/>
        <sz val="7"/>
        <rFont val="Arial"/>
        <family val="2"/>
      </rPr>
      <t>3.5.1</t>
    </r>
  </si>
  <si>
    <r>
      <rPr>
        <b/>
        <sz val="7"/>
        <rFont val="Arial"/>
        <family val="2"/>
      </rPr>
      <t>ESCALERAS DE ESCAPE</t>
    </r>
  </si>
  <si>
    <r>
      <rPr>
        <b/>
        <sz val="7"/>
        <rFont val="Arial"/>
        <family val="2"/>
      </rPr>
      <t>3.5.1.1</t>
    </r>
  </si>
  <si>
    <r>
      <rPr>
        <b/>
        <sz val="7"/>
        <rFont val="Arial"/>
        <family val="2"/>
      </rPr>
      <t>3.5.1.2</t>
    </r>
  </si>
  <si>
    <r>
      <rPr>
        <sz val="7"/>
        <rFont val="Arial"/>
        <family val="2"/>
      </rPr>
      <t>DESCANSO GOMA ESTRIADA</t>
    </r>
  </si>
  <si>
    <r>
      <rPr>
        <b/>
        <sz val="7"/>
        <rFont val="Arial"/>
        <family val="2"/>
      </rPr>
      <t>3.5.1.3</t>
    </r>
  </si>
  <si>
    <r>
      <rPr>
        <sz val="7"/>
        <rFont val="Arial"/>
        <family val="2"/>
      </rPr>
      <t>GRADA PORCELANATO ANTIDESLIZ.</t>
    </r>
  </si>
  <si>
    <r>
      <rPr>
        <b/>
        <sz val="7"/>
        <rFont val="Arial"/>
        <family val="2"/>
      </rPr>
      <t>3.5.1.4</t>
    </r>
  </si>
  <si>
    <r>
      <rPr>
        <sz val="7"/>
        <rFont val="Arial"/>
        <family val="2"/>
      </rPr>
      <t>GUARDAPOLVO ESCALERAS</t>
    </r>
  </si>
  <si>
    <r>
      <rPr>
        <b/>
        <sz val="7"/>
        <rFont val="Arial"/>
        <family val="2"/>
      </rPr>
      <t>3.5.2</t>
    </r>
  </si>
  <si>
    <r>
      <rPr>
        <b/>
        <sz val="7"/>
        <rFont val="Arial"/>
        <family val="2"/>
      </rPr>
      <t>ESCALERAS METALICAS</t>
    </r>
  </si>
  <si>
    <r>
      <rPr>
        <b/>
        <sz val="7"/>
        <rFont val="Arial"/>
        <family val="2"/>
      </rPr>
      <t>3.5.2.1</t>
    </r>
  </si>
  <si>
    <r>
      <rPr>
        <sz val="7"/>
        <rFont val="Arial"/>
        <family val="2"/>
      </rPr>
      <t>ESCALERA DE ESCAPE</t>
    </r>
  </si>
  <si>
    <r>
      <rPr>
        <b/>
        <sz val="7"/>
        <rFont val="Arial"/>
        <family val="2"/>
      </rPr>
      <t>3.5.2.2</t>
    </r>
  </si>
  <si>
    <r>
      <rPr>
        <sz val="7"/>
        <rFont val="Arial"/>
        <family val="2"/>
      </rPr>
      <t>ESCALERAS GATERAS</t>
    </r>
  </si>
  <si>
    <r>
      <rPr>
        <b/>
        <sz val="7"/>
        <rFont val="Arial"/>
        <family val="2"/>
      </rPr>
      <t>3.5.2.3</t>
    </r>
  </si>
  <si>
    <r>
      <rPr>
        <sz val="7"/>
        <rFont val="Arial"/>
        <family val="2"/>
      </rPr>
      <t>PASARELAS DE ACERO</t>
    </r>
  </si>
  <si>
    <r>
      <rPr>
        <b/>
        <sz val="7"/>
        <rFont val="Arial"/>
        <family val="2"/>
      </rPr>
      <t>3.5.2.4</t>
    </r>
  </si>
  <si>
    <r>
      <rPr>
        <sz val="7"/>
        <rFont val="Arial"/>
        <family val="2"/>
      </rPr>
      <t>ESCALERAS METALICAS</t>
    </r>
  </si>
  <si>
    <r>
      <rPr>
        <b/>
        <sz val="7"/>
        <rFont val="Arial"/>
        <family val="2"/>
      </rPr>
      <t>3.5.3</t>
    </r>
  </si>
  <si>
    <r>
      <rPr>
        <b/>
        <sz val="7"/>
        <rFont val="Arial"/>
        <family val="2"/>
      </rPr>
      <t>ESCALERA EN CARACOL ALTILLOS</t>
    </r>
  </si>
  <si>
    <r>
      <rPr>
        <b/>
        <sz val="7"/>
        <rFont val="Arial"/>
        <family val="2"/>
      </rPr>
      <t>PUERTAS Y MARCOS</t>
    </r>
  </si>
  <si>
    <r>
      <rPr>
        <b/>
        <sz val="7"/>
        <rFont val="Arial"/>
        <family val="2"/>
      </rPr>
      <t>3.6.1</t>
    </r>
  </si>
  <si>
    <r>
      <rPr>
        <sz val="7"/>
        <rFont val="Arial"/>
        <family val="2"/>
      </rPr>
      <t>PUERTAS DE MADERA TERCIADA</t>
    </r>
  </si>
  <si>
    <r>
      <rPr>
        <sz val="7"/>
        <rFont val="Arial"/>
        <family val="2"/>
      </rPr>
      <t>Puertas Madera.Terciadas Subt.</t>
    </r>
  </si>
  <si>
    <r>
      <rPr>
        <sz val="7"/>
        <rFont val="Arial"/>
        <family val="2"/>
      </rPr>
      <t>un</t>
    </r>
  </si>
  <si>
    <r>
      <rPr>
        <sz val="7"/>
        <rFont val="Arial"/>
        <family val="2"/>
      </rPr>
      <t>Puertas Madera Terciada Piso 1</t>
    </r>
  </si>
  <si>
    <r>
      <rPr>
        <sz val="7"/>
        <rFont val="Arial"/>
        <family val="2"/>
      </rPr>
      <t>Puertas Madera Terciada  Alt.Piso 1</t>
    </r>
  </si>
  <si>
    <r>
      <rPr>
        <sz val="7"/>
        <rFont val="Arial"/>
        <family val="2"/>
      </rPr>
      <t>Puertas Madera Terciada Piso 2</t>
    </r>
  </si>
  <si>
    <r>
      <rPr>
        <sz val="7"/>
        <rFont val="Arial"/>
        <family val="2"/>
      </rPr>
      <t>Puertas Madera Terciada  Alt.Piso 2</t>
    </r>
  </si>
  <si>
    <r>
      <rPr>
        <sz val="7"/>
        <rFont val="Arial"/>
        <family val="2"/>
      </rPr>
      <t>Puertas Madera Terciada Piso 3</t>
    </r>
  </si>
  <si>
    <r>
      <rPr>
        <sz val="7"/>
        <rFont val="Arial"/>
        <family val="2"/>
      </rPr>
      <t>Puertas Madera Terciada  Alt.Piso 3</t>
    </r>
  </si>
  <si>
    <r>
      <rPr>
        <sz val="7"/>
        <rFont val="Arial"/>
        <family val="2"/>
      </rPr>
      <t>Puertas Madera Terciada Piso 4</t>
    </r>
  </si>
  <si>
    <r>
      <rPr>
        <sz val="7"/>
        <rFont val="Arial"/>
        <family val="2"/>
      </rPr>
      <t>Puertas Madera Terciada  Alt.Piso 4</t>
    </r>
  </si>
  <si>
    <r>
      <rPr>
        <sz val="7"/>
        <rFont val="Arial"/>
        <family val="2"/>
      </rPr>
      <t>Puertas Madera Terciada Piso 5</t>
    </r>
  </si>
  <si>
    <r>
      <rPr>
        <b/>
        <sz val="7"/>
        <rFont val="Arial"/>
        <family val="2"/>
      </rPr>
      <t>3.6.2</t>
    </r>
  </si>
  <si>
    <r>
      <rPr>
        <sz val="7"/>
        <rFont val="Arial"/>
        <family val="2"/>
      </rPr>
      <t>PUERTAS METALICAS DE FIERRO</t>
    </r>
  </si>
  <si>
    <r>
      <rPr>
        <sz val="7"/>
        <rFont val="Arial"/>
        <family val="2"/>
      </rPr>
      <t>Puerta Metalica (Portón ) Subterraneo</t>
    </r>
  </si>
  <si>
    <r>
      <rPr>
        <b/>
        <sz val="7"/>
        <rFont val="Arial"/>
        <family val="2"/>
      </rPr>
      <t>3.6.3</t>
    </r>
  </si>
  <si>
    <r>
      <rPr>
        <sz val="7"/>
        <rFont val="Arial"/>
        <family val="2"/>
      </rPr>
      <t>PUERTA DE SEGURIDAD F-30</t>
    </r>
  </si>
  <si>
    <r>
      <rPr>
        <sz val="7"/>
        <rFont val="Arial"/>
        <family val="2"/>
      </rPr>
      <t>Puertas Met. de Seguridad (F-30) Subt.</t>
    </r>
  </si>
  <si>
    <r>
      <rPr>
        <sz val="7"/>
        <rFont val="Arial"/>
        <family val="2"/>
      </rPr>
      <t>Puertas Met. de Seguridad (F-30) Piso 1</t>
    </r>
  </si>
  <si>
    <r>
      <rPr>
        <sz val="7"/>
        <rFont val="Arial"/>
        <family val="2"/>
      </rPr>
      <t>Puertas Met. de Seguridad (F-30) Alt.Piso 1</t>
    </r>
  </si>
  <si>
    <r>
      <rPr>
        <sz val="7"/>
        <rFont val="Arial"/>
        <family val="2"/>
      </rPr>
      <t>Puertas Met. de Seguridad (F-30) Piso 2</t>
    </r>
  </si>
  <si>
    <r>
      <rPr>
        <sz val="7"/>
        <rFont val="Arial"/>
        <family val="2"/>
      </rPr>
      <t>Puertas Met. de Seguridad (F-30) Alt.Piso 2</t>
    </r>
  </si>
  <si>
    <r>
      <rPr>
        <sz val="7"/>
        <rFont val="Arial"/>
        <family val="2"/>
      </rPr>
      <t>Puertas Met. de Seguridad (F-30) Piso 3</t>
    </r>
  </si>
  <si>
    <r>
      <rPr>
        <sz val="7"/>
        <rFont val="Arial"/>
        <family val="2"/>
      </rPr>
      <t>Puertas Met. de Seguridad (F-30) Alt.Piso 3</t>
    </r>
  </si>
  <si>
    <r>
      <rPr>
        <sz val="7"/>
        <rFont val="Arial"/>
        <family val="2"/>
      </rPr>
      <t>Puertas Met. de Seguridad (F-30) Piso 4.</t>
    </r>
  </si>
  <si>
    <r>
      <rPr>
        <sz val="7"/>
        <rFont val="Arial"/>
        <family val="2"/>
      </rPr>
      <t>Puertas Met. de Seguridad (F-30) Alt.Piso 4</t>
    </r>
  </si>
  <si>
    <r>
      <rPr>
        <sz val="7"/>
        <rFont val="Arial"/>
        <family val="2"/>
      </rPr>
      <t>Puertas Met. de Seguridad (F-30) Piso 5</t>
    </r>
  </si>
  <si>
    <r>
      <rPr>
        <b/>
        <sz val="7"/>
        <rFont val="Arial"/>
        <family val="2"/>
      </rPr>
      <t>3.6.4</t>
    </r>
  </si>
  <si>
    <r>
      <rPr>
        <sz val="7"/>
        <rFont val="Arial"/>
        <family val="2"/>
      </rPr>
      <t>PUERTA METALICA CORREDERA</t>
    </r>
  </si>
  <si>
    <r>
      <rPr>
        <b/>
        <sz val="7"/>
        <rFont val="Arial"/>
        <family val="2"/>
      </rPr>
      <t>3.6.5</t>
    </r>
  </si>
  <si>
    <r>
      <rPr>
        <sz val="7"/>
        <rFont val="Arial"/>
        <family val="2"/>
      </rPr>
      <t>PUERTA DE ALUMINIO Y CRISTAL</t>
    </r>
  </si>
  <si>
    <r>
      <rPr>
        <sz val="7"/>
        <rFont val="Arial"/>
        <family val="2"/>
      </rPr>
      <t>Puertas Alunio y Cristal Subt.</t>
    </r>
  </si>
  <si>
    <r>
      <rPr>
        <sz val="7"/>
        <rFont val="Arial"/>
        <family val="2"/>
      </rPr>
      <t>Puertas Alumino y Cristal Piso 1</t>
    </r>
  </si>
  <si>
    <r>
      <rPr>
        <sz val="7"/>
        <rFont val="Arial"/>
        <family val="2"/>
      </rPr>
      <t>Puertas Aluminio y Cristal Alt.Piso 1</t>
    </r>
  </si>
  <si>
    <r>
      <rPr>
        <sz val="7"/>
        <rFont val="Arial"/>
        <family val="2"/>
      </rPr>
      <t>Puertas Alumino y Cristal Piso 2</t>
    </r>
  </si>
  <si>
    <r>
      <rPr>
        <sz val="7"/>
        <rFont val="Arial"/>
        <family val="2"/>
      </rPr>
      <t>Puertas Aluminio y Cristal Alt.Piso 2</t>
    </r>
  </si>
  <si>
    <r>
      <rPr>
        <sz val="7"/>
        <rFont val="Arial"/>
        <family val="2"/>
      </rPr>
      <t>Puertas Alumino y Cristal Piso 3</t>
    </r>
  </si>
  <si>
    <r>
      <rPr>
        <sz val="7"/>
        <rFont val="Arial"/>
        <family val="2"/>
      </rPr>
      <t>Puertas Aluminio y Cristal Alt.Piso 3</t>
    </r>
  </si>
  <si>
    <r>
      <rPr>
        <sz val="7"/>
        <rFont val="Arial"/>
        <family val="2"/>
      </rPr>
      <t>Puertas Alumino y Cristal Piso 4</t>
    </r>
  </si>
  <si>
    <r>
      <rPr>
        <sz val="7"/>
        <rFont val="Arial"/>
        <family val="2"/>
      </rPr>
      <t>Puertas Aluminio y Cristal Alt.Piso 4</t>
    </r>
  </si>
  <si>
    <r>
      <rPr>
        <sz val="7"/>
        <rFont val="Arial"/>
        <family val="2"/>
      </rPr>
      <t>Puertas Alumino y Cristal Piso 5</t>
    </r>
  </si>
  <si>
    <r>
      <rPr>
        <b/>
        <sz val="7"/>
        <rFont val="Arial"/>
        <family val="2"/>
      </rPr>
      <t>3.6.6</t>
    </r>
  </si>
  <si>
    <r>
      <rPr>
        <b/>
        <sz val="7"/>
        <rFont val="Arial"/>
        <family val="2"/>
      </rPr>
      <t>MARCOS DE PINO FINGER JOINT</t>
    </r>
  </si>
  <si>
    <r>
      <rPr>
        <b/>
        <sz val="7"/>
        <rFont val="Arial"/>
        <family val="2"/>
      </rPr>
      <t>ML.</t>
    </r>
  </si>
  <si>
    <r>
      <rPr>
        <b/>
        <sz val="7"/>
        <rFont val="Arial"/>
        <family val="2"/>
      </rPr>
      <t>3.6.7</t>
    </r>
  </si>
  <si>
    <r>
      <rPr>
        <b/>
        <sz val="7"/>
        <rFont val="Arial"/>
        <family val="2"/>
      </rPr>
      <t>MARCOS METALICOS</t>
    </r>
  </si>
  <si>
    <r>
      <rPr>
        <b/>
        <sz val="7"/>
        <rFont val="Arial"/>
        <family val="2"/>
      </rPr>
      <t>ALUMINIOS CRISTALES</t>
    </r>
  </si>
  <si>
    <r>
      <rPr>
        <b/>
        <sz val="7"/>
        <rFont val="Arial"/>
        <family val="2"/>
      </rPr>
      <t>3.8.1</t>
    </r>
  </si>
  <si>
    <r>
      <rPr>
        <b/>
        <sz val="7"/>
        <rFont val="Arial"/>
        <family val="2"/>
      </rPr>
      <t>VENTANAS</t>
    </r>
  </si>
  <si>
    <r>
      <rPr>
        <sz val="7"/>
        <rFont val="Arial"/>
        <family val="2"/>
      </rPr>
      <t>Ventanas Subterraneo</t>
    </r>
  </si>
  <si>
    <r>
      <rPr>
        <sz val="7"/>
        <rFont val="Arial"/>
        <family val="2"/>
      </rPr>
      <t>Ventanas Piso 1</t>
    </r>
  </si>
  <si>
    <r>
      <rPr>
        <sz val="7"/>
        <rFont val="Arial"/>
        <family val="2"/>
      </rPr>
      <t>Ventanas  Alt.Piso 1</t>
    </r>
  </si>
  <si>
    <r>
      <rPr>
        <sz val="7"/>
        <rFont val="Arial"/>
        <family val="2"/>
      </rPr>
      <t>Ventanas Piso 2</t>
    </r>
  </si>
  <si>
    <r>
      <rPr>
        <sz val="7"/>
        <rFont val="Arial"/>
        <family val="2"/>
      </rPr>
      <t>Ventanas  Alt.Piso 2</t>
    </r>
  </si>
  <si>
    <r>
      <rPr>
        <sz val="7"/>
        <rFont val="Arial"/>
        <family val="2"/>
      </rPr>
      <t>Ventanas Piso 3</t>
    </r>
  </si>
  <si>
    <r>
      <rPr>
        <sz val="7"/>
        <rFont val="Arial"/>
        <family val="2"/>
      </rPr>
      <t>Ventanas  Alt.Piso 3</t>
    </r>
  </si>
  <si>
    <r>
      <rPr>
        <sz val="7"/>
        <rFont val="Arial"/>
        <family val="2"/>
      </rPr>
      <t>Ventanas Piso 4</t>
    </r>
  </si>
  <si>
    <r>
      <rPr>
        <sz val="7"/>
        <rFont val="Arial"/>
        <family val="2"/>
      </rPr>
      <t>Ventanas  Alt.Piso 4</t>
    </r>
  </si>
  <si>
    <r>
      <rPr>
        <sz val="7"/>
        <rFont val="Arial"/>
        <family val="2"/>
      </rPr>
      <t>Ventanas Piso 5</t>
    </r>
  </si>
  <si>
    <r>
      <rPr>
        <b/>
        <sz val="7"/>
        <rFont val="Arial"/>
        <family val="2"/>
      </rPr>
      <t>3.8.2</t>
    </r>
  </si>
  <si>
    <r>
      <rPr>
        <b/>
        <sz val="7"/>
        <rFont val="Arial"/>
        <family val="2"/>
      </rPr>
      <t>MURO CORTINA</t>
    </r>
  </si>
  <si>
    <r>
      <rPr>
        <sz val="7"/>
        <rFont val="Arial"/>
        <family val="2"/>
      </rPr>
      <t>Calle 1</t>
    </r>
  </si>
  <si>
    <r>
      <rPr>
        <sz val="7"/>
        <rFont val="Arial"/>
        <family val="2"/>
      </rPr>
      <t>Calle 2</t>
    </r>
  </si>
  <si>
    <r>
      <rPr>
        <sz val="7"/>
        <rFont val="Arial"/>
        <family val="2"/>
      </rPr>
      <t>Calle 3</t>
    </r>
  </si>
  <si>
    <r>
      <rPr>
        <sz val="7"/>
        <rFont val="Arial"/>
        <family val="2"/>
      </rPr>
      <t>Pasaje</t>
    </r>
  </si>
  <si>
    <r>
      <rPr>
        <b/>
        <sz val="7"/>
        <rFont val="Arial"/>
        <family val="2"/>
      </rPr>
      <t>3.8.3</t>
    </r>
  </si>
  <si>
    <r>
      <rPr>
        <sz val="7"/>
        <rFont val="Arial"/>
        <family val="2"/>
      </rPr>
      <t>MAMPARAS DE CRISTAL</t>
    </r>
  </si>
  <si>
    <r>
      <rPr>
        <b/>
        <sz val="7"/>
        <rFont val="Arial"/>
        <family val="2"/>
      </rPr>
      <t>3.8.4</t>
    </r>
  </si>
  <si>
    <r>
      <rPr>
        <sz val="7"/>
        <rFont val="Arial"/>
        <family val="2"/>
      </rPr>
      <t>VITRINAS DE LOCALES</t>
    </r>
  </si>
  <si>
    <r>
      <rPr>
        <b/>
        <sz val="7"/>
        <rFont val="Arial"/>
        <family val="2"/>
      </rPr>
      <t>GL</t>
    </r>
  </si>
  <si>
    <r>
      <rPr>
        <b/>
        <sz val="7"/>
        <rFont val="Arial"/>
        <family val="2"/>
      </rPr>
      <t>3.8.5</t>
    </r>
  </si>
  <si>
    <r>
      <rPr>
        <sz val="7"/>
        <rFont val="Arial"/>
        <family val="2"/>
      </rPr>
      <t>LUCARNA (ALUMINIO Y VIDRIOS)</t>
    </r>
  </si>
  <si>
    <r>
      <rPr>
        <b/>
        <sz val="7"/>
        <rFont val="Arial"/>
        <family val="2"/>
      </rPr>
      <t>3.8.6</t>
    </r>
  </si>
  <si>
    <r>
      <rPr>
        <b/>
        <sz val="7"/>
        <rFont val="Arial"/>
        <family val="2"/>
      </rPr>
      <t>REVESTIMIENTO DE ALUCOBOND</t>
    </r>
  </si>
  <si>
    <r>
      <rPr>
        <sz val="7"/>
        <rFont val="Arial"/>
        <family val="2"/>
      </rPr>
      <t>BARANDAS Y PASAMANOS</t>
    </r>
  </si>
  <si>
    <r>
      <rPr>
        <b/>
        <sz val="7"/>
        <rFont val="Arial"/>
        <family val="2"/>
      </rPr>
      <t>3.9.1</t>
    </r>
  </si>
  <si>
    <r>
      <rPr>
        <sz val="7"/>
        <rFont val="Arial"/>
        <family val="2"/>
      </rPr>
      <t>BARANDAS DE FIERRO</t>
    </r>
  </si>
  <si>
    <r>
      <rPr>
        <b/>
        <sz val="7"/>
        <rFont val="Arial"/>
        <family val="2"/>
      </rPr>
      <t>3.9.2</t>
    </r>
  </si>
  <si>
    <r>
      <rPr>
        <sz val="7"/>
        <rFont val="Arial"/>
        <family val="2"/>
      </rPr>
      <t>PASAMANOS DE FIERRO</t>
    </r>
  </si>
  <si>
    <r>
      <rPr>
        <b/>
        <sz val="7"/>
        <rFont val="Arial"/>
        <family val="2"/>
      </rPr>
      <t>3.9.3</t>
    </r>
  </si>
  <si>
    <r>
      <rPr>
        <sz val="7"/>
        <rFont val="Arial"/>
        <family val="2"/>
      </rPr>
      <t>BARANDAS ALUMINIO Y CRISTAL</t>
    </r>
  </si>
  <si>
    <r>
      <rPr>
        <b/>
        <sz val="7"/>
        <rFont val="Arial"/>
        <family val="2"/>
      </rPr>
      <t>3.9.4</t>
    </r>
  </si>
  <si>
    <r>
      <rPr>
        <sz val="7"/>
        <rFont val="Arial"/>
        <family val="2"/>
      </rPr>
      <t>SOPORTEBARANDA</t>
    </r>
  </si>
  <si>
    <r>
      <rPr>
        <b/>
        <sz val="7"/>
        <rFont val="Arial"/>
        <family val="2"/>
      </rPr>
      <t>3.9.5</t>
    </r>
  </si>
  <si>
    <r>
      <rPr>
        <sz val="7"/>
        <rFont val="Arial"/>
        <family val="2"/>
      </rPr>
      <t>BANQUINA</t>
    </r>
  </si>
  <si>
    <r>
      <rPr>
        <sz val="7"/>
        <rFont val="Arial"/>
        <family val="2"/>
      </rPr>
      <t>QUINCALLERIA</t>
    </r>
  </si>
  <si>
    <r>
      <rPr>
        <b/>
        <sz val="7"/>
        <rFont val="Arial"/>
        <family val="2"/>
      </rPr>
      <t>3.10.1</t>
    </r>
  </si>
  <si>
    <r>
      <rPr>
        <sz val="7"/>
        <rFont val="Arial"/>
        <family val="2"/>
      </rPr>
      <t>ACCESO A OFICINAS</t>
    </r>
  </si>
  <si>
    <r>
      <rPr>
        <b/>
        <sz val="7"/>
        <rFont val="Arial"/>
        <family val="2"/>
      </rPr>
      <t>3.10.2</t>
    </r>
  </si>
  <si>
    <r>
      <rPr>
        <sz val="7"/>
        <rFont val="Arial"/>
        <family val="2"/>
      </rPr>
      <t>PUERTAS METALICAS</t>
    </r>
  </si>
  <si>
    <r>
      <rPr>
        <b/>
        <sz val="7"/>
        <rFont val="Arial"/>
        <family val="2"/>
      </rPr>
      <t>3.10.3</t>
    </r>
  </si>
  <si>
    <r>
      <rPr>
        <sz val="7"/>
        <rFont val="Arial"/>
        <family val="2"/>
      </rPr>
      <t>BAÑOS</t>
    </r>
  </si>
  <si>
    <r>
      <rPr>
        <b/>
        <sz val="7"/>
        <rFont val="Arial"/>
        <family val="2"/>
      </rPr>
      <t>3.10.4</t>
    </r>
  </si>
  <si>
    <r>
      <rPr>
        <sz val="7"/>
        <rFont val="Arial"/>
        <family val="2"/>
      </rPr>
      <t>OTRAS (DETALLAR)</t>
    </r>
  </si>
  <si>
    <r>
      <rPr>
        <b/>
        <sz val="7"/>
        <rFont val="Arial"/>
        <family val="2"/>
      </rPr>
      <t>3.10.5</t>
    </r>
  </si>
  <si>
    <r>
      <rPr>
        <sz val="7"/>
        <rFont val="Arial"/>
        <family val="2"/>
      </rPr>
      <t>BISAGRAS EN BRONCE</t>
    </r>
  </si>
  <si>
    <r>
      <rPr>
        <b/>
        <sz val="7"/>
        <rFont val="Arial"/>
        <family val="2"/>
      </rPr>
      <t>3.10.6</t>
    </r>
  </si>
  <si>
    <r>
      <rPr>
        <sz val="7"/>
        <rFont val="Arial"/>
        <family val="2"/>
      </rPr>
      <t>BARRA ANTIPANICO</t>
    </r>
  </si>
  <si>
    <r>
      <rPr>
        <b/>
        <sz val="7"/>
        <rFont val="Arial"/>
        <family val="2"/>
      </rPr>
      <t>3.10.7</t>
    </r>
  </si>
  <si>
    <r>
      <rPr>
        <sz val="7"/>
        <rFont val="Arial"/>
        <family val="2"/>
      </rPr>
      <t>CIERRA PUERTAS</t>
    </r>
  </si>
  <si>
    <r>
      <rPr>
        <sz val="7"/>
        <rFont val="Arial"/>
        <family val="2"/>
      </rPr>
      <t>PINTURAS</t>
    </r>
  </si>
  <si>
    <r>
      <rPr>
        <b/>
        <sz val="7"/>
        <rFont val="Arial"/>
        <family val="2"/>
      </rPr>
      <t>3.11.1</t>
    </r>
  </si>
  <si>
    <r>
      <rPr>
        <sz val="7"/>
        <rFont val="Arial"/>
        <family val="2"/>
      </rPr>
      <t>ALDUCO</t>
    </r>
  </si>
  <si>
    <r>
      <rPr>
        <b/>
        <sz val="7"/>
        <rFont val="Arial"/>
        <family val="2"/>
      </rPr>
      <t>3.11.2</t>
    </r>
  </si>
  <si>
    <r>
      <rPr>
        <sz val="7"/>
        <rFont val="Arial"/>
        <family val="2"/>
      </rPr>
      <t>MARTELINA ORGANICA</t>
    </r>
  </si>
  <si>
    <r>
      <rPr>
        <b/>
        <sz val="7"/>
        <rFont val="Arial"/>
        <family val="2"/>
      </rPr>
      <t>3.11.3</t>
    </r>
  </si>
  <si>
    <r>
      <rPr>
        <b/>
        <sz val="7"/>
        <rFont val="Arial"/>
        <family val="2"/>
      </rPr>
      <t>ESMALTE SINTETICO BRILLANTE</t>
    </r>
  </si>
  <si>
    <r>
      <rPr>
        <sz val="7"/>
        <rFont val="Arial"/>
        <family val="2"/>
      </rPr>
      <t>Subterraneo</t>
    </r>
  </si>
  <si>
    <r>
      <rPr>
        <sz val="7"/>
        <rFont val="Arial"/>
        <family val="2"/>
      </rPr>
      <t>P1</t>
    </r>
  </si>
  <si>
    <r>
      <rPr>
        <sz val="7"/>
        <rFont val="Arial"/>
        <family val="2"/>
      </rPr>
      <t>Altillo P1</t>
    </r>
  </si>
  <si>
    <r>
      <rPr>
        <sz val="7"/>
        <rFont val="Arial"/>
        <family val="2"/>
      </rPr>
      <t>Gabinete electrico Piso 1</t>
    </r>
  </si>
  <si>
    <r>
      <rPr>
        <sz val="7"/>
        <rFont val="Arial"/>
        <family val="2"/>
      </rPr>
      <t>P2</t>
    </r>
  </si>
  <si>
    <r>
      <rPr>
        <sz val="7"/>
        <rFont val="Arial"/>
        <family val="2"/>
      </rPr>
      <t>Altillo P2</t>
    </r>
  </si>
  <si>
    <r>
      <rPr>
        <sz val="7"/>
        <rFont val="Arial"/>
        <family val="2"/>
      </rPr>
      <t>P3</t>
    </r>
  </si>
  <si>
    <r>
      <rPr>
        <sz val="7"/>
        <rFont val="Arial"/>
        <family val="2"/>
      </rPr>
      <t>Gabinete electrico Piso 3</t>
    </r>
  </si>
  <si>
    <r>
      <rPr>
        <sz val="7"/>
        <rFont val="Arial"/>
        <family val="2"/>
      </rPr>
      <t>P4</t>
    </r>
  </si>
  <si>
    <r>
      <rPr>
        <sz val="7"/>
        <rFont val="Arial"/>
        <family val="2"/>
      </rPr>
      <t>Altillo P4</t>
    </r>
  </si>
  <si>
    <r>
      <rPr>
        <sz val="7"/>
        <rFont val="Arial"/>
        <family val="2"/>
      </rPr>
      <t>P5</t>
    </r>
  </si>
  <si>
    <r>
      <rPr>
        <b/>
        <sz val="7"/>
        <rFont val="Arial"/>
        <family val="2"/>
      </rPr>
      <t>3.11.4</t>
    </r>
  </si>
  <si>
    <r>
      <rPr>
        <b/>
        <sz val="7"/>
        <rFont val="Arial"/>
        <family val="2"/>
      </rPr>
      <t>OLEO OPACO</t>
    </r>
  </si>
  <si>
    <r>
      <rPr>
        <b/>
        <sz val="7"/>
        <rFont val="Arial"/>
        <family val="2"/>
      </rPr>
      <t>3.11.5</t>
    </r>
  </si>
  <si>
    <r>
      <rPr>
        <sz val="7"/>
        <rFont val="Arial"/>
        <family val="2"/>
      </rPr>
      <t>AL MOLINETE</t>
    </r>
  </si>
  <si>
    <r>
      <rPr>
        <b/>
        <sz val="7"/>
        <rFont val="Arial"/>
        <family val="2"/>
      </rPr>
      <t>3.11.6</t>
    </r>
  </si>
  <si>
    <r>
      <rPr>
        <sz val="7"/>
        <rFont val="Arial"/>
        <family val="2"/>
      </rPr>
      <t>ANTICORROSIVA</t>
    </r>
  </si>
  <si>
    <r>
      <rPr>
        <b/>
        <sz val="7"/>
        <rFont val="Arial"/>
        <family val="2"/>
      </rPr>
      <t>3.11.7</t>
    </r>
  </si>
  <si>
    <r>
      <rPr>
        <sz val="7"/>
        <rFont val="Arial"/>
        <family val="2"/>
      </rPr>
      <t>ESMALTE AL AGUA</t>
    </r>
  </si>
  <si>
    <r>
      <rPr>
        <b/>
        <sz val="7"/>
        <rFont val="Arial"/>
        <family val="2"/>
      </rPr>
      <t>3.11.8</t>
    </r>
  </si>
  <si>
    <r>
      <rPr>
        <b/>
        <sz val="7"/>
        <rFont val="Arial"/>
        <family val="2"/>
      </rPr>
      <t>EMPASTE SOBRE VOLCANITA</t>
    </r>
  </si>
  <si>
    <r>
      <rPr>
        <b/>
        <sz val="7"/>
        <rFont val="Arial"/>
        <family val="2"/>
      </rPr>
      <t>3.11.9</t>
    </r>
  </si>
  <si>
    <r>
      <rPr>
        <b/>
        <sz val="7"/>
        <rFont val="Arial"/>
        <family val="2"/>
      </rPr>
      <t>EMPASTE SOBRE ESTUCO</t>
    </r>
  </si>
  <si>
    <r>
      <rPr>
        <b/>
        <sz val="7"/>
        <rFont val="Arial"/>
        <family val="2"/>
      </rPr>
      <t>PINTURA DEMARCACION ESTACIONA.</t>
    </r>
  </si>
  <si>
    <r>
      <rPr>
        <b/>
        <sz val="7"/>
        <rFont val="Arial"/>
        <family val="2"/>
      </rPr>
      <t>OLEO BRILLANTE</t>
    </r>
  </si>
  <si>
    <r>
      <rPr>
        <b/>
        <sz val="7"/>
        <rFont val="Arial"/>
        <family val="2"/>
      </rPr>
      <t>ARTEFACTOS SANITARIOS Y ACCESO.</t>
    </r>
  </si>
  <si>
    <r>
      <rPr>
        <b/>
        <sz val="7"/>
        <rFont val="Arial"/>
        <family val="2"/>
      </rPr>
      <t>3.12.1</t>
    </r>
  </si>
  <si>
    <r>
      <rPr>
        <b/>
        <sz val="7"/>
        <rFont val="Arial"/>
        <family val="2"/>
      </rPr>
      <t>ARTEFACTOS SANITARIOS</t>
    </r>
  </si>
  <si>
    <r>
      <rPr>
        <sz val="7"/>
        <rFont val="Arial"/>
        <family val="2"/>
      </rPr>
      <t>3.12.1.1</t>
    </r>
  </si>
  <si>
    <r>
      <rPr>
        <sz val="7"/>
        <rFont val="Arial"/>
        <family val="2"/>
      </rPr>
      <t>WC</t>
    </r>
  </si>
  <si>
    <r>
      <rPr>
        <sz val="7"/>
        <rFont val="Arial"/>
        <family val="2"/>
      </rPr>
      <t>3.12.1.2</t>
    </r>
  </si>
  <si>
    <r>
      <rPr>
        <sz val="7"/>
        <rFont val="Arial"/>
        <family val="2"/>
      </rPr>
      <t>URINARIOS</t>
    </r>
  </si>
  <si>
    <r>
      <rPr>
        <sz val="7"/>
        <rFont val="Arial"/>
        <family val="2"/>
      </rPr>
      <t>3.12.1.3</t>
    </r>
  </si>
  <si>
    <r>
      <rPr>
        <sz val="7"/>
        <rFont val="Arial"/>
        <family val="2"/>
      </rPr>
      <t>LAVAMANOS</t>
    </r>
  </si>
  <si>
    <r>
      <rPr>
        <sz val="7"/>
        <rFont val="Arial"/>
        <family val="2"/>
      </rPr>
      <t>3.12.1.4</t>
    </r>
  </si>
  <si>
    <r>
      <rPr>
        <sz val="7"/>
        <rFont val="Arial"/>
        <family val="2"/>
      </rPr>
      <t>VANITORIOS</t>
    </r>
  </si>
  <si>
    <r>
      <rPr>
        <sz val="7"/>
        <rFont val="Arial"/>
        <family val="2"/>
      </rPr>
      <t>3.12.1.5</t>
    </r>
  </si>
  <si>
    <r>
      <rPr>
        <sz val="7"/>
        <rFont val="Arial"/>
        <family val="2"/>
      </rPr>
      <t>B LLUVIA C/COMBINACION</t>
    </r>
  </si>
  <si>
    <r>
      <rPr>
        <sz val="7"/>
        <rFont val="Arial"/>
        <family val="2"/>
      </rPr>
      <t>3.12.1.6</t>
    </r>
  </si>
  <si>
    <r>
      <rPr>
        <sz val="7"/>
        <rFont val="Arial"/>
        <family val="2"/>
      </rPr>
      <t>LAVAPLATOS</t>
    </r>
  </si>
  <si>
    <r>
      <rPr>
        <sz val="7"/>
        <rFont val="Arial"/>
        <family val="2"/>
      </rPr>
      <t>3.12.1.7</t>
    </r>
  </si>
  <si>
    <r>
      <rPr>
        <sz val="7"/>
        <rFont val="Arial"/>
        <family val="2"/>
      </rPr>
      <t>JANITOR</t>
    </r>
  </si>
  <si>
    <r>
      <rPr>
        <b/>
        <sz val="7"/>
        <rFont val="Arial"/>
        <family val="2"/>
      </rPr>
      <t>3.12.2</t>
    </r>
  </si>
  <si>
    <r>
      <rPr>
        <b/>
        <sz val="7"/>
        <rFont val="Arial"/>
        <family val="2"/>
      </rPr>
      <t>ACCESORIOS</t>
    </r>
  </si>
  <si>
    <r>
      <rPr>
        <sz val="7"/>
        <rFont val="Arial"/>
        <family val="2"/>
      </rPr>
      <t>3.12.2.1</t>
    </r>
  </si>
  <si>
    <r>
      <rPr>
        <sz val="7"/>
        <rFont val="Arial"/>
        <family val="2"/>
      </rPr>
      <t>PERCHA</t>
    </r>
  </si>
  <si>
    <r>
      <rPr>
        <sz val="7"/>
        <rFont val="Arial"/>
        <family val="2"/>
      </rPr>
      <t>3.12.2.2</t>
    </r>
  </si>
  <si>
    <r>
      <rPr>
        <sz val="7"/>
        <rFont val="Arial"/>
        <family val="2"/>
      </rPr>
      <t>PORTA ROLLO</t>
    </r>
  </si>
  <si>
    <r>
      <rPr>
        <sz val="7"/>
        <rFont val="Arial"/>
        <family val="2"/>
      </rPr>
      <t>UN.</t>
    </r>
  </si>
  <si>
    <r>
      <rPr>
        <sz val="7"/>
        <rFont val="Arial"/>
        <family val="2"/>
      </rPr>
      <t>3.12.2.3</t>
    </r>
  </si>
  <si>
    <r>
      <rPr>
        <sz val="7"/>
        <rFont val="Arial"/>
        <family val="2"/>
      </rPr>
      <t>DISPENSADOR DE JAMON LAVAMAN.</t>
    </r>
  </si>
  <si>
    <r>
      <rPr>
        <sz val="7"/>
        <rFont val="Arial"/>
        <family val="2"/>
      </rPr>
      <t>3.12.2.4</t>
    </r>
  </si>
  <si>
    <r>
      <rPr>
        <sz val="7"/>
        <rFont val="Arial"/>
        <family val="2"/>
      </rPr>
      <t>DISPENSADOR DE JABON VANITORIOS</t>
    </r>
  </si>
  <si>
    <r>
      <rPr>
        <sz val="7"/>
        <rFont val="Arial"/>
        <family val="2"/>
      </rPr>
      <t>3.12.2.5</t>
    </r>
  </si>
  <si>
    <r>
      <rPr>
        <sz val="7"/>
        <rFont val="Arial"/>
        <family val="2"/>
      </rPr>
      <t>JABONERA DUCHA</t>
    </r>
  </si>
  <si>
    <r>
      <rPr>
        <sz val="7"/>
        <rFont val="Arial"/>
        <family val="2"/>
      </rPr>
      <t>3.12.2.6</t>
    </r>
  </si>
  <si>
    <r>
      <rPr>
        <sz val="7"/>
        <rFont val="Arial"/>
        <family val="2"/>
      </rPr>
      <t>SECADOR DE MANOS</t>
    </r>
  </si>
  <si>
    <r>
      <rPr>
        <sz val="7"/>
        <rFont val="Arial"/>
        <family val="2"/>
      </rPr>
      <t>3.12.2.7</t>
    </r>
  </si>
  <si>
    <r>
      <rPr>
        <sz val="7"/>
        <rFont val="Arial"/>
        <family val="2"/>
      </rPr>
      <t>BARRA CORTINA DE DUCHA</t>
    </r>
  </si>
  <si>
    <r>
      <rPr>
        <sz val="7"/>
        <rFont val="Arial"/>
        <family val="2"/>
      </rPr>
      <t>3.12.2.8</t>
    </r>
  </si>
  <si>
    <r>
      <rPr>
        <sz val="7"/>
        <rFont val="Arial"/>
        <family val="2"/>
      </rPr>
      <t>BASUREROS</t>
    </r>
  </si>
  <si>
    <r>
      <rPr>
        <sz val="7"/>
        <rFont val="Arial"/>
        <family val="2"/>
      </rPr>
      <t>3.12.2.9</t>
    </r>
  </si>
  <si>
    <r>
      <rPr>
        <sz val="7"/>
        <rFont val="Arial"/>
        <family val="2"/>
      </rPr>
      <t>BARRAS PARA LISIADOS</t>
    </r>
  </si>
  <si>
    <r>
      <rPr>
        <sz val="7"/>
        <rFont val="Arial"/>
        <family val="2"/>
      </rPr>
      <t>3.12.2.10</t>
    </r>
  </si>
  <si>
    <r>
      <rPr>
        <sz val="7"/>
        <rFont val="Arial"/>
        <family val="2"/>
      </rPr>
      <t>TOALLEROS</t>
    </r>
  </si>
  <si>
    <r>
      <rPr>
        <sz val="7"/>
        <rFont val="Arial"/>
        <family val="2"/>
      </rPr>
      <t>3.12.2.11</t>
    </r>
  </si>
  <si>
    <r>
      <rPr>
        <sz val="7"/>
        <rFont val="Arial"/>
        <family val="2"/>
      </rPr>
      <t>CUBREMOCHETAS</t>
    </r>
  </si>
  <si>
    <r>
      <rPr>
        <b/>
        <sz val="7"/>
        <rFont val="Arial"/>
        <family val="2"/>
      </rPr>
      <t>CARPINTERIA METALICA</t>
    </r>
  </si>
  <si>
    <r>
      <rPr>
        <sz val="7"/>
        <rFont val="Arial"/>
        <family val="2"/>
      </rPr>
      <t>3.13.1</t>
    </r>
  </si>
  <si>
    <r>
      <rPr>
        <sz val="7"/>
        <rFont val="Arial"/>
        <family val="2"/>
      </rPr>
      <t>DIVISIONES DE BAÑOS</t>
    </r>
  </si>
  <si>
    <r>
      <rPr>
        <sz val="7"/>
        <rFont val="Arial"/>
        <family val="2"/>
      </rPr>
      <t>3.13.2</t>
    </r>
  </si>
  <si>
    <r>
      <rPr>
        <sz val="7"/>
        <rFont val="Arial"/>
        <family val="2"/>
      </rPr>
      <t>ASTAS DE BANDERAS</t>
    </r>
  </si>
  <si>
    <r>
      <rPr>
        <sz val="7"/>
        <rFont val="Arial"/>
        <family val="2"/>
      </rPr>
      <t>3.13.3</t>
    </r>
  </si>
  <si>
    <r>
      <rPr>
        <sz val="7"/>
        <rFont val="Arial"/>
        <family val="2"/>
      </rPr>
      <t>LETREROS FACHADA,LETRAS Y NUME</t>
    </r>
  </si>
  <si>
    <r>
      <rPr>
        <sz val="7"/>
        <rFont val="Arial"/>
        <family val="2"/>
      </rPr>
      <t>3.13.4</t>
    </r>
  </si>
  <si>
    <r>
      <rPr>
        <sz val="7"/>
        <rFont val="Arial"/>
        <family val="2"/>
      </rPr>
      <t>CELOSIAS DE VENTILACION</t>
    </r>
  </si>
  <si>
    <r>
      <rPr>
        <sz val="7"/>
        <rFont val="Arial"/>
        <family val="2"/>
      </rPr>
      <t>3.13.5</t>
    </r>
  </si>
  <si>
    <r>
      <rPr>
        <sz val="7"/>
        <rFont val="Arial"/>
        <family val="2"/>
      </rPr>
      <t>NARIZ METALICA GRADAS</t>
    </r>
  </si>
  <si>
    <r>
      <rPr>
        <sz val="7"/>
        <rFont val="Arial"/>
        <family val="2"/>
      </rPr>
      <t>3.13.7</t>
    </r>
  </si>
  <si>
    <r>
      <rPr>
        <sz val="7"/>
        <rFont val="Arial"/>
        <family val="2"/>
      </rPr>
      <t>PERFIL ACERO FRENTE LOCALES</t>
    </r>
  </si>
  <si>
    <r>
      <rPr>
        <sz val="7"/>
        <rFont val="Arial"/>
        <family val="2"/>
      </rPr>
      <t>3.13.8</t>
    </r>
  </si>
  <si>
    <r>
      <rPr>
        <sz val="7"/>
        <rFont val="Arial"/>
        <family val="2"/>
      </rPr>
      <t>PERFIL VERTICAL U FRENTE LOCALES</t>
    </r>
  </si>
  <si>
    <r>
      <rPr>
        <sz val="7"/>
        <rFont val="Arial"/>
        <family val="2"/>
      </rPr>
      <t>3.13.9</t>
    </r>
  </si>
  <si>
    <r>
      <rPr>
        <sz val="7"/>
        <rFont val="Arial"/>
        <family val="2"/>
      </rPr>
      <t>FAROLESFACHADAS</t>
    </r>
  </si>
  <si>
    <r>
      <rPr>
        <sz val="7"/>
        <rFont val="Arial"/>
        <family val="2"/>
      </rPr>
      <t>CASETA GRUPO ELECTROGENO</t>
    </r>
  </si>
  <si>
    <r>
      <rPr>
        <sz val="7"/>
        <rFont val="Arial"/>
        <family val="2"/>
      </rPr>
      <t>REJILLAS CANALETAS A. LLUVIAS</t>
    </r>
  </si>
  <si>
    <r>
      <rPr>
        <b/>
        <sz val="7"/>
        <rFont val="Arial"/>
        <family val="2"/>
      </rPr>
      <t>MUEBLES</t>
    </r>
  </si>
  <si>
    <r>
      <rPr>
        <sz val="7"/>
        <rFont val="Arial"/>
        <family val="2"/>
      </rPr>
      <t>3.14.1</t>
    </r>
  </si>
  <si>
    <r>
      <rPr>
        <sz val="7"/>
        <rFont val="Arial"/>
        <family val="2"/>
      </rPr>
      <t>MUEBLES Y CORTINAS</t>
    </r>
  </si>
  <si>
    <r>
      <rPr>
        <sz val="7"/>
        <rFont val="Arial"/>
        <family val="2"/>
      </rPr>
      <t>3.14.1.1</t>
    </r>
  </si>
  <si>
    <r>
      <rPr>
        <sz val="7"/>
        <rFont val="Arial"/>
        <family val="2"/>
      </rPr>
      <t>VANITORIOS BAÑOS</t>
    </r>
  </si>
  <si>
    <r>
      <rPr>
        <sz val="7"/>
        <rFont val="Arial"/>
        <family val="2"/>
      </rPr>
      <t>3.14.1.3</t>
    </r>
  </si>
  <si>
    <r>
      <rPr>
        <sz val="7"/>
        <rFont val="Arial"/>
        <family val="2"/>
      </rPr>
      <t>MUEBLE FICHERO GUARDARROPIA</t>
    </r>
  </si>
  <si>
    <r>
      <rPr>
        <sz val="7"/>
        <rFont val="Arial"/>
        <family val="2"/>
      </rPr>
      <t>3.14.1.4</t>
    </r>
  </si>
  <si>
    <r>
      <rPr>
        <sz val="7"/>
        <rFont val="Arial"/>
        <family val="2"/>
      </rPr>
      <t>MUEBLE LAVAPLATOS</t>
    </r>
  </si>
  <si>
    <r>
      <rPr>
        <b/>
        <sz val="7"/>
        <rFont val="Arial"/>
        <family val="2"/>
      </rPr>
      <t>3.15.5</t>
    </r>
  </si>
  <si>
    <r>
      <rPr>
        <b/>
        <sz val="7"/>
        <rFont val="Arial"/>
        <family val="2"/>
      </rPr>
      <t>CASETA CONTROL VEHICULAR</t>
    </r>
  </si>
  <si>
    <r>
      <rPr>
        <b/>
        <sz val="7"/>
        <rFont val="Arial"/>
        <family val="2"/>
      </rPr>
      <t>UN</t>
    </r>
  </si>
  <si>
    <r>
      <rPr>
        <b/>
        <sz val="7"/>
        <rFont val="Arial"/>
        <family val="2"/>
      </rPr>
      <t>INSTALACIONES SANITARIAS</t>
    </r>
  </si>
  <si>
    <r>
      <rPr>
        <b/>
        <sz val="7"/>
        <rFont val="Arial"/>
        <family val="2"/>
      </rPr>
      <t>TOTAL TERMINACIONES</t>
    </r>
  </si>
  <si>
    <r>
      <rPr>
        <b/>
        <sz val="7"/>
        <rFont val="Arial"/>
        <family val="2"/>
      </rPr>
      <t>PARTIDAS GENERALES</t>
    </r>
  </si>
  <si>
    <r>
      <rPr>
        <sz val="7"/>
        <rFont val="Arial"/>
        <family val="2"/>
      </rPr>
      <t>CANALES A.LL. DE TERRAZAS,RAMP.</t>
    </r>
  </si>
  <si>
    <r>
      <rPr>
        <sz val="7"/>
        <rFont val="Arial"/>
        <family val="2"/>
      </rPr>
      <t>IZAJE EQUIPOS CLIMATIZACION</t>
    </r>
  </si>
  <si>
    <r>
      <rPr>
        <sz val="7"/>
        <rFont val="Arial"/>
        <family val="2"/>
      </rPr>
      <t>EXTRACCION BASURA LOCATARIOS</t>
    </r>
  </si>
  <si>
    <r>
      <rPr>
        <sz val="7"/>
        <rFont val="Arial"/>
        <family val="2"/>
      </rPr>
      <t>PISO FALSO ELEVADO</t>
    </r>
  </si>
  <si>
    <r>
      <rPr>
        <b/>
        <sz val="7"/>
        <rFont val="Arial"/>
        <family val="2"/>
      </rPr>
      <t>TOTAL PARTIDAS GENERALES</t>
    </r>
  </si>
  <si>
    <r>
      <rPr>
        <b/>
        <sz val="7"/>
        <rFont val="Arial"/>
        <family val="2"/>
      </rPr>
      <t>OTRAS PARTIDAS</t>
    </r>
  </si>
  <si>
    <r>
      <rPr>
        <sz val="7"/>
        <rFont val="Arial"/>
        <family val="2"/>
      </rPr>
      <t>QUIEBRAVISTA CON REVEST 84R</t>
    </r>
  </si>
  <si>
    <r>
      <rPr>
        <sz val="7"/>
        <rFont val="Arial"/>
        <family val="2"/>
      </rPr>
      <t>CIELO TRUPAN ENCHAPADO</t>
    </r>
  </si>
  <si>
    <r>
      <rPr>
        <sz val="7"/>
        <rFont val="Arial"/>
        <family val="2"/>
      </rPr>
      <t>RECEPTACULO PARA DUCHA</t>
    </r>
  </si>
  <si>
    <r>
      <rPr>
        <sz val="7"/>
        <rFont val="Arial"/>
        <family val="2"/>
      </rPr>
      <t>DISPENSADOR DE PAPEL</t>
    </r>
  </si>
  <si>
    <r>
      <rPr>
        <sz val="7"/>
        <rFont val="Arial"/>
        <family val="2"/>
      </rPr>
      <t>CIERRE LATERAL SALA ELECTRICA</t>
    </r>
  </si>
  <si>
    <r>
      <rPr>
        <sz val="7"/>
        <rFont val="Arial"/>
        <family val="2"/>
      </rPr>
      <t>CONTROL ACCESO VEHICULAR</t>
    </r>
  </si>
  <si>
    <r>
      <rPr>
        <sz val="7"/>
        <rFont val="Arial"/>
        <family val="2"/>
      </rPr>
      <t>REVESTIMIENTO CHAMBRANAS</t>
    </r>
  </si>
  <si>
    <r>
      <rPr>
        <sz val="7"/>
        <rFont val="Arial"/>
        <family val="2"/>
      </rPr>
      <t>E.METALICA SALA ELECTRICA</t>
    </r>
  </si>
  <si>
    <r>
      <rPr>
        <sz val="7"/>
        <rFont val="Arial"/>
        <family val="2"/>
      </rPr>
      <t>REJAS RAMPA DE ACCESO</t>
    </r>
  </si>
  <si>
    <r>
      <rPr>
        <sz val="7"/>
        <rFont val="Arial"/>
        <family val="2"/>
      </rPr>
      <t>E.METALICA ALTILLO 1-2-4 PISOS</t>
    </r>
  </si>
  <si>
    <r>
      <rPr>
        <b/>
        <sz val="7"/>
        <rFont val="Arial"/>
        <family val="2"/>
      </rPr>
      <t>TOTAL COSTO DIRECTO PRESUPUESTO</t>
    </r>
  </si>
  <si>
    <t>GRADA DE GOMA ESTRIADA</t>
  </si>
  <si>
    <t>PISO 1</t>
  </si>
  <si>
    <t>Cables postensado .Edificio B</t>
  </si>
  <si>
    <t>RADIER DE HORMIGON</t>
  </si>
  <si>
    <t>EXTERIOR PARA PINTURAS</t>
  </si>
  <si>
    <t>ITEMIZACION DEL PRESUPUESTO</t>
  </si>
  <si>
    <t>Obra                  : EDIFICIO 4 PISOS</t>
  </si>
  <si>
    <t>Contratista     : Empresa Constructora xxxxxx</t>
  </si>
  <si>
    <t>Código</t>
  </si>
  <si>
    <t>Descripción</t>
  </si>
  <si>
    <t>Ud</t>
  </si>
  <si>
    <t>Cantidad</t>
  </si>
  <si>
    <t>Precio</t>
  </si>
  <si>
    <t>Total</t>
  </si>
  <si>
    <t>UNIT.</t>
  </si>
  <si>
    <t>U.F.</t>
  </si>
  <si>
    <t>1.0</t>
  </si>
  <si>
    <t>INSTALACION DE FAENAS</t>
  </si>
  <si>
    <t>CIERRES PROVISORIOS</t>
  </si>
  <si>
    <t>ML</t>
  </si>
  <si>
    <t>CONSTRUCCIONES PROVISORIAS</t>
  </si>
  <si>
    <t>1.2.1</t>
  </si>
  <si>
    <t>OFICINAS GENERALES Y DE LA  ITO</t>
  </si>
  <si>
    <t>M2</t>
  </si>
  <si>
    <t>1.2.2</t>
  </si>
  <si>
    <t>BODEGA DE MATERIALES</t>
  </si>
  <si>
    <t>1.2.3</t>
  </si>
  <si>
    <t>TALLERES DE TRABAJO</t>
  </si>
  <si>
    <t>1.2.4</t>
  </si>
  <si>
    <t>COMEDORES Y OTROS</t>
  </si>
  <si>
    <t>1.2.5</t>
  </si>
  <si>
    <t>SERVICIOS HIGIENICOS</t>
  </si>
  <si>
    <t>INSTALACIONES PROVISORIAS</t>
  </si>
  <si>
    <t>1.3.1</t>
  </si>
  <si>
    <t>INST.ELECT. DE FAENA</t>
  </si>
  <si>
    <t>GL</t>
  </si>
  <si>
    <t>1.3.2</t>
  </si>
  <si>
    <t>INST. ALCANTARILLADO PROV.</t>
  </si>
  <si>
    <t>1.3.3</t>
  </si>
  <si>
    <t>INST. AGUA POTABLE PROV.</t>
  </si>
  <si>
    <t>1.3.4</t>
  </si>
  <si>
    <t>COMUNICACIONES (TEL Y FAX)</t>
  </si>
  <si>
    <t>1.3.5</t>
  </si>
  <si>
    <t>GAS</t>
  </si>
  <si>
    <t>1.3.6</t>
  </si>
  <si>
    <t>PETROLEO Y OTROS INSUMOS P/PRUE</t>
  </si>
  <si>
    <t>1.3.7</t>
  </si>
  <si>
    <t>LETREROS</t>
  </si>
  <si>
    <t>1.3.8</t>
  </si>
  <si>
    <t>ARCH.PLANOS Y PLANOS AS BUILT</t>
  </si>
  <si>
    <t>1.3.9</t>
  </si>
  <si>
    <t>ACOPIO MAT. Y EXTRAC. ESCOMBROS</t>
  </si>
  <si>
    <t>1.3.9.1</t>
  </si>
  <si>
    <t>REP.VEREDA Y DEMAS VIA PUBLICA</t>
  </si>
  <si>
    <t>1.3.9.2</t>
  </si>
  <si>
    <t>ASEO Y LIMPIEZA FINAL</t>
  </si>
  <si>
    <t>1.3.9.3</t>
  </si>
  <si>
    <t>APOYO CONTRATOS PARALELOS</t>
  </si>
  <si>
    <t>OBRA GRUESA</t>
  </si>
  <si>
    <t>TRAZADO Y NIVELES</t>
  </si>
  <si>
    <t>2.1.1</t>
  </si>
  <si>
    <t>REPLANTEO</t>
  </si>
  <si>
    <t>2.1.2</t>
  </si>
  <si>
    <t>TRAZADOS Y NIVELES</t>
  </si>
  <si>
    <t>MOVIMIENTO DE TIERRA</t>
  </si>
  <si>
    <t>2.2.1</t>
  </si>
  <si>
    <t>EXCAVACIONES A MAQUINA</t>
  </si>
  <si>
    <t>M3</t>
  </si>
  <si>
    <t>Exc.a maquina Sector Edificio A</t>
  </si>
  <si>
    <t>Exc.a maquina Sector Edificio B</t>
  </si>
  <si>
    <t>2.2.2</t>
  </si>
  <si>
    <t>EXCAVACIONES A MANO</t>
  </si>
  <si>
    <t>Exc. a mano Setor edificio A</t>
  </si>
  <si>
    <t>Exc. a mano Setor edificio B</t>
  </si>
  <si>
    <t>2.2.3</t>
  </si>
  <si>
    <t>RELLENOS COMPACTADOS</t>
  </si>
  <si>
    <t>Rellenos compactados Sector Edificio A</t>
  </si>
  <si>
    <t>Rellenos compactados Sector Edificio B</t>
  </si>
  <si>
    <t>2.2.4</t>
  </si>
  <si>
    <t>EXTRACCION DE EXCEDENTES</t>
  </si>
  <si>
    <t>Extracción de excedentes Sector Edificio A</t>
  </si>
  <si>
    <t>Extracción de excedentes Sector Edificio B</t>
  </si>
  <si>
    <t>HORMIGONES</t>
  </si>
  <si>
    <t>2.3.1</t>
  </si>
  <si>
    <t>EMPLANTILLADOS</t>
  </si>
  <si>
    <t>Emplantillados Sector Edificio A</t>
  </si>
  <si>
    <t>Emplantillados Sector Edificio B</t>
  </si>
  <si>
    <t>2.3.2</t>
  </si>
  <si>
    <t>B.ESTAB. BAJO RADIER E = 15 CMS</t>
  </si>
  <si>
    <t>Base estabilizada Sector Edificio A</t>
  </si>
  <si>
    <t>Base estabilizada Sector Edificio B</t>
  </si>
  <si>
    <t>HORMIGON RADIERES</t>
  </si>
  <si>
    <t>Hormigón radier Sector Edificio A</t>
  </si>
  <si>
    <t>Hormigón radier Sector Edificio B</t>
  </si>
  <si>
    <t>TERMINACION CON HELICOPTERO</t>
  </si>
  <si>
    <t>Terminación con helicoptero Sector Edificio A</t>
  </si>
  <si>
    <t>Terminación con helicoptero Sector Edificio B</t>
  </si>
  <si>
    <t>TERM.HORM.ESTRIADO RAMPA</t>
  </si>
  <si>
    <t>2.3.3</t>
  </si>
  <si>
    <t>2.3.3.1</t>
  </si>
  <si>
    <t>HORMIGON FUNDACIONES</t>
  </si>
  <si>
    <t>Hormigón fundaciones Sector Edificio A</t>
  </si>
  <si>
    <t>Hormigón fundaciones Sector Edificio B</t>
  </si>
  <si>
    <t>Hormigón Subt. Sector Edificio A</t>
  </si>
  <si>
    <t>M3.</t>
  </si>
  <si>
    <t>Hormigón Subt. Sector Edificio B</t>
  </si>
  <si>
    <t>2.3.3.3</t>
  </si>
  <si>
    <t>Hormigón vigasSubterrano Sector Edificio A</t>
  </si>
  <si>
    <t>Hormigón vigasSubterrano Sector Edificio B</t>
  </si>
  <si>
    <t>Hormigón vigas Piso 1 Sector Edificio A</t>
  </si>
  <si>
    <t>Hormigón vigas Piso 2 Sector Edificio A</t>
  </si>
  <si>
    <t>Hormigón vigas Piso 2 Sector Edificio B</t>
  </si>
  <si>
    <t>Hormigón vigas Piso 3 Sector Edificio A</t>
  </si>
  <si>
    <t>Hormigón vigas Piso 4 Sector Edificio A</t>
  </si>
  <si>
    <t>HORMIGON LOSAS</t>
  </si>
  <si>
    <t>Hormigón losas Piso 1 Sector Edificio A</t>
  </si>
  <si>
    <t>Hormigón losas Piso 1 Sector Edificio B</t>
  </si>
  <si>
    <t>Hormigón losas Piso 4 Sector Edificio A</t>
  </si>
  <si>
    <t>Hormigón losas Piso 4 Sector Edificio B</t>
  </si>
  <si>
    <t>2.3.3.4</t>
  </si>
  <si>
    <t>HORMIGON PILARES</t>
  </si>
  <si>
    <t>Hormigón Pilares Subt.Sector Edificio A</t>
  </si>
  <si>
    <t>Hormigón Pilares Subt.Sector Edificio B</t>
  </si>
  <si>
    <t>Hormigón Pilares Piso 1 Sector Edificio A</t>
  </si>
  <si>
    <t>Hormigón Pilares Piso 1 Sector Edificio B</t>
  </si>
  <si>
    <t>Hormigón Pilares Piso 2 Sector Edificio A</t>
  </si>
  <si>
    <t>Hormigón Pilares Piso 2 Sector Edificio B</t>
  </si>
  <si>
    <t>Hormigón Pilares Piso 3 Sector Edificio A</t>
  </si>
  <si>
    <t>Hormigón Pilares Piso 3 Sector Edificio B</t>
  </si>
  <si>
    <t>Hormigón Pilares Piso 4 Sector Edificio A</t>
  </si>
  <si>
    <t>Hormigón Pilares Piso 4 Sector Edificio B</t>
  </si>
  <si>
    <t>Hormigón Pilares Piso 5 Sector Edificio A</t>
  </si>
  <si>
    <t>Hormigón Pilares Piso 5 Sector Edificio B</t>
  </si>
  <si>
    <t>2.3.3.5</t>
  </si>
  <si>
    <t>HORMIGON DE MUROS</t>
  </si>
  <si>
    <t>Hormigón armado Muros Subt. Sector Edificio A</t>
  </si>
  <si>
    <t>Hormigón Muros Subt. Sector Edificio B</t>
  </si>
  <si>
    <t>Hormigón Muros Piso 1 Sector Edificio A</t>
  </si>
  <si>
    <t>Hormigón Muros Piso 1 Sector Edificio B</t>
  </si>
  <si>
    <t>Hormigón Muros Piso 2 Sector Edificio A</t>
  </si>
  <si>
    <t>Hormigón Muros Piso 2 Sector Edificio B</t>
  </si>
  <si>
    <t>Hormigón Muros Piso 3 Sector Edificio A</t>
  </si>
  <si>
    <t>Hormigón Muros Piso 3 Sector Edificio B</t>
  </si>
  <si>
    <t>Hormigón Muros Piso 4 Sector Edificio A</t>
  </si>
  <si>
    <t>Hormigón Muros Piso 4 Sector Edificio B</t>
  </si>
  <si>
    <t>Hormigón Muros Piso 5 Sector Edificio A</t>
  </si>
  <si>
    <t>Hormigón Muros Piso 5 Sector Edificio B</t>
  </si>
  <si>
    <t>2.3.3.6</t>
  </si>
  <si>
    <t>Hormigón con aditivo Sector Edificio A</t>
  </si>
  <si>
    <t>Hormigón con aditivo Sector Edificio B</t>
  </si>
  <si>
    <t>2.3.3.7</t>
  </si>
  <si>
    <t>HORMIGONES POSTENSADO</t>
  </si>
  <si>
    <t>Hormigón Postensado losa Subt. Edificio A</t>
  </si>
  <si>
    <t>Hormigón Postensado losa Subt. Edificio B</t>
  </si>
  <si>
    <t>Hormigón Postensado losa Piso 1 Edificio A</t>
  </si>
  <si>
    <t>Hormigón Postensado losa Piso 1 Edificio B</t>
  </si>
  <si>
    <t>Hormigón Postensado losa Piso 2 Edificio A</t>
  </si>
  <si>
    <t>Hormigón Postensado losa Piso 2 Edificio B</t>
  </si>
  <si>
    <t>Hormigón Postensado losa Piso 3 Edificio A</t>
  </si>
  <si>
    <t>Hormigón Postensado losa Piso 3. Edificio B</t>
  </si>
  <si>
    <t>Hormigón Postensado losa Piso 4 Edificio A</t>
  </si>
  <si>
    <t>Hormigón Postensado losa Piso 4. Edificio B</t>
  </si>
  <si>
    <t>2.3.4</t>
  </si>
  <si>
    <t>Sobrelosas terrazas y Piso 1 Sector Edificio A</t>
  </si>
  <si>
    <t>Sobrelosas terrazas y Piso 1 Sector Edificio B</t>
  </si>
  <si>
    <t>ALTILLO PISO 1</t>
  </si>
  <si>
    <t>Vereda EXTERIOR</t>
  </si>
  <si>
    <t>ALTILLO PISO 2</t>
  </si>
  <si>
    <t>CUARTO PISO</t>
  </si>
  <si>
    <t>QUINTO PISO</t>
  </si>
  <si>
    <t>MOLDAJES</t>
  </si>
  <si>
    <t>2.4.1</t>
  </si>
  <si>
    <t>Moldajes Fundaciones Sector Edificio A</t>
  </si>
  <si>
    <t>Moldajes Fundaciones Sector Edificio B</t>
  </si>
  <si>
    <t>2.4.2</t>
  </si>
  <si>
    <t>MOLDAJE DE VIGAS</t>
  </si>
  <si>
    <t>Moldaje de vigas Subt. Sector Edif. A</t>
  </si>
  <si>
    <t>Moldaje de vigas Subt. Sector Edif. B</t>
  </si>
  <si>
    <t>Moldaje de vigasPiso 1 Sector Edif. A</t>
  </si>
  <si>
    <t>Moldaje de vigasPiso 1 Sector Edif. B</t>
  </si>
  <si>
    <t>Moldaje de vigasPiso 2 Sector Edif. A</t>
  </si>
  <si>
    <t>Moldaje de vigasPiso 2 Sector Edif. B</t>
  </si>
  <si>
    <t>Moldaje de vigasPiso 3 Sector Edif. A</t>
  </si>
  <si>
    <t>Moldaje de vigasPiso 3 Sector Edif. B</t>
  </si>
  <si>
    <t>Moldaje de vigasPiso 4 Sector Edif. A</t>
  </si>
  <si>
    <t>Moldaje de vigasPiso 4 Sector Edif. B</t>
  </si>
  <si>
    <t>Moldaje de vigasPiso 5 Sector Edif. A</t>
  </si>
  <si>
    <t>Moldaje de vigasPiso 5 Sector Edif. B</t>
  </si>
  <si>
    <t>2.4.3</t>
  </si>
  <si>
    <t>MOLDAJE DE LOSAS</t>
  </si>
  <si>
    <t>Moldaje losas Subt. Sector Edif. A</t>
  </si>
  <si>
    <t>Moldaje losas Subt. Sector Edif. B</t>
  </si>
  <si>
    <t>Moldaje losas Piso 1 Sector Edif. A</t>
  </si>
  <si>
    <t>Moldaje losas Piso 1 Sector Edif. B</t>
  </si>
  <si>
    <t>Moldaje losas Piso 2 Sector Edif. A</t>
  </si>
  <si>
    <t>Moldaje losas Piso 2 Sector Edif. B</t>
  </si>
  <si>
    <t>Moldaje losas Piso 3 Sector Edif. A</t>
  </si>
  <si>
    <t>Moldaje losas Piso 3 Sector Edif. B</t>
  </si>
  <si>
    <t>Moldaje losas Piso 4 Sector Edif. A</t>
  </si>
  <si>
    <t>Moldaje losas Piso 4 Sector Edif. B</t>
  </si>
  <si>
    <t>Moldaje losas Piso 5 Sector Edif. A</t>
  </si>
  <si>
    <t>Moldaje losas Piso 5 Sector Edif. B</t>
  </si>
  <si>
    <t>2.4.4</t>
  </si>
  <si>
    <t>Moldaje  pilares Subt. Sector Edif. A</t>
  </si>
  <si>
    <t>Moldaje  pilares Subt. Sector Edif. B</t>
  </si>
  <si>
    <t>Moldaje  pilares Piso 1 Sector Edif. A</t>
  </si>
  <si>
    <t>Moldaje  pilares Piso 1 Sector Edif. B</t>
  </si>
  <si>
    <t>Moldaje  pilares Piso 2 Sector Edif. A</t>
  </si>
  <si>
    <t>Moldaje  pilares Piso 2 Sector Edif. B</t>
  </si>
  <si>
    <t>Moldaje  pilares Piso 3 Sector Edif. A</t>
  </si>
  <si>
    <t>Moldaje  pilares Piso 3 Sector Edif. B</t>
  </si>
  <si>
    <t>Moldaje  pilares Piso 4 Sector Edif. A</t>
  </si>
  <si>
    <t>Moldaje  pilares Piso 4 Sector Edif. B</t>
  </si>
  <si>
    <t>Moldaje  pilares Piso 5 Sector Edif. A</t>
  </si>
  <si>
    <t>Moldaje  pilares Piso 5 Sector Edif. B</t>
  </si>
  <si>
    <t>2.4.5</t>
  </si>
  <si>
    <t>MOLDAJE DE MUROS</t>
  </si>
  <si>
    <t>Moldaje  muros Subterraneo Sector Edif. A</t>
  </si>
  <si>
    <t>Moldaje  muros Subterraneo Sector Edif. B</t>
  </si>
  <si>
    <t>Moldaje  muros Piso 1 Sector Edif. A</t>
  </si>
  <si>
    <t>Moldaje  muros Piso 1 Sector Edif. B</t>
  </si>
  <si>
    <t>Moldaje  muros Piso 2 Sector Edif. A</t>
  </si>
  <si>
    <t>Moldaje  muros Piso 2 Sector Edif. B</t>
  </si>
  <si>
    <t>Moldaje  muros Piso 3 Sector Edif. A</t>
  </si>
  <si>
    <t>Moldaje  muros Piso 3 Sector Edif. B</t>
  </si>
  <si>
    <t>Moldaje  muros Piso 4 Sector Edif. A</t>
  </si>
  <si>
    <t>Moldaje  muros Piso 4 Sector Edif. B</t>
  </si>
  <si>
    <t>Moldaje  muros Piso 5 Sector Edif. A</t>
  </si>
  <si>
    <t>Moldaje  muros Piso 5 Sector Edif. B</t>
  </si>
  <si>
    <t>ACERO DE REFUERZO</t>
  </si>
  <si>
    <t>2.5.1</t>
  </si>
  <si>
    <t>KG</t>
  </si>
  <si>
    <t>Acero Resf. Fundaciones sector Edificio A</t>
  </si>
  <si>
    <t>Acero Resf. Fundaciones sector Edificio B</t>
  </si>
  <si>
    <t>2.5.2</t>
  </si>
  <si>
    <t>ACERO REFUERZO DE VIGAS</t>
  </si>
  <si>
    <t>Acero resfuerzo vigas Subt.Sector Edificio A</t>
  </si>
  <si>
    <t>Acero resfuerzo vigas Subt.Sector Edificio B</t>
  </si>
  <si>
    <t>Acero resfuerzo vigas Piso 1 Sector Edificio A</t>
  </si>
  <si>
    <t>Acero resfuerzo vigas Piso 1 Sector Edificio B</t>
  </si>
  <si>
    <t>Acero resfuerzo vigas Piso 2 Sector Edificio A</t>
  </si>
  <si>
    <t>Acero resfuerzo vigas Piso 2 Sector Edificio B</t>
  </si>
  <si>
    <t>Acero resfuerzo vigas Piso 3 Sector Edificio A</t>
  </si>
  <si>
    <t>Acero resfuerzo vigas Piso 3 Sector Edificio B</t>
  </si>
  <si>
    <t>Acero resfuerzo vigas Piso 4 Sector Edificio A</t>
  </si>
  <si>
    <t>Acero resfuerzo vigas Piso 4 Sector Edificio B</t>
  </si>
  <si>
    <t>Acero resfuerzo vigas Piso 5 Sector Edificio A</t>
  </si>
  <si>
    <t>Acero resfuerzo vigas Piso 5 Sector Edificio B</t>
  </si>
  <si>
    <t>2.5.3</t>
  </si>
  <si>
    <t>ACERO REFUERZO DE LOSAS</t>
  </si>
  <si>
    <t>Acero resfuerzo losas Subt. Sector Edificio A</t>
  </si>
  <si>
    <t>Acero resfuerzo losas Subt. Sector Edificio B</t>
  </si>
  <si>
    <t>Acero resfuerzo losas Piso 1 Sector Edificio A</t>
  </si>
  <si>
    <t>Acero resfuerzo losas Piso 1 Sector Edificio B</t>
  </si>
  <si>
    <t>Acero resfuerzo losas Piso 2 Sector Edificio A</t>
  </si>
  <si>
    <t>Acero resfuerzo losas Piso 2 Sector Edificio B</t>
  </si>
  <si>
    <t>Acero resfuerzo losas Piso 3 Sector Edificio A</t>
  </si>
  <si>
    <t>Acero resfuerzo losas Piso 3 Sector Edificio B</t>
  </si>
  <si>
    <t>Acero resfuerzo losas Piso 4 Sector Edificio A</t>
  </si>
  <si>
    <t>Acero resfuerzo losas Piso 4 Sector Edificio B</t>
  </si>
  <si>
    <t>Acero resfuerzo losas Piso 5 Sector Edificio A</t>
  </si>
  <si>
    <t>Acero resfuerzo losas Piso 5 Sector Edificio B</t>
  </si>
  <si>
    <t>2.5.4</t>
  </si>
  <si>
    <t>ACERO REFUERZO DE PILARES</t>
  </si>
  <si>
    <t>Acero resfuerzo pilares Subt. Sector Edificio A</t>
  </si>
  <si>
    <t>Acero resfuerzo pilares Subt. Sector Edificio B</t>
  </si>
  <si>
    <t>Acero resfuerzo pilares Piso 1 Sector Edificio A</t>
  </si>
  <si>
    <t>Acero resfuerzo pilares Piso 1 Sector Edificio B</t>
  </si>
  <si>
    <t>Acero resfuerzo pilares Piso 2 Sector Edificio A</t>
  </si>
  <si>
    <t>Acero resfuerzo pilares Piso 2 Sector Edificio B</t>
  </si>
  <si>
    <t>Acero resfuerzo pilares Piso 3 Sector Edificio A</t>
  </si>
  <si>
    <t>Acero resfuerzo pilares Piso 3 Sector Edificio B</t>
  </si>
  <si>
    <t>Acero resfuerzo pilares Piso 4 Sector Edificio A</t>
  </si>
  <si>
    <t>Acero resfuerzo pilares Piso 4 Sector Edificio B</t>
  </si>
  <si>
    <t>Acero resfuerzo pilares Piso 5 Sector Edificio A</t>
  </si>
  <si>
    <t>Acero resfuerzo pilares Piso 5 Sector Edificio B</t>
  </si>
  <si>
    <t>2.5.5</t>
  </si>
  <si>
    <t>ACERO REFUERZO DE MUROS</t>
  </si>
  <si>
    <t>Acero resfuerzo muros Subt. Sector Edificio A</t>
  </si>
  <si>
    <t>Acero resfuerzo muros Subt. Sector Edificio B</t>
  </si>
  <si>
    <t>Acero resfuerzo muros Piso 1 Sector Edificio A</t>
  </si>
  <si>
    <t>Acero resfuerzo muros Piso 2 Sector Edificio A</t>
  </si>
  <si>
    <t>Acero resfuerzo muros Piso 3 Sector Edificio A</t>
  </si>
  <si>
    <t>Acero resfuerzo muros Piso 4 Sector Edificio A</t>
  </si>
  <si>
    <t>Acero resfuerzo muros Piso 5 Sector Edificio A</t>
  </si>
  <si>
    <t>Cables postensado Edificio A</t>
  </si>
  <si>
    <t>ESTRUCTURA DE ACERO</t>
  </si>
  <si>
    <t>2.6.1</t>
  </si>
  <si>
    <t>ESTRUCTURA CIELO 4 Y 5 PISO</t>
  </si>
  <si>
    <t>2.6.2</t>
  </si>
  <si>
    <t>ESTRUCTURA LUCARNA</t>
  </si>
  <si>
    <t>2.6.3</t>
  </si>
  <si>
    <t>INSERTOS</t>
  </si>
  <si>
    <t>2.6.4</t>
  </si>
  <si>
    <t>PLATAFORMAS DE CLIMATIZACION</t>
  </si>
  <si>
    <t>IMPERMEABILIZACIONES</t>
  </si>
  <si>
    <t>2.7.1</t>
  </si>
  <si>
    <t>Impermeab. memb. Sector Edificio A</t>
  </si>
  <si>
    <t>Impermeab. memb. Sector Edificio B</t>
  </si>
  <si>
    <t>2.7.2</t>
  </si>
  <si>
    <t>Impermeabil. Baños y Cocina Sector Edificio A</t>
  </si>
  <si>
    <t>2.7.3</t>
  </si>
  <si>
    <t>Igol  Sector Edficio A</t>
  </si>
  <si>
    <t>Igol Sector Edficio B</t>
  </si>
  <si>
    <t>2.7.4</t>
  </si>
  <si>
    <t>Igol  Muros contacto terreno Sector Edficio A</t>
  </si>
  <si>
    <t>Igol  Muros contacto terreno Sector Edficio B</t>
  </si>
  <si>
    <t>2.7.5</t>
  </si>
  <si>
    <t>ESTANQUES DE AGUA Y CAMARAS</t>
  </si>
  <si>
    <t>ESTUCOS</t>
  </si>
  <si>
    <t>2.8.1</t>
  </si>
  <si>
    <t>Estuco exterior textura organica Calle Vivar</t>
  </si>
  <si>
    <t>Estuco exterior textura  Calle Tarapaca</t>
  </si>
  <si>
    <t>Estuco exterior textura  Pasaje</t>
  </si>
  <si>
    <t>2.8.2</t>
  </si>
  <si>
    <t>Estuco exterior para pinturas Pasaje</t>
  </si>
  <si>
    <t>2.8.3</t>
  </si>
  <si>
    <t>Estuco Interior Piso 2°</t>
  </si>
  <si>
    <t>Estuco Interior Piso 4°</t>
  </si>
  <si>
    <t>2.8.4</t>
  </si>
  <si>
    <t>Estuco Estanques de agua y camara.</t>
  </si>
  <si>
    <t>2.8.5</t>
  </si>
  <si>
    <t>CANTERIAS</t>
  </si>
  <si>
    <t>Canterias Calle Vivar</t>
  </si>
  <si>
    <t>Canterias Calle Tarapaca</t>
  </si>
  <si>
    <t>Canterias Calle Serrano</t>
  </si>
  <si>
    <t>Canterias Pasaje</t>
  </si>
  <si>
    <t>CORNISAS</t>
  </si>
  <si>
    <t>2.10.1</t>
  </si>
  <si>
    <t>CUBIERTAS Y TECHUMBRE</t>
  </si>
  <si>
    <t>2.11.1</t>
  </si>
  <si>
    <t>HOJALATERIAS</t>
  </si>
  <si>
    <t>CANALES</t>
  </si>
  <si>
    <t>FORROS</t>
  </si>
  <si>
    <t>CUBETAS</t>
  </si>
  <si>
    <t>UN</t>
  </si>
  <si>
    <t>PROCT. ESTRUCTURAS METALICAS</t>
  </si>
  <si>
    <t>TOTAL OBRA GRUESA</t>
  </si>
  <si>
    <t>3.0.0</t>
  </si>
  <si>
    <t>TERMINACIONES</t>
  </si>
  <si>
    <t>TABIQUES</t>
  </si>
  <si>
    <t>3.1.1</t>
  </si>
  <si>
    <t>VOLCANITA SECO-SECO 12 CM</t>
  </si>
  <si>
    <t>Volcanita S-S Subterraneo</t>
  </si>
  <si>
    <t>Volcanita S-S P1</t>
  </si>
  <si>
    <t>Volcanita S-S Altillo P1</t>
  </si>
  <si>
    <t>Volcanita S-S  P2</t>
  </si>
  <si>
    <t>Volcanita S-S Altillo P2</t>
  </si>
  <si>
    <t>Volcanita S-S P3</t>
  </si>
  <si>
    <t>Volcanita S-S P4</t>
  </si>
  <si>
    <t>Volcanita S-S Altillo P4</t>
  </si>
  <si>
    <t>Volcanita S-S P5</t>
  </si>
  <si>
    <t>3.1.2</t>
  </si>
  <si>
    <t>VOLCANITA SECO-HUMEDO 12 CM</t>
  </si>
  <si>
    <t>Volcanita S-H  P2</t>
  </si>
  <si>
    <t>Volcanita S-H Altillo P2</t>
  </si>
  <si>
    <t>Volcanita S-H P4</t>
  </si>
  <si>
    <t>Volcanita S-H Altillo P4</t>
  </si>
  <si>
    <t>Volcanita S-H P5</t>
  </si>
  <si>
    <t>3.1.3</t>
  </si>
  <si>
    <t>VOLCANITA HUMEDO-HUMEDO 12 CM</t>
  </si>
  <si>
    <t>Volcanita H-H  P2</t>
  </si>
  <si>
    <t>Volcanita H-H Altillo P2</t>
  </si>
  <si>
    <t>Volcanita H-H P4</t>
  </si>
  <si>
    <t>Volcanita H-H Altillo P4</t>
  </si>
  <si>
    <t>Volcanita H-H P5</t>
  </si>
  <si>
    <t>3.1.4</t>
  </si>
  <si>
    <t>TABIQUES DOBLES BAÑOS</t>
  </si>
  <si>
    <t>Tabique doble baño 4° Piso</t>
  </si>
  <si>
    <t>3.1.5</t>
  </si>
  <si>
    <t>AISLAN EN TABIQUES</t>
  </si>
  <si>
    <t>Aislan Subterraneo</t>
  </si>
  <si>
    <t>Aislan P1</t>
  </si>
  <si>
    <t>Aislan Altillo P1</t>
  </si>
  <si>
    <t>Aislan  P2</t>
  </si>
  <si>
    <t>Aislan Altillo P2</t>
  </si>
  <si>
    <t>Aislan P3</t>
  </si>
  <si>
    <t>Aislan P4</t>
  </si>
  <si>
    <t>Aislan Altillo P4</t>
  </si>
  <si>
    <t>Aislan P5</t>
  </si>
  <si>
    <t>3.1.6</t>
  </si>
  <si>
    <t>TABIQUE SHAFT</t>
  </si>
  <si>
    <t>Tabique frente a locales Subterraneo</t>
  </si>
  <si>
    <t>Tabique frente a locales P1</t>
  </si>
  <si>
    <t>Tabique frente a locales Altillo P1</t>
  </si>
  <si>
    <t>Tabique frente a locales  P2</t>
  </si>
  <si>
    <t>Tabique frente a locales P3</t>
  </si>
  <si>
    <t>Tabique frente a locales P4</t>
  </si>
  <si>
    <t>Tabique frente a locales Altillo P4</t>
  </si>
  <si>
    <t>Tabique frente a locales P5</t>
  </si>
  <si>
    <t>3.1.7</t>
  </si>
  <si>
    <t>TABIQUE FRENTE LOCALES</t>
  </si>
  <si>
    <t>Tabique frente a locales  Altillo P4</t>
  </si>
  <si>
    <t>REVESTIMIENTOS</t>
  </si>
  <si>
    <t>3.2.1</t>
  </si>
  <si>
    <t>ESPEJOS</t>
  </si>
  <si>
    <t>Espejos P2</t>
  </si>
  <si>
    <t>Espejos Altillo P2</t>
  </si>
  <si>
    <t>Espejos P4</t>
  </si>
  <si>
    <t>Espejos Altillo P4</t>
  </si>
  <si>
    <t>3.2.2</t>
  </si>
  <si>
    <t>CERAMICA ESMALTADA</t>
  </si>
  <si>
    <t>Ceramica Esmaltada P2</t>
  </si>
  <si>
    <t>CIELOS</t>
  </si>
  <si>
    <t>3.3.1</t>
  </si>
  <si>
    <t>ENLUCIDOS A YESO</t>
  </si>
  <si>
    <t>Enlucido yeso Subterraneo</t>
  </si>
  <si>
    <t>Enlucido yeso Primer Piso</t>
  </si>
  <si>
    <t>Enlucido yeso Altillo Piso 1</t>
  </si>
  <si>
    <t>Enlucido yeso Segundo Piso</t>
  </si>
  <si>
    <t>Enlucido yeso Altillo Piso 2</t>
  </si>
  <si>
    <t>Enlucido yeso Tercer Piso</t>
  </si>
  <si>
    <t>Enlucido yeso Cuarto Piso</t>
  </si>
  <si>
    <t>Enlucido yeso Altillo Piso 4</t>
  </si>
  <si>
    <t>3.3.3</t>
  </si>
  <si>
    <t>ACUSTICOS DESMONTABLES</t>
  </si>
  <si>
    <t>Acusticos desmontables Subterraneo</t>
  </si>
  <si>
    <t>Acusticos desmontables Piso 4</t>
  </si>
  <si>
    <t>Acusticos desmontables Piso 5</t>
  </si>
  <si>
    <t>3.3.4</t>
  </si>
  <si>
    <t>CENEFAS</t>
  </si>
  <si>
    <t>Encuentro cenefa Piso 2</t>
  </si>
  <si>
    <t>Encuentro cenefa Piso 4</t>
  </si>
  <si>
    <t>FALSO DE VOLCANITA VACIOS</t>
  </si>
  <si>
    <t>Falso volcanita 4° Piso</t>
  </si>
  <si>
    <t>3.3.5</t>
  </si>
  <si>
    <t>CIELOS FALSO VOLCANITA</t>
  </si>
  <si>
    <t>3.3.6</t>
  </si>
  <si>
    <t>LOSAS A LA VISTA</t>
  </si>
  <si>
    <t>Losa a la vista Subterraneo</t>
  </si>
  <si>
    <t>Losa a la vista Altillo Piso 2°</t>
  </si>
  <si>
    <t>Losa  a la vista Gabinete electrico Piso 3°</t>
  </si>
  <si>
    <t>Losa a la vista Piso 4°</t>
  </si>
  <si>
    <t>Losa a la vista Altillo Piso 4°</t>
  </si>
  <si>
    <t>Losa a la vista Piso 5°</t>
  </si>
  <si>
    <t>PAVIMENTOS G/POLVOS Y CORNISAS</t>
  </si>
  <si>
    <t>3.4.1</t>
  </si>
  <si>
    <t>PORCELANATO</t>
  </si>
  <si>
    <t>Porcelanato Altillo 1° Piso</t>
  </si>
  <si>
    <t>Porcelanato Baño 2° Piso</t>
  </si>
  <si>
    <t>Porcelanato Altillo 2° Piso</t>
  </si>
  <si>
    <t>Porcelanato 4° Piso</t>
  </si>
  <si>
    <t>Porcelanato Baño 4° Piso</t>
  </si>
  <si>
    <t>Porcelanato 5° Piso</t>
  </si>
  <si>
    <t>3.4.2</t>
  </si>
  <si>
    <t>BALDOSA MICROVIBRADAS B.CEM GRIS</t>
  </si>
  <si>
    <t>Baldosa Microv. Subterraneo</t>
  </si>
  <si>
    <t>3.4.4</t>
  </si>
  <si>
    <t>BALDOSA DIAGONAL VEREDAS</t>
  </si>
  <si>
    <t>Baldosa diagmicrov. Vereda Exterior Piso 1</t>
  </si>
  <si>
    <t>3.4.5</t>
  </si>
  <si>
    <t>ALFOMBRA</t>
  </si>
  <si>
    <t>Alfombra 5° Piso</t>
  </si>
  <si>
    <t>3.4.6</t>
  </si>
  <si>
    <t>GUARDAPOLVO BALDOSA GRIS</t>
  </si>
  <si>
    <t>Guardapolvo Subterraneo</t>
  </si>
  <si>
    <t>3.4.7</t>
  </si>
  <si>
    <t>GUARDAPOLVO PORCELANATO</t>
  </si>
  <si>
    <t>Guardapolvo porcelanato Piso 2</t>
  </si>
  <si>
    <t>Guardapolvo porcelanato Altillo Piso 2</t>
  </si>
  <si>
    <t>Guardapolvo porcelanato Cuarto Piso</t>
  </si>
  <si>
    <t>Guardapolvo porcelanato Altillo Pio 4</t>
  </si>
  <si>
    <t>Guardapolvo porcelanato Quinto Piso</t>
  </si>
  <si>
    <t>GUARDAPOLVO MADERA</t>
  </si>
  <si>
    <t>Guardapolvo de madera Piso 5</t>
  </si>
  <si>
    <t>ESCALERAS Y GRADAS</t>
  </si>
  <si>
    <t>3.5.1</t>
  </si>
  <si>
    <t>ESCALERAS DE ESCAPE</t>
  </si>
  <si>
    <t>3.5.1.1</t>
  </si>
  <si>
    <t>3.5.1.2</t>
  </si>
  <si>
    <t>DESCANSO GOMA ESTRIADA</t>
  </si>
  <si>
    <t>3.5.1.3</t>
  </si>
  <si>
    <t>GRADA PORCELANATO ANTIDESLIZ.</t>
  </si>
  <si>
    <t>3.5.1.4</t>
  </si>
  <si>
    <t>GUARDAPOLVO ESCALERAS</t>
  </si>
  <si>
    <t>3.5.2</t>
  </si>
  <si>
    <t>ESCALERAS METALICAS</t>
  </si>
  <si>
    <t>3.5.2.1</t>
  </si>
  <si>
    <t>ESCALERA DE ESCAPE</t>
  </si>
  <si>
    <t>3.5.2.2</t>
  </si>
  <si>
    <t>ESCALERAS GATERAS</t>
  </si>
  <si>
    <t>3.5.2.3</t>
  </si>
  <si>
    <t>PASARELAS DE ACERO</t>
  </si>
  <si>
    <t>3.5.2.4</t>
  </si>
  <si>
    <t>3.5.3</t>
  </si>
  <si>
    <t>ESCALERA EN CARACOL ALTILLOS</t>
  </si>
  <si>
    <t>PUERTAS Y MARCOS</t>
  </si>
  <si>
    <t>3.6.1</t>
  </si>
  <si>
    <t>PUERTAS DE MADERA TERCIADA</t>
  </si>
  <si>
    <t>Puertas Madera.Terciadas Subt.</t>
  </si>
  <si>
    <t>un</t>
  </si>
  <si>
    <t>Puertas Madera Terciada Piso 1</t>
  </si>
  <si>
    <t>Puertas Madera Terciada  Alt.Piso 1</t>
  </si>
  <si>
    <t>Puertas Madera Terciada Piso 2</t>
  </si>
  <si>
    <t>Puertas Madera Terciada  Alt.Piso 2</t>
  </si>
  <si>
    <t>Puertas Madera Terciada Piso 3</t>
  </si>
  <si>
    <t>Puertas Madera Terciada  Alt.Piso 3</t>
  </si>
  <si>
    <t>Puertas Madera Terciada Piso 4</t>
  </si>
  <si>
    <t>Puertas Madera Terciada  Alt.Piso 4</t>
  </si>
  <si>
    <t>Puertas Madera Terciada Piso 5</t>
  </si>
  <si>
    <t>3.6.2</t>
  </si>
  <si>
    <t>PUERTAS METALICAS DE FIERRO</t>
  </si>
  <si>
    <t>Puerta Metalica (Portón ) Subterraneo</t>
  </si>
  <si>
    <t>3.6.3</t>
  </si>
  <si>
    <t>PUERTA DE SEGURIDAD F-30</t>
  </si>
  <si>
    <t>Puertas Met. de Seguridad (F-30) Subt.</t>
  </si>
  <si>
    <t>Puertas Met. de Seguridad (F-30) Piso 1</t>
  </si>
  <si>
    <t>Puertas Met. de Seguridad (F-30) Alt.Piso 1</t>
  </si>
  <si>
    <t>Puertas Met. de Seguridad (F-30) Piso 2</t>
  </si>
  <si>
    <t>Puertas Met. de Seguridad (F-30) Alt.Piso 2</t>
  </si>
  <si>
    <t>Puertas Met. de Seguridad (F-30) Piso 3</t>
  </si>
  <si>
    <t>Puertas Met. de Seguridad (F-30) Alt.Piso 3</t>
  </si>
  <si>
    <t>Puertas Met. de Seguridad (F-30) Piso 4.</t>
  </si>
  <si>
    <t>Puertas Met. de Seguridad (F-30) Alt.Piso 4</t>
  </si>
  <si>
    <t>Puertas Met. de Seguridad (F-30) Piso 5</t>
  </si>
  <si>
    <t>3.6.4</t>
  </si>
  <si>
    <t>PUERTA METALICA CORREDERA</t>
  </si>
  <si>
    <t>3.6.5</t>
  </si>
  <si>
    <t>PUERTA DE ALUMINIO Y CRISTAL</t>
  </si>
  <si>
    <t>Puertas Alunio y Cristal Subt.</t>
  </si>
  <si>
    <t>Puertas Alumino y Cristal Piso 1</t>
  </si>
  <si>
    <t>Puertas Aluminio y Cristal Alt.Piso 1</t>
  </si>
  <si>
    <t>Puertas Alumino y Cristal Piso 2</t>
  </si>
  <si>
    <t>Puertas Aluminio y Cristal Alt.Piso 2</t>
  </si>
  <si>
    <t>Puertas Alumino y Cristal Piso 3</t>
  </si>
  <si>
    <t>Puertas Aluminio y Cristal Alt.Piso 3</t>
  </si>
  <si>
    <t>Puertas Alumino y Cristal Piso 4</t>
  </si>
  <si>
    <t>Puertas Aluminio y Cristal Alt.Piso 4</t>
  </si>
  <si>
    <t>Puertas Alumino y Cristal Piso 5</t>
  </si>
  <si>
    <t>3.6.6</t>
  </si>
  <si>
    <t>MARCOS DE PINO FINGER JOINT</t>
  </si>
  <si>
    <t>3.6.7</t>
  </si>
  <si>
    <t>MARCOS METALICOS</t>
  </si>
  <si>
    <t>ALUMINIOS CRISTALES</t>
  </si>
  <si>
    <t>3.8.1</t>
  </si>
  <si>
    <t>VENTANAS</t>
  </si>
  <si>
    <t>Ventanas Subterraneo</t>
  </si>
  <si>
    <t>Ventanas Piso 1</t>
  </si>
  <si>
    <t>Ventanas  Alt.Piso 1</t>
  </si>
  <si>
    <t>Ventanas Piso 2</t>
  </si>
  <si>
    <t>Ventanas  Alt.Piso 2</t>
  </si>
  <si>
    <t>Ventanas Piso 3</t>
  </si>
  <si>
    <t>Ventanas  Alt.Piso 3</t>
  </si>
  <si>
    <t>Ventanas Piso 4</t>
  </si>
  <si>
    <t>Ventanas  Alt.Piso 4</t>
  </si>
  <si>
    <t>Ventanas Piso 5</t>
  </si>
  <si>
    <t>3.8.2</t>
  </si>
  <si>
    <t>MURO CORTINA</t>
  </si>
  <si>
    <t>Calle 1</t>
  </si>
  <si>
    <t>Calle 2</t>
  </si>
  <si>
    <t>Calle 3</t>
  </si>
  <si>
    <t>Pasaje</t>
  </si>
  <si>
    <t>3.8.3</t>
  </si>
  <si>
    <t>MAMPARAS DE CRISTAL</t>
  </si>
  <si>
    <t>3.8.4</t>
  </si>
  <si>
    <t>VITRINAS DE LOCALES</t>
  </si>
  <si>
    <t>3.8.5</t>
  </si>
  <si>
    <t>LUCARNA (ALUMINIO Y VIDRIOS)</t>
  </si>
  <si>
    <t>3.8.6</t>
  </si>
  <si>
    <t>REVESTIMIENTO DE ALUCOBOND</t>
  </si>
  <si>
    <t>BARANDAS Y PASAMANOS</t>
  </si>
  <si>
    <t>3.9.1</t>
  </si>
  <si>
    <t>BARANDAS DE FIERRO</t>
  </si>
  <si>
    <t>3.9.2</t>
  </si>
  <si>
    <t>PASAMANOS DE FIERRO</t>
  </si>
  <si>
    <t>3.9.3</t>
  </si>
  <si>
    <t>BARANDAS ALUMINIO Y CRISTAL</t>
  </si>
  <si>
    <t>3.9.4</t>
  </si>
  <si>
    <t>SOPORTEBARANDA</t>
  </si>
  <si>
    <t>3.9.5</t>
  </si>
  <si>
    <t>BANQUINA</t>
  </si>
  <si>
    <t>QUINCALLERIA</t>
  </si>
  <si>
    <t>3.10.1</t>
  </si>
  <si>
    <t>ACCESO A OFICINAS</t>
  </si>
  <si>
    <t>3.10.2</t>
  </si>
  <si>
    <t>PUERTAS METALICAS</t>
  </si>
  <si>
    <t>3.10.3</t>
  </si>
  <si>
    <t>BAÑOS</t>
  </si>
  <si>
    <t>3.10.4</t>
  </si>
  <si>
    <t>OTRAS (DETALLAR)</t>
  </si>
  <si>
    <t>3.10.5</t>
  </si>
  <si>
    <t>BISAGRAS EN BRONCE</t>
  </si>
  <si>
    <t>3.10.6</t>
  </si>
  <si>
    <t>BARRA ANTIPANICO</t>
  </si>
  <si>
    <t>3.10.7</t>
  </si>
  <si>
    <t>CIERRA PUERTAS</t>
  </si>
  <si>
    <t>PINTURAS</t>
  </si>
  <si>
    <t>3.11.1</t>
  </si>
  <si>
    <t>ALDUCO</t>
  </si>
  <si>
    <t>3.11.2</t>
  </si>
  <si>
    <t>MARTELINA ORGANICA</t>
  </si>
  <si>
    <t>3.11.3</t>
  </si>
  <si>
    <t>ESMALTE SINTETICO BRILLANTE</t>
  </si>
  <si>
    <t>Subterraneo</t>
  </si>
  <si>
    <t>P1</t>
  </si>
  <si>
    <t>Altillo P1</t>
  </si>
  <si>
    <t>Gabinete electrico Piso 1</t>
  </si>
  <si>
    <t>P2</t>
  </si>
  <si>
    <t>Altillo P2</t>
  </si>
  <si>
    <t>P3</t>
  </si>
  <si>
    <t>Gabinete electrico Piso 3</t>
  </si>
  <si>
    <t>P4</t>
  </si>
  <si>
    <t>Altillo P4</t>
  </si>
  <si>
    <t>P5</t>
  </si>
  <si>
    <t>3.11.4</t>
  </si>
  <si>
    <t>OLEO OPACO</t>
  </si>
  <si>
    <t>3.11.5</t>
  </si>
  <si>
    <t>AL MOLINETE</t>
  </si>
  <si>
    <t>3.11.6</t>
  </si>
  <si>
    <t>ANTICORROSIVA</t>
  </si>
  <si>
    <t>3.11.7</t>
  </si>
  <si>
    <t>ESMALTE AL AGUA</t>
  </si>
  <si>
    <t>3.11.8</t>
  </si>
  <si>
    <t>EMPASTE SOBRE VOLCANITA</t>
  </si>
  <si>
    <t>3.11.9</t>
  </si>
  <si>
    <t>EMPASTE SOBRE ESTUCO</t>
  </si>
  <si>
    <t>PINTURA DEMARCACION ESTACIONA.</t>
  </si>
  <si>
    <t>OLEO BRILLANTE</t>
  </si>
  <si>
    <t>ARTEFACTOS SANITARIOS Y ACCESO.</t>
  </si>
  <si>
    <t>3.12.1</t>
  </si>
  <si>
    <t>ARTEFACTOS SANITARIOS</t>
  </si>
  <si>
    <t>3.12.1.1</t>
  </si>
  <si>
    <t>WC</t>
  </si>
  <si>
    <t>3.12.1.2</t>
  </si>
  <si>
    <t>URINARIOS</t>
  </si>
  <si>
    <t>3.12.1.3</t>
  </si>
  <si>
    <t>LAVAMANOS</t>
  </si>
  <si>
    <t>3.12.1.4</t>
  </si>
  <si>
    <t>VANITORIOS</t>
  </si>
  <si>
    <t>3.12.1.5</t>
  </si>
  <si>
    <t>B LLUVIA C/COMBINACION</t>
  </si>
  <si>
    <t>3.12.1.6</t>
  </si>
  <si>
    <t>LAVAPLATOS</t>
  </si>
  <si>
    <t>3.12.1.7</t>
  </si>
  <si>
    <t>JANITOR</t>
  </si>
  <si>
    <r>
      <rPr>
        <b/>
        <sz val="8"/>
        <rFont val="Calibri"/>
        <family val="2"/>
        <scheme val="minor"/>
      </rPr>
      <t>SOBRELOSAS DE MORTERO 7 CM</t>
    </r>
  </si>
  <si>
    <t>3.12.2</t>
  </si>
  <si>
    <t>ACCESORIOS</t>
  </si>
  <si>
    <t>3.12.2.1</t>
  </si>
  <si>
    <t>PERCHA</t>
  </si>
  <si>
    <t>3.12.2.2</t>
  </si>
  <si>
    <t>PORTA ROLLO</t>
  </si>
  <si>
    <t>UN.</t>
  </si>
  <si>
    <t>3.12.2.3</t>
  </si>
  <si>
    <t>DISPENSADOR DE JAMON LAVAMAN.</t>
  </si>
  <si>
    <t>3.12.2.4</t>
  </si>
  <si>
    <t>DISPENSADOR DE JABON VANITORIOS</t>
  </si>
  <si>
    <t>3.12.2.5</t>
  </si>
  <si>
    <t>JABONERA DUCHA</t>
  </si>
  <si>
    <t>3.12.2.6</t>
  </si>
  <si>
    <t>SECADOR DE MANOS</t>
  </si>
  <si>
    <t>3.12.2.7</t>
  </si>
  <si>
    <t>BARRA CORTINA DE DUCHA</t>
  </si>
  <si>
    <t>3.12.2.8</t>
  </si>
  <si>
    <t>BASUREROS</t>
  </si>
  <si>
    <t>3.12.2.9</t>
  </si>
  <si>
    <t>BARRAS PARA LISIADOS</t>
  </si>
  <si>
    <t>3.12.2.10</t>
  </si>
  <si>
    <t>TOALLEROS</t>
  </si>
  <si>
    <t>3.12.2.11</t>
  </si>
  <si>
    <t>CUBREMOCHETAS</t>
  </si>
  <si>
    <t>CARPINTERIA METALICA</t>
  </si>
  <si>
    <t>3.13.1</t>
  </si>
  <si>
    <t>DIVISIONES DE BAÑOS</t>
  </si>
  <si>
    <t>3.13.2</t>
  </si>
  <si>
    <t>ASTAS DE BANDERAS</t>
  </si>
  <si>
    <t>3.13.3</t>
  </si>
  <si>
    <t>LETREROS FACHADA,LETRAS Y NUME</t>
  </si>
  <si>
    <t>3.13.4</t>
  </si>
  <si>
    <t>CELOSIAS DE VENTILACION</t>
  </si>
  <si>
    <t>3.13.5</t>
  </si>
  <si>
    <t>NARIZ METALICA GRADAS</t>
  </si>
  <si>
    <t>3.13.7</t>
  </si>
  <si>
    <t>PERFIL ACERO FRENTE LOCALES</t>
  </si>
  <si>
    <t>3.13.8</t>
  </si>
  <si>
    <t>PERFIL VERTICAL U FRENTE LOCALES</t>
  </si>
  <si>
    <t>3.13.9</t>
  </si>
  <si>
    <t>FAROLESFACHADAS</t>
  </si>
  <si>
    <t>CASETA GRUPO ELECTROGENO</t>
  </si>
  <si>
    <t>REJILLAS CANALETAS A. LLUVIAS</t>
  </si>
  <si>
    <t>MUEBLES</t>
  </si>
  <si>
    <t>3.14.1</t>
  </si>
  <si>
    <t>MUEBLES Y CORTINAS</t>
  </si>
  <si>
    <t>3.14.1.1</t>
  </si>
  <si>
    <t>VANITORIOS BAÑOS</t>
  </si>
  <si>
    <t>3.14.1.3</t>
  </si>
  <si>
    <t>MUEBLE FICHERO GUARDARROPIA</t>
  </si>
  <si>
    <t>3.14.1.4</t>
  </si>
  <si>
    <t>MUEBLE LAVAPLATOS</t>
  </si>
  <si>
    <t>CASETA CONTROL VEHICULAR</t>
  </si>
  <si>
    <t>INSTALACIONES SANITARIAS</t>
  </si>
  <si>
    <t>TOTAL TERMINACIONES</t>
  </si>
  <si>
    <t>PARTIDAS GENERALES</t>
  </si>
  <si>
    <t>CANALES A.LL. DE TERRAZAS,RAMP.</t>
  </si>
  <si>
    <t>IZAJE EQUIPOS CLIMATIZACION</t>
  </si>
  <si>
    <t>EXTRACCION BASURA LOCATARIOS</t>
  </si>
  <si>
    <t>PISO FALSO ELEVADO</t>
  </si>
  <si>
    <t>TOTAL PARTIDAS GENERALES</t>
  </si>
  <si>
    <t>OTRAS PARTIDAS</t>
  </si>
  <si>
    <t>QUIEBRAVISTA CON REVEST 84R</t>
  </si>
  <si>
    <t>CIELO TRUPAN ENCHAPADO</t>
  </si>
  <si>
    <t>RECEPTACULO PARA DUCHA</t>
  </si>
  <si>
    <t>DISPENSADOR DE PAPEL</t>
  </si>
  <si>
    <t>CIERRE LATERAL SALA ELECTRICA</t>
  </si>
  <si>
    <t>CONTROL ACCESO VEHICULAR</t>
  </si>
  <si>
    <t>REVESTIMIENTO CHAMBRANAS</t>
  </si>
  <si>
    <t>E.METALICA SALA ELECTRICA</t>
  </si>
  <si>
    <t>REJAS RAMPA DE ACCESO</t>
  </si>
  <si>
    <t>E.METALICA ALTILLO 1-2-4 PISOS</t>
  </si>
  <si>
    <t>TOTAL COSTO DIRECTO PRESUPUESTO</t>
  </si>
  <si>
    <t>Hormigón vigasPiso 4 Sector Edificio B</t>
  </si>
  <si>
    <t>Hormigón vigasPiso 3 Sector Edificio B</t>
  </si>
  <si>
    <t>Hormigón vigasPiso 1 Sector Edificio B</t>
  </si>
  <si>
    <t>Terminación Horm.estriado Rampa  Piso 1° Edificio A</t>
  </si>
  <si>
    <t>Terminación Horm.estriado Rampa  Piso 1° Edificio B</t>
  </si>
  <si>
    <t>2.3.3.8</t>
  </si>
  <si>
    <t>2.4.0</t>
  </si>
  <si>
    <t>2.3.3.2</t>
  </si>
  <si>
    <t>HORMIGON SUBTERRANEO</t>
  </si>
  <si>
    <t>HORMIGONES CON ADITIVO IMPERMEABILIZANTE</t>
  </si>
  <si>
    <t>Supongo que esto es para cada edificio, multiplico la cantidad total por 2</t>
  </si>
  <si>
    <t>2.6.0</t>
  </si>
  <si>
    <t>2.5.0</t>
  </si>
  <si>
    <t>2.3.0</t>
  </si>
  <si>
    <t>2.2.0</t>
  </si>
  <si>
    <t>2.1.0</t>
  </si>
  <si>
    <t>1.1.0</t>
  </si>
  <si>
    <t>1.2.0</t>
  </si>
  <si>
    <t>1.3.0</t>
  </si>
  <si>
    <t>2.3.2.1</t>
  </si>
  <si>
    <t>2.3.2.2</t>
  </si>
  <si>
    <t>2.3.2.3</t>
  </si>
  <si>
    <t>2.3.2.4</t>
  </si>
  <si>
    <t>2.7.0</t>
  </si>
  <si>
    <t>Supongo que esto es para cada edificio, deberiamos multiplicar  la cantidad total por 2</t>
  </si>
  <si>
    <t>Impermeabil. Baños y Cocina Sector Edificio B</t>
  </si>
  <si>
    <t>MEMBR. TERRAZAS Y LOSAS 1 NIVEL</t>
  </si>
  <si>
    <t>2.8.0</t>
  </si>
  <si>
    <t>2.9.0</t>
  </si>
  <si>
    <t>2.9.1</t>
  </si>
  <si>
    <t>2.10.0</t>
  </si>
  <si>
    <t>2.11.0</t>
  </si>
  <si>
    <t>2.11.2</t>
  </si>
  <si>
    <t>2.11.3</t>
  </si>
  <si>
    <t>2.12.0</t>
  </si>
  <si>
    <t>3.1.0</t>
  </si>
  <si>
    <t>Estuco exterior textura  Calle Serrano</t>
  </si>
  <si>
    <t>Suponemos 1 estanque para cada edifico? O uno para los dos juntos?</t>
  </si>
  <si>
    <t>3.2.0</t>
  </si>
  <si>
    <t>3.3.0</t>
  </si>
  <si>
    <t>Supongo que esto es para cada edificio, así que al final deberiamos multiplicar el costo total de terminaciones por 2</t>
  </si>
  <si>
    <t>3.3.2</t>
  </si>
  <si>
    <t>3.4.0</t>
  </si>
  <si>
    <t>3.4.3</t>
  </si>
  <si>
    <t>3.5.0</t>
  </si>
  <si>
    <t>3.6.0</t>
  </si>
  <si>
    <t>3.8.0</t>
  </si>
  <si>
    <t>Qué onda las unidades acá?</t>
  </si>
  <si>
    <t>3.9.0</t>
  </si>
  <si>
    <t>3.10.0</t>
  </si>
  <si>
    <t>EN INTERIORES</t>
  </si>
  <si>
    <t>EXTERIOR PARA TEXTURA ORGANICA</t>
  </si>
  <si>
    <t>BAÑOS Y COCINAS PATIO COMIDAS</t>
  </si>
  <si>
    <t>IGOL SOBRE TERRAZAS Y 1 PISO</t>
  </si>
  <si>
    <t>MUROS EN CONTACTO CON TERRENO</t>
  </si>
  <si>
    <t>CABLES POST TENSADO</t>
  </si>
  <si>
    <r>
      <rPr>
        <sz val="8"/>
        <rFont val="Calibri"/>
        <family val="2"/>
        <scheme val="minor"/>
      </rPr>
      <t>PISO 1</t>
    </r>
  </si>
  <si>
    <r>
      <rPr>
        <sz val="8"/>
        <rFont val="Calibri"/>
        <family val="2"/>
        <scheme val="minor"/>
      </rPr>
      <t>PISO 2</t>
    </r>
  </si>
  <si>
    <r>
      <rPr>
        <sz val="8"/>
        <rFont val="Calibri"/>
        <family val="2"/>
        <scheme val="minor"/>
      </rPr>
      <t>PISO 3</t>
    </r>
  </si>
  <si>
    <r>
      <rPr>
        <sz val="8"/>
        <rFont val="Calibri"/>
        <family val="2"/>
        <scheme val="minor"/>
      </rPr>
      <t>PISO 4</t>
    </r>
  </si>
  <si>
    <r>
      <rPr>
        <sz val="8"/>
        <rFont val="Calibri"/>
        <family val="2"/>
        <scheme val="minor"/>
      </rPr>
      <t>PISO 5</t>
    </r>
  </si>
  <si>
    <r>
      <rPr>
        <sz val="8"/>
        <rFont val="Calibri"/>
        <family val="2"/>
        <scheme val="minor"/>
      </rPr>
      <t>SUBTERRANEO</t>
    </r>
  </si>
  <si>
    <t>ACERO REF. FUNDACIONES</t>
  </si>
  <si>
    <r>
      <rPr>
        <sz val="8"/>
        <rFont val="Calibri"/>
        <family val="2"/>
        <scheme val="minor"/>
      </rPr>
      <t>ACERO SUBTERRANEO</t>
    </r>
  </si>
  <si>
    <t>MOLDAJE FUNDACIONES</t>
  </si>
  <si>
    <t>MOLDAJE DE PILARES</t>
  </si>
  <si>
    <t>SOBRELOSAS TERRAZAS  y 1 PISO</t>
  </si>
  <si>
    <t>SOBRELOSAS DE MORTERO 7 CM</t>
  </si>
  <si>
    <t>HORMIGON VIGAS</t>
  </si>
  <si>
    <t>2.5.6</t>
  </si>
  <si>
    <t>CUBIERTA DE FE Y GALVANIZADO</t>
  </si>
  <si>
    <t>3.11.0</t>
  </si>
  <si>
    <t>3.12.0</t>
  </si>
  <si>
    <t>3.13.0</t>
  </si>
  <si>
    <t>3.11.10</t>
  </si>
  <si>
    <t>3.11.11</t>
  </si>
  <si>
    <t>3.13.10</t>
  </si>
  <si>
    <t>3.13.11</t>
  </si>
  <si>
    <t>3.14.0</t>
  </si>
  <si>
    <t>3.15.0</t>
  </si>
  <si>
    <t>3.16.0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</si>
  <si>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</si>
  <si>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</si>
  <si>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</si>
  <si>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</si>
  <si>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</si>
  <si>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</si>
  <si>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</si>
  <si>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</si>
  <si>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</si>
  <si>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</si>
  <si>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</si>
  <si>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</si>
  <si>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</si>
  <si>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</si>
  <si>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TOTAL OTRAS 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</si>
</sst>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\.yy;@"/>
    <numFmt numFmtId="165" formatCode="0.0"/>
    <numFmt numFmtId="166" formatCode="#,##0.0"/>
  </numFmts>
  <fonts count="19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b/>
      <sz val="7"/>
      <name val="Arial"/>
      <family val="2"/>
    </font>
    <font>
      <b/>
      <i/>
      <sz val="6.5"/>
      <color rgb="FF000000"/>
      <name val="Arial"/>
      <family val="2"/>
    </font>
    <font>
      <b/>
      <sz val="7"/>
      <color rgb="FF000000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7"/>
      <name val="Arial"/>
      <family val="2"/>
    </font>
    <font>
      <b/>
      <sz val="8.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6.5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164" fontId="4" fillId="0" borderId="10" xfId="0" applyNumberFormat="1" applyFont="1" applyFill="1" applyBorder="1" applyAlignment="1">
      <alignment horizontal="left" vertical="top" shrinkToFit="1"/>
    </xf>
    <xf numFmtId="165" fontId="4" fillId="0" borderId="5" xfId="0" applyNumberFormat="1" applyFont="1" applyFill="1" applyBorder="1" applyAlignment="1">
      <alignment horizontal="right" vertical="top" shrinkToFit="1"/>
    </xf>
    <xf numFmtId="0" fontId="5" fillId="0" borderId="10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right" vertical="top" shrinkToFit="1"/>
    </xf>
    <xf numFmtId="166" fontId="4" fillId="0" borderId="5" xfId="0" applyNumberFormat="1" applyFont="1" applyFill="1" applyBorder="1" applyAlignment="1">
      <alignment horizontal="right" vertical="top" shrinkToFit="1"/>
    </xf>
    <xf numFmtId="166" fontId="6" fillId="0" borderId="5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165" fontId="7" fillId="0" borderId="5" xfId="0" applyNumberFormat="1" applyFont="1" applyFill="1" applyBorder="1" applyAlignment="1">
      <alignment horizontal="right" vertical="top" shrinkToFit="1"/>
    </xf>
    <xf numFmtId="0" fontId="5" fillId="0" borderId="11" xfId="0" applyFont="1" applyFill="1" applyBorder="1" applyAlignment="1">
      <alignment horizontal="left" vertical="top" wrapText="1"/>
    </xf>
    <xf numFmtId="165" fontId="8" fillId="0" borderId="5" xfId="0" applyNumberFormat="1" applyFont="1" applyFill="1" applyBorder="1" applyAlignment="1">
      <alignment horizontal="left" vertical="top" indent="2" shrinkToFit="1"/>
    </xf>
    <xf numFmtId="165" fontId="8" fillId="0" borderId="5" xfId="0" applyNumberFormat="1" applyFont="1" applyFill="1" applyBorder="1" applyAlignment="1">
      <alignment horizontal="center" vertical="top" shrinkToFit="1"/>
    </xf>
    <xf numFmtId="166" fontId="8" fillId="0" borderId="5" xfId="0" applyNumberFormat="1" applyFont="1" applyFill="1" applyBorder="1" applyAlignment="1">
      <alignment horizontal="right" vertical="top" shrinkToFit="1"/>
    </xf>
    <xf numFmtId="165" fontId="8" fillId="0" borderId="5" xfId="0" applyNumberFormat="1" applyFont="1" applyFill="1" applyBorder="1" applyAlignment="1">
      <alignment horizontal="right" vertical="top" shrinkToFit="1"/>
    </xf>
    <xf numFmtId="165" fontId="6" fillId="0" borderId="5" xfId="0" applyNumberFormat="1" applyFont="1" applyFill="1" applyBorder="1" applyAlignment="1">
      <alignment horizontal="center" vertical="top" shrinkToFit="1"/>
    </xf>
    <xf numFmtId="165" fontId="6" fillId="0" borderId="5" xfId="0" applyNumberFormat="1" applyFont="1" applyFill="1" applyBorder="1" applyAlignment="1">
      <alignment horizontal="left" vertical="top" indent="2" shrinkToFit="1"/>
    </xf>
    <xf numFmtId="0" fontId="5" fillId="0" borderId="10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164" fontId="6" fillId="0" borderId="10" xfId="0" applyNumberFormat="1" applyFont="1" applyFill="1" applyBorder="1" applyAlignment="1">
      <alignment horizontal="left" vertical="top" shrinkToFit="1"/>
    </xf>
    <xf numFmtId="1" fontId="4" fillId="0" borderId="10" xfId="0" applyNumberFormat="1" applyFont="1" applyFill="1" applyBorder="1" applyAlignment="1">
      <alignment horizontal="left" vertical="top" shrinkToFit="1"/>
    </xf>
    <xf numFmtId="165" fontId="4" fillId="0" borderId="10" xfId="0" applyNumberFormat="1" applyFont="1" applyFill="1" applyBorder="1" applyAlignment="1">
      <alignment horizontal="left" vertical="top" shrinkToFit="1"/>
    </xf>
    <xf numFmtId="0" fontId="2" fillId="0" borderId="13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0" fontId="0" fillId="0" borderId="13" xfId="0" applyFill="1" applyBorder="1" applyAlignment="1">
      <alignment wrapText="1"/>
    </xf>
    <xf numFmtId="0" fontId="5" fillId="0" borderId="1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5" fillId="0" borderId="1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wrapText="1"/>
    </xf>
    <xf numFmtId="164" fontId="4" fillId="0" borderId="10" xfId="0" applyNumberFormat="1" applyFont="1" applyFill="1" applyBorder="1" applyAlignment="1">
      <alignment horizontal="center" vertical="top" shrinkToFit="1"/>
    </xf>
    <xf numFmtId="0" fontId="2" fillId="0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/>
    </xf>
    <xf numFmtId="0" fontId="9" fillId="0" borderId="13" xfId="0" applyFont="1" applyFill="1" applyBorder="1" applyAlignment="1">
      <alignment vertical="top" wrapText="1"/>
    </xf>
    <xf numFmtId="0" fontId="0" fillId="0" borderId="10" xfId="0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top" wrapText="1" indent="2"/>
    </xf>
    <xf numFmtId="0" fontId="13" fillId="0" borderId="1" xfId="0" applyFont="1" applyFill="1" applyBorder="1" applyAlignment="1">
      <alignment horizontal="left" vertical="top" wrapText="1" indent="2"/>
    </xf>
    <xf numFmtId="0" fontId="13" fillId="0" borderId="4" xfId="0" applyFont="1" applyFill="1" applyBorder="1" applyAlignment="1">
      <alignment horizontal="left" vertical="top" wrapText="1" indent="2"/>
    </xf>
    <xf numFmtId="0" fontId="14" fillId="0" borderId="9" xfId="0" applyFont="1" applyFill="1" applyBorder="1" applyAlignment="1">
      <alignment horizontal="left" wrapText="1"/>
    </xf>
    <xf numFmtId="0" fontId="15" fillId="0" borderId="11" xfId="0" applyFont="1" applyFill="1" applyBorder="1" applyAlignment="1">
      <alignment horizontal="left" vertical="top" wrapText="1" indent="2"/>
    </xf>
    <xf numFmtId="0" fontId="15" fillId="0" borderId="0" xfId="0" applyFont="1" applyFill="1" applyBorder="1" applyAlignment="1">
      <alignment horizontal="left" vertical="top" wrapText="1" indent="2"/>
    </xf>
    <xf numFmtId="0" fontId="14" fillId="0" borderId="13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wrapText="1"/>
    </xf>
    <xf numFmtId="165" fontId="16" fillId="0" borderId="5" xfId="0" applyNumberFormat="1" applyFont="1" applyFill="1" applyBorder="1" applyAlignment="1">
      <alignment horizontal="right" vertical="top" shrinkToFit="1"/>
    </xf>
    <xf numFmtId="0" fontId="15" fillId="0" borderId="5" xfId="0" applyFont="1" applyFill="1" applyBorder="1" applyAlignment="1">
      <alignment horizontal="left" vertical="top" wrapText="1"/>
    </xf>
    <xf numFmtId="165" fontId="14" fillId="0" borderId="5" xfId="0" applyNumberFormat="1" applyFont="1" applyFill="1" applyBorder="1" applyAlignment="1">
      <alignment horizontal="right" vertical="top" shrinkToFit="1"/>
    </xf>
    <xf numFmtId="0" fontId="15" fillId="0" borderId="0" xfId="0" applyFont="1" applyFill="1" applyBorder="1" applyAlignment="1">
      <alignment horizontal="left" vertical="top" wrapText="1"/>
    </xf>
    <xf numFmtId="165" fontId="14" fillId="0" borderId="0" xfId="0" applyNumberFormat="1" applyFont="1" applyFill="1" applyBorder="1" applyAlignment="1">
      <alignment horizontal="right" vertical="top" shrinkToFit="1"/>
    </xf>
    <xf numFmtId="0" fontId="14" fillId="0" borderId="0" xfId="0" applyFont="1" applyFill="1" applyBorder="1" applyAlignment="1">
      <alignment horizontal="left" wrapText="1"/>
    </xf>
    <xf numFmtId="166" fontId="16" fillId="0" borderId="5" xfId="0" applyNumberFormat="1" applyFont="1" applyFill="1" applyBorder="1" applyAlignment="1">
      <alignment horizontal="right" vertical="top" shrinkToFit="1"/>
    </xf>
    <xf numFmtId="166" fontId="14" fillId="0" borderId="5" xfId="0" applyNumberFormat="1" applyFont="1" applyFill="1" applyBorder="1" applyAlignment="1">
      <alignment horizontal="right" vertical="top" shrinkToFit="1"/>
    </xf>
    <xf numFmtId="0" fontId="15" fillId="0" borderId="13" xfId="0" applyFont="1" applyFill="1" applyBorder="1" applyAlignment="1">
      <alignment horizontal="left" vertical="top" wrapText="1" indent="2"/>
    </xf>
    <xf numFmtId="0" fontId="15" fillId="0" borderId="12" xfId="0" applyFont="1" applyFill="1" applyBorder="1" applyAlignment="1">
      <alignment horizontal="left" vertical="top" wrapText="1" indent="2"/>
    </xf>
    <xf numFmtId="0" fontId="14" fillId="0" borderId="6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top" wrapText="1" indent="5"/>
    </xf>
    <xf numFmtId="165" fontId="11" fillId="0" borderId="0" xfId="0" applyNumberFormat="1" applyFont="1" applyFill="1" applyBorder="1" applyAlignment="1">
      <alignment horizontal="left" vertical="top"/>
    </xf>
    <xf numFmtId="165" fontId="14" fillId="0" borderId="5" xfId="0" applyNumberFormat="1" applyFont="1" applyFill="1" applyBorder="1" applyAlignment="1">
      <alignment horizontal="right" wrapText="1"/>
    </xf>
    <xf numFmtId="1" fontId="12" fillId="0" borderId="2" xfId="0" applyNumberFormat="1" applyFont="1" applyFill="1" applyBorder="1" applyAlignment="1">
      <alignment vertical="center" shrinkToFit="1"/>
    </xf>
    <xf numFmtId="1" fontId="12" fillId="0" borderId="0" xfId="0" applyNumberFormat="1" applyFont="1" applyFill="1" applyBorder="1" applyAlignment="1">
      <alignment vertical="center" shrinkToFit="1"/>
    </xf>
    <xf numFmtId="0" fontId="15" fillId="2" borderId="13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5" xfId="0" applyFont="1" applyFill="1" applyBorder="1" applyAlignment="1">
      <alignment horizontal="right" wrapText="1"/>
    </xf>
    <xf numFmtId="0" fontId="14" fillId="0" borderId="6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vertical="top"/>
    </xf>
    <xf numFmtId="0" fontId="11" fillId="3" borderId="14" xfId="0" applyFont="1" applyFill="1" applyBorder="1" applyAlignment="1">
      <alignment horizontal="center" vertical="top" wrapText="1"/>
    </xf>
    <xf numFmtId="0" fontId="11" fillId="3" borderId="15" xfId="0" applyFont="1" applyFill="1" applyBorder="1" applyAlignment="1">
      <alignment horizontal="center" vertical="top" wrapText="1"/>
    </xf>
    <xf numFmtId="0" fontId="11" fillId="3" borderId="16" xfId="0" applyFont="1" applyFill="1" applyBorder="1" applyAlignment="1">
      <alignment horizontal="center" vertical="top" wrapText="1"/>
    </xf>
    <xf numFmtId="0" fontId="15" fillId="0" borderId="10" xfId="0" applyFont="1" applyFill="1" applyBorder="1" applyAlignment="1">
      <alignment horizontal="left" vertical="top" wrapText="1" indent="6"/>
    </xf>
    <xf numFmtId="0" fontId="15" fillId="0" borderId="11" xfId="0" applyFont="1" applyFill="1" applyBorder="1" applyAlignment="1">
      <alignment horizontal="left" vertical="top" wrapText="1" indent="6"/>
    </xf>
    <xf numFmtId="0" fontId="10" fillId="0" borderId="0" xfId="0" applyFont="1" applyFill="1" applyBorder="1" applyAlignment="1">
      <alignment horizontal="left" vertical="top" wrapText="1" indent="22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left" vertical="top" wrapText="1" indent="6"/>
    </xf>
    <xf numFmtId="0" fontId="5" fillId="0" borderId="11" xfId="0" applyFont="1" applyFill="1" applyBorder="1" applyAlignment="1">
      <alignment horizontal="left" vertical="top" wrapText="1" indent="6"/>
    </xf>
    <xf numFmtId="0" fontId="2" fillId="0" borderId="10" xfId="0" applyFont="1" applyFill="1" applyBorder="1" applyAlignment="1">
      <alignment horizontal="left" vertical="top" wrapText="1" indent="6"/>
    </xf>
    <xf numFmtId="0" fontId="2" fillId="0" borderId="11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20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1"/>
    </xf>
    <xf numFmtId="1" fontId="3" fillId="0" borderId="2" xfId="0" applyNumberFormat="1" applyFont="1" applyFill="1" applyBorder="1" applyAlignment="1">
      <alignment horizontal="left" shrinkToFit="1"/>
    </xf>
    <xf numFmtId="0" fontId="2" fillId="0" borderId="10" xfId="0" applyFont="1" applyFill="1" applyBorder="1" applyAlignment="1">
      <alignment horizontal="left" vertical="top" wrapText="1" indent="5"/>
    </xf>
    <xf numFmtId="0" fontId="2" fillId="0" borderId="11" xfId="0" applyFont="1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wrapText="1"/>
    </xf>
    <xf numFmtId="0" fontId="2" fillId="0" borderId="13" xfId="0" applyFont="1" applyFill="1" applyBorder="1" applyAlignment="1">
      <alignment horizontal="left" vertical="top" wrapText="1" indent="6"/>
    </xf>
    <xf numFmtId="0" fontId="15" fillId="0" borderId="7" xfId="0" applyFont="1" applyFill="1" applyBorder="1" applyAlignment="1">
      <alignment horizontal="left" vertical="top" wrapText="1"/>
    </xf>
    <xf numFmtId="166" fontId="14" fillId="0" borderId="11" xfId="0" applyNumberFormat="1" applyFont="1" applyFill="1" applyBorder="1" applyAlignment="1">
      <alignment horizontal="right" vertical="top" shrinkToFit="1"/>
    </xf>
    <xf numFmtId="0" fontId="14" fillId="0" borderId="17" xfId="0" applyFont="1" applyFill="1" applyBorder="1" applyAlignment="1">
      <alignment horizontal="left" vertical="top"/>
    </xf>
    <xf numFmtId="0" fontId="14" fillId="4" borderId="5" xfId="0" applyFont="1" applyFill="1" applyBorder="1" applyAlignment="1">
      <alignment horizontal="left" wrapText="1"/>
    </xf>
    <xf numFmtId="0" fontId="14" fillId="4" borderId="5" xfId="0" applyFont="1" applyFill="1" applyBorder="1" applyAlignment="1">
      <alignment horizontal="right" wrapText="1"/>
    </xf>
    <xf numFmtId="0" fontId="13" fillId="4" borderId="11" xfId="0" applyFont="1" applyFill="1" applyBorder="1" applyAlignment="1">
      <alignment horizontal="left" vertical="top" wrapText="1"/>
    </xf>
    <xf numFmtId="0" fontId="14" fillId="4" borderId="13" xfId="0" applyFont="1" applyFill="1" applyBorder="1" applyAlignment="1">
      <alignment horizontal="left" vertical="top"/>
    </xf>
    <xf numFmtId="49" fontId="16" fillId="5" borderId="10" xfId="0" applyNumberFormat="1" applyFont="1" applyFill="1" applyBorder="1" applyAlignment="1">
      <alignment horizontal="left" vertical="top" shrinkToFit="1"/>
    </xf>
    <xf numFmtId="0" fontId="13" fillId="5" borderId="11" xfId="0" applyFont="1" applyFill="1" applyBorder="1" applyAlignment="1">
      <alignment horizontal="left" vertical="top" wrapText="1"/>
    </xf>
    <xf numFmtId="0" fontId="14" fillId="5" borderId="5" xfId="0" applyFont="1" applyFill="1" applyBorder="1" applyAlignment="1">
      <alignment horizontal="left" wrapText="1"/>
    </xf>
    <xf numFmtId="0" fontId="14" fillId="5" borderId="5" xfId="0" applyFont="1" applyFill="1" applyBorder="1" applyAlignment="1">
      <alignment horizontal="right" wrapText="1"/>
    </xf>
    <xf numFmtId="0" fontId="13" fillId="4" borderId="5" xfId="0" applyFont="1" applyFill="1" applyBorder="1" applyAlignment="1">
      <alignment horizontal="left" vertical="top" wrapText="1"/>
    </xf>
    <xf numFmtId="165" fontId="16" fillId="4" borderId="5" xfId="0" applyNumberFormat="1" applyFont="1" applyFill="1" applyBorder="1" applyAlignment="1">
      <alignment horizontal="right" vertical="top" shrinkToFit="1"/>
    </xf>
    <xf numFmtId="49" fontId="13" fillId="5" borderId="10" xfId="0" applyNumberFormat="1" applyFont="1" applyFill="1" applyBorder="1" applyAlignment="1">
      <alignment horizontal="left" vertical="top" shrinkToFit="1"/>
    </xf>
    <xf numFmtId="0" fontId="15" fillId="5" borderId="5" xfId="0" applyFont="1" applyFill="1" applyBorder="1" applyAlignment="1">
      <alignment horizontal="left" wrapText="1"/>
    </xf>
    <xf numFmtId="0" fontId="15" fillId="5" borderId="5" xfId="0" applyFont="1" applyFill="1" applyBorder="1" applyAlignment="1">
      <alignment horizontal="right" wrapText="1"/>
    </xf>
    <xf numFmtId="0" fontId="15" fillId="4" borderId="11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165" fontId="14" fillId="4" borderId="5" xfId="0" applyNumberFormat="1" applyFont="1" applyFill="1" applyBorder="1" applyAlignment="1">
      <alignment horizontal="right" vertical="top" shrinkToFit="1"/>
    </xf>
    <xf numFmtId="0" fontId="13" fillId="6" borderId="10" xfId="0" applyFont="1" applyFill="1" applyBorder="1" applyAlignment="1">
      <alignment horizontal="left" vertical="top" wrapText="1" indent="5"/>
    </xf>
    <xf numFmtId="0" fontId="13" fillId="6" borderId="11" xfId="0" applyFont="1" applyFill="1" applyBorder="1" applyAlignment="1">
      <alignment horizontal="left" vertical="top" wrapText="1" indent="5"/>
    </xf>
    <xf numFmtId="0" fontId="14" fillId="6" borderId="5" xfId="0" applyFont="1" applyFill="1" applyBorder="1" applyAlignment="1">
      <alignment horizontal="left" wrapText="1"/>
    </xf>
    <xf numFmtId="0" fontId="14" fillId="6" borderId="5" xfId="0" applyFont="1" applyFill="1" applyBorder="1" applyAlignment="1">
      <alignment horizontal="right" wrapText="1"/>
    </xf>
    <xf numFmtId="0" fontId="13" fillId="5" borderId="5" xfId="0" applyFont="1" applyFill="1" applyBorder="1" applyAlignment="1">
      <alignment horizontal="left" vertical="top" wrapText="1"/>
    </xf>
    <xf numFmtId="165" fontId="16" fillId="5" borderId="5" xfId="0" applyNumberFormat="1" applyFont="1" applyFill="1" applyBorder="1" applyAlignment="1">
      <alignment horizontal="right" vertical="top" shrinkToFit="1"/>
    </xf>
    <xf numFmtId="165" fontId="15" fillId="4" borderId="5" xfId="0" applyNumberFormat="1" applyFont="1" applyFill="1" applyBorder="1" applyAlignment="1">
      <alignment horizontal="right" vertical="top" shrinkToFit="1"/>
    </xf>
    <xf numFmtId="0" fontId="15" fillId="4" borderId="5" xfId="0" applyFont="1" applyFill="1" applyBorder="1" applyAlignment="1">
      <alignment horizontal="left" wrapText="1"/>
    </xf>
    <xf numFmtId="0" fontId="15" fillId="7" borderId="11" xfId="0" applyFont="1" applyFill="1" applyBorder="1" applyAlignment="1">
      <alignment horizontal="left" vertical="top" wrapText="1"/>
    </xf>
    <xf numFmtId="0" fontId="15" fillId="7" borderId="5" xfId="0" applyFont="1" applyFill="1" applyBorder="1" applyAlignment="1">
      <alignment horizontal="left" vertical="top" wrapText="1"/>
    </xf>
    <xf numFmtId="165" fontId="14" fillId="7" borderId="5" xfId="0" applyNumberFormat="1" applyFont="1" applyFill="1" applyBorder="1" applyAlignment="1">
      <alignment horizontal="right" vertical="top" shrinkToFit="1"/>
    </xf>
    <xf numFmtId="0" fontId="14" fillId="7" borderId="5" xfId="0" applyFont="1" applyFill="1" applyBorder="1" applyAlignment="1">
      <alignment horizontal="left" wrapText="1"/>
    </xf>
    <xf numFmtId="0" fontId="13" fillId="6" borderId="11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/>
    </xf>
    <xf numFmtId="49" fontId="14" fillId="0" borderId="0" xfId="0" applyNumberFormat="1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49" fontId="13" fillId="0" borderId="3" xfId="0" applyNumberFormat="1" applyFont="1" applyFill="1" applyBorder="1" applyAlignment="1">
      <alignment horizontal="left" vertical="top" wrapText="1"/>
    </xf>
    <xf numFmtId="49" fontId="14" fillId="0" borderId="8" xfId="0" applyNumberFormat="1" applyFont="1" applyFill="1" applyBorder="1" applyAlignment="1">
      <alignment horizontal="left" wrapText="1"/>
    </xf>
    <xf numFmtId="49" fontId="13" fillId="6" borderId="10" xfId="0" applyNumberFormat="1" applyFont="1" applyFill="1" applyBorder="1" applyAlignment="1">
      <alignment horizontal="left" vertical="top" wrapText="1"/>
    </xf>
    <xf numFmtId="49" fontId="15" fillId="4" borderId="10" xfId="0" applyNumberFormat="1" applyFont="1" applyFill="1" applyBorder="1" applyAlignment="1">
      <alignment horizontal="left" vertical="top" wrapText="1"/>
    </xf>
    <xf numFmtId="49" fontId="15" fillId="7" borderId="10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Fill="1" applyBorder="1" applyAlignment="1">
      <alignment horizontal="left" vertical="top" wrapText="1"/>
    </xf>
    <xf numFmtId="49" fontId="13" fillId="4" borderId="10" xfId="0" applyNumberFormat="1" applyFont="1" applyFill="1" applyBorder="1" applyAlignment="1">
      <alignment horizontal="left" vertical="top" wrapText="1"/>
    </xf>
    <xf numFmtId="49" fontId="13" fillId="0" borderId="10" xfId="0" applyNumberFormat="1" applyFont="1" applyFill="1" applyBorder="1" applyAlignment="1">
      <alignment horizontal="left" vertical="top" wrapText="1"/>
    </xf>
    <xf numFmtId="49" fontId="15" fillId="0" borderId="10" xfId="0" applyNumberFormat="1" applyFont="1" applyFill="1" applyBorder="1" applyAlignment="1">
      <alignment horizontal="left" vertical="top" wrapText="1"/>
    </xf>
    <xf numFmtId="49" fontId="14" fillId="0" borderId="10" xfId="0" applyNumberFormat="1" applyFont="1" applyFill="1" applyBorder="1" applyAlignment="1">
      <alignment horizontal="left" vertical="top"/>
    </xf>
    <xf numFmtId="49" fontId="14" fillId="0" borderId="10" xfId="0" applyNumberFormat="1" applyFont="1" applyFill="1" applyBorder="1" applyAlignment="1">
      <alignment horizontal="left" wrapText="1"/>
    </xf>
    <xf numFmtId="49" fontId="13" fillId="0" borderId="0" xfId="0" applyNumberFormat="1" applyFont="1" applyFill="1" applyBorder="1" applyAlignment="1">
      <alignment horizontal="left" vertical="top" wrapText="1" indent="5"/>
    </xf>
    <xf numFmtId="49" fontId="14" fillId="0" borderId="0" xfId="0" applyNumberFormat="1" applyFont="1" applyFill="1" applyBorder="1" applyAlignment="1">
      <alignment horizontal="left" vertical="top"/>
    </xf>
    <xf numFmtId="49" fontId="14" fillId="6" borderId="10" xfId="0" applyNumberFormat="1" applyFont="1" applyFill="1" applyBorder="1" applyAlignment="1">
      <alignment horizontal="left" vertical="top"/>
    </xf>
    <xf numFmtId="0" fontId="13" fillId="6" borderId="13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165" fontId="14" fillId="7" borderId="5" xfId="0" applyNumberFormat="1" applyFont="1" applyFill="1" applyBorder="1" applyAlignment="1">
      <alignment horizontal="right" wrapText="1"/>
    </xf>
    <xf numFmtId="49" fontId="14" fillId="7" borderId="10" xfId="0" applyNumberFormat="1" applyFont="1" applyFill="1" applyBorder="1" applyAlignment="1">
      <alignment horizontal="left" vertical="top" shrinkToFit="1"/>
    </xf>
    <xf numFmtId="0" fontId="16" fillId="4" borderId="5" xfId="0" applyFont="1" applyFill="1" applyBorder="1" applyAlignment="1">
      <alignment horizontal="left" wrapText="1"/>
    </xf>
    <xf numFmtId="165" fontId="14" fillId="7" borderId="5" xfId="0" applyNumberFormat="1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vertical="top"/>
    </xf>
    <xf numFmtId="165" fontId="18" fillId="0" borderId="0" xfId="0" applyNumberFormat="1" applyFont="1" applyFill="1" applyBorder="1" applyAlignment="1">
      <alignment horizontal="left" vertical="top"/>
    </xf>
    <xf numFmtId="0" fontId="16" fillId="4" borderId="5" xfId="0" applyFont="1" applyFill="1" applyBorder="1" applyAlignment="1">
      <alignment horizontal="right" wrapText="1"/>
    </xf>
    <xf numFmtId="49" fontId="15" fillId="2" borderId="10" xfId="0" applyNumberFormat="1" applyFont="1" applyFill="1" applyBorder="1" applyAlignment="1">
      <alignment horizontal="left" vertical="top" wrapText="1"/>
    </xf>
    <xf numFmtId="165" fontId="15" fillId="2" borderId="5" xfId="0" applyNumberFormat="1" applyFont="1" applyFill="1" applyBorder="1" applyAlignment="1">
      <alignment horizontal="right" wrapText="1"/>
    </xf>
    <xf numFmtId="0" fontId="16" fillId="4" borderId="13" xfId="0" applyFont="1" applyFill="1" applyBorder="1" applyAlignment="1">
      <alignment horizontal="left" vertical="top"/>
    </xf>
    <xf numFmtId="49" fontId="13" fillId="5" borderId="10" xfId="0" applyNumberFormat="1" applyFont="1" applyFill="1" applyBorder="1" applyAlignment="1">
      <alignment horizontal="left" vertical="top" wrapText="1"/>
    </xf>
    <xf numFmtId="0" fontId="13" fillId="5" borderId="13" xfId="0" applyFont="1" applyFill="1" applyBorder="1" applyAlignment="1">
      <alignment horizontal="left" vertical="top"/>
    </xf>
    <xf numFmtId="0" fontId="13" fillId="5" borderId="5" xfId="0" applyFont="1" applyFill="1" applyBorder="1" applyAlignment="1">
      <alignment horizontal="left" wrapText="1"/>
    </xf>
    <xf numFmtId="165" fontId="13" fillId="5" borderId="5" xfId="0" applyNumberFormat="1" applyFont="1" applyFill="1" applyBorder="1" applyAlignment="1">
      <alignment horizontal="right" wrapText="1"/>
    </xf>
    <xf numFmtId="166" fontId="16" fillId="4" borderId="5" xfId="0" applyNumberFormat="1" applyFont="1" applyFill="1" applyBorder="1" applyAlignment="1">
      <alignment horizontal="right" vertical="top" shrinkToFit="1"/>
    </xf>
    <xf numFmtId="0" fontId="13" fillId="5" borderId="13" xfId="0" applyFont="1" applyFill="1" applyBorder="1" applyAlignment="1">
      <alignment vertical="top" wrapText="1"/>
    </xf>
    <xf numFmtId="0" fontId="13" fillId="4" borderId="13" xfId="0" applyFont="1" applyFill="1" applyBorder="1" applyAlignment="1">
      <alignment horizontal="left" vertical="top" wrapText="1"/>
    </xf>
    <xf numFmtId="0" fontId="15" fillId="7" borderId="13" xfId="0" applyFont="1" applyFill="1" applyBorder="1" applyAlignment="1">
      <alignment horizontal="left" vertical="top" wrapText="1" indent="2"/>
    </xf>
    <xf numFmtId="49" fontId="16" fillId="6" borderId="10" xfId="0" applyNumberFormat="1" applyFont="1" applyFill="1" applyBorder="1" applyAlignment="1">
      <alignment horizontal="left" vertical="top" shrinkToFit="1"/>
    </xf>
    <xf numFmtId="0" fontId="13" fillId="8" borderId="10" xfId="0" applyFont="1" applyFill="1" applyBorder="1" applyAlignment="1">
      <alignment horizontal="left" vertical="top" wrapText="1" indent="6"/>
    </xf>
    <xf numFmtId="0" fontId="13" fillId="8" borderId="13" xfId="0" applyFont="1" applyFill="1" applyBorder="1" applyAlignment="1">
      <alignment horizontal="left" vertical="top" wrapText="1" indent="6"/>
    </xf>
    <xf numFmtId="0" fontId="13" fillId="8" borderId="11" xfId="0" applyFont="1" applyFill="1" applyBorder="1" applyAlignment="1">
      <alignment horizontal="left" vertical="top" wrapText="1" indent="6"/>
    </xf>
    <xf numFmtId="0" fontId="1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8"/>
  <sheetViews>
    <sheetView tabSelected="1" topLeftCell="A4" zoomScale="120" zoomScaleNormal="120" workbookViewId="0">
      <pane ySplit="2" topLeftCell="A6" activePane="bottomLeft" state="frozen"/>
      <selection activeCell="A4" sqref="A4"/>
      <selection pane="bottomLeft" activeCell="J14" sqref="J14"/>
    </sheetView>
  </sheetViews>
  <sheetFormatPr defaultRowHeight="12.75" customHeight="1" x14ac:dyDescent="0.2"/>
  <cols>
    <col min="1" max="1" width="3.5" style="63" customWidth="1"/>
    <col min="2" max="2" width="7.33203125" style="174" customWidth="1"/>
    <col min="3" max="3" width="48.5" style="72" customWidth="1"/>
    <col min="4" max="4" width="6" style="72" customWidth="1"/>
    <col min="5" max="5" width="10.5" style="101" customWidth="1"/>
    <col min="6" max="6" width="10.5" style="72" customWidth="1"/>
    <col min="7" max="7" width="10.6640625" style="72" customWidth="1"/>
    <col min="8" max="8" width="9.33203125" style="63"/>
    <col min="9" max="9" width="21.5" style="63" customWidth="1"/>
    <col min="10" max="10" width="3.83203125" style="63" bestFit="1" customWidth="1"/>
    <col min="11" max="11" width="3.5" style="63" bestFit="1" customWidth="1"/>
    <col min="12" max="16384" width="9.33203125" style="63"/>
  </cols>
  <sheetData>
    <row r="1" spans="1:7" ht="12.75" hidden="1" customHeight="1" x14ac:dyDescent="0.2">
      <c r="A1" s="107" t="s">
        <v>678</v>
      </c>
      <c r="B1" s="107"/>
      <c r="C1" s="107"/>
      <c r="D1" s="107"/>
      <c r="E1" s="107"/>
      <c r="F1" s="107"/>
      <c r="G1" s="107"/>
    </row>
    <row r="2" spans="1:7" ht="12.75" hidden="1" customHeight="1" x14ac:dyDescent="0.2">
      <c r="A2" s="64"/>
      <c r="B2" s="160"/>
      <c r="C2" s="65" t="s">
        <v>679</v>
      </c>
      <c r="D2" s="73"/>
      <c r="E2" s="96"/>
      <c r="F2" s="73"/>
      <c r="G2" s="73"/>
    </row>
    <row r="3" spans="1:7" ht="12.75" hidden="1" customHeight="1" x14ac:dyDescent="0.2">
      <c r="A3" s="64"/>
      <c r="B3" s="161"/>
      <c r="C3" s="66" t="s">
        <v>680</v>
      </c>
      <c r="D3" s="74"/>
      <c r="E3" s="97"/>
      <c r="F3" s="74"/>
      <c r="G3" s="74"/>
    </row>
    <row r="4" spans="1:7" ht="12.75" customHeight="1" x14ac:dyDescent="0.2">
      <c r="A4" s="92"/>
      <c r="B4" s="162" t="s">
        <v>681</v>
      </c>
      <c r="C4" s="67" t="s">
        <v>682</v>
      </c>
      <c r="D4" s="108" t="s">
        <v>683</v>
      </c>
      <c r="E4" s="110" t="s">
        <v>684</v>
      </c>
      <c r="F4" s="75" t="s">
        <v>685</v>
      </c>
      <c r="G4" s="75" t="s">
        <v>686</v>
      </c>
    </row>
    <row r="5" spans="1:7" ht="12.75" customHeight="1" x14ac:dyDescent="0.2">
      <c r="A5" s="92"/>
      <c r="B5" s="163"/>
      <c r="C5" s="68"/>
      <c r="D5" s="109"/>
      <c r="E5" s="111"/>
      <c r="F5" s="76" t="s">
        <v>687</v>
      </c>
      <c r="G5" s="76" t="s">
        <v>688</v>
      </c>
    </row>
    <row r="6" spans="1:7" ht="12.75" customHeight="1" x14ac:dyDescent="0.2">
      <c r="A6" s="92"/>
      <c r="B6" s="164" t="s">
        <v>689</v>
      </c>
      <c r="C6" s="158" t="s">
        <v>690</v>
      </c>
      <c r="D6" s="148"/>
      <c r="E6" s="149"/>
      <c r="F6" s="148"/>
      <c r="G6" s="148"/>
    </row>
    <row r="7" spans="1:7" ht="12.75" customHeight="1" x14ac:dyDescent="0.2">
      <c r="A7" s="92"/>
      <c r="B7" s="134" t="s">
        <v>1399</v>
      </c>
      <c r="C7" s="135" t="s">
        <v>691</v>
      </c>
      <c r="D7" s="150" t="s">
        <v>692</v>
      </c>
      <c r="E7" s="151">
        <v>202</v>
      </c>
      <c r="F7" s="136"/>
      <c r="G7" s="136"/>
    </row>
    <row r="8" spans="1:7" ht="12.75" customHeight="1" x14ac:dyDescent="0.2">
      <c r="A8" s="92"/>
      <c r="B8" s="134" t="s">
        <v>1400</v>
      </c>
      <c r="C8" s="135" t="s">
        <v>693</v>
      </c>
      <c r="D8" s="136"/>
      <c r="E8" s="137"/>
      <c r="F8" s="136"/>
      <c r="G8" s="136"/>
    </row>
    <row r="9" spans="1:7" ht="12.75" customHeight="1" x14ac:dyDescent="0.2">
      <c r="A9" s="92"/>
      <c r="B9" s="165" t="s">
        <v>694</v>
      </c>
      <c r="C9" s="143" t="s">
        <v>695</v>
      </c>
      <c r="D9" s="144" t="s">
        <v>696</v>
      </c>
      <c r="E9" s="152">
        <v>210</v>
      </c>
      <c r="F9" s="153"/>
      <c r="G9" s="153"/>
    </row>
    <row r="10" spans="1:7" ht="12.75" customHeight="1" x14ac:dyDescent="0.2">
      <c r="A10" s="92"/>
      <c r="B10" s="165" t="s">
        <v>697</v>
      </c>
      <c r="C10" s="143" t="s">
        <v>698</v>
      </c>
      <c r="D10" s="144" t="s">
        <v>696</v>
      </c>
      <c r="E10" s="152">
        <v>45</v>
      </c>
      <c r="F10" s="153"/>
      <c r="G10" s="153"/>
    </row>
    <row r="11" spans="1:7" ht="12.75" customHeight="1" x14ac:dyDescent="0.2">
      <c r="A11" s="92"/>
      <c r="B11" s="165" t="s">
        <v>699</v>
      </c>
      <c r="C11" s="143" t="s">
        <v>700</v>
      </c>
      <c r="D11" s="144" t="s">
        <v>696</v>
      </c>
      <c r="E11" s="152">
        <v>45</v>
      </c>
      <c r="F11" s="153"/>
      <c r="G11" s="153"/>
    </row>
    <row r="12" spans="1:7" ht="12.75" customHeight="1" x14ac:dyDescent="0.2">
      <c r="A12" s="92"/>
      <c r="B12" s="165" t="s">
        <v>701</v>
      </c>
      <c r="C12" s="143" t="s">
        <v>702</v>
      </c>
      <c r="D12" s="144" t="s">
        <v>696</v>
      </c>
      <c r="E12" s="152">
        <v>45</v>
      </c>
      <c r="F12" s="153"/>
      <c r="G12" s="153"/>
    </row>
    <row r="13" spans="1:7" ht="12.75" customHeight="1" x14ac:dyDescent="0.2">
      <c r="A13" s="92"/>
      <c r="B13" s="165" t="s">
        <v>703</v>
      </c>
      <c r="C13" s="143" t="s">
        <v>704</v>
      </c>
      <c r="D13" s="144" t="s">
        <v>696</v>
      </c>
      <c r="E13" s="152">
        <v>8.6</v>
      </c>
      <c r="F13" s="153"/>
      <c r="G13" s="153"/>
    </row>
    <row r="14" spans="1:7" ht="12.75" customHeight="1" x14ac:dyDescent="0.2">
      <c r="A14" s="92"/>
      <c r="B14" s="134" t="s">
        <v>1401</v>
      </c>
      <c r="C14" s="135" t="s">
        <v>705</v>
      </c>
      <c r="D14" s="136"/>
      <c r="E14" s="137"/>
      <c r="F14" s="136"/>
      <c r="G14" s="136"/>
    </row>
    <row r="15" spans="1:7" ht="12.75" customHeight="1" x14ac:dyDescent="0.2">
      <c r="A15" s="92"/>
      <c r="B15" s="165" t="s">
        <v>706</v>
      </c>
      <c r="C15" s="143" t="s">
        <v>707</v>
      </c>
      <c r="D15" s="144" t="s">
        <v>708</v>
      </c>
      <c r="E15" s="152">
        <v>1</v>
      </c>
      <c r="F15" s="153"/>
      <c r="G15" s="153"/>
    </row>
    <row r="16" spans="1:7" ht="12.75" customHeight="1" x14ac:dyDescent="0.2">
      <c r="A16" s="92"/>
      <c r="B16" s="165" t="s">
        <v>709</v>
      </c>
      <c r="C16" s="143" t="s">
        <v>710</v>
      </c>
      <c r="D16" s="144" t="s">
        <v>708</v>
      </c>
      <c r="E16" s="152">
        <v>1</v>
      </c>
      <c r="F16" s="153"/>
      <c r="G16" s="153"/>
    </row>
    <row r="17" spans="1:7" ht="12.75" customHeight="1" x14ac:dyDescent="0.2">
      <c r="A17" s="92"/>
      <c r="B17" s="165" t="s">
        <v>711</v>
      </c>
      <c r="C17" s="143" t="s">
        <v>712</v>
      </c>
      <c r="D17" s="144" t="s">
        <v>708</v>
      </c>
      <c r="E17" s="152">
        <v>1</v>
      </c>
      <c r="F17" s="153"/>
      <c r="G17" s="153"/>
    </row>
    <row r="18" spans="1:7" ht="12.75" customHeight="1" x14ac:dyDescent="0.2">
      <c r="A18" s="92"/>
      <c r="B18" s="165" t="s">
        <v>713</v>
      </c>
      <c r="C18" s="143" t="s">
        <v>714</v>
      </c>
      <c r="D18" s="144" t="s">
        <v>708</v>
      </c>
      <c r="E18" s="152">
        <v>1</v>
      </c>
      <c r="F18" s="153"/>
      <c r="G18" s="153"/>
    </row>
    <row r="19" spans="1:7" ht="12.75" customHeight="1" x14ac:dyDescent="0.2">
      <c r="A19" s="92"/>
      <c r="B19" s="165" t="s">
        <v>715</v>
      </c>
      <c r="C19" s="143" t="s">
        <v>716</v>
      </c>
      <c r="D19" s="144" t="s">
        <v>708</v>
      </c>
      <c r="E19" s="152">
        <v>1</v>
      </c>
      <c r="F19" s="153"/>
      <c r="G19" s="153"/>
    </row>
    <row r="20" spans="1:7" ht="12.75" customHeight="1" x14ac:dyDescent="0.2">
      <c r="A20" s="92"/>
      <c r="B20" s="165" t="s">
        <v>717</v>
      </c>
      <c r="C20" s="143" t="s">
        <v>718</v>
      </c>
      <c r="D20" s="144" t="s">
        <v>708</v>
      </c>
      <c r="E20" s="152">
        <v>1</v>
      </c>
      <c r="F20" s="153"/>
      <c r="G20" s="153"/>
    </row>
    <row r="21" spans="1:7" ht="12.75" customHeight="1" x14ac:dyDescent="0.2">
      <c r="A21" s="92"/>
      <c r="B21" s="165" t="s">
        <v>719</v>
      </c>
      <c r="C21" s="143" t="s">
        <v>720</v>
      </c>
      <c r="D21" s="144" t="s">
        <v>708</v>
      </c>
      <c r="E21" s="152">
        <v>1</v>
      </c>
      <c r="F21" s="153"/>
      <c r="G21" s="153"/>
    </row>
    <row r="22" spans="1:7" ht="12.75" customHeight="1" x14ac:dyDescent="0.2">
      <c r="A22" s="92"/>
      <c r="B22" s="165" t="s">
        <v>721</v>
      </c>
      <c r="C22" s="143" t="s">
        <v>722</v>
      </c>
      <c r="D22" s="144" t="s">
        <v>708</v>
      </c>
      <c r="E22" s="152">
        <v>1</v>
      </c>
      <c r="F22" s="153"/>
      <c r="G22" s="153"/>
    </row>
    <row r="23" spans="1:7" ht="12.75" customHeight="1" x14ac:dyDescent="0.2">
      <c r="A23" s="92"/>
      <c r="B23" s="165" t="s">
        <v>723</v>
      </c>
      <c r="C23" s="143" t="s">
        <v>724</v>
      </c>
      <c r="D23" s="144" t="s">
        <v>708</v>
      </c>
      <c r="E23" s="152">
        <v>1</v>
      </c>
      <c r="F23" s="153"/>
      <c r="G23" s="153"/>
    </row>
    <row r="24" spans="1:7" ht="12.75" customHeight="1" x14ac:dyDescent="0.2">
      <c r="A24" s="92"/>
      <c r="B24" s="166" t="s">
        <v>725</v>
      </c>
      <c r="C24" s="154" t="s">
        <v>726</v>
      </c>
      <c r="D24" s="155" t="s">
        <v>708</v>
      </c>
      <c r="E24" s="156">
        <v>1</v>
      </c>
      <c r="F24" s="157"/>
      <c r="G24" s="157"/>
    </row>
    <row r="25" spans="1:7" ht="12.75" customHeight="1" x14ac:dyDescent="0.2">
      <c r="A25" s="92"/>
      <c r="B25" s="166" t="s">
        <v>727</v>
      </c>
      <c r="C25" s="154" t="s">
        <v>728</v>
      </c>
      <c r="D25" s="155" t="s">
        <v>708</v>
      </c>
      <c r="E25" s="156">
        <v>1</v>
      </c>
      <c r="F25" s="157"/>
      <c r="G25" s="157"/>
    </row>
    <row r="26" spans="1:7" ht="12.75" customHeight="1" x14ac:dyDescent="0.2">
      <c r="A26" s="92"/>
      <c r="B26" s="166" t="s">
        <v>729</v>
      </c>
      <c r="C26" s="154" t="s">
        <v>730</v>
      </c>
      <c r="D26" s="155" t="s">
        <v>708</v>
      </c>
      <c r="E26" s="156">
        <v>1</v>
      </c>
      <c r="F26" s="157"/>
      <c r="G26" s="157"/>
    </row>
    <row r="27" spans="1:7" ht="12.75" customHeight="1" x14ac:dyDescent="0.2">
      <c r="A27" s="92"/>
      <c r="B27" s="167"/>
      <c r="C27" s="70"/>
      <c r="D27" s="81"/>
      <c r="E27" s="82"/>
      <c r="F27" s="83"/>
      <c r="G27" s="83"/>
    </row>
    <row r="28" spans="1:7" ht="12.75" customHeight="1" x14ac:dyDescent="0.2">
      <c r="A28" s="92"/>
      <c r="B28" s="146" t="s">
        <v>731</v>
      </c>
      <c r="C28" s="147"/>
      <c r="D28" s="148"/>
      <c r="E28" s="149"/>
      <c r="F28" s="148"/>
      <c r="G28" s="148"/>
    </row>
    <row r="29" spans="1:7" ht="12.75" customHeight="1" x14ac:dyDescent="0.2">
      <c r="A29" s="92"/>
      <c r="B29" s="140" t="s">
        <v>1398</v>
      </c>
      <c r="C29" s="135" t="s">
        <v>732</v>
      </c>
      <c r="D29" s="141"/>
      <c r="E29" s="142"/>
      <c r="F29" s="141"/>
      <c r="G29" s="141"/>
    </row>
    <row r="30" spans="1:7" ht="12.75" customHeight="1" x14ac:dyDescent="0.2">
      <c r="A30" s="92"/>
      <c r="B30" s="168" t="s">
        <v>733</v>
      </c>
      <c r="C30" s="143" t="s">
        <v>734</v>
      </c>
      <c r="D30" s="144" t="s">
        <v>708</v>
      </c>
      <c r="E30" s="145">
        <v>1</v>
      </c>
      <c r="F30" s="130"/>
      <c r="G30" s="130"/>
    </row>
    <row r="31" spans="1:7" ht="12.75" customHeight="1" x14ac:dyDescent="0.2">
      <c r="A31" s="92"/>
      <c r="B31" s="168" t="s">
        <v>735</v>
      </c>
      <c r="C31" s="143" t="s">
        <v>736</v>
      </c>
      <c r="D31" s="144" t="s">
        <v>708</v>
      </c>
      <c r="E31" s="145">
        <v>1</v>
      </c>
      <c r="F31" s="130"/>
      <c r="G31" s="130"/>
    </row>
    <row r="32" spans="1:7" ht="12.75" customHeight="1" x14ac:dyDescent="0.2">
      <c r="A32" s="92"/>
      <c r="B32" s="134" t="s">
        <v>1397</v>
      </c>
      <c r="C32" s="135" t="s">
        <v>737</v>
      </c>
      <c r="D32" s="136"/>
      <c r="E32" s="137"/>
      <c r="F32" s="136"/>
      <c r="G32" s="136"/>
    </row>
    <row r="33" spans="1:8" ht="12.75" customHeight="1" x14ac:dyDescent="0.2">
      <c r="A33" s="92"/>
      <c r="B33" s="168" t="s">
        <v>738</v>
      </c>
      <c r="C33" s="132" t="s">
        <v>739</v>
      </c>
      <c r="D33" s="138" t="s">
        <v>740</v>
      </c>
      <c r="E33" s="139">
        <v>0.2</v>
      </c>
      <c r="F33" s="130"/>
      <c r="G33" s="130"/>
    </row>
    <row r="34" spans="1:8" ht="12.75" customHeight="1" x14ac:dyDescent="0.2">
      <c r="A34" s="92"/>
      <c r="B34" s="169"/>
      <c r="C34" s="69" t="s">
        <v>741</v>
      </c>
      <c r="D34" s="77"/>
      <c r="E34" s="98">
        <f>0.1</f>
        <v>0.1</v>
      </c>
      <c r="F34" s="77"/>
      <c r="G34" s="77"/>
    </row>
    <row r="35" spans="1:8" ht="12.75" customHeight="1" x14ac:dyDescent="0.2">
      <c r="A35" s="92"/>
      <c r="B35" s="169"/>
      <c r="C35" s="69" t="s">
        <v>742</v>
      </c>
      <c r="D35" s="77"/>
      <c r="E35" s="98">
        <v>0.1</v>
      </c>
      <c r="F35" s="77"/>
      <c r="G35" s="77"/>
    </row>
    <row r="36" spans="1:8" ht="12.75" customHeight="1" x14ac:dyDescent="0.2">
      <c r="A36" s="92"/>
      <c r="B36" s="168" t="s">
        <v>743</v>
      </c>
      <c r="C36" s="132" t="s">
        <v>744</v>
      </c>
      <c r="D36" s="138" t="s">
        <v>740</v>
      </c>
      <c r="E36" s="139">
        <v>150</v>
      </c>
      <c r="F36" s="130"/>
      <c r="G36" s="130"/>
      <c r="H36" s="63" t="str">
        <f>IF(E37+E38=E36,"OK","MAL")</f>
        <v>OK</v>
      </c>
    </row>
    <row r="37" spans="1:8" ht="12.75" customHeight="1" x14ac:dyDescent="0.2">
      <c r="A37" s="92"/>
      <c r="B37" s="170"/>
      <c r="C37" s="69" t="s">
        <v>745</v>
      </c>
      <c r="D37" s="77"/>
      <c r="E37" s="80">
        <v>75</v>
      </c>
      <c r="F37" s="77"/>
      <c r="G37" s="77"/>
    </row>
    <row r="38" spans="1:8" ht="12.75" customHeight="1" x14ac:dyDescent="0.2">
      <c r="A38" s="92"/>
      <c r="B38" s="170"/>
      <c r="C38" s="69" t="s">
        <v>746</v>
      </c>
      <c r="D38" s="77"/>
      <c r="E38" s="80">
        <v>75</v>
      </c>
      <c r="F38" s="77"/>
      <c r="G38" s="77"/>
    </row>
    <row r="39" spans="1:8" ht="12.75" customHeight="1" x14ac:dyDescent="0.2">
      <c r="A39" s="92"/>
      <c r="B39" s="168" t="s">
        <v>747</v>
      </c>
      <c r="C39" s="132" t="s">
        <v>748</v>
      </c>
      <c r="D39" s="138" t="s">
        <v>740</v>
      </c>
      <c r="E39" s="139">
        <v>300</v>
      </c>
      <c r="F39" s="130"/>
      <c r="G39" s="130"/>
      <c r="H39" s="63" t="str">
        <f>IF(E40+E41=E39,"OK","MAL")</f>
        <v>OK</v>
      </c>
    </row>
    <row r="40" spans="1:8" ht="12.75" customHeight="1" x14ac:dyDescent="0.2">
      <c r="A40" s="92"/>
      <c r="B40" s="170"/>
      <c r="C40" s="69" t="s">
        <v>749</v>
      </c>
      <c r="D40" s="77"/>
      <c r="E40" s="80">
        <v>150</v>
      </c>
      <c r="F40" s="77"/>
      <c r="G40" s="77"/>
    </row>
    <row r="41" spans="1:8" ht="12.75" customHeight="1" x14ac:dyDescent="0.2">
      <c r="A41" s="92"/>
      <c r="B41" s="170"/>
      <c r="C41" s="69" t="s">
        <v>750</v>
      </c>
      <c r="D41" s="77"/>
      <c r="E41" s="80">
        <v>150</v>
      </c>
      <c r="F41" s="77"/>
      <c r="G41" s="77"/>
    </row>
    <row r="42" spans="1:8" ht="12.75" customHeight="1" x14ac:dyDescent="0.2">
      <c r="A42" s="92"/>
      <c r="B42" s="168" t="s">
        <v>751</v>
      </c>
      <c r="C42" s="132" t="s">
        <v>752</v>
      </c>
      <c r="D42" s="138" t="s">
        <v>740</v>
      </c>
      <c r="E42" s="139">
        <v>400</v>
      </c>
      <c r="F42" s="130"/>
      <c r="G42" s="130"/>
      <c r="H42" s="63" t="str">
        <f>IF(E43+E44=E42,"OK","MAL")</f>
        <v>OK</v>
      </c>
    </row>
    <row r="43" spans="1:8" ht="12.75" customHeight="1" x14ac:dyDescent="0.2">
      <c r="A43" s="92"/>
      <c r="B43" s="170"/>
      <c r="C43" s="69" t="s">
        <v>753</v>
      </c>
      <c r="D43" s="77"/>
      <c r="E43" s="80">
        <v>200</v>
      </c>
      <c r="F43" s="77"/>
      <c r="G43" s="77"/>
    </row>
    <row r="44" spans="1:8" ht="12.75" customHeight="1" x14ac:dyDescent="0.2">
      <c r="A44" s="92"/>
      <c r="B44" s="170"/>
      <c r="C44" s="69" t="s">
        <v>754</v>
      </c>
      <c r="D44" s="77"/>
      <c r="E44" s="80">
        <v>200</v>
      </c>
      <c r="F44" s="77"/>
      <c r="G44" s="77"/>
    </row>
    <row r="45" spans="1:8" ht="12.75" customHeight="1" x14ac:dyDescent="0.2">
      <c r="A45" s="92"/>
      <c r="B45" s="134" t="s">
        <v>1396</v>
      </c>
      <c r="C45" s="135" t="s">
        <v>755</v>
      </c>
      <c r="D45" s="136"/>
      <c r="E45" s="137"/>
      <c r="F45" s="136"/>
      <c r="G45" s="136"/>
    </row>
    <row r="46" spans="1:8" ht="12.75" customHeight="1" x14ac:dyDescent="0.2">
      <c r="A46" s="92"/>
      <c r="B46" s="168" t="s">
        <v>756</v>
      </c>
      <c r="C46" s="132" t="s">
        <v>757</v>
      </c>
      <c r="D46" s="138" t="s">
        <v>740</v>
      </c>
      <c r="E46" s="139">
        <v>200</v>
      </c>
      <c r="F46" s="130"/>
      <c r="G46" s="130"/>
      <c r="H46" s="63" t="str">
        <f>IF(E47+E48=E46,"OK","MAL")</f>
        <v>OK</v>
      </c>
    </row>
    <row r="47" spans="1:8" ht="12.75" customHeight="1" x14ac:dyDescent="0.2">
      <c r="A47" s="92"/>
      <c r="B47" s="170"/>
      <c r="C47" s="69" t="s">
        <v>758</v>
      </c>
      <c r="D47" s="77"/>
      <c r="E47" s="80">
        <v>100</v>
      </c>
      <c r="F47" s="77"/>
      <c r="G47" s="77"/>
    </row>
    <row r="48" spans="1:8" ht="12.75" customHeight="1" x14ac:dyDescent="0.2">
      <c r="A48" s="92"/>
      <c r="B48" s="170"/>
      <c r="C48" s="69" t="s">
        <v>759</v>
      </c>
      <c r="D48" s="77"/>
      <c r="E48" s="80">
        <v>100</v>
      </c>
      <c r="F48" s="77"/>
      <c r="G48" s="77"/>
    </row>
    <row r="49" spans="1:13" ht="12.75" customHeight="1" x14ac:dyDescent="0.2">
      <c r="A49" s="92"/>
      <c r="B49" s="168" t="s">
        <v>760</v>
      </c>
      <c r="C49" s="132" t="s">
        <v>676</v>
      </c>
      <c r="D49" s="130"/>
      <c r="E49" s="131"/>
      <c r="F49" s="130"/>
      <c r="G49" s="130"/>
    </row>
    <row r="50" spans="1:13" ht="12.75" customHeight="1" x14ac:dyDescent="0.2">
      <c r="A50" s="92"/>
      <c r="B50" s="185" t="s">
        <v>1402</v>
      </c>
      <c r="C50" s="94" t="s">
        <v>761</v>
      </c>
      <c r="D50" s="95" t="s">
        <v>696</v>
      </c>
      <c r="E50" s="186">
        <f>E51+E52</f>
        <v>293.3</v>
      </c>
      <c r="F50" s="95"/>
      <c r="G50" s="95"/>
    </row>
    <row r="51" spans="1:13" ht="12.75" customHeight="1" x14ac:dyDescent="0.2">
      <c r="A51" s="92"/>
      <c r="B51" s="171"/>
      <c r="C51" s="69" t="s">
        <v>762</v>
      </c>
      <c r="D51" s="77"/>
      <c r="E51" s="80">
        <v>195.5</v>
      </c>
      <c r="F51" s="77"/>
      <c r="G51" s="77"/>
    </row>
    <row r="52" spans="1:13" ht="12.75" customHeight="1" x14ac:dyDescent="0.2">
      <c r="A52" s="92"/>
      <c r="B52" s="171"/>
      <c r="C52" s="69" t="s">
        <v>763</v>
      </c>
      <c r="D52" s="77"/>
      <c r="E52" s="80">
        <v>97.8</v>
      </c>
      <c r="F52" s="77"/>
      <c r="G52" s="77"/>
    </row>
    <row r="53" spans="1:13" ht="12.75" customHeight="1" x14ac:dyDescent="0.2">
      <c r="A53" s="92"/>
      <c r="B53" s="185" t="s">
        <v>1403</v>
      </c>
      <c r="C53" s="94" t="s">
        <v>764</v>
      </c>
      <c r="D53" s="95" t="s">
        <v>696</v>
      </c>
      <c r="E53" s="186">
        <v>2807</v>
      </c>
      <c r="F53" s="95"/>
      <c r="G53" s="95"/>
      <c r="H53" s="63" t="str">
        <f>IF(E54+E55=E53,"OK","MAL")</f>
        <v>OK</v>
      </c>
    </row>
    <row r="54" spans="1:13" ht="12.75" customHeight="1" x14ac:dyDescent="0.2">
      <c r="A54" s="92"/>
      <c r="B54" s="171"/>
      <c r="C54" s="69" t="s">
        <v>765</v>
      </c>
      <c r="D54" s="77"/>
      <c r="E54" s="85">
        <v>1403.5</v>
      </c>
      <c r="F54" s="77"/>
      <c r="G54" s="77"/>
    </row>
    <row r="55" spans="1:13" ht="12.75" customHeight="1" x14ac:dyDescent="0.2">
      <c r="A55" s="92"/>
      <c r="B55" s="171"/>
      <c r="C55" s="69" t="s">
        <v>766</v>
      </c>
      <c r="D55" s="77"/>
      <c r="E55" s="85">
        <v>1403.5</v>
      </c>
      <c r="F55" s="77"/>
      <c r="G55" s="77"/>
    </row>
    <row r="56" spans="1:13" ht="12.75" customHeight="1" x14ac:dyDescent="0.2">
      <c r="A56" s="92"/>
      <c r="B56" s="185" t="s">
        <v>1404</v>
      </c>
      <c r="C56" s="94" t="s">
        <v>767</v>
      </c>
      <c r="D56" s="95" t="s">
        <v>696</v>
      </c>
      <c r="E56" s="186">
        <v>2383.1999999999998</v>
      </c>
      <c r="F56" s="95"/>
      <c r="G56" s="95"/>
      <c r="H56" s="63" t="str">
        <f>IF(E57+E58=E56,"OK","MAL")</f>
        <v>OK</v>
      </c>
    </row>
    <row r="57" spans="1:13" ht="12.75" customHeight="1" x14ac:dyDescent="0.2">
      <c r="A57" s="92"/>
      <c r="B57" s="171"/>
      <c r="C57" s="69" t="s">
        <v>768</v>
      </c>
      <c r="D57" s="77"/>
      <c r="E57" s="85">
        <v>1191.5999999999999</v>
      </c>
      <c r="F57" s="77"/>
      <c r="G57" s="77"/>
    </row>
    <row r="58" spans="1:13" ht="12.75" customHeight="1" x14ac:dyDescent="0.2">
      <c r="A58" s="92"/>
      <c r="B58" s="171"/>
      <c r="C58" s="69" t="s">
        <v>769</v>
      </c>
      <c r="D58" s="77"/>
      <c r="E58" s="85">
        <v>1191.5999999999999</v>
      </c>
      <c r="F58" s="77"/>
      <c r="G58" s="77"/>
    </row>
    <row r="59" spans="1:13" ht="12.75" customHeight="1" x14ac:dyDescent="0.2">
      <c r="A59" s="92"/>
      <c r="B59" s="185" t="s">
        <v>1405</v>
      </c>
      <c r="C59" s="94" t="s">
        <v>770</v>
      </c>
      <c r="D59" s="95" t="s">
        <v>696</v>
      </c>
      <c r="E59" s="186">
        <v>279.39999999999998</v>
      </c>
      <c r="F59" s="95"/>
      <c r="G59" s="95"/>
      <c r="H59" s="63" t="str">
        <f>IF(E60+E61=E59,"OK","MAL")</f>
        <v>OK</v>
      </c>
    </row>
    <row r="60" spans="1:13" ht="12.75" customHeight="1" x14ac:dyDescent="0.2">
      <c r="A60" s="92"/>
      <c r="B60" s="171"/>
      <c r="C60" s="86" t="s">
        <v>1386</v>
      </c>
      <c r="D60" s="77"/>
      <c r="E60" s="80">
        <v>139.69999999999999</v>
      </c>
      <c r="F60" s="77"/>
      <c r="G60" s="77"/>
    </row>
    <row r="61" spans="1:13" ht="12.75" customHeight="1" x14ac:dyDescent="0.2">
      <c r="A61" s="92"/>
      <c r="B61" s="171"/>
      <c r="C61" s="86" t="s">
        <v>1387</v>
      </c>
      <c r="D61" s="77"/>
      <c r="E61" s="80">
        <v>139.69999999999999</v>
      </c>
      <c r="F61" s="77"/>
      <c r="G61" s="77"/>
    </row>
    <row r="62" spans="1:13" ht="12.75" customHeight="1" x14ac:dyDescent="0.2">
      <c r="A62" s="92"/>
      <c r="B62" s="168" t="s">
        <v>771</v>
      </c>
      <c r="C62" s="132" t="s">
        <v>755</v>
      </c>
      <c r="D62" s="130"/>
      <c r="E62" s="131"/>
      <c r="F62" s="130"/>
      <c r="G62" s="130"/>
    </row>
    <row r="63" spans="1:13" ht="12.75" customHeight="1" x14ac:dyDescent="0.2">
      <c r="A63" s="92"/>
      <c r="B63" s="185" t="s">
        <v>772</v>
      </c>
      <c r="C63" s="94" t="s">
        <v>773</v>
      </c>
      <c r="D63" s="95" t="s">
        <v>777</v>
      </c>
      <c r="E63" s="186">
        <f>SUM(E64:E65)</f>
        <v>34</v>
      </c>
      <c r="F63" s="95"/>
      <c r="G63" s="95"/>
      <c r="H63" s="63" t="str">
        <f>IF(E64+E65=E63,"OK","MAL")</f>
        <v>OK</v>
      </c>
    </row>
    <row r="64" spans="1:13" ht="12.75" customHeight="1" x14ac:dyDescent="0.2">
      <c r="A64" s="93"/>
      <c r="B64" s="171"/>
      <c r="C64" s="86" t="s">
        <v>774</v>
      </c>
      <c r="D64" s="79" t="s">
        <v>777</v>
      </c>
      <c r="E64" s="80">
        <v>17</v>
      </c>
      <c r="F64" s="77"/>
      <c r="G64" s="77"/>
      <c r="I64" s="83" t="b">
        <f>ISNUMBER(SEARCH("Hormigón",C64:C65))</f>
        <v>1</v>
      </c>
      <c r="J64" s="63" t="str">
        <f>IF(ISNUMBER(SEARCH("Hormigón",C64)),"OK","F")</f>
        <v>OK</v>
      </c>
      <c r="K64" s="63">
        <f>SUMIF(I64:I65,TRUE,E64:E65)</f>
        <v>34</v>
      </c>
      <c r="M64" s="63">
        <f>(SEARCH("Hormigón",C64:C65))</f>
        <v>1</v>
      </c>
    </row>
    <row r="65" spans="1:15" ht="12.75" customHeight="1" x14ac:dyDescent="0.2">
      <c r="A65" s="93"/>
      <c r="B65" s="171"/>
      <c r="C65" s="86" t="s">
        <v>775</v>
      </c>
      <c r="D65" s="79" t="s">
        <v>777</v>
      </c>
      <c r="E65" s="80">
        <v>17</v>
      </c>
      <c r="F65" s="77"/>
      <c r="G65" s="77"/>
      <c r="I65" s="83" t="b">
        <f>ISNUMBER(SEARCH("Hormigón",C65:C66))</f>
        <v>1</v>
      </c>
      <c r="J65" s="63" t="str">
        <f t="shared" ref="J65:J69" si="0">IF(ISNUMBER(SEARCH("Hormigón",C65)),"OK","F")</f>
        <v>OK</v>
      </c>
    </row>
    <row r="66" spans="1:15" ht="12.75" customHeight="1" x14ac:dyDescent="0.2">
      <c r="B66" s="185" t="s">
        <v>1390</v>
      </c>
      <c r="C66" s="94" t="s">
        <v>1391</v>
      </c>
      <c r="D66" s="95" t="s">
        <v>777</v>
      </c>
      <c r="E66" s="186">
        <f>SUM(E67:E68)</f>
        <v>34</v>
      </c>
      <c r="F66" s="95"/>
      <c r="G66" s="95"/>
      <c r="J66" s="63" t="str">
        <f t="shared" si="0"/>
        <v>F</v>
      </c>
      <c r="M66" s="90"/>
      <c r="N66" s="63" t="b">
        <f>TRUE</f>
        <v>1</v>
      </c>
      <c r="O66" s="63">
        <v>1</v>
      </c>
    </row>
    <row r="67" spans="1:15" ht="12.75" customHeight="1" x14ac:dyDescent="0.2">
      <c r="B67" s="171"/>
      <c r="C67" s="69" t="s">
        <v>776</v>
      </c>
      <c r="D67" s="79" t="s">
        <v>777</v>
      </c>
      <c r="E67" s="80">
        <v>17</v>
      </c>
      <c r="F67" s="77"/>
      <c r="G67" s="77"/>
      <c r="J67" s="63" t="str">
        <f t="shared" si="0"/>
        <v>OK</v>
      </c>
      <c r="N67" s="63" t="b">
        <f>TRUE</f>
        <v>1</v>
      </c>
      <c r="O67" s="63">
        <v>1</v>
      </c>
    </row>
    <row r="68" spans="1:15" ht="12.75" customHeight="1" x14ac:dyDescent="0.2">
      <c r="B68" s="171"/>
      <c r="C68" s="69" t="s">
        <v>778</v>
      </c>
      <c r="D68" s="79" t="s">
        <v>777</v>
      </c>
      <c r="E68" s="80">
        <v>17</v>
      </c>
      <c r="F68" s="77"/>
      <c r="G68" s="77"/>
      <c r="J68" s="63" t="str">
        <f t="shared" si="0"/>
        <v>OK</v>
      </c>
      <c r="N68" s="63" t="b">
        <f>TRUE</f>
        <v>1</v>
      </c>
      <c r="O68" s="63">
        <v>1</v>
      </c>
    </row>
    <row r="69" spans="1:15" ht="12.75" customHeight="1" x14ac:dyDescent="0.2">
      <c r="B69" s="185" t="s">
        <v>779</v>
      </c>
      <c r="C69" s="94" t="s">
        <v>1451</v>
      </c>
      <c r="D69" s="95" t="s">
        <v>777</v>
      </c>
      <c r="E69" s="186">
        <f>SUM(E70:E84)</f>
        <v>178</v>
      </c>
      <c r="F69" s="95"/>
      <c r="G69" s="95"/>
      <c r="J69" s="63" t="str">
        <f t="shared" si="0"/>
        <v>F</v>
      </c>
      <c r="N69" s="63" t="b">
        <v>0</v>
      </c>
      <c r="O69" s="63">
        <v>1</v>
      </c>
    </row>
    <row r="70" spans="1:15" ht="12.75" customHeight="1" x14ac:dyDescent="0.2">
      <c r="B70" s="171"/>
      <c r="C70" s="71" t="s">
        <v>1444</v>
      </c>
      <c r="D70" s="77"/>
      <c r="E70" s="91"/>
      <c r="F70" s="77"/>
      <c r="G70" s="77"/>
    </row>
    <row r="71" spans="1:15" ht="12.75" customHeight="1" x14ac:dyDescent="0.2">
      <c r="B71" s="171"/>
      <c r="C71" s="69" t="s">
        <v>780</v>
      </c>
      <c r="D71" s="79" t="s">
        <v>777</v>
      </c>
      <c r="E71" s="80">
        <v>26</v>
      </c>
      <c r="F71" s="77"/>
      <c r="G71" s="77"/>
      <c r="N71" s="63" t="b">
        <f>TRUE</f>
        <v>1</v>
      </c>
      <c r="O71" s="63">
        <v>1</v>
      </c>
    </row>
    <row r="72" spans="1:15" ht="12.75" customHeight="1" x14ac:dyDescent="0.2">
      <c r="B72" s="171"/>
      <c r="C72" s="69" t="s">
        <v>781</v>
      </c>
      <c r="D72" s="79" t="s">
        <v>777</v>
      </c>
      <c r="E72" s="80">
        <v>26</v>
      </c>
      <c r="F72" s="77"/>
      <c r="G72" s="77"/>
      <c r="N72" s="63" t="b">
        <f>TRUE</f>
        <v>1</v>
      </c>
      <c r="O72" s="63">
        <v>1</v>
      </c>
    </row>
    <row r="73" spans="1:15" ht="12.75" customHeight="1" x14ac:dyDescent="0.2">
      <c r="B73" s="171"/>
      <c r="C73" s="71" t="s">
        <v>1439</v>
      </c>
      <c r="D73" s="77"/>
      <c r="E73" s="91"/>
      <c r="F73" s="77"/>
      <c r="G73" s="77"/>
    </row>
    <row r="74" spans="1:15" ht="12.75" customHeight="1" x14ac:dyDescent="0.2">
      <c r="B74" s="171"/>
      <c r="C74" s="69" t="s">
        <v>782</v>
      </c>
      <c r="D74" s="79" t="s">
        <v>777</v>
      </c>
      <c r="E74" s="80">
        <v>23</v>
      </c>
      <c r="F74" s="77"/>
      <c r="G74" s="77"/>
      <c r="O74" s="63">
        <f>SUMIF(N66:N73,TRUE,O66:O73)</f>
        <v>5</v>
      </c>
    </row>
    <row r="75" spans="1:15" ht="12.75" customHeight="1" x14ac:dyDescent="0.2">
      <c r="B75" s="171"/>
      <c r="C75" s="69" t="s">
        <v>1385</v>
      </c>
      <c r="D75" s="79" t="s">
        <v>777</v>
      </c>
      <c r="E75" s="80">
        <v>23</v>
      </c>
      <c r="F75" s="77"/>
      <c r="G75" s="77"/>
    </row>
    <row r="76" spans="1:15" ht="12.75" customHeight="1" x14ac:dyDescent="0.2">
      <c r="B76" s="171"/>
      <c r="C76" s="71" t="s">
        <v>1440</v>
      </c>
      <c r="D76" s="77"/>
      <c r="E76" s="91"/>
      <c r="F76" s="77"/>
      <c r="G76" s="77"/>
    </row>
    <row r="77" spans="1:15" ht="12.75" customHeight="1" x14ac:dyDescent="0.2">
      <c r="B77" s="171"/>
      <c r="C77" s="69" t="s">
        <v>783</v>
      </c>
      <c r="D77" s="79" t="s">
        <v>777</v>
      </c>
      <c r="E77" s="80">
        <v>19</v>
      </c>
      <c r="F77" s="77"/>
      <c r="G77" s="77"/>
    </row>
    <row r="78" spans="1:15" ht="12.75" customHeight="1" x14ac:dyDescent="0.2">
      <c r="B78" s="171"/>
      <c r="C78" s="69" t="s">
        <v>784</v>
      </c>
      <c r="D78" s="79" t="s">
        <v>777</v>
      </c>
      <c r="E78" s="80">
        <v>19</v>
      </c>
      <c r="F78" s="77"/>
      <c r="G78" s="77"/>
    </row>
    <row r="79" spans="1:15" ht="12.75" customHeight="1" x14ac:dyDescent="0.2">
      <c r="B79" s="171"/>
      <c r="C79" s="71" t="s">
        <v>1441</v>
      </c>
      <c r="D79" s="77"/>
      <c r="E79" s="91"/>
      <c r="F79" s="77"/>
      <c r="G79" s="77"/>
    </row>
    <row r="80" spans="1:15" ht="12.75" customHeight="1" x14ac:dyDescent="0.2">
      <c r="B80" s="171"/>
      <c r="C80" s="69" t="s">
        <v>785</v>
      </c>
      <c r="D80" s="79" t="s">
        <v>777</v>
      </c>
      <c r="E80" s="80">
        <v>17</v>
      </c>
      <c r="F80" s="77"/>
      <c r="G80" s="77"/>
    </row>
    <row r="81" spans="2:7" ht="12.75" customHeight="1" x14ac:dyDescent="0.2">
      <c r="B81" s="171"/>
      <c r="C81" s="69" t="s">
        <v>1384</v>
      </c>
      <c r="D81" s="79" t="s">
        <v>777</v>
      </c>
      <c r="E81" s="80">
        <v>17</v>
      </c>
      <c r="F81" s="77"/>
      <c r="G81" s="77"/>
    </row>
    <row r="82" spans="2:7" ht="12.75" customHeight="1" x14ac:dyDescent="0.2">
      <c r="B82" s="171"/>
      <c r="C82" s="71" t="s">
        <v>1442</v>
      </c>
      <c r="D82" s="77"/>
      <c r="E82" s="91"/>
      <c r="F82" s="77"/>
      <c r="G82" s="77"/>
    </row>
    <row r="83" spans="2:7" ht="12.75" customHeight="1" x14ac:dyDescent="0.2">
      <c r="B83" s="171"/>
      <c r="C83" s="69" t="s">
        <v>786</v>
      </c>
      <c r="D83" s="79" t="s">
        <v>777</v>
      </c>
      <c r="E83" s="80">
        <v>4</v>
      </c>
      <c r="F83" s="77"/>
      <c r="G83" s="77"/>
    </row>
    <row r="84" spans="2:7" ht="12.75" customHeight="1" x14ac:dyDescent="0.2">
      <c r="B84" s="171"/>
      <c r="C84" s="69" t="s">
        <v>1383</v>
      </c>
      <c r="D84" s="79" t="s">
        <v>777</v>
      </c>
      <c r="E84" s="80">
        <v>4</v>
      </c>
      <c r="F84" s="77"/>
      <c r="G84" s="77"/>
    </row>
    <row r="85" spans="2:7" ht="12.75" customHeight="1" x14ac:dyDescent="0.2">
      <c r="B85" s="185" t="s">
        <v>792</v>
      </c>
      <c r="C85" s="94" t="s">
        <v>787</v>
      </c>
      <c r="D85" s="95" t="s">
        <v>777</v>
      </c>
      <c r="E85" s="186">
        <f>SUM(E86:E91)</f>
        <v>33.200000000000003</v>
      </c>
      <c r="F85" s="95"/>
      <c r="G85" s="95"/>
    </row>
    <row r="86" spans="2:7" ht="12.75" customHeight="1" x14ac:dyDescent="0.2">
      <c r="B86" s="171"/>
      <c r="C86" s="71" t="s">
        <v>1439</v>
      </c>
      <c r="D86" s="77"/>
      <c r="E86" s="80"/>
      <c r="F86" s="77"/>
      <c r="G86" s="77"/>
    </row>
    <row r="87" spans="2:7" ht="12.75" customHeight="1" x14ac:dyDescent="0.2">
      <c r="B87" s="171"/>
      <c r="C87" s="69" t="s">
        <v>788</v>
      </c>
      <c r="D87" s="79" t="s">
        <v>777</v>
      </c>
      <c r="E87" s="80">
        <v>8.6</v>
      </c>
      <c r="F87" s="77"/>
      <c r="G87" s="77"/>
    </row>
    <row r="88" spans="2:7" ht="12.75" customHeight="1" x14ac:dyDescent="0.2">
      <c r="B88" s="171"/>
      <c r="C88" s="69" t="s">
        <v>789</v>
      </c>
      <c r="D88" s="79" t="s">
        <v>777</v>
      </c>
      <c r="E88" s="80">
        <v>8.6</v>
      </c>
      <c r="F88" s="77"/>
      <c r="G88" s="77"/>
    </row>
    <row r="89" spans="2:7" ht="12.75" customHeight="1" x14ac:dyDescent="0.2">
      <c r="B89" s="171"/>
      <c r="C89" s="71" t="s">
        <v>1442</v>
      </c>
      <c r="D89" s="77"/>
      <c r="E89" s="91"/>
      <c r="F89" s="77"/>
      <c r="G89" s="77"/>
    </row>
    <row r="90" spans="2:7" ht="12.75" customHeight="1" x14ac:dyDescent="0.2">
      <c r="B90" s="171"/>
      <c r="C90" s="69" t="s">
        <v>790</v>
      </c>
      <c r="D90" s="79" t="s">
        <v>777</v>
      </c>
      <c r="E90" s="80">
        <v>8</v>
      </c>
      <c r="F90" s="77"/>
      <c r="G90" s="77"/>
    </row>
    <row r="91" spans="2:7" ht="12.75" customHeight="1" x14ac:dyDescent="0.2">
      <c r="B91" s="171"/>
      <c r="C91" s="69" t="s">
        <v>791</v>
      </c>
      <c r="D91" s="79" t="s">
        <v>777</v>
      </c>
      <c r="E91" s="80">
        <v>8</v>
      </c>
      <c r="F91" s="77"/>
      <c r="G91" s="77"/>
    </row>
    <row r="92" spans="2:7" ht="12.75" customHeight="1" x14ac:dyDescent="0.2">
      <c r="B92" s="185" t="s">
        <v>806</v>
      </c>
      <c r="C92" s="94" t="s">
        <v>793</v>
      </c>
      <c r="D92" s="95" t="s">
        <v>777</v>
      </c>
      <c r="E92" s="186">
        <f>SUM(E93:E110)</f>
        <v>210.60000000000002</v>
      </c>
      <c r="F92" s="95"/>
      <c r="G92" s="95"/>
    </row>
    <row r="93" spans="2:7" ht="12.75" customHeight="1" x14ac:dyDescent="0.2">
      <c r="B93" s="171"/>
      <c r="C93" s="71" t="s">
        <v>1444</v>
      </c>
      <c r="D93" s="77"/>
      <c r="E93" s="80"/>
      <c r="F93" s="77"/>
      <c r="G93" s="77"/>
    </row>
    <row r="94" spans="2:7" ht="12.75" customHeight="1" x14ac:dyDescent="0.2">
      <c r="B94" s="171"/>
      <c r="C94" s="69" t="s">
        <v>794</v>
      </c>
      <c r="D94" s="79" t="s">
        <v>777</v>
      </c>
      <c r="E94" s="80">
        <v>25.7</v>
      </c>
      <c r="F94" s="77"/>
      <c r="G94" s="77"/>
    </row>
    <row r="95" spans="2:7" ht="12.75" customHeight="1" x14ac:dyDescent="0.2">
      <c r="B95" s="171"/>
      <c r="C95" s="69" t="s">
        <v>795</v>
      </c>
      <c r="D95" s="79" t="s">
        <v>777</v>
      </c>
      <c r="E95" s="80">
        <v>25.7</v>
      </c>
      <c r="F95" s="77"/>
      <c r="G95" s="77"/>
    </row>
    <row r="96" spans="2:7" ht="12.75" customHeight="1" x14ac:dyDescent="0.2">
      <c r="B96" s="171"/>
      <c r="C96" s="71" t="s">
        <v>1439</v>
      </c>
      <c r="D96" s="77"/>
      <c r="E96" s="80"/>
      <c r="F96" s="77"/>
      <c r="G96" s="77"/>
    </row>
    <row r="97" spans="2:7" ht="12.75" customHeight="1" x14ac:dyDescent="0.2">
      <c r="B97" s="171"/>
      <c r="C97" s="69" t="s">
        <v>796</v>
      </c>
      <c r="D97" s="79" t="s">
        <v>777</v>
      </c>
      <c r="E97" s="80">
        <v>22.7</v>
      </c>
      <c r="F97" s="77"/>
      <c r="G97" s="77"/>
    </row>
    <row r="98" spans="2:7" ht="12.75" customHeight="1" x14ac:dyDescent="0.2">
      <c r="B98" s="171"/>
      <c r="C98" s="69" t="s">
        <v>797</v>
      </c>
      <c r="D98" s="79" t="s">
        <v>777</v>
      </c>
      <c r="E98" s="80">
        <v>22.7</v>
      </c>
      <c r="F98" s="77"/>
      <c r="G98" s="77"/>
    </row>
    <row r="99" spans="2:7" ht="12.75" customHeight="1" x14ac:dyDescent="0.2">
      <c r="B99" s="171"/>
      <c r="C99" s="71" t="s">
        <v>1440</v>
      </c>
      <c r="D99" s="77"/>
      <c r="E99" s="80"/>
      <c r="F99" s="77"/>
      <c r="G99" s="77"/>
    </row>
    <row r="100" spans="2:7" ht="12.75" customHeight="1" x14ac:dyDescent="0.2">
      <c r="B100" s="171"/>
      <c r="C100" s="69" t="s">
        <v>798</v>
      </c>
      <c r="D100" s="79" t="s">
        <v>777</v>
      </c>
      <c r="E100" s="80">
        <v>18.5</v>
      </c>
      <c r="F100" s="77"/>
      <c r="G100" s="77"/>
    </row>
    <row r="101" spans="2:7" ht="12.75" customHeight="1" x14ac:dyDescent="0.2">
      <c r="B101" s="171"/>
      <c r="C101" s="69" t="s">
        <v>799</v>
      </c>
      <c r="D101" s="79" t="s">
        <v>777</v>
      </c>
      <c r="E101" s="80">
        <v>18.5</v>
      </c>
      <c r="F101" s="77"/>
      <c r="G101" s="77"/>
    </row>
    <row r="102" spans="2:7" ht="12.75" customHeight="1" x14ac:dyDescent="0.2">
      <c r="B102" s="171"/>
      <c r="C102" s="71" t="s">
        <v>1441</v>
      </c>
      <c r="D102" s="77"/>
      <c r="E102" s="80"/>
      <c r="F102" s="77"/>
      <c r="G102" s="77"/>
    </row>
    <row r="103" spans="2:7" ht="12.75" customHeight="1" x14ac:dyDescent="0.2">
      <c r="B103" s="171"/>
      <c r="C103" s="69" t="s">
        <v>800</v>
      </c>
      <c r="D103" s="79" t="s">
        <v>777</v>
      </c>
      <c r="E103" s="80">
        <v>18.5</v>
      </c>
      <c r="F103" s="77"/>
      <c r="G103" s="77"/>
    </row>
    <row r="104" spans="2:7" ht="12.75" customHeight="1" x14ac:dyDescent="0.2">
      <c r="B104" s="171"/>
      <c r="C104" s="69" t="s">
        <v>801</v>
      </c>
      <c r="D104" s="79" t="s">
        <v>777</v>
      </c>
      <c r="E104" s="80">
        <v>18.5</v>
      </c>
      <c r="F104" s="77"/>
      <c r="G104" s="77"/>
    </row>
    <row r="105" spans="2:7" ht="12.75" customHeight="1" x14ac:dyDescent="0.2">
      <c r="B105" s="171"/>
      <c r="C105" s="71" t="s">
        <v>1442</v>
      </c>
      <c r="D105" s="77"/>
      <c r="E105" s="80"/>
      <c r="F105" s="77"/>
      <c r="G105" s="77"/>
    </row>
    <row r="106" spans="2:7" ht="12.75" customHeight="1" x14ac:dyDescent="0.2">
      <c r="B106" s="171"/>
      <c r="C106" s="69" t="s">
        <v>802</v>
      </c>
      <c r="D106" s="79" t="s">
        <v>777</v>
      </c>
      <c r="E106" s="80">
        <v>16.399999999999999</v>
      </c>
      <c r="F106" s="77"/>
      <c r="G106" s="77"/>
    </row>
    <row r="107" spans="2:7" ht="12.75" customHeight="1" x14ac:dyDescent="0.2">
      <c r="B107" s="171"/>
      <c r="C107" s="69" t="s">
        <v>803</v>
      </c>
      <c r="D107" s="79" t="s">
        <v>777</v>
      </c>
      <c r="E107" s="80">
        <v>16.399999999999999</v>
      </c>
      <c r="F107" s="77"/>
      <c r="G107" s="77"/>
    </row>
    <row r="108" spans="2:7" ht="12.75" customHeight="1" x14ac:dyDescent="0.2">
      <c r="B108" s="171"/>
      <c r="C108" s="71" t="s">
        <v>1443</v>
      </c>
      <c r="D108" s="77"/>
      <c r="E108" s="80"/>
      <c r="F108" s="77"/>
      <c r="G108" s="77"/>
    </row>
    <row r="109" spans="2:7" ht="12.75" customHeight="1" x14ac:dyDescent="0.2">
      <c r="B109" s="171"/>
      <c r="C109" s="69" t="s">
        <v>804</v>
      </c>
      <c r="D109" s="79" t="s">
        <v>777</v>
      </c>
      <c r="E109" s="80">
        <v>3.5</v>
      </c>
      <c r="F109" s="77"/>
      <c r="G109" s="77"/>
    </row>
    <row r="110" spans="2:7" ht="12.75" customHeight="1" x14ac:dyDescent="0.2">
      <c r="B110" s="171"/>
      <c r="C110" s="69" t="s">
        <v>805</v>
      </c>
      <c r="D110" s="79" t="s">
        <v>777</v>
      </c>
      <c r="E110" s="80">
        <v>3.5</v>
      </c>
      <c r="F110" s="77"/>
      <c r="G110" s="77"/>
    </row>
    <row r="111" spans="2:7" ht="12.75" customHeight="1" x14ac:dyDescent="0.2">
      <c r="B111" s="185" t="s">
        <v>820</v>
      </c>
      <c r="C111" s="94" t="s">
        <v>807</v>
      </c>
      <c r="D111" s="95" t="s">
        <v>777</v>
      </c>
      <c r="E111" s="186">
        <f>SUM(E112:E129)</f>
        <v>1836.3999999999996</v>
      </c>
      <c r="F111" s="95"/>
      <c r="G111" s="95"/>
    </row>
    <row r="112" spans="2:7" ht="12.75" customHeight="1" x14ac:dyDescent="0.2">
      <c r="B112" s="171"/>
      <c r="C112" s="71" t="s">
        <v>1444</v>
      </c>
      <c r="D112" s="77"/>
      <c r="E112" s="80"/>
      <c r="F112" s="77"/>
      <c r="G112" s="77"/>
    </row>
    <row r="113" spans="2:7" ht="12.75" customHeight="1" x14ac:dyDescent="0.2">
      <c r="B113" s="171"/>
      <c r="C113" s="69" t="s">
        <v>808</v>
      </c>
      <c r="D113" s="79" t="s">
        <v>777</v>
      </c>
      <c r="E113" s="80">
        <v>199.5</v>
      </c>
      <c r="F113" s="77"/>
      <c r="G113" s="77"/>
    </row>
    <row r="114" spans="2:7" ht="12.75" customHeight="1" x14ac:dyDescent="0.2">
      <c r="B114" s="171"/>
      <c r="C114" s="69" t="s">
        <v>809</v>
      </c>
      <c r="D114" s="79" t="s">
        <v>777</v>
      </c>
      <c r="E114" s="80">
        <v>199.5</v>
      </c>
      <c r="F114" s="77"/>
      <c r="G114" s="77"/>
    </row>
    <row r="115" spans="2:7" ht="12.75" customHeight="1" x14ac:dyDescent="0.2">
      <c r="B115" s="171"/>
      <c r="C115" s="71" t="s">
        <v>1439</v>
      </c>
      <c r="D115" s="77"/>
      <c r="E115" s="80"/>
      <c r="F115" s="77"/>
      <c r="G115" s="77"/>
    </row>
    <row r="116" spans="2:7" ht="12.75" customHeight="1" x14ac:dyDescent="0.2">
      <c r="B116" s="171"/>
      <c r="C116" s="69" t="s">
        <v>810</v>
      </c>
      <c r="D116" s="79" t="s">
        <v>777</v>
      </c>
      <c r="E116" s="80">
        <v>122.2</v>
      </c>
      <c r="F116" s="77"/>
      <c r="G116" s="77"/>
    </row>
    <row r="117" spans="2:7" ht="12.75" customHeight="1" x14ac:dyDescent="0.2">
      <c r="B117" s="171"/>
      <c r="C117" s="69" t="s">
        <v>811</v>
      </c>
      <c r="D117" s="79" t="s">
        <v>777</v>
      </c>
      <c r="E117" s="80">
        <v>122.2</v>
      </c>
      <c r="F117" s="77"/>
      <c r="G117" s="77"/>
    </row>
    <row r="118" spans="2:7" ht="12.75" customHeight="1" x14ac:dyDescent="0.2">
      <c r="B118" s="171"/>
      <c r="C118" s="71" t="s">
        <v>1440</v>
      </c>
      <c r="D118" s="77"/>
      <c r="E118" s="80"/>
      <c r="F118" s="77"/>
      <c r="G118" s="77"/>
    </row>
    <row r="119" spans="2:7" ht="12.75" customHeight="1" x14ac:dyDescent="0.2">
      <c r="B119" s="171"/>
      <c r="C119" s="69" t="s">
        <v>812</v>
      </c>
      <c r="D119" s="79" t="s">
        <v>777</v>
      </c>
      <c r="E119" s="80">
        <v>160.4</v>
      </c>
      <c r="F119" s="77"/>
      <c r="G119" s="77"/>
    </row>
    <row r="120" spans="2:7" ht="12.75" customHeight="1" x14ac:dyDescent="0.2">
      <c r="B120" s="171"/>
      <c r="C120" s="69" t="s">
        <v>813</v>
      </c>
      <c r="D120" s="79" t="s">
        <v>777</v>
      </c>
      <c r="E120" s="80">
        <v>160.4</v>
      </c>
      <c r="F120" s="77"/>
      <c r="G120" s="77"/>
    </row>
    <row r="121" spans="2:7" ht="12.75" customHeight="1" x14ac:dyDescent="0.2">
      <c r="B121" s="171"/>
      <c r="C121" s="71" t="s">
        <v>1441</v>
      </c>
      <c r="D121" s="77"/>
      <c r="E121" s="80"/>
      <c r="F121" s="77"/>
      <c r="G121" s="77"/>
    </row>
    <row r="122" spans="2:7" ht="12.75" customHeight="1" x14ac:dyDescent="0.2">
      <c r="B122" s="171"/>
      <c r="C122" s="69" t="s">
        <v>814</v>
      </c>
      <c r="D122" s="79" t="s">
        <v>777</v>
      </c>
      <c r="E122" s="80">
        <v>175.3</v>
      </c>
      <c r="F122" s="77"/>
      <c r="G122" s="77"/>
    </row>
    <row r="123" spans="2:7" ht="12.75" customHeight="1" x14ac:dyDescent="0.2">
      <c r="B123" s="171"/>
      <c r="C123" s="69" t="s">
        <v>815</v>
      </c>
      <c r="D123" s="79" t="s">
        <v>777</v>
      </c>
      <c r="E123" s="80">
        <v>175.3</v>
      </c>
      <c r="F123" s="77"/>
      <c r="G123" s="77"/>
    </row>
    <row r="124" spans="2:7" ht="12.75" customHeight="1" x14ac:dyDescent="0.2">
      <c r="B124" s="171"/>
      <c r="C124" s="71" t="s">
        <v>1442</v>
      </c>
      <c r="D124" s="77"/>
      <c r="E124" s="80"/>
      <c r="F124" s="77"/>
      <c r="G124" s="77"/>
    </row>
    <row r="125" spans="2:7" ht="12.75" customHeight="1" x14ac:dyDescent="0.2">
      <c r="B125" s="171"/>
      <c r="C125" s="69" t="s">
        <v>816</v>
      </c>
      <c r="D125" s="79" t="s">
        <v>777</v>
      </c>
      <c r="E125" s="80">
        <v>204.6</v>
      </c>
      <c r="F125" s="77"/>
      <c r="G125" s="77"/>
    </row>
    <row r="126" spans="2:7" ht="12.75" customHeight="1" x14ac:dyDescent="0.2">
      <c r="B126" s="171"/>
      <c r="C126" s="69" t="s">
        <v>817</v>
      </c>
      <c r="D126" s="79" t="s">
        <v>777</v>
      </c>
      <c r="E126" s="80">
        <v>204.6</v>
      </c>
      <c r="F126" s="77"/>
      <c r="G126" s="77"/>
    </row>
    <row r="127" spans="2:7" ht="12.75" customHeight="1" x14ac:dyDescent="0.2">
      <c r="B127" s="171"/>
      <c r="C127" s="71" t="s">
        <v>1443</v>
      </c>
      <c r="D127" s="77"/>
      <c r="E127" s="80">
        <v>56.2</v>
      </c>
      <c r="F127" s="77"/>
      <c r="G127" s="77"/>
    </row>
    <row r="128" spans="2:7" ht="12.75" customHeight="1" x14ac:dyDescent="0.2">
      <c r="B128" s="171"/>
      <c r="C128" s="69" t="s">
        <v>818</v>
      </c>
      <c r="D128" s="79" t="s">
        <v>777</v>
      </c>
      <c r="E128" s="80">
        <v>28.1</v>
      </c>
      <c r="F128" s="77"/>
      <c r="G128" s="77"/>
    </row>
    <row r="129" spans="2:9" ht="12.75" customHeight="1" x14ac:dyDescent="0.2">
      <c r="B129" s="171"/>
      <c r="C129" s="69" t="s">
        <v>819</v>
      </c>
      <c r="D129" s="79" t="s">
        <v>777</v>
      </c>
      <c r="E129" s="80">
        <v>28.1</v>
      </c>
      <c r="F129" s="77"/>
      <c r="G129" s="77"/>
    </row>
    <row r="130" spans="2:9" ht="12.75" customHeight="1" x14ac:dyDescent="0.2">
      <c r="B130" s="185" t="s">
        <v>823</v>
      </c>
      <c r="C130" s="94" t="s">
        <v>1392</v>
      </c>
      <c r="D130" s="95" t="s">
        <v>740</v>
      </c>
      <c r="E130" s="186">
        <f>E131+E132</f>
        <v>85</v>
      </c>
      <c r="F130" s="95"/>
      <c r="G130" s="95"/>
      <c r="H130" s="63" t="str">
        <f>IF(E131+E132=E130,"OK","MAL")</f>
        <v>OK</v>
      </c>
      <c r="I130" s="90"/>
    </row>
    <row r="131" spans="2:9" ht="12.75" customHeight="1" x14ac:dyDescent="0.2">
      <c r="B131" s="105" t="s">
        <v>821</v>
      </c>
      <c r="C131" s="106"/>
      <c r="D131" s="79" t="s">
        <v>777</v>
      </c>
      <c r="E131" s="80">
        <v>42.5</v>
      </c>
      <c r="F131" s="77"/>
      <c r="G131" s="77"/>
    </row>
    <row r="132" spans="2:9" ht="12.75" customHeight="1" x14ac:dyDescent="0.2">
      <c r="B132" s="105" t="s">
        <v>822</v>
      </c>
      <c r="C132" s="106"/>
      <c r="D132" s="79" t="s">
        <v>777</v>
      </c>
      <c r="E132" s="80">
        <v>42.5</v>
      </c>
      <c r="F132" s="77"/>
      <c r="G132" s="77"/>
    </row>
    <row r="133" spans="2:9" ht="12.75" customHeight="1" x14ac:dyDescent="0.2">
      <c r="B133" s="185" t="s">
        <v>1388</v>
      </c>
      <c r="C133" s="94" t="s">
        <v>824</v>
      </c>
      <c r="D133" s="95" t="s">
        <v>740</v>
      </c>
      <c r="E133" s="186">
        <f>SUM(E134:E148)</f>
        <v>2056.8000000000002</v>
      </c>
      <c r="F133" s="95"/>
      <c r="G133" s="95"/>
    </row>
    <row r="134" spans="2:9" ht="12.75" customHeight="1" x14ac:dyDescent="0.2">
      <c r="B134" s="172"/>
      <c r="C134" s="71" t="s">
        <v>1444</v>
      </c>
      <c r="D134" s="77"/>
      <c r="E134" s="98"/>
      <c r="F134" s="77"/>
      <c r="G134" s="77"/>
    </row>
    <row r="135" spans="2:9" ht="12.75" customHeight="1" x14ac:dyDescent="0.2">
      <c r="B135" s="172"/>
      <c r="C135" s="69" t="s">
        <v>825</v>
      </c>
      <c r="D135" s="79" t="s">
        <v>777</v>
      </c>
      <c r="E135" s="80">
        <v>198</v>
      </c>
      <c r="F135" s="77"/>
      <c r="G135" s="77"/>
    </row>
    <row r="136" spans="2:9" ht="12.75" customHeight="1" x14ac:dyDescent="0.2">
      <c r="B136" s="172"/>
      <c r="C136" s="69" t="s">
        <v>826</v>
      </c>
      <c r="D136" s="79" t="s">
        <v>777</v>
      </c>
      <c r="E136" s="80">
        <v>198</v>
      </c>
      <c r="F136" s="77"/>
      <c r="G136" s="77"/>
    </row>
    <row r="137" spans="2:9" ht="12.75" customHeight="1" x14ac:dyDescent="0.2">
      <c r="B137" s="172"/>
      <c r="C137" s="71" t="s">
        <v>674</v>
      </c>
      <c r="D137" s="77"/>
      <c r="E137" s="98"/>
      <c r="F137" s="77"/>
      <c r="G137" s="77"/>
    </row>
    <row r="138" spans="2:9" ht="12.75" customHeight="1" x14ac:dyDescent="0.2">
      <c r="B138" s="172"/>
      <c r="C138" s="69" t="s">
        <v>827</v>
      </c>
      <c r="D138" s="79" t="s">
        <v>777</v>
      </c>
      <c r="E138" s="80">
        <v>217</v>
      </c>
      <c r="F138" s="77"/>
      <c r="G138" s="77"/>
    </row>
    <row r="139" spans="2:9" ht="12.75" customHeight="1" x14ac:dyDescent="0.2">
      <c r="B139" s="172"/>
      <c r="C139" s="69" t="s">
        <v>828</v>
      </c>
      <c r="D139" s="79" t="s">
        <v>777</v>
      </c>
      <c r="E139" s="80">
        <v>217</v>
      </c>
      <c r="F139" s="77"/>
      <c r="G139" s="77"/>
    </row>
    <row r="140" spans="2:9" ht="12.75" customHeight="1" x14ac:dyDescent="0.2">
      <c r="B140" s="172"/>
      <c r="C140" s="71" t="s">
        <v>1440</v>
      </c>
      <c r="D140" s="77"/>
      <c r="E140" s="98"/>
      <c r="F140" s="77"/>
      <c r="G140" s="77"/>
    </row>
    <row r="141" spans="2:9" ht="12.75" customHeight="1" x14ac:dyDescent="0.2">
      <c r="B141" s="172"/>
      <c r="C141" s="69" t="s">
        <v>829</v>
      </c>
      <c r="D141" s="79" t="s">
        <v>777</v>
      </c>
      <c r="E141" s="80">
        <v>217</v>
      </c>
      <c r="F141" s="77"/>
      <c r="G141" s="77"/>
    </row>
    <row r="142" spans="2:9" ht="12.75" customHeight="1" x14ac:dyDescent="0.2">
      <c r="B142" s="172"/>
      <c r="C142" s="69" t="s">
        <v>830</v>
      </c>
      <c r="D142" s="79" t="s">
        <v>777</v>
      </c>
      <c r="E142" s="80">
        <v>217</v>
      </c>
      <c r="F142" s="77"/>
      <c r="G142" s="77"/>
    </row>
    <row r="143" spans="2:9" ht="12.75" customHeight="1" x14ac:dyDescent="0.2">
      <c r="B143" s="172"/>
      <c r="C143" s="71" t="s">
        <v>1441</v>
      </c>
      <c r="D143" s="77"/>
      <c r="E143" s="98"/>
      <c r="F143" s="77"/>
      <c r="G143" s="77"/>
    </row>
    <row r="144" spans="2:9" ht="12.75" customHeight="1" x14ac:dyDescent="0.2">
      <c r="B144" s="172"/>
      <c r="C144" s="69" t="s">
        <v>831</v>
      </c>
      <c r="D144" s="79" t="s">
        <v>777</v>
      </c>
      <c r="E144" s="80">
        <v>213</v>
      </c>
      <c r="F144" s="77"/>
      <c r="G144" s="77"/>
    </row>
    <row r="145" spans="2:9" ht="12.75" customHeight="1" x14ac:dyDescent="0.2">
      <c r="B145" s="172"/>
      <c r="C145" s="69" t="s">
        <v>832</v>
      </c>
      <c r="D145" s="79" t="s">
        <v>777</v>
      </c>
      <c r="E145" s="80">
        <v>213</v>
      </c>
      <c r="F145" s="77"/>
      <c r="G145" s="77"/>
    </row>
    <row r="146" spans="2:9" ht="12.75" customHeight="1" x14ac:dyDescent="0.2">
      <c r="B146" s="172"/>
      <c r="C146" s="71" t="s">
        <v>1442</v>
      </c>
      <c r="D146" s="77"/>
      <c r="E146" s="98"/>
      <c r="F146" s="77"/>
      <c r="G146" s="77"/>
    </row>
    <row r="147" spans="2:9" ht="12.75" customHeight="1" x14ac:dyDescent="0.2">
      <c r="B147" s="172"/>
      <c r="C147" s="69" t="s">
        <v>833</v>
      </c>
      <c r="D147" s="79" t="s">
        <v>777</v>
      </c>
      <c r="E147" s="80">
        <v>183.4</v>
      </c>
      <c r="F147" s="77"/>
      <c r="G147" s="77"/>
    </row>
    <row r="148" spans="2:9" ht="12.75" customHeight="1" x14ac:dyDescent="0.2">
      <c r="B148" s="172"/>
      <c r="C148" s="69" t="s">
        <v>834</v>
      </c>
      <c r="D148" s="79" t="s">
        <v>777</v>
      </c>
      <c r="E148" s="80">
        <v>183.4</v>
      </c>
      <c r="F148" s="77"/>
      <c r="G148" s="77"/>
    </row>
    <row r="149" spans="2:9" ht="12.75" customHeight="1" x14ac:dyDescent="0.2">
      <c r="B149" s="168" t="s">
        <v>835</v>
      </c>
      <c r="C149" s="133" t="s">
        <v>1308</v>
      </c>
      <c r="D149" s="130"/>
      <c r="E149" s="131"/>
      <c r="F149" s="130"/>
      <c r="G149" s="130"/>
    </row>
    <row r="150" spans="2:9" ht="12.75" customHeight="1" x14ac:dyDescent="0.2">
      <c r="B150" s="185"/>
      <c r="C150" s="94" t="s">
        <v>1449</v>
      </c>
      <c r="D150" s="95" t="s">
        <v>696</v>
      </c>
      <c r="E150" s="186">
        <f>SUM(E151:E152)</f>
        <v>80.400000000000006</v>
      </c>
      <c r="F150" s="95"/>
      <c r="G150" s="95"/>
    </row>
    <row r="151" spans="2:9" ht="12.75" customHeight="1" x14ac:dyDescent="0.2">
      <c r="B151" s="171"/>
      <c r="C151" s="69" t="s">
        <v>836</v>
      </c>
      <c r="D151" s="77" t="s">
        <v>696</v>
      </c>
      <c r="E151" s="80">
        <v>40.200000000000003</v>
      </c>
      <c r="F151" s="77"/>
      <c r="G151" s="77"/>
    </row>
    <row r="152" spans="2:9" ht="12.75" customHeight="1" x14ac:dyDescent="0.2">
      <c r="B152" s="171"/>
      <c r="C152" s="69" t="s">
        <v>837</v>
      </c>
      <c r="D152" s="77" t="s">
        <v>696</v>
      </c>
      <c r="E152" s="80">
        <v>40.200000000000003</v>
      </c>
      <c r="F152" s="77"/>
      <c r="G152" s="77"/>
    </row>
    <row r="153" spans="2:9" ht="12.75" customHeight="1" thickBot="1" x14ac:dyDescent="0.25">
      <c r="B153" s="185"/>
      <c r="C153" s="94" t="s">
        <v>1450</v>
      </c>
      <c r="D153" s="95" t="s">
        <v>696</v>
      </c>
      <c r="E153" s="186">
        <f>2*SUM(E154:E158)</f>
        <v>2455</v>
      </c>
      <c r="F153" s="95"/>
      <c r="G153" s="95"/>
    </row>
    <row r="154" spans="2:9" ht="12.75" customHeight="1" x14ac:dyDescent="0.2">
      <c r="B154" s="171"/>
      <c r="C154" s="69" t="s">
        <v>838</v>
      </c>
      <c r="D154" s="77" t="s">
        <v>696</v>
      </c>
      <c r="E154" s="80">
        <v>92</v>
      </c>
      <c r="F154" s="77"/>
      <c r="G154" s="77"/>
      <c r="I154" s="102" t="s">
        <v>1393</v>
      </c>
    </row>
    <row r="155" spans="2:9" ht="12.75" customHeight="1" x14ac:dyDescent="0.2">
      <c r="B155" s="171"/>
      <c r="C155" s="69" t="s">
        <v>839</v>
      </c>
      <c r="D155" s="77" t="s">
        <v>696</v>
      </c>
      <c r="E155" s="80">
        <v>256.89999999999998</v>
      </c>
      <c r="F155" s="77"/>
      <c r="G155" s="77"/>
      <c r="I155" s="103"/>
    </row>
    <row r="156" spans="2:9" ht="12.75" customHeight="1" x14ac:dyDescent="0.2">
      <c r="B156" s="171"/>
      <c r="C156" s="69" t="s">
        <v>840</v>
      </c>
      <c r="D156" s="77" t="s">
        <v>696</v>
      </c>
      <c r="E156" s="80">
        <v>73.3</v>
      </c>
      <c r="F156" s="77"/>
      <c r="G156" s="77"/>
      <c r="I156" s="103"/>
    </row>
    <row r="157" spans="2:9" ht="12.75" customHeight="1" x14ac:dyDescent="0.2">
      <c r="B157" s="171"/>
      <c r="C157" s="69" t="s">
        <v>841</v>
      </c>
      <c r="D157" s="77" t="s">
        <v>696</v>
      </c>
      <c r="E157" s="80">
        <v>471.7</v>
      </c>
      <c r="F157" s="77"/>
      <c r="G157" s="77"/>
      <c r="I157" s="103"/>
    </row>
    <row r="158" spans="2:9" ht="12.75" customHeight="1" thickBot="1" x14ac:dyDescent="0.25">
      <c r="B158" s="171"/>
      <c r="C158" s="69" t="s">
        <v>842</v>
      </c>
      <c r="D158" s="77" t="s">
        <v>696</v>
      </c>
      <c r="E158" s="80">
        <v>333.6</v>
      </c>
      <c r="F158" s="77"/>
      <c r="G158" s="77"/>
      <c r="I158" s="104"/>
    </row>
    <row r="159" spans="2:9" ht="12.75" customHeight="1" x14ac:dyDescent="0.2">
      <c r="B159" s="134" t="s">
        <v>1389</v>
      </c>
      <c r="C159" s="135" t="s">
        <v>843</v>
      </c>
      <c r="D159" s="136"/>
      <c r="E159" s="137"/>
      <c r="F159" s="136"/>
      <c r="G159" s="136"/>
    </row>
    <row r="160" spans="2:9" ht="12.75" customHeight="1" x14ac:dyDescent="0.2">
      <c r="B160" s="168" t="s">
        <v>844</v>
      </c>
      <c r="C160" s="187" t="s">
        <v>1447</v>
      </c>
      <c r="D160" s="180" t="s">
        <v>696</v>
      </c>
      <c r="E160" s="184">
        <v>551.29999999999995</v>
      </c>
      <c r="F160" s="180"/>
      <c r="G160" s="180"/>
    </row>
    <row r="161" spans="2:7" ht="12.75" customHeight="1" x14ac:dyDescent="0.2">
      <c r="B161" s="171"/>
      <c r="C161" s="69" t="s">
        <v>845</v>
      </c>
      <c r="D161" s="77"/>
      <c r="E161" s="80">
        <v>275.60000000000002</v>
      </c>
      <c r="F161" s="77"/>
      <c r="G161" s="77"/>
    </row>
    <row r="162" spans="2:7" ht="12.75" customHeight="1" x14ac:dyDescent="0.2">
      <c r="B162" s="171"/>
      <c r="C162" s="69" t="s">
        <v>846</v>
      </c>
      <c r="D162" s="77"/>
      <c r="E162" s="80">
        <v>275.60000000000002</v>
      </c>
      <c r="F162" s="77"/>
      <c r="G162" s="77"/>
    </row>
    <row r="163" spans="2:7" ht="12.75" customHeight="1" x14ac:dyDescent="0.2">
      <c r="B163" s="168" t="s">
        <v>847</v>
      </c>
      <c r="C163" s="187" t="s">
        <v>848</v>
      </c>
      <c r="D163" s="180" t="s">
        <v>696</v>
      </c>
      <c r="E163" s="184">
        <f>SUM(E164:E181)</f>
        <v>1855.4</v>
      </c>
      <c r="F163" s="180"/>
      <c r="G163" s="180"/>
    </row>
    <row r="164" spans="2:7" ht="12.75" customHeight="1" x14ac:dyDescent="0.2">
      <c r="B164" s="171"/>
      <c r="C164" s="71" t="s">
        <v>1444</v>
      </c>
      <c r="D164" s="79"/>
      <c r="E164" s="80"/>
      <c r="F164" s="77"/>
      <c r="G164" s="77"/>
    </row>
    <row r="165" spans="2:7" ht="12.75" customHeight="1" x14ac:dyDescent="0.2">
      <c r="B165" s="171"/>
      <c r="C165" s="69" t="s">
        <v>849</v>
      </c>
      <c r="D165" s="79" t="s">
        <v>696</v>
      </c>
      <c r="E165" s="80">
        <v>101.7</v>
      </c>
      <c r="F165" s="77"/>
      <c r="G165" s="77"/>
    </row>
    <row r="166" spans="2:7" ht="12.75" customHeight="1" x14ac:dyDescent="0.2">
      <c r="B166" s="171"/>
      <c r="C166" s="69" t="s">
        <v>850</v>
      </c>
      <c r="D166" s="79" t="s">
        <v>696</v>
      </c>
      <c r="E166" s="80">
        <v>101.7</v>
      </c>
      <c r="F166" s="77"/>
      <c r="G166" s="77"/>
    </row>
    <row r="167" spans="2:7" ht="12.75" customHeight="1" x14ac:dyDescent="0.2">
      <c r="B167" s="171"/>
      <c r="C167" s="71" t="s">
        <v>1439</v>
      </c>
      <c r="D167" s="79"/>
      <c r="E167" s="80"/>
      <c r="F167" s="77"/>
      <c r="G167" s="77"/>
    </row>
    <row r="168" spans="2:7" ht="12.75" customHeight="1" x14ac:dyDescent="0.2">
      <c r="B168" s="171"/>
      <c r="C168" s="69" t="s">
        <v>851</v>
      </c>
      <c r="D168" s="79" t="s">
        <v>696</v>
      </c>
      <c r="E168" s="80">
        <v>103.1</v>
      </c>
      <c r="F168" s="77"/>
      <c r="G168" s="77"/>
    </row>
    <row r="169" spans="2:7" ht="12.75" customHeight="1" x14ac:dyDescent="0.2">
      <c r="B169" s="171"/>
      <c r="C169" s="69" t="s">
        <v>852</v>
      </c>
      <c r="D169" s="79" t="s">
        <v>696</v>
      </c>
      <c r="E169" s="80">
        <v>103.1</v>
      </c>
      <c r="F169" s="77"/>
      <c r="G169" s="77"/>
    </row>
    <row r="170" spans="2:7" ht="12.75" customHeight="1" x14ac:dyDescent="0.2">
      <c r="B170" s="171"/>
      <c r="C170" s="71" t="s">
        <v>1440</v>
      </c>
      <c r="D170" s="79"/>
      <c r="E170" s="80"/>
      <c r="F170" s="77"/>
      <c r="G170" s="77"/>
    </row>
    <row r="171" spans="2:7" ht="12.75" customHeight="1" x14ac:dyDescent="0.2">
      <c r="B171" s="171"/>
      <c r="C171" s="69" t="s">
        <v>853</v>
      </c>
      <c r="D171" s="79" t="s">
        <v>696</v>
      </c>
      <c r="E171" s="80">
        <v>84.4</v>
      </c>
      <c r="F171" s="77"/>
      <c r="G171" s="77"/>
    </row>
    <row r="172" spans="2:7" ht="12.75" customHeight="1" x14ac:dyDescent="0.2">
      <c r="B172" s="171"/>
      <c r="C172" s="69" t="s">
        <v>854</v>
      </c>
      <c r="D172" s="79" t="s">
        <v>696</v>
      </c>
      <c r="E172" s="80">
        <v>84.4</v>
      </c>
      <c r="F172" s="77"/>
      <c r="G172" s="77"/>
    </row>
    <row r="173" spans="2:7" ht="12.75" customHeight="1" x14ac:dyDescent="0.2">
      <c r="B173" s="171"/>
      <c r="C173" s="71" t="s">
        <v>1441</v>
      </c>
      <c r="D173" s="79"/>
      <c r="E173" s="80"/>
      <c r="F173" s="77"/>
      <c r="G173" s="77"/>
    </row>
    <row r="174" spans="2:7" ht="12.75" customHeight="1" x14ac:dyDescent="0.2">
      <c r="B174" s="171"/>
      <c r="C174" s="69" t="s">
        <v>855</v>
      </c>
      <c r="D174" s="79" t="s">
        <v>696</v>
      </c>
      <c r="E174" s="80">
        <v>151.6</v>
      </c>
      <c r="F174" s="77"/>
      <c r="G174" s="77"/>
    </row>
    <row r="175" spans="2:7" ht="12.75" customHeight="1" x14ac:dyDescent="0.2">
      <c r="B175" s="171"/>
      <c r="C175" s="69" t="s">
        <v>856</v>
      </c>
      <c r="D175" s="79" t="s">
        <v>696</v>
      </c>
      <c r="E175" s="80">
        <v>151.6</v>
      </c>
      <c r="F175" s="77"/>
      <c r="G175" s="77"/>
    </row>
    <row r="176" spans="2:7" ht="12.75" customHeight="1" x14ac:dyDescent="0.2">
      <c r="B176" s="171"/>
      <c r="C176" s="71" t="s">
        <v>1442</v>
      </c>
      <c r="D176" s="79"/>
      <c r="E176" s="80"/>
      <c r="F176" s="77"/>
      <c r="G176" s="77"/>
    </row>
    <row r="177" spans="2:7" ht="12.75" customHeight="1" x14ac:dyDescent="0.2">
      <c r="B177" s="171"/>
      <c r="C177" s="69" t="s">
        <v>857</v>
      </c>
      <c r="D177" s="79" t="s">
        <v>696</v>
      </c>
      <c r="E177" s="80">
        <v>264.5</v>
      </c>
      <c r="F177" s="77"/>
      <c r="G177" s="77"/>
    </row>
    <row r="178" spans="2:7" ht="12.75" customHeight="1" x14ac:dyDescent="0.2">
      <c r="B178" s="171"/>
      <c r="C178" s="69" t="s">
        <v>858</v>
      </c>
      <c r="D178" s="79" t="s">
        <v>696</v>
      </c>
      <c r="E178" s="80">
        <v>264.5</v>
      </c>
      <c r="F178" s="77"/>
      <c r="G178" s="77"/>
    </row>
    <row r="179" spans="2:7" ht="12.75" customHeight="1" x14ac:dyDescent="0.2">
      <c r="B179" s="171"/>
      <c r="C179" s="71" t="s">
        <v>1443</v>
      </c>
      <c r="D179" s="79"/>
      <c r="E179" s="80"/>
      <c r="F179" s="77"/>
      <c r="G179" s="77"/>
    </row>
    <row r="180" spans="2:7" ht="12.75" customHeight="1" x14ac:dyDescent="0.2">
      <c r="B180" s="171"/>
      <c r="C180" s="69" t="s">
        <v>859</v>
      </c>
      <c r="D180" s="79" t="s">
        <v>696</v>
      </c>
      <c r="E180" s="80">
        <v>222.4</v>
      </c>
      <c r="F180" s="77"/>
      <c r="G180" s="77"/>
    </row>
    <row r="181" spans="2:7" ht="12.75" customHeight="1" x14ac:dyDescent="0.2">
      <c r="B181" s="171"/>
      <c r="C181" s="69" t="s">
        <v>860</v>
      </c>
      <c r="D181" s="79" t="s">
        <v>696</v>
      </c>
      <c r="E181" s="80">
        <v>222.4</v>
      </c>
      <c r="F181" s="77"/>
      <c r="G181" s="77"/>
    </row>
    <row r="182" spans="2:7" ht="12.75" customHeight="1" x14ac:dyDescent="0.2">
      <c r="B182" s="168" t="s">
        <v>861</v>
      </c>
      <c r="C182" s="187" t="s">
        <v>862</v>
      </c>
      <c r="D182" s="180" t="s">
        <v>696</v>
      </c>
      <c r="E182" s="184">
        <f>SUM(E183:E200)</f>
        <v>11988</v>
      </c>
      <c r="F182" s="180"/>
      <c r="G182" s="180"/>
    </row>
    <row r="183" spans="2:7" ht="12.75" customHeight="1" x14ac:dyDescent="0.2">
      <c r="B183" s="171"/>
      <c r="C183" s="71" t="s">
        <v>1444</v>
      </c>
      <c r="D183" s="79"/>
      <c r="E183" s="85"/>
      <c r="F183" s="77"/>
      <c r="G183" s="77"/>
    </row>
    <row r="184" spans="2:7" ht="12.75" customHeight="1" x14ac:dyDescent="0.2">
      <c r="B184" s="171"/>
      <c r="C184" s="69" t="s">
        <v>863</v>
      </c>
      <c r="D184" s="79" t="s">
        <v>696</v>
      </c>
      <c r="E184" s="85">
        <v>1165.5</v>
      </c>
      <c r="F184" s="77"/>
      <c r="G184" s="77"/>
    </row>
    <row r="185" spans="2:7" ht="12.75" customHeight="1" x14ac:dyDescent="0.2">
      <c r="B185" s="171"/>
      <c r="C185" s="69" t="s">
        <v>864</v>
      </c>
      <c r="D185" s="79" t="s">
        <v>696</v>
      </c>
      <c r="E185" s="85">
        <v>1165.5</v>
      </c>
      <c r="F185" s="77"/>
      <c r="G185" s="77"/>
    </row>
    <row r="186" spans="2:7" ht="12.75" customHeight="1" x14ac:dyDescent="0.2">
      <c r="B186" s="171"/>
      <c r="C186" s="71" t="s">
        <v>1439</v>
      </c>
      <c r="D186" s="79"/>
      <c r="E186" s="85"/>
      <c r="F186" s="77"/>
      <c r="G186" s="77"/>
    </row>
    <row r="187" spans="2:7" ht="12.75" customHeight="1" x14ac:dyDescent="0.2">
      <c r="B187" s="171"/>
      <c r="C187" s="69" t="s">
        <v>865</v>
      </c>
      <c r="D187" s="79" t="s">
        <v>696</v>
      </c>
      <c r="E187" s="85">
        <v>1142.5</v>
      </c>
      <c r="F187" s="77"/>
      <c r="G187" s="77"/>
    </row>
    <row r="188" spans="2:7" ht="12.75" customHeight="1" x14ac:dyDescent="0.2">
      <c r="B188" s="171"/>
      <c r="C188" s="69" t="s">
        <v>866</v>
      </c>
      <c r="D188" s="79" t="s">
        <v>696</v>
      </c>
      <c r="E188" s="85">
        <v>1142.5</v>
      </c>
      <c r="F188" s="77"/>
      <c r="G188" s="77"/>
    </row>
    <row r="189" spans="2:7" ht="12.75" customHeight="1" x14ac:dyDescent="0.2">
      <c r="B189" s="171"/>
      <c r="C189" s="71" t="s">
        <v>1440</v>
      </c>
      <c r="D189" s="79"/>
      <c r="E189" s="85"/>
      <c r="F189" s="77"/>
      <c r="G189" s="77"/>
    </row>
    <row r="190" spans="2:7" ht="12.75" customHeight="1" x14ac:dyDescent="0.2">
      <c r="B190" s="171"/>
      <c r="C190" s="69" t="s">
        <v>867</v>
      </c>
      <c r="D190" s="79" t="s">
        <v>696</v>
      </c>
      <c r="E190" s="85">
        <v>1100.3</v>
      </c>
      <c r="F190" s="77"/>
      <c r="G190" s="77"/>
    </row>
    <row r="191" spans="2:7" ht="12.75" customHeight="1" x14ac:dyDescent="0.2">
      <c r="B191" s="171"/>
      <c r="C191" s="69" t="s">
        <v>868</v>
      </c>
      <c r="D191" s="79" t="s">
        <v>696</v>
      </c>
      <c r="E191" s="85">
        <v>1100.3</v>
      </c>
      <c r="F191" s="77"/>
      <c r="G191" s="77"/>
    </row>
    <row r="192" spans="2:7" ht="12.75" customHeight="1" x14ac:dyDescent="0.2">
      <c r="B192" s="171"/>
      <c r="C192" s="71" t="s">
        <v>1441</v>
      </c>
      <c r="D192" s="79"/>
      <c r="E192" s="85"/>
      <c r="F192" s="77"/>
      <c r="G192" s="77"/>
    </row>
    <row r="193" spans="2:7" ht="12.75" customHeight="1" x14ac:dyDescent="0.2">
      <c r="B193" s="171"/>
      <c r="C193" s="69" t="s">
        <v>869</v>
      </c>
      <c r="D193" s="79" t="s">
        <v>696</v>
      </c>
      <c r="E193" s="85">
        <v>1179.2</v>
      </c>
      <c r="F193" s="77"/>
      <c r="G193" s="77"/>
    </row>
    <row r="194" spans="2:7" ht="12.75" customHeight="1" x14ac:dyDescent="0.2">
      <c r="B194" s="171"/>
      <c r="C194" s="69" t="s">
        <v>870</v>
      </c>
      <c r="D194" s="79" t="s">
        <v>696</v>
      </c>
      <c r="E194" s="85">
        <v>1179.2</v>
      </c>
      <c r="F194" s="77"/>
      <c r="G194" s="77"/>
    </row>
    <row r="195" spans="2:7" ht="12.75" customHeight="1" x14ac:dyDescent="0.2">
      <c r="B195" s="171"/>
      <c r="C195" s="71" t="s">
        <v>1442</v>
      </c>
      <c r="D195" s="79"/>
      <c r="E195" s="85"/>
      <c r="F195" s="77"/>
      <c r="G195" s="77"/>
    </row>
    <row r="196" spans="2:7" ht="12.75" customHeight="1" x14ac:dyDescent="0.2">
      <c r="B196" s="171"/>
      <c r="C196" s="69" t="s">
        <v>871</v>
      </c>
      <c r="D196" s="79" t="s">
        <v>696</v>
      </c>
      <c r="E196" s="80">
        <v>982.9</v>
      </c>
      <c r="F196" s="77"/>
      <c r="G196" s="77"/>
    </row>
    <row r="197" spans="2:7" ht="12.75" customHeight="1" x14ac:dyDescent="0.2">
      <c r="B197" s="171"/>
      <c r="C197" s="69" t="s">
        <v>872</v>
      </c>
      <c r="D197" s="79" t="s">
        <v>696</v>
      </c>
      <c r="E197" s="80">
        <v>982.9</v>
      </c>
      <c r="F197" s="77"/>
      <c r="G197" s="77"/>
    </row>
    <row r="198" spans="2:7" ht="12.75" customHeight="1" x14ac:dyDescent="0.2">
      <c r="B198" s="171"/>
      <c r="C198" s="71" t="s">
        <v>1443</v>
      </c>
      <c r="D198" s="79"/>
      <c r="E198" s="80"/>
      <c r="F198" s="77"/>
      <c r="G198" s="77"/>
    </row>
    <row r="199" spans="2:7" ht="12.75" customHeight="1" x14ac:dyDescent="0.2">
      <c r="B199" s="171"/>
      <c r="C199" s="69" t="s">
        <v>873</v>
      </c>
      <c r="D199" s="79" t="s">
        <v>696</v>
      </c>
      <c r="E199" s="80">
        <v>423.6</v>
      </c>
      <c r="F199" s="77"/>
      <c r="G199" s="77"/>
    </row>
    <row r="200" spans="2:7" ht="12.75" customHeight="1" x14ac:dyDescent="0.2">
      <c r="B200" s="171"/>
      <c r="C200" s="69" t="s">
        <v>874</v>
      </c>
      <c r="D200" s="79" t="s">
        <v>696</v>
      </c>
      <c r="E200" s="80">
        <v>423.6</v>
      </c>
      <c r="F200" s="77"/>
      <c r="G200" s="77"/>
    </row>
    <row r="201" spans="2:7" ht="12.75" customHeight="1" x14ac:dyDescent="0.2">
      <c r="B201" s="168" t="s">
        <v>875</v>
      </c>
      <c r="C201" s="187" t="s">
        <v>1448</v>
      </c>
      <c r="D201" s="180" t="s">
        <v>696</v>
      </c>
      <c r="E201" s="184">
        <f>SUM(E202:E219)</f>
        <v>1500.0000000000002</v>
      </c>
      <c r="F201" s="180"/>
      <c r="G201" s="180"/>
    </row>
    <row r="202" spans="2:7" ht="12.75" customHeight="1" x14ac:dyDescent="0.2">
      <c r="B202" s="171"/>
      <c r="C202" s="71" t="s">
        <v>1444</v>
      </c>
      <c r="D202" s="79"/>
      <c r="E202" s="80"/>
      <c r="F202" s="77"/>
      <c r="G202" s="77"/>
    </row>
    <row r="203" spans="2:7" ht="12.75" customHeight="1" x14ac:dyDescent="0.2">
      <c r="B203" s="171"/>
      <c r="C203" s="69" t="s">
        <v>876</v>
      </c>
      <c r="D203" s="79" t="s">
        <v>696</v>
      </c>
      <c r="E203" s="80">
        <v>144.80000000000001</v>
      </c>
      <c r="F203" s="77"/>
      <c r="G203" s="77"/>
    </row>
    <row r="204" spans="2:7" ht="12.75" customHeight="1" x14ac:dyDescent="0.2">
      <c r="B204" s="171"/>
      <c r="C204" s="69" t="s">
        <v>877</v>
      </c>
      <c r="D204" s="79" t="s">
        <v>696</v>
      </c>
      <c r="E204" s="80">
        <v>144.80000000000001</v>
      </c>
      <c r="F204" s="77"/>
      <c r="G204" s="77"/>
    </row>
    <row r="205" spans="2:7" ht="12.75" customHeight="1" x14ac:dyDescent="0.2">
      <c r="B205" s="171"/>
      <c r="C205" s="71" t="s">
        <v>1439</v>
      </c>
      <c r="D205" s="79"/>
      <c r="E205" s="80"/>
      <c r="F205" s="77"/>
      <c r="G205" s="77"/>
    </row>
    <row r="206" spans="2:7" ht="12.75" customHeight="1" x14ac:dyDescent="0.2">
      <c r="B206" s="171"/>
      <c r="C206" s="69" t="s">
        <v>878</v>
      </c>
      <c r="D206" s="79" t="s">
        <v>696</v>
      </c>
      <c r="E206" s="80">
        <v>154.4</v>
      </c>
      <c r="F206" s="77"/>
      <c r="G206" s="77"/>
    </row>
    <row r="207" spans="2:7" ht="12.75" customHeight="1" x14ac:dyDescent="0.2">
      <c r="B207" s="171"/>
      <c r="C207" s="69" t="s">
        <v>879</v>
      </c>
      <c r="D207" s="79" t="s">
        <v>696</v>
      </c>
      <c r="E207" s="80">
        <v>154.4</v>
      </c>
      <c r="F207" s="77"/>
      <c r="G207" s="77"/>
    </row>
    <row r="208" spans="2:7" ht="12.75" customHeight="1" x14ac:dyDescent="0.2">
      <c r="B208" s="171"/>
      <c r="C208" s="71" t="s">
        <v>1440</v>
      </c>
      <c r="D208" s="79"/>
      <c r="E208" s="80"/>
      <c r="F208" s="77"/>
      <c r="G208" s="77"/>
    </row>
    <row r="209" spans="2:7" ht="12.75" customHeight="1" x14ac:dyDescent="0.2">
      <c r="B209" s="171"/>
      <c r="C209" s="69" t="s">
        <v>880</v>
      </c>
      <c r="D209" s="79" t="s">
        <v>696</v>
      </c>
      <c r="E209" s="80">
        <v>143.1</v>
      </c>
      <c r="F209" s="77"/>
      <c r="G209" s="77"/>
    </row>
    <row r="210" spans="2:7" ht="12.75" customHeight="1" x14ac:dyDescent="0.2">
      <c r="B210" s="171"/>
      <c r="C210" s="69" t="s">
        <v>881</v>
      </c>
      <c r="D210" s="79" t="s">
        <v>696</v>
      </c>
      <c r="E210" s="80">
        <v>143.1</v>
      </c>
      <c r="F210" s="77"/>
      <c r="G210" s="77"/>
    </row>
    <row r="211" spans="2:7" ht="12.75" customHeight="1" x14ac:dyDescent="0.2">
      <c r="B211" s="171"/>
      <c r="C211" s="71" t="s">
        <v>1441</v>
      </c>
      <c r="D211" s="79"/>
      <c r="E211" s="80"/>
      <c r="F211" s="77"/>
      <c r="G211" s="77"/>
    </row>
    <row r="212" spans="2:7" ht="12.75" customHeight="1" x14ac:dyDescent="0.2">
      <c r="B212" s="171"/>
      <c r="C212" s="69" t="s">
        <v>882</v>
      </c>
      <c r="D212" s="79" t="s">
        <v>696</v>
      </c>
      <c r="E212" s="80">
        <v>143.1</v>
      </c>
      <c r="F212" s="77"/>
      <c r="G212" s="77"/>
    </row>
    <row r="213" spans="2:7" ht="12.75" customHeight="1" x14ac:dyDescent="0.2">
      <c r="B213" s="171"/>
      <c r="C213" s="69" t="s">
        <v>883</v>
      </c>
      <c r="D213" s="79" t="s">
        <v>696</v>
      </c>
      <c r="E213" s="80">
        <v>143.1</v>
      </c>
      <c r="F213" s="77"/>
      <c r="G213" s="77"/>
    </row>
    <row r="214" spans="2:7" ht="12.75" customHeight="1" x14ac:dyDescent="0.2">
      <c r="B214" s="171"/>
      <c r="C214" s="71" t="s">
        <v>1442</v>
      </c>
      <c r="D214" s="79"/>
      <c r="E214" s="80"/>
      <c r="F214" s="77"/>
      <c r="G214" s="77"/>
    </row>
    <row r="215" spans="2:7" ht="12.75" customHeight="1" x14ac:dyDescent="0.2">
      <c r="B215" s="171"/>
      <c r="C215" s="69" t="s">
        <v>884</v>
      </c>
      <c r="D215" s="79" t="s">
        <v>696</v>
      </c>
      <c r="E215" s="80">
        <v>127.2</v>
      </c>
      <c r="F215" s="77"/>
      <c r="G215" s="77"/>
    </row>
    <row r="216" spans="2:7" ht="12.75" customHeight="1" x14ac:dyDescent="0.2">
      <c r="B216" s="171"/>
      <c r="C216" s="69" t="s">
        <v>885</v>
      </c>
      <c r="D216" s="79" t="s">
        <v>696</v>
      </c>
      <c r="E216" s="80">
        <v>127.2</v>
      </c>
      <c r="F216" s="77"/>
      <c r="G216" s="77"/>
    </row>
    <row r="217" spans="2:7" ht="12.75" customHeight="1" x14ac:dyDescent="0.2">
      <c r="B217" s="171"/>
      <c r="C217" s="71" t="s">
        <v>1443</v>
      </c>
      <c r="D217" s="79"/>
      <c r="E217" s="80"/>
      <c r="F217" s="77"/>
      <c r="G217" s="77"/>
    </row>
    <row r="218" spans="2:7" ht="12.75" customHeight="1" x14ac:dyDescent="0.2">
      <c r="B218" s="171"/>
      <c r="C218" s="69" t="s">
        <v>886</v>
      </c>
      <c r="D218" s="79" t="s">
        <v>696</v>
      </c>
      <c r="E218" s="80">
        <v>37.4</v>
      </c>
      <c r="F218" s="77"/>
      <c r="G218" s="77"/>
    </row>
    <row r="219" spans="2:7" ht="12.75" customHeight="1" x14ac:dyDescent="0.2">
      <c r="B219" s="171"/>
      <c r="C219" s="69" t="s">
        <v>887</v>
      </c>
      <c r="D219" s="79" t="s">
        <v>696</v>
      </c>
      <c r="E219" s="80">
        <v>37.4</v>
      </c>
      <c r="F219" s="77"/>
      <c r="G219" s="77"/>
    </row>
    <row r="220" spans="2:7" ht="12.75" customHeight="1" x14ac:dyDescent="0.2">
      <c r="B220" s="168" t="s">
        <v>888</v>
      </c>
      <c r="C220" s="187" t="s">
        <v>889</v>
      </c>
      <c r="D220" s="180" t="s">
        <v>696</v>
      </c>
      <c r="E220" s="184">
        <f>SUM(E221:E238)</f>
        <v>10485</v>
      </c>
      <c r="F220" s="180"/>
      <c r="G220" s="180"/>
    </row>
    <row r="221" spans="2:7" ht="12.75" customHeight="1" x14ac:dyDescent="0.2">
      <c r="B221" s="171"/>
      <c r="C221" s="71" t="s">
        <v>1444</v>
      </c>
      <c r="D221" s="79"/>
      <c r="E221" s="85"/>
      <c r="F221" s="77"/>
      <c r="G221" s="77"/>
    </row>
    <row r="222" spans="2:7" ht="12.75" customHeight="1" x14ac:dyDescent="0.2">
      <c r="B222" s="171"/>
      <c r="C222" s="69" t="s">
        <v>890</v>
      </c>
      <c r="D222" s="79" t="s">
        <v>696</v>
      </c>
      <c r="E222" s="80">
        <v>673</v>
      </c>
      <c r="F222" s="77"/>
      <c r="G222" s="77"/>
    </row>
    <row r="223" spans="2:7" ht="12.75" customHeight="1" x14ac:dyDescent="0.2">
      <c r="B223" s="171"/>
      <c r="C223" s="69" t="s">
        <v>891</v>
      </c>
      <c r="D223" s="79" t="s">
        <v>696</v>
      </c>
      <c r="E223" s="80">
        <v>673</v>
      </c>
      <c r="F223" s="77"/>
      <c r="G223" s="77"/>
    </row>
    <row r="224" spans="2:7" ht="12.75" customHeight="1" x14ac:dyDescent="0.2">
      <c r="B224" s="171"/>
      <c r="C224" s="71" t="s">
        <v>1439</v>
      </c>
      <c r="D224" s="79"/>
      <c r="E224" s="85"/>
      <c r="F224" s="77"/>
      <c r="G224" s="77"/>
    </row>
    <row r="225" spans="2:7" ht="12.75" customHeight="1" x14ac:dyDescent="0.2">
      <c r="B225" s="171"/>
      <c r="C225" s="69" t="s">
        <v>892</v>
      </c>
      <c r="D225" s="79" t="s">
        <v>696</v>
      </c>
      <c r="E225" s="80">
        <v>823</v>
      </c>
      <c r="F225" s="77"/>
      <c r="G225" s="77"/>
    </row>
    <row r="226" spans="2:7" ht="12.75" customHeight="1" x14ac:dyDescent="0.2">
      <c r="B226" s="171"/>
      <c r="C226" s="69" t="s">
        <v>893</v>
      </c>
      <c r="D226" s="79" t="s">
        <v>696</v>
      </c>
      <c r="E226" s="80">
        <v>823</v>
      </c>
      <c r="F226" s="77"/>
      <c r="G226" s="77"/>
    </row>
    <row r="227" spans="2:7" ht="12.75" customHeight="1" x14ac:dyDescent="0.2">
      <c r="B227" s="171"/>
      <c r="C227" s="71" t="s">
        <v>1440</v>
      </c>
      <c r="D227" s="79"/>
      <c r="E227" s="85"/>
      <c r="F227" s="77"/>
      <c r="G227" s="77"/>
    </row>
    <row r="228" spans="2:7" ht="12.75" customHeight="1" x14ac:dyDescent="0.2">
      <c r="B228" s="171"/>
      <c r="C228" s="69" t="s">
        <v>894</v>
      </c>
      <c r="D228" s="79" t="s">
        <v>696</v>
      </c>
      <c r="E228" s="85">
        <v>1114.7</v>
      </c>
      <c r="F228" s="77"/>
      <c r="G228" s="77"/>
    </row>
    <row r="229" spans="2:7" ht="12.75" customHeight="1" x14ac:dyDescent="0.2">
      <c r="B229" s="171"/>
      <c r="C229" s="69" t="s">
        <v>895</v>
      </c>
      <c r="D229" s="79" t="s">
        <v>696</v>
      </c>
      <c r="E229" s="85">
        <v>1114.7</v>
      </c>
      <c r="F229" s="77"/>
      <c r="G229" s="77"/>
    </row>
    <row r="230" spans="2:7" ht="12.75" customHeight="1" x14ac:dyDescent="0.2">
      <c r="B230" s="171"/>
      <c r="C230" s="71" t="s">
        <v>1441</v>
      </c>
      <c r="D230" s="79"/>
      <c r="E230" s="85"/>
      <c r="F230" s="77"/>
      <c r="G230" s="77"/>
    </row>
    <row r="231" spans="2:7" ht="12.75" customHeight="1" x14ac:dyDescent="0.2">
      <c r="B231" s="171"/>
      <c r="C231" s="69" t="s">
        <v>896</v>
      </c>
      <c r="D231" s="79" t="s">
        <v>696</v>
      </c>
      <c r="E231" s="85">
        <v>1222.8</v>
      </c>
      <c r="F231" s="77"/>
      <c r="G231" s="77"/>
    </row>
    <row r="232" spans="2:7" ht="12.75" customHeight="1" x14ac:dyDescent="0.2">
      <c r="B232" s="171"/>
      <c r="C232" s="69" t="s">
        <v>897</v>
      </c>
      <c r="D232" s="79" t="s">
        <v>696</v>
      </c>
      <c r="E232" s="85">
        <v>1222.8</v>
      </c>
      <c r="F232" s="77"/>
      <c r="G232" s="77"/>
    </row>
    <row r="233" spans="2:7" ht="12.75" customHeight="1" x14ac:dyDescent="0.2">
      <c r="B233" s="171"/>
      <c r="C233" s="71" t="s">
        <v>1442</v>
      </c>
      <c r="D233" s="79"/>
      <c r="E233" s="85"/>
      <c r="F233" s="77"/>
      <c r="G233" s="77"/>
    </row>
    <row r="234" spans="2:7" ht="12.75" customHeight="1" x14ac:dyDescent="0.2">
      <c r="B234" s="171"/>
      <c r="C234" s="69" t="s">
        <v>898</v>
      </c>
      <c r="D234" s="79" t="s">
        <v>696</v>
      </c>
      <c r="E234" s="85">
        <v>1193.8</v>
      </c>
      <c r="F234" s="77"/>
      <c r="G234" s="77"/>
    </row>
    <row r="235" spans="2:7" ht="12.75" customHeight="1" x14ac:dyDescent="0.2">
      <c r="B235" s="171"/>
      <c r="C235" s="69" t="s">
        <v>899</v>
      </c>
      <c r="D235" s="79" t="s">
        <v>696</v>
      </c>
      <c r="E235" s="85">
        <v>1193.8</v>
      </c>
      <c r="F235" s="77"/>
      <c r="G235" s="77"/>
    </row>
    <row r="236" spans="2:7" ht="12.75" customHeight="1" x14ac:dyDescent="0.2">
      <c r="B236" s="171"/>
      <c r="C236" s="71" t="s">
        <v>1443</v>
      </c>
      <c r="D236" s="79"/>
      <c r="E236" s="80"/>
      <c r="F236" s="77"/>
      <c r="G236" s="77"/>
    </row>
    <row r="237" spans="2:7" ht="12.75" customHeight="1" x14ac:dyDescent="0.2">
      <c r="B237" s="171"/>
      <c r="C237" s="69" t="s">
        <v>900</v>
      </c>
      <c r="D237" s="79" t="s">
        <v>696</v>
      </c>
      <c r="E237" s="80">
        <v>215.2</v>
      </c>
      <c r="F237" s="77"/>
      <c r="G237" s="77"/>
    </row>
    <row r="238" spans="2:7" ht="12.75" customHeight="1" x14ac:dyDescent="0.2">
      <c r="B238" s="171"/>
      <c r="C238" s="69" t="s">
        <v>901</v>
      </c>
      <c r="D238" s="79" t="s">
        <v>696</v>
      </c>
      <c r="E238" s="80">
        <v>215.2</v>
      </c>
      <c r="F238" s="77"/>
      <c r="G238" s="77"/>
    </row>
    <row r="239" spans="2:7" ht="12.75" customHeight="1" x14ac:dyDescent="0.2">
      <c r="B239" s="134" t="s">
        <v>1395</v>
      </c>
      <c r="C239" s="135" t="s">
        <v>902</v>
      </c>
      <c r="D239" s="136"/>
      <c r="E239" s="137"/>
      <c r="F239" s="136"/>
      <c r="G239" s="136"/>
    </row>
    <row r="240" spans="2:7" ht="12.75" customHeight="1" x14ac:dyDescent="0.2">
      <c r="B240" s="168" t="s">
        <v>903</v>
      </c>
      <c r="C240" s="187" t="s">
        <v>1445</v>
      </c>
      <c r="D240" s="180" t="s">
        <v>904</v>
      </c>
      <c r="E240" s="184">
        <f>SUM(E241:E242)</f>
        <v>13691</v>
      </c>
      <c r="F240" s="180"/>
      <c r="G240" s="180"/>
    </row>
    <row r="241" spans="2:7" ht="12.75" customHeight="1" x14ac:dyDescent="0.2">
      <c r="B241" s="171"/>
      <c r="C241" s="69" t="s">
        <v>905</v>
      </c>
      <c r="D241" s="79" t="s">
        <v>904</v>
      </c>
      <c r="E241" s="85">
        <v>6845.5</v>
      </c>
      <c r="F241" s="77"/>
      <c r="G241" s="77"/>
    </row>
    <row r="242" spans="2:7" ht="12.75" customHeight="1" x14ac:dyDescent="0.2">
      <c r="B242" s="171"/>
      <c r="C242" s="69" t="s">
        <v>906</v>
      </c>
      <c r="D242" s="79" t="s">
        <v>904</v>
      </c>
      <c r="E242" s="85">
        <v>6845.5</v>
      </c>
      <c r="F242" s="77"/>
      <c r="G242" s="77"/>
    </row>
    <row r="243" spans="2:7" ht="12.75" customHeight="1" x14ac:dyDescent="0.2">
      <c r="B243" s="168" t="s">
        <v>907</v>
      </c>
      <c r="C243" s="187" t="s">
        <v>908</v>
      </c>
      <c r="D243" s="180" t="s">
        <v>904</v>
      </c>
      <c r="E243" s="184">
        <f>SUM(E244:E261)</f>
        <v>46987.600000000006</v>
      </c>
      <c r="F243" s="180"/>
      <c r="G243" s="180"/>
    </row>
    <row r="244" spans="2:7" ht="12.75" customHeight="1" x14ac:dyDescent="0.2">
      <c r="B244" s="171"/>
      <c r="C244" s="71" t="s">
        <v>1446</v>
      </c>
      <c r="D244" s="129"/>
      <c r="E244" s="128"/>
      <c r="F244" s="77"/>
      <c r="G244" s="77"/>
    </row>
    <row r="245" spans="2:7" ht="12.75" customHeight="1" x14ac:dyDescent="0.2">
      <c r="B245" s="171"/>
      <c r="C245" s="69" t="s">
        <v>909</v>
      </c>
      <c r="D245" s="127" t="s">
        <v>904</v>
      </c>
      <c r="E245" s="85">
        <v>3640.8</v>
      </c>
      <c r="F245" s="77"/>
      <c r="G245" s="77"/>
    </row>
    <row r="246" spans="2:7" ht="12.75" customHeight="1" x14ac:dyDescent="0.2">
      <c r="B246" s="171"/>
      <c r="C246" s="69" t="s">
        <v>910</v>
      </c>
      <c r="D246" s="127" t="s">
        <v>904</v>
      </c>
      <c r="E246" s="85">
        <v>3640.8</v>
      </c>
      <c r="F246" s="77"/>
      <c r="G246" s="77"/>
    </row>
    <row r="247" spans="2:7" ht="12.75" customHeight="1" x14ac:dyDescent="0.2">
      <c r="B247" s="171"/>
      <c r="C247" s="71" t="s">
        <v>1439</v>
      </c>
      <c r="D247" s="129"/>
      <c r="E247" s="85"/>
      <c r="F247" s="77"/>
      <c r="G247" s="77"/>
    </row>
    <row r="248" spans="2:7" ht="12.75" customHeight="1" x14ac:dyDescent="0.2">
      <c r="B248" s="171"/>
      <c r="C248" s="69" t="s">
        <v>911</v>
      </c>
      <c r="D248" s="127" t="s">
        <v>904</v>
      </c>
      <c r="E248" s="85">
        <v>3349.1</v>
      </c>
      <c r="F248" s="77"/>
      <c r="G248" s="77"/>
    </row>
    <row r="249" spans="2:7" ht="12.75" customHeight="1" x14ac:dyDescent="0.2">
      <c r="B249" s="171"/>
      <c r="C249" s="69" t="s">
        <v>912</v>
      </c>
      <c r="D249" s="127" t="s">
        <v>904</v>
      </c>
      <c r="E249" s="85">
        <v>3349.1</v>
      </c>
      <c r="F249" s="77"/>
      <c r="G249" s="77"/>
    </row>
    <row r="250" spans="2:7" ht="12.75" customHeight="1" x14ac:dyDescent="0.2">
      <c r="B250" s="171"/>
      <c r="C250" s="71" t="s">
        <v>1440</v>
      </c>
      <c r="D250" s="129"/>
      <c r="E250" s="85"/>
      <c r="F250" s="77"/>
      <c r="G250" s="77"/>
    </row>
    <row r="251" spans="2:7" ht="12.75" customHeight="1" x14ac:dyDescent="0.2">
      <c r="B251" s="171"/>
      <c r="C251" s="69" t="s">
        <v>913</v>
      </c>
      <c r="D251" s="127" t="s">
        <v>904</v>
      </c>
      <c r="E251" s="85">
        <v>3139.9</v>
      </c>
      <c r="F251" s="77"/>
      <c r="G251" s="77"/>
    </row>
    <row r="252" spans="2:7" ht="12.75" customHeight="1" x14ac:dyDescent="0.2">
      <c r="B252" s="171"/>
      <c r="C252" s="69" t="s">
        <v>914</v>
      </c>
      <c r="D252" s="127" t="s">
        <v>904</v>
      </c>
      <c r="E252" s="85">
        <v>3139.9</v>
      </c>
      <c r="F252" s="77"/>
      <c r="G252" s="77"/>
    </row>
    <row r="253" spans="2:7" ht="12.75" customHeight="1" x14ac:dyDescent="0.2">
      <c r="B253" s="171"/>
      <c r="C253" s="71" t="s">
        <v>1441</v>
      </c>
      <c r="D253" s="129"/>
      <c r="E253" s="85"/>
      <c r="F253" s="77"/>
      <c r="G253" s="77"/>
    </row>
    <row r="254" spans="2:7" ht="12.75" customHeight="1" x14ac:dyDescent="0.2">
      <c r="B254" s="171"/>
      <c r="C254" s="69" t="s">
        <v>915</v>
      </c>
      <c r="D254" s="127" t="s">
        <v>904</v>
      </c>
      <c r="E254" s="85">
        <v>7499.2</v>
      </c>
      <c r="F254" s="77"/>
      <c r="G254" s="77"/>
    </row>
    <row r="255" spans="2:7" ht="12.75" customHeight="1" x14ac:dyDescent="0.2">
      <c r="B255" s="171"/>
      <c r="C255" s="69" t="s">
        <v>916</v>
      </c>
      <c r="D255" s="127" t="s">
        <v>904</v>
      </c>
      <c r="E255" s="85">
        <v>7499.2</v>
      </c>
      <c r="F255" s="77"/>
      <c r="G255" s="77"/>
    </row>
    <row r="256" spans="2:7" ht="12.75" customHeight="1" x14ac:dyDescent="0.2">
      <c r="B256" s="171"/>
      <c r="C256" s="71" t="s">
        <v>1442</v>
      </c>
      <c r="D256" s="129"/>
      <c r="E256" s="85"/>
      <c r="F256" s="77"/>
      <c r="G256" s="77"/>
    </row>
    <row r="257" spans="2:7" ht="12.75" customHeight="1" x14ac:dyDescent="0.2">
      <c r="B257" s="171"/>
      <c r="C257" s="69" t="s">
        <v>917</v>
      </c>
      <c r="D257" s="127" t="s">
        <v>904</v>
      </c>
      <c r="E257" s="85">
        <v>3752.8</v>
      </c>
      <c r="F257" s="77"/>
      <c r="G257" s="77"/>
    </row>
    <row r="258" spans="2:7" ht="12.75" customHeight="1" x14ac:dyDescent="0.2">
      <c r="B258" s="171"/>
      <c r="C258" s="69" t="s">
        <v>918</v>
      </c>
      <c r="D258" s="127" t="s">
        <v>904</v>
      </c>
      <c r="E258" s="85">
        <v>3752.8</v>
      </c>
      <c r="F258" s="77"/>
      <c r="G258" s="77"/>
    </row>
    <row r="259" spans="2:7" ht="12.75" customHeight="1" x14ac:dyDescent="0.2">
      <c r="B259" s="171"/>
      <c r="C259" s="71" t="s">
        <v>1443</v>
      </c>
      <c r="D259" s="129"/>
      <c r="E259" s="85"/>
      <c r="F259" s="77"/>
      <c r="G259" s="77"/>
    </row>
    <row r="260" spans="2:7" ht="12.75" customHeight="1" x14ac:dyDescent="0.2">
      <c r="B260" s="171"/>
      <c r="C260" s="69" t="s">
        <v>919</v>
      </c>
      <c r="D260" s="127" t="s">
        <v>904</v>
      </c>
      <c r="E260" s="85">
        <v>2112</v>
      </c>
      <c r="F260" s="77"/>
      <c r="G260" s="77"/>
    </row>
    <row r="261" spans="2:7" ht="12.75" customHeight="1" x14ac:dyDescent="0.2">
      <c r="B261" s="171"/>
      <c r="C261" s="69" t="s">
        <v>920</v>
      </c>
      <c r="D261" s="127" t="s">
        <v>904</v>
      </c>
      <c r="E261" s="85">
        <v>2112</v>
      </c>
      <c r="F261" s="77"/>
      <c r="G261" s="77"/>
    </row>
    <row r="262" spans="2:7" ht="12.75" customHeight="1" x14ac:dyDescent="0.2">
      <c r="B262" s="168" t="s">
        <v>921</v>
      </c>
      <c r="C262" s="187" t="s">
        <v>922</v>
      </c>
      <c r="D262" s="180" t="s">
        <v>904</v>
      </c>
      <c r="E262" s="184">
        <f>SUM(E263:E280)</f>
        <v>96517.599999999977</v>
      </c>
      <c r="F262" s="180"/>
      <c r="G262" s="180"/>
    </row>
    <row r="263" spans="2:7" ht="12.75" customHeight="1" x14ac:dyDescent="0.2">
      <c r="B263" s="171"/>
      <c r="C263" s="71" t="s">
        <v>1444</v>
      </c>
      <c r="D263" s="129"/>
      <c r="E263" s="85"/>
      <c r="F263" s="77"/>
      <c r="G263" s="77"/>
    </row>
    <row r="264" spans="2:7" ht="12.75" customHeight="1" x14ac:dyDescent="0.2">
      <c r="B264" s="171"/>
      <c r="C264" s="69" t="s">
        <v>923</v>
      </c>
      <c r="D264" s="127" t="s">
        <v>904</v>
      </c>
      <c r="E264" s="85">
        <v>9426.4</v>
      </c>
      <c r="F264" s="77"/>
      <c r="G264" s="77"/>
    </row>
    <row r="265" spans="2:7" ht="12.75" customHeight="1" x14ac:dyDescent="0.2">
      <c r="B265" s="171"/>
      <c r="C265" s="69" t="s">
        <v>924</v>
      </c>
      <c r="D265" s="127" t="s">
        <v>904</v>
      </c>
      <c r="E265" s="85">
        <v>9426.4</v>
      </c>
      <c r="F265" s="77"/>
      <c r="G265" s="77"/>
    </row>
    <row r="266" spans="2:7" ht="12.75" customHeight="1" x14ac:dyDescent="0.2">
      <c r="B266" s="171"/>
      <c r="C266" s="71" t="s">
        <v>1439</v>
      </c>
      <c r="D266" s="129"/>
      <c r="E266" s="85"/>
      <c r="F266" s="77"/>
      <c r="G266" s="77"/>
    </row>
    <row r="267" spans="2:7" ht="12.75" customHeight="1" x14ac:dyDescent="0.2">
      <c r="B267" s="171"/>
      <c r="C267" s="69" t="s">
        <v>925</v>
      </c>
      <c r="D267" s="127" t="s">
        <v>904</v>
      </c>
      <c r="E267" s="85">
        <v>9075.7999999999993</v>
      </c>
      <c r="F267" s="77"/>
      <c r="G267" s="77"/>
    </row>
    <row r="268" spans="2:7" ht="12.75" customHeight="1" x14ac:dyDescent="0.2">
      <c r="B268" s="171"/>
      <c r="C268" s="69" t="s">
        <v>926</v>
      </c>
      <c r="D268" s="127" t="s">
        <v>904</v>
      </c>
      <c r="E268" s="85">
        <v>9075.7999999999993</v>
      </c>
      <c r="F268" s="77"/>
      <c r="G268" s="77"/>
    </row>
    <row r="269" spans="2:7" ht="12.75" customHeight="1" x14ac:dyDescent="0.2">
      <c r="B269" s="171"/>
      <c r="C269" s="71" t="s">
        <v>1440</v>
      </c>
      <c r="D269" s="129"/>
      <c r="E269" s="85"/>
      <c r="F269" s="77"/>
      <c r="G269" s="77"/>
    </row>
    <row r="270" spans="2:7" ht="12.75" customHeight="1" x14ac:dyDescent="0.2">
      <c r="B270" s="171"/>
      <c r="C270" s="69" t="s">
        <v>927</v>
      </c>
      <c r="D270" s="127" t="s">
        <v>904</v>
      </c>
      <c r="E270" s="85">
        <v>9075.7999999999993</v>
      </c>
      <c r="F270" s="77"/>
      <c r="G270" s="77"/>
    </row>
    <row r="271" spans="2:7" ht="12.75" customHeight="1" x14ac:dyDescent="0.2">
      <c r="B271" s="171"/>
      <c r="C271" s="69" t="s">
        <v>928</v>
      </c>
      <c r="D271" s="127" t="s">
        <v>904</v>
      </c>
      <c r="E271" s="85">
        <v>9075.7999999999993</v>
      </c>
      <c r="F271" s="77"/>
      <c r="G271" s="77"/>
    </row>
    <row r="272" spans="2:7" ht="12.75" customHeight="1" x14ac:dyDescent="0.2">
      <c r="B272" s="171"/>
      <c r="C272" s="71" t="s">
        <v>1441</v>
      </c>
      <c r="D272" s="129"/>
      <c r="E272" s="85"/>
      <c r="F272" s="77"/>
      <c r="G272" s="77"/>
    </row>
    <row r="273" spans="2:7" ht="12.75" customHeight="1" x14ac:dyDescent="0.2">
      <c r="B273" s="171"/>
      <c r="C273" s="69" t="s">
        <v>929</v>
      </c>
      <c r="D273" s="127" t="s">
        <v>904</v>
      </c>
      <c r="E273" s="85">
        <v>11783</v>
      </c>
      <c r="F273" s="77"/>
      <c r="G273" s="77"/>
    </row>
    <row r="274" spans="2:7" ht="12.75" customHeight="1" x14ac:dyDescent="0.2">
      <c r="B274" s="171"/>
      <c r="C274" s="69" t="s">
        <v>930</v>
      </c>
      <c r="D274" s="127" t="s">
        <v>904</v>
      </c>
      <c r="E274" s="85">
        <v>11783</v>
      </c>
      <c r="F274" s="77"/>
      <c r="G274" s="77"/>
    </row>
    <row r="275" spans="2:7" ht="12.75" customHeight="1" x14ac:dyDescent="0.2">
      <c r="B275" s="171"/>
      <c r="C275" s="71" t="s">
        <v>1442</v>
      </c>
      <c r="D275" s="129"/>
      <c r="E275" s="85"/>
      <c r="F275" s="77"/>
      <c r="G275" s="77"/>
    </row>
    <row r="276" spans="2:7" ht="12.75" customHeight="1" x14ac:dyDescent="0.2">
      <c r="B276" s="171"/>
      <c r="C276" s="69" t="s">
        <v>931</v>
      </c>
      <c r="D276" s="127" t="s">
        <v>904</v>
      </c>
      <c r="E276" s="85">
        <v>8424.9</v>
      </c>
      <c r="F276" s="77"/>
      <c r="G276" s="77"/>
    </row>
    <row r="277" spans="2:7" ht="12.75" customHeight="1" x14ac:dyDescent="0.2">
      <c r="B277" s="171"/>
      <c r="C277" s="69" t="s">
        <v>932</v>
      </c>
      <c r="D277" s="127" t="s">
        <v>904</v>
      </c>
      <c r="E277" s="85">
        <v>8424.9</v>
      </c>
      <c r="F277" s="77"/>
      <c r="G277" s="77"/>
    </row>
    <row r="278" spans="2:7" ht="12.75" customHeight="1" x14ac:dyDescent="0.2">
      <c r="B278" s="171"/>
      <c r="C278" s="71" t="s">
        <v>1443</v>
      </c>
      <c r="D278" s="129"/>
      <c r="E278" s="80"/>
      <c r="F278" s="77"/>
      <c r="G278" s="77"/>
    </row>
    <row r="279" spans="2:7" ht="12.75" customHeight="1" x14ac:dyDescent="0.2">
      <c r="B279" s="171"/>
      <c r="C279" s="69" t="s">
        <v>933</v>
      </c>
      <c r="D279" s="127" t="s">
        <v>904</v>
      </c>
      <c r="E279" s="80">
        <v>472.9</v>
      </c>
      <c r="F279" s="77"/>
      <c r="G279" s="77"/>
    </row>
    <row r="280" spans="2:7" ht="12.75" customHeight="1" x14ac:dyDescent="0.2">
      <c r="B280" s="171"/>
      <c r="C280" s="69" t="s">
        <v>934</v>
      </c>
      <c r="D280" s="127" t="s">
        <v>904</v>
      </c>
      <c r="E280" s="80">
        <v>472.9</v>
      </c>
      <c r="F280" s="77"/>
      <c r="G280" s="77"/>
    </row>
    <row r="281" spans="2:7" ht="12.75" customHeight="1" x14ac:dyDescent="0.2">
      <c r="B281" s="168" t="s">
        <v>935</v>
      </c>
      <c r="C281" s="187" t="s">
        <v>936</v>
      </c>
      <c r="D281" s="180" t="s">
        <v>904</v>
      </c>
      <c r="E281" s="184">
        <f>SUM(E282:E299)</f>
        <v>95743.599999999991</v>
      </c>
      <c r="F281" s="180"/>
      <c r="G281" s="180"/>
    </row>
    <row r="282" spans="2:7" ht="12.75" customHeight="1" x14ac:dyDescent="0.2">
      <c r="B282" s="171"/>
      <c r="C282" s="71" t="s">
        <v>1444</v>
      </c>
      <c r="D282" s="129"/>
      <c r="E282" s="85"/>
      <c r="F282" s="77"/>
      <c r="G282" s="77"/>
    </row>
    <row r="283" spans="2:7" ht="12.75" customHeight="1" x14ac:dyDescent="0.2">
      <c r="B283" s="171"/>
      <c r="C283" s="69" t="s">
        <v>937</v>
      </c>
      <c r="D283" s="127" t="s">
        <v>904</v>
      </c>
      <c r="E283" s="85">
        <v>12080.1</v>
      </c>
      <c r="F283" s="77"/>
      <c r="G283" s="77"/>
    </row>
    <row r="284" spans="2:7" ht="12.75" customHeight="1" x14ac:dyDescent="0.2">
      <c r="B284" s="171"/>
      <c r="C284" s="69" t="s">
        <v>938</v>
      </c>
      <c r="D284" s="127" t="s">
        <v>904</v>
      </c>
      <c r="E284" s="85">
        <v>12080.1</v>
      </c>
      <c r="F284" s="77"/>
      <c r="G284" s="77"/>
    </row>
    <row r="285" spans="2:7" ht="12.75" customHeight="1" x14ac:dyDescent="0.2">
      <c r="B285" s="171"/>
      <c r="C285" s="71" t="s">
        <v>1439</v>
      </c>
      <c r="D285" s="129"/>
      <c r="E285" s="85"/>
      <c r="F285" s="77"/>
      <c r="G285" s="77"/>
    </row>
    <row r="286" spans="2:7" ht="12.75" customHeight="1" x14ac:dyDescent="0.2">
      <c r="B286" s="171"/>
      <c r="C286" s="69" t="s">
        <v>939</v>
      </c>
      <c r="D286" s="127" t="s">
        <v>904</v>
      </c>
      <c r="E286" s="85">
        <v>12609</v>
      </c>
      <c r="F286" s="77"/>
      <c r="G286" s="77"/>
    </row>
    <row r="287" spans="2:7" ht="12.75" customHeight="1" x14ac:dyDescent="0.2">
      <c r="B287" s="171"/>
      <c r="C287" s="69" t="s">
        <v>940</v>
      </c>
      <c r="D287" s="127" t="s">
        <v>904</v>
      </c>
      <c r="E287" s="85">
        <v>12609</v>
      </c>
      <c r="F287" s="77"/>
      <c r="G287" s="77"/>
    </row>
    <row r="288" spans="2:7" ht="12.75" customHeight="1" x14ac:dyDescent="0.2">
      <c r="B288" s="171"/>
      <c r="C288" s="71" t="s">
        <v>1440</v>
      </c>
      <c r="D288" s="129"/>
      <c r="E288" s="85"/>
      <c r="F288" s="77"/>
      <c r="G288" s="77"/>
    </row>
    <row r="289" spans="2:7" ht="12.75" customHeight="1" x14ac:dyDescent="0.2">
      <c r="B289" s="171"/>
      <c r="C289" s="69" t="s">
        <v>941</v>
      </c>
      <c r="D289" s="127" t="s">
        <v>904</v>
      </c>
      <c r="E289" s="85">
        <v>13113.5</v>
      </c>
      <c r="F289" s="77"/>
      <c r="G289" s="77"/>
    </row>
    <row r="290" spans="2:7" ht="12.75" customHeight="1" x14ac:dyDescent="0.2">
      <c r="B290" s="171"/>
      <c r="C290" s="69" t="s">
        <v>942</v>
      </c>
      <c r="D290" s="127" t="s">
        <v>904</v>
      </c>
      <c r="E290" s="85">
        <v>13113.5</v>
      </c>
      <c r="F290" s="77"/>
      <c r="G290" s="77"/>
    </row>
    <row r="291" spans="2:7" ht="12.75" customHeight="1" x14ac:dyDescent="0.2">
      <c r="B291" s="171"/>
      <c r="C291" s="71" t="s">
        <v>1441</v>
      </c>
      <c r="D291" s="129"/>
      <c r="E291" s="85"/>
      <c r="F291" s="77"/>
      <c r="G291" s="77"/>
    </row>
    <row r="292" spans="2:7" ht="12.75" customHeight="1" x14ac:dyDescent="0.2">
      <c r="B292" s="171"/>
      <c r="C292" s="69" t="s">
        <v>943</v>
      </c>
      <c r="D292" s="127" t="s">
        <v>904</v>
      </c>
      <c r="E292" s="85">
        <v>4982.8999999999996</v>
      </c>
      <c r="F292" s="77"/>
      <c r="G292" s="77"/>
    </row>
    <row r="293" spans="2:7" ht="12.75" customHeight="1" x14ac:dyDescent="0.2">
      <c r="B293" s="171"/>
      <c r="C293" s="69" t="s">
        <v>944</v>
      </c>
      <c r="D293" s="127" t="s">
        <v>904</v>
      </c>
      <c r="E293" s="85">
        <v>4982.8999999999996</v>
      </c>
      <c r="F293" s="77"/>
      <c r="G293" s="77"/>
    </row>
    <row r="294" spans="2:7" ht="12.75" customHeight="1" x14ac:dyDescent="0.2">
      <c r="B294" s="171"/>
      <c r="C294" s="71" t="s">
        <v>1442</v>
      </c>
      <c r="D294" s="129"/>
      <c r="E294" s="85"/>
      <c r="F294" s="77"/>
      <c r="G294" s="77"/>
    </row>
    <row r="295" spans="2:7" ht="12.75" customHeight="1" x14ac:dyDescent="0.2">
      <c r="B295" s="171"/>
      <c r="C295" s="69" t="s">
        <v>945</v>
      </c>
      <c r="D295" s="127" t="s">
        <v>904</v>
      </c>
      <c r="E295" s="85">
        <v>4429.2</v>
      </c>
      <c r="F295" s="77"/>
      <c r="G295" s="77"/>
    </row>
    <row r="296" spans="2:7" ht="12.75" customHeight="1" x14ac:dyDescent="0.2">
      <c r="B296" s="171"/>
      <c r="C296" s="69" t="s">
        <v>946</v>
      </c>
      <c r="D296" s="127" t="s">
        <v>904</v>
      </c>
      <c r="E296" s="85">
        <v>4429.2</v>
      </c>
      <c r="F296" s="77"/>
      <c r="G296" s="77"/>
    </row>
    <row r="297" spans="2:7" ht="12.75" customHeight="1" x14ac:dyDescent="0.2">
      <c r="B297" s="171"/>
      <c r="C297" s="71" t="s">
        <v>1443</v>
      </c>
      <c r="D297" s="129"/>
      <c r="E297" s="85"/>
      <c r="F297" s="77"/>
      <c r="G297" s="77"/>
    </row>
    <row r="298" spans="2:7" ht="12.75" customHeight="1" x14ac:dyDescent="0.2">
      <c r="B298" s="171"/>
      <c r="C298" s="69" t="s">
        <v>947</v>
      </c>
      <c r="D298" s="127" t="s">
        <v>904</v>
      </c>
      <c r="E298" s="80">
        <v>657.1</v>
      </c>
      <c r="F298" s="77"/>
      <c r="G298" s="77"/>
    </row>
    <row r="299" spans="2:7" ht="12.75" customHeight="1" x14ac:dyDescent="0.2">
      <c r="B299" s="171"/>
      <c r="C299" s="69" t="s">
        <v>948</v>
      </c>
      <c r="D299" s="127" t="s">
        <v>904</v>
      </c>
      <c r="E299" s="80">
        <v>657.1</v>
      </c>
      <c r="F299" s="77"/>
      <c r="G299" s="77"/>
    </row>
    <row r="300" spans="2:7" ht="12.75" customHeight="1" x14ac:dyDescent="0.2">
      <c r="B300" s="168" t="s">
        <v>949</v>
      </c>
      <c r="C300" s="187" t="s">
        <v>950</v>
      </c>
      <c r="D300" s="180" t="s">
        <v>904</v>
      </c>
      <c r="E300" s="184">
        <f>SUM(E301:E318)</f>
        <v>181847.8</v>
      </c>
      <c r="F300" s="180"/>
      <c r="G300" s="180"/>
    </row>
    <row r="301" spans="2:7" ht="12.75" customHeight="1" x14ac:dyDescent="0.2">
      <c r="B301" s="171"/>
      <c r="C301" s="71" t="s">
        <v>1444</v>
      </c>
      <c r="D301" s="129"/>
      <c r="E301" s="85"/>
      <c r="F301" s="77"/>
      <c r="G301" s="77"/>
    </row>
    <row r="302" spans="2:7" ht="12.75" customHeight="1" x14ac:dyDescent="0.2">
      <c r="B302" s="171"/>
      <c r="C302" s="69" t="s">
        <v>951</v>
      </c>
      <c r="D302" s="127" t="s">
        <v>904</v>
      </c>
      <c r="E302" s="85">
        <v>28975.200000000001</v>
      </c>
      <c r="F302" s="77"/>
      <c r="G302" s="77"/>
    </row>
    <row r="303" spans="2:7" ht="12.75" customHeight="1" x14ac:dyDescent="0.2">
      <c r="B303" s="171"/>
      <c r="C303" s="69" t="s">
        <v>952</v>
      </c>
      <c r="D303" s="127" t="s">
        <v>904</v>
      </c>
      <c r="E303" s="85">
        <v>28975.200000000001</v>
      </c>
      <c r="F303" s="77"/>
      <c r="G303" s="77"/>
    </row>
    <row r="304" spans="2:7" ht="12.75" customHeight="1" x14ac:dyDescent="0.2">
      <c r="B304" s="171"/>
      <c r="C304" s="71" t="s">
        <v>1439</v>
      </c>
      <c r="D304" s="129"/>
      <c r="E304" s="85"/>
      <c r="F304" s="77"/>
      <c r="G304" s="77"/>
    </row>
    <row r="305" spans="2:7" ht="12.75" customHeight="1" x14ac:dyDescent="0.2">
      <c r="B305" s="171"/>
      <c r="C305" s="69" t="s">
        <v>953</v>
      </c>
      <c r="D305" s="127" t="s">
        <v>904</v>
      </c>
      <c r="E305" s="85">
        <v>13059.4</v>
      </c>
      <c r="F305" s="77"/>
      <c r="G305" s="77"/>
    </row>
    <row r="306" spans="2:7" ht="12.75" customHeight="1" x14ac:dyDescent="0.2">
      <c r="B306" s="171"/>
      <c r="C306" s="69" t="s">
        <v>953</v>
      </c>
      <c r="D306" s="127" t="s">
        <v>904</v>
      </c>
      <c r="E306" s="85">
        <v>13059.4</v>
      </c>
      <c r="F306" s="77"/>
      <c r="G306" s="77"/>
    </row>
    <row r="307" spans="2:7" ht="12.75" customHeight="1" x14ac:dyDescent="0.2">
      <c r="B307" s="171"/>
      <c r="C307" s="71" t="s">
        <v>1440</v>
      </c>
      <c r="D307" s="129"/>
      <c r="E307" s="85"/>
      <c r="F307" s="77"/>
      <c r="G307" s="77"/>
    </row>
    <row r="308" spans="2:7" ht="12.75" customHeight="1" x14ac:dyDescent="0.2">
      <c r="B308" s="171"/>
      <c r="C308" s="69" t="s">
        <v>954</v>
      </c>
      <c r="D308" s="127" t="s">
        <v>904</v>
      </c>
      <c r="E308" s="85">
        <v>15360.8</v>
      </c>
      <c r="F308" s="77"/>
      <c r="G308" s="77"/>
    </row>
    <row r="309" spans="2:7" ht="12.75" customHeight="1" x14ac:dyDescent="0.2">
      <c r="B309" s="171"/>
      <c r="C309" s="69" t="s">
        <v>954</v>
      </c>
      <c r="D309" s="127" t="s">
        <v>904</v>
      </c>
      <c r="E309" s="85">
        <v>15360.8</v>
      </c>
      <c r="F309" s="77"/>
      <c r="G309" s="77"/>
    </row>
    <row r="310" spans="2:7" ht="12.75" customHeight="1" x14ac:dyDescent="0.2">
      <c r="B310" s="171"/>
      <c r="C310" s="71" t="s">
        <v>1441</v>
      </c>
      <c r="D310" s="129"/>
      <c r="E310" s="85"/>
      <c r="F310" s="77"/>
      <c r="G310" s="77"/>
    </row>
    <row r="311" spans="2:7" ht="12.75" customHeight="1" x14ac:dyDescent="0.2">
      <c r="B311" s="171"/>
      <c r="C311" s="69" t="s">
        <v>955</v>
      </c>
      <c r="D311" s="127" t="s">
        <v>904</v>
      </c>
      <c r="E311" s="85">
        <v>15812</v>
      </c>
      <c r="F311" s="77"/>
      <c r="G311" s="77"/>
    </row>
    <row r="312" spans="2:7" ht="12.75" customHeight="1" x14ac:dyDescent="0.2">
      <c r="B312" s="171"/>
      <c r="C312" s="69" t="s">
        <v>955</v>
      </c>
      <c r="D312" s="127" t="s">
        <v>904</v>
      </c>
      <c r="E312" s="85">
        <v>15812</v>
      </c>
      <c r="F312" s="77"/>
      <c r="G312" s="77"/>
    </row>
    <row r="313" spans="2:7" ht="12.75" customHeight="1" x14ac:dyDescent="0.2">
      <c r="B313" s="171"/>
      <c r="C313" s="71" t="s">
        <v>1442</v>
      </c>
      <c r="D313" s="129"/>
      <c r="E313" s="85"/>
      <c r="F313" s="77"/>
      <c r="G313" s="77"/>
    </row>
    <row r="314" spans="2:7" ht="12.75" customHeight="1" x14ac:dyDescent="0.2">
      <c r="B314" s="171"/>
      <c r="C314" s="69" t="s">
        <v>956</v>
      </c>
      <c r="D314" s="127" t="s">
        <v>904</v>
      </c>
      <c r="E314" s="85">
        <v>15556</v>
      </c>
      <c r="F314" s="77"/>
      <c r="G314" s="77"/>
    </row>
    <row r="315" spans="2:7" ht="12.75" customHeight="1" x14ac:dyDescent="0.2">
      <c r="B315" s="171"/>
      <c r="C315" s="69" t="s">
        <v>956</v>
      </c>
      <c r="D315" s="127" t="s">
        <v>904</v>
      </c>
      <c r="E315" s="85">
        <v>15556</v>
      </c>
      <c r="F315" s="77"/>
      <c r="G315" s="77"/>
    </row>
    <row r="316" spans="2:7" ht="12.75" customHeight="1" x14ac:dyDescent="0.2">
      <c r="B316" s="171"/>
      <c r="C316" s="71" t="s">
        <v>1443</v>
      </c>
      <c r="D316" s="129"/>
      <c r="E316" s="85"/>
      <c r="F316" s="77"/>
      <c r="G316" s="77"/>
    </row>
    <row r="317" spans="2:7" ht="12.75" customHeight="1" x14ac:dyDescent="0.2">
      <c r="B317" s="171"/>
      <c r="C317" s="69" t="s">
        <v>957</v>
      </c>
      <c r="D317" s="127" t="s">
        <v>904</v>
      </c>
      <c r="E317" s="85">
        <v>2160.5</v>
      </c>
      <c r="F317" s="77"/>
      <c r="G317" s="77"/>
    </row>
    <row r="318" spans="2:7" ht="12.75" customHeight="1" x14ac:dyDescent="0.2">
      <c r="B318" s="171"/>
      <c r="C318" s="69" t="s">
        <v>957</v>
      </c>
      <c r="D318" s="127" t="s">
        <v>904</v>
      </c>
      <c r="E318" s="85">
        <v>2160.5</v>
      </c>
      <c r="F318" s="77"/>
      <c r="G318" s="77"/>
    </row>
    <row r="319" spans="2:7" ht="12.75" customHeight="1" x14ac:dyDescent="0.2">
      <c r="B319" s="168" t="s">
        <v>1452</v>
      </c>
      <c r="C319" s="187" t="s">
        <v>1438</v>
      </c>
      <c r="D319" s="180" t="s">
        <v>692</v>
      </c>
      <c r="E319" s="184">
        <v>44610</v>
      </c>
      <c r="F319" s="180"/>
      <c r="G319" s="180"/>
    </row>
    <row r="320" spans="2:7" ht="12.75" customHeight="1" x14ac:dyDescent="0.2">
      <c r="B320" s="171"/>
      <c r="C320" s="69" t="s">
        <v>958</v>
      </c>
      <c r="D320" s="77" t="s">
        <v>692</v>
      </c>
      <c r="E320" s="98">
        <f>44610/2</f>
        <v>22305</v>
      </c>
      <c r="F320" s="77"/>
      <c r="G320" s="77"/>
    </row>
    <row r="321" spans="2:9" ht="12.75" customHeight="1" x14ac:dyDescent="0.2">
      <c r="B321" s="171"/>
      <c r="C321" s="69" t="s">
        <v>675</v>
      </c>
      <c r="D321" s="77" t="s">
        <v>692</v>
      </c>
      <c r="E321" s="98">
        <f>44610/2</f>
        <v>22305</v>
      </c>
      <c r="F321" s="77"/>
      <c r="G321" s="77"/>
    </row>
    <row r="322" spans="2:9" ht="12.75" customHeight="1" thickBot="1" x14ac:dyDescent="0.25">
      <c r="B322" s="188" t="s">
        <v>1394</v>
      </c>
      <c r="C322" s="189" t="s">
        <v>959</v>
      </c>
      <c r="D322" s="190"/>
      <c r="E322" s="191"/>
      <c r="F322" s="141"/>
      <c r="G322" s="141"/>
    </row>
    <row r="323" spans="2:9" ht="12.75" customHeight="1" x14ac:dyDescent="0.2">
      <c r="B323" s="168" t="s">
        <v>960</v>
      </c>
      <c r="C323" s="132" t="s">
        <v>961</v>
      </c>
      <c r="D323" s="138" t="s">
        <v>904</v>
      </c>
      <c r="E323" s="192">
        <v>20502</v>
      </c>
      <c r="F323" s="180"/>
      <c r="G323" s="180"/>
      <c r="I323" s="102" t="s">
        <v>1407</v>
      </c>
    </row>
    <row r="324" spans="2:9" ht="12.75" customHeight="1" x14ac:dyDescent="0.2">
      <c r="B324" s="168" t="s">
        <v>962</v>
      </c>
      <c r="C324" s="132" t="s">
        <v>963</v>
      </c>
      <c r="D324" s="138" t="s">
        <v>904</v>
      </c>
      <c r="E324" s="192">
        <v>2067</v>
      </c>
      <c r="F324" s="180"/>
      <c r="G324" s="180"/>
      <c r="I324" s="103"/>
    </row>
    <row r="325" spans="2:9" ht="12.75" customHeight="1" x14ac:dyDescent="0.2">
      <c r="B325" s="168" t="s">
        <v>964</v>
      </c>
      <c r="C325" s="132" t="s">
        <v>965</v>
      </c>
      <c r="D325" s="138" t="s">
        <v>904</v>
      </c>
      <c r="E325" s="192">
        <v>3779.9</v>
      </c>
      <c r="F325" s="180"/>
      <c r="G325" s="180"/>
      <c r="I325" s="103"/>
    </row>
    <row r="326" spans="2:9" ht="12.75" customHeight="1" thickBot="1" x14ac:dyDescent="0.25">
      <c r="B326" s="168" t="s">
        <v>966</v>
      </c>
      <c r="C326" s="132" t="s">
        <v>967</v>
      </c>
      <c r="D326" s="138" t="s">
        <v>904</v>
      </c>
      <c r="E326" s="192">
        <v>34375</v>
      </c>
      <c r="F326" s="180"/>
      <c r="G326" s="180"/>
      <c r="I326" s="104"/>
    </row>
    <row r="327" spans="2:9" ht="12.75" customHeight="1" x14ac:dyDescent="0.2">
      <c r="B327" s="188" t="s">
        <v>1406</v>
      </c>
      <c r="C327" s="189" t="s">
        <v>968</v>
      </c>
      <c r="D327" s="190"/>
      <c r="E327" s="191"/>
      <c r="F327" s="141"/>
      <c r="G327" s="141"/>
    </row>
    <row r="328" spans="2:9" s="159" customFormat="1" ht="12.75" customHeight="1" x14ac:dyDescent="0.2">
      <c r="B328" s="168" t="s">
        <v>969</v>
      </c>
      <c r="C328" s="132" t="s">
        <v>1409</v>
      </c>
      <c r="D328" s="138" t="s">
        <v>696</v>
      </c>
      <c r="E328" s="192">
        <v>98.9</v>
      </c>
      <c r="F328" s="180"/>
      <c r="G328" s="180"/>
    </row>
    <row r="329" spans="2:9" ht="12.75" customHeight="1" x14ac:dyDescent="0.2">
      <c r="B329" s="171"/>
      <c r="C329" s="69" t="s">
        <v>970</v>
      </c>
      <c r="D329" s="77" t="s">
        <v>696</v>
      </c>
      <c r="E329" s="80">
        <v>49.5</v>
      </c>
      <c r="F329" s="77"/>
      <c r="G329" s="77"/>
    </row>
    <row r="330" spans="2:9" ht="12.75" customHeight="1" x14ac:dyDescent="0.2">
      <c r="B330" s="171"/>
      <c r="C330" s="69" t="s">
        <v>971</v>
      </c>
      <c r="D330" s="77" t="s">
        <v>696</v>
      </c>
      <c r="E330" s="80">
        <v>49.5</v>
      </c>
      <c r="F330" s="77"/>
      <c r="G330" s="77"/>
    </row>
    <row r="331" spans="2:9" s="159" customFormat="1" ht="12.75" customHeight="1" x14ac:dyDescent="0.2">
      <c r="B331" s="168" t="s">
        <v>972</v>
      </c>
      <c r="C331" s="132" t="s">
        <v>1435</v>
      </c>
      <c r="D331" s="138" t="s">
        <v>696</v>
      </c>
      <c r="E331" s="192">
        <f>E332+E333</f>
        <v>443.6</v>
      </c>
      <c r="F331" s="180"/>
      <c r="G331" s="180"/>
    </row>
    <row r="332" spans="2:9" ht="12.75" customHeight="1" x14ac:dyDescent="0.2">
      <c r="B332" s="171"/>
      <c r="C332" s="69" t="s">
        <v>973</v>
      </c>
      <c r="D332" s="77" t="s">
        <v>696</v>
      </c>
      <c r="E332" s="80">
        <v>221.8</v>
      </c>
      <c r="F332" s="77"/>
      <c r="G332" s="77"/>
    </row>
    <row r="333" spans="2:9" ht="12.75" customHeight="1" x14ac:dyDescent="0.2">
      <c r="B333" s="171"/>
      <c r="C333" s="69" t="s">
        <v>1408</v>
      </c>
      <c r="D333" s="77" t="s">
        <v>696</v>
      </c>
      <c r="E333" s="80">
        <v>221.8</v>
      </c>
      <c r="F333" s="77"/>
      <c r="G333" s="77"/>
    </row>
    <row r="334" spans="2:9" s="159" customFormat="1" ht="12.75" customHeight="1" x14ac:dyDescent="0.2">
      <c r="B334" s="168" t="s">
        <v>974</v>
      </c>
      <c r="C334" s="132" t="s">
        <v>1436</v>
      </c>
      <c r="D334" s="138" t="s">
        <v>696</v>
      </c>
      <c r="E334" s="192">
        <v>80.5</v>
      </c>
      <c r="F334" s="180"/>
      <c r="G334" s="180"/>
    </row>
    <row r="335" spans="2:9" ht="12.75" customHeight="1" x14ac:dyDescent="0.2">
      <c r="B335" s="171"/>
      <c r="C335" s="69" t="s">
        <v>975</v>
      </c>
      <c r="D335" s="77" t="s">
        <v>696</v>
      </c>
      <c r="E335" s="80">
        <v>40.200000000000003</v>
      </c>
      <c r="F335" s="77"/>
      <c r="G335" s="77"/>
    </row>
    <row r="336" spans="2:9" ht="12.75" customHeight="1" x14ac:dyDescent="0.2">
      <c r="B336" s="171"/>
      <c r="C336" s="69" t="s">
        <v>976</v>
      </c>
      <c r="D336" s="77" t="s">
        <v>696</v>
      </c>
      <c r="E336" s="80">
        <v>40.200000000000003</v>
      </c>
      <c r="F336" s="77"/>
      <c r="G336" s="77"/>
    </row>
    <row r="337" spans="2:7" s="159" customFormat="1" ht="12.75" customHeight="1" x14ac:dyDescent="0.2">
      <c r="B337" s="168" t="s">
        <v>977</v>
      </c>
      <c r="C337" s="132" t="s">
        <v>1437</v>
      </c>
      <c r="D337" s="138" t="s">
        <v>696</v>
      </c>
      <c r="E337" s="192">
        <v>630</v>
      </c>
      <c r="F337" s="180"/>
      <c r="G337" s="180"/>
    </row>
    <row r="338" spans="2:7" ht="12.75" customHeight="1" x14ac:dyDescent="0.2">
      <c r="B338" s="171"/>
      <c r="C338" s="69" t="s">
        <v>978</v>
      </c>
      <c r="D338" s="77" t="s">
        <v>696</v>
      </c>
      <c r="E338" s="80">
        <v>315</v>
      </c>
      <c r="F338" s="77"/>
      <c r="G338" s="77"/>
    </row>
    <row r="339" spans="2:7" ht="12.75" customHeight="1" x14ac:dyDescent="0.2">
      <c r="B339" s="171"/>
      <c r="C339" s="69" t="s">
        <v>979</v>
      </c>
      <c r="D339" s="77" t="s">
        <v>696</v>
      </c>
      <c r="E339" s="80">
        <v>315</v>
      </c>
      <c r="F339" s="77"/>
      <c r="G339" s="77"/>
    </row>
    <row r="340" spans="2:7" s="159" customFormat="1" ht="12.75" customHeight="1" x14ac:dyDescent="0.2">
      <c r="B340" s="168" t="s">
        <v>980</v>
      </c>
      <c r="C340" s="132" t="s">
        <v>981</v>
      </c>
      <c r="D340" s="138" t="s">
        <v>696</v>
      </c>
      <c r="E340" s="192">
        <v>269.7</v>
      </c>
      <c r="F340" s="180"/>
      <c r="G340" s="180"/>
    </row>
    <row r="341" spans="2:7" ht="12.75" customHeight="1" x14ac:dyDescent="0.2">
      <c r="B341" s="188" t="s">
        <v>1410</v>
      </c>
      <c r="C341" s="189" t="s">
        <v>982</v>
      </c>
      <c r="D341" s="190"/>
      <c r="E341" s="191"/>
      <c r="F341" s="141"/>
      <c r="G341" s="141"/>
    </row>
    <row r="342" spans="2:7" s="159" customFormat="1" ht="12.75" customHeight="1" x14ac:dyDescent="0.2">
      <c r="B342" s="168" t="s">
        <v>983</v>
      </c>
      <c r="C342" s="132" t="s">
        <v>1434</v>
      </c>
      <c r="D342" s="138" t="s">
        <v>696</v>
      </c>
      <c r="E342" s="192">
        <v>3558</v>
      </c>
      <c r="F342" s="180"/>
      <c r="G342" s="180"/>
    </row>
    <row r="343" spans="2:7" ht="12.75" customHeight="1" x14ac:dyDescent="0.2">
      <c r="B343" s="171"/>
      <c r="C343" s="69" t="s">
        <v>984</v>
      </c>
      <c r="D343" s="79" t="s">
        <v>696</v>
      </c>
      <c r="E343" s="80">
        <v>468.4</v>
      </c>
      <c r="F343" s="77"/>
      <c r="G343" s="77"/>
    </row>
    <row r="344" spans="2:7" ht="12.75" customHeight="1" x14ac:dyDescent="0.2">
      <c r="B344" s="171"/>
      <c r="C344" s="69" t="s">
        <v>985</v>
      </c>
      <c r="D344" s="79" t="s">
        <v>696</v>
      </c>
      <c r="E344" s="85">
        <v>1204</v>
      </c>
      <c r="F344" s="77"/>
      <c r="G344" s="77"/>
    </row>
    <row r="345" spans="2:7" ht="12.75" customHeight="1" x14ac:dyDescent="0.2">
      <c r="B345" s="171"/>
      <c r="C345" s="69" t="s">
        <v>1419</v>
      </c>
      <c r="D345" s="79" t="s">
        <v>696</v>
      </c>
      <c r="E345" s="85">
        <v>1213</v>
      </c>
      <c r="F345" s="77"/>
      <c r="G345" s="77"/>
    </row>
    <row r="346" spans="2:7" ht="12.75" customHeight="1" x14ac:dyDescent="0.2">
      <c r="B346" s="171"/>
      <c r="C346" s="69" t="s">
        <v>986</v>
      </c>
      <c r="D346" s="79" t="s">
        <v>696</v>
      </c>
      <c r="E346" s="80">
        <v>672.7</v>
      </c>
      <c r="F346" s="77"/>
      <c r="G346" s="77"/>
    </row>
    <row r="347" spans="2:7" s="159" customFormat="1" ht="12.75" customHeight="1" x14ac:dyDescent="0.2">
      <c r="B347" s="168" t="s">
        <v>987</v>
      </c>
      <c r="C347" s="132" t="s">
        <v>677</v>
      </c>
      <c r="D347" s="138" t="s">
        <v>696</v>
      </c>
      <c r="E347" s="192">
        <v>500</v>
      </c>
      <c r="F347" s="180"/>
      <c r="G347" s="180"/>
    </row>
    <row r="348" spans="2:7" ht="12.75" customHeight="1" x14ac:dyDescent="0.2">
      <c r="B348" s="171"/>
      <c r="C348" s="69" t="s">
        <v>988</v>
      </c>
      <c r="D348" s="79" t="s">
        <v>696</v>
      </c>
      <c r="E348" s="80"/>
      <c r="F348" s="77"/>
      <c r="G348" s="77"/>
    </row>
    <row r="349" spans="2:7" s="159" customFormat="1" ht="12.75" customHeight="1" x14ac:dyDescent="0.2">
      <c r="B349" s="168" t="s">
        <v>989</v>
      </c>
      <c r="C349" s="132" t="s">
        <v>1433</v>
      </c>
      <c r="D349" s="138" t="s">
        <v>696</v>
      </c>
      <c r="E349" s="192">
        <v>1874</v>
      </c>
      <c r="F349" s="180"/>
      <c r="G349" s="180"/>
    </row>
    <row r="350" spans="2:7" ht="12.75" customHeight="1" x14ac:dyDescent="0.2">
      <c r="B350" s="171"/>
      <c r="C350" s="69" t="s">
        <v>990</v>
      </c>
      <c r="D350" s="79" t="s">
        <v>696</v>
      </c>
      <c r="E350" s="80">
        <v>937</v>
      </c>
      <c r="F350" s="77"/>
      <c r="G350" s="77"/>
    </row>
    <row r="351" spans="2:7" ht="12.75" customHeight="1" x14ac:dyDescent="0.2">
      <c r="B351" s="171"/>
      <c r="C351" s="69" t="s">
        <v>991</v>
      </c>
      <c r="D351" s="79" t="s">
        <v>696</v>
      </c>
      <c r="E351" s="80">
        <v>937</v>
      </c>
      <c r="F351" s="77"/>
      <c r="G351" s="77"/>
    </row>
    <row r="352" spans="2:7" s="159" customFormat="1" ht="12.75" customHeight="1" x14ac:dyDescent="0.2">
      <c r="B352" s="168" t="s">
        <v>992</v>
      </c>
      <c r="C352" s="132" t="s">
        <v>981</v>
      </c>
      <c r="D352" s="138" t="s">
        <v>696</v>
      </c>
      <c r="E352" s="192">
        <v>171.1</v>
      </c>
      <c r="F352" s="180"/>
      <c r="G352" s="180"/>
    </row>
    <row r="353" spans="2:9" ht="12.75" customHeight="1" x14ac:dyDescent="0.2">
      <c r="B353" s="171"/>
      <c r="C353" s="69" t="s">
        <v>993</v>
      </c>
      <c r="D353" s="79" t="s">
        <v>696</v>
      </c>
      <c r="E353" s="80"/>
      <c r="F353" s="77"/>
      <c r="G353" s="77"/>
      <c r="I353" s="63" t="s">
        <v>1420</v>
      </c>
    </row>
    <row r="354" spans="2:9" s="159" customFormat="1" ht="12.75" customHeight="1" x14ac:dyDescent="0.2">
      <c r="B354" s="168" t="s">
        <v>994</v>
      </c>
      <c r="C354" s="132" t="s">
        <v>995</v>
      </c>
      <c r="D354" s="138" t="s">
        <v>692</v>
      </c>
      <c r="E354" s="192">
        <v>651.70000000000005</v>
      </c>
      <c r="F354" s="180"/>
      <c r="G354" s="180"/>
    </row>
    <row r="355" spans="2:9" ht="12.75" customHeight="1" x14ac:dyDescent="0.2">
      <c r="B355" s="171"/>
      <c r="C355" s="69" t="s">
        <v>996</v>
      </c>
      <c r="D355" s="79" t="s">
        <v>692</v>
      </c>
      <c r="E355" s="80">
        <v>98.2</v>
      </c>
      <c r="F355" s="77"/>
      <c r="G355" s="77"/>
    </row>
    <row r="356" spans="2:9" ht="12.75" customHeight="1" x14ac:dyDescent="0.2">
      <c r="B356" s="171"/>
      <c r="C356" s="69" t="s">
        <v>997</v>
      </c>
      <c r="D356" s="79" t="s">
        <v>692</v>
      </c>
      <c r="E356" s="80">
        <v>188.7</v>
      </c>
      <c r="F356" s="77"/>
      <c r="G356" s="77"/>
    </row>
    <row r="357" spans="2:9" ht="12.75" customHeight="1" x14ac:dyDescent="0.2">
      <c r="B357" s="171"/>
      <c r="C357" s="69" t="s">
        <v>998</v>
      </c>
      <c r="D357" s="79" t="s">
        <v>692</v>
      </c>
      <c r="E357" s="80">
        <v>249.6</v>
      </c>
      <c r="F357" s="77"/>
      <c r="G357" s="77"/>
    </row>
    <row r="358" spans="2:9" ht="12.75" customHeight="1" x14ac:dyDescent="0.2">
      <c r="B358" s="171"/>
      <c r="C358" s="69" t="s">
        <v>999</v>
      </c>
      <c r="D358" s="79" t="s">
        <v>692</v>
      </c>
      <c r="E358" s="80">
        <v>115.7</v>
      </c>
      <c r="F358" s="77"/>
      <c r="G358" s="77"/>
    </row>
    <row r="359" spans="2:9" ht="12.75" customHeight="1" x14ac:dyDescent="0.2">
      <c r="B359" s="188" t="s">
        <v>1411</v>
      </c>
      <c r="C359" s="189" t="s">
        <v>1000</v>
      </c>
      <c r="D359" s="190" t="s">
        <v>692</v>
      </c>
      <c r="E359" s="191">
        <f>E360</f>
        <v>77.5</v>
      </c>
      <c r="F359" s="190"/>
      <c r="G359" s="190"/>
    </row>
    <row r="360" spans="2:9" ht="12.75" customHeight="1" x14ac:dyDescent="0.2">
      <c r="B360" s="168" t="s">
        <v>1412</v>
      </c>
      <c r="C360" s="194" t="s">
        <v>1000</v>
      </c>
      <c r="D360" s="138" t="s">
        <v>692</v>
      </c>
      <c r="E360" s="139">
        <v>77.5</v>
      </c>
      <c r="F360" s="180"/>
      <c r="G360" s="180"/>
    </row>
    <row r="361" spans="2:9" ht="12.75" customHeight="1" x14ac:dyDescent="0.2">
      <c r="B361" s="188" t="s">
        <v>1413</v>
      </c>
      <c r="C361" s="189" t="s">
        <v>1002</v>
      </c>
      <c r="D361" s="190" t="s">
        <v>696</v>
      </c>
      <c r="E361" s="191">
        <f>E362</f>
        <v>80.099999999999994</v>
      </c>
      <c r="F361" s="190"/>
      <c r="G361" s="190"/>
    </row>
    <row r="362" spans="2:9" ht="12.75" customHeight="1" x14ac:dyDescent="0.2">
      <c r="B362" s="168" t="s">
        <v>1001</v>
      </c>
      <c r="C362" s="194" t="s">
        <v>1453</v>
      </c>
      <c r="D362" s="138" t="s">
        <v>696</v>
      </c>
      <c r="E362" s="139">
        <v>80.099999999999994</v>
      </c>
      <c r="F362" s="180"/>
      <c r="G362" s="180"/>
    </row>
    <row r="363" spans="2:9" ht="12.75" customHeight="1" x14ac:dyDescent="0.2">
      <c r="B363" s="188" t="s">
        <v>1414</v>
      </c>
      <c r="C363" s="189" t="s">
        <v>1004</v>
      </c>
      <c r="D363" s="190"/>
      <c r="E363" s="191"/>
      <c r="F363" s="190"/>
      <c r="G363" s="190"/>
    </row>
    <row r="364" spans="2:9" ht="12.75" customHeight="1" x14ac:dyDescent="0.2">
      <c r="B364" s="168" t="s">
        <v>1003</v>
      </c>
      <c r="C364" s="194" t="s">
        <v>1005</v>
      </c>
      <c r="D364" s="138" t="s">
        <v>692</v>
      </c>
      <c r="E364" s="139">
        <v>214.1</v>
      </c>
      <c r="F364" s="180"/>
      <c r="G364" s="180"/>
    </row>
    <row r="365" spans="2:9" ht="12.75" customHeight="1" x14ac:dyDescent="0.2">
      <c r="B365" s="168" t="s">
        <v>1415</v>
      </c>
      <c r="C365" s="194" t="s">
        <v>1006</v>
      </c>
      <c r="D365" s="138" t="s">
        <v>696</v>
      </c>
      <c r="E365" s="139">
        <v>80.7</v>
      </c>
      <c r="F365" s="180"/>
      <c r="G365" s="180"/>
    </row>
    <row r="366" spans="2:9" ht="12.75" customHeight="1" x14ac:dyDescent="0.2">
      <c r="B366" s="168" t="s">
        <v>1416</v>
      </c>
      <c r="C366" s="194" t="s">
        <v>1007</v>
      </c>
      <c r="D366" s="138" t="s">
        <v>1008</v>
      </c>
      <c r="E366" s="139">
        <v>18</v>
      </c>
      <c r="F366" s="180"/>
      <c r="G366" s="180"/>
    </row>
    <row r="367" spans="2:9" ht="12.75" customHeight="1" x14ac:dyDescent="0.2">
      <c r="B367" s="188" t="s">
        <v>1417</v>
      </c>
      <c r="C367" s="189" t="s">
        <v>1009</v>
      </c>
      <c r="D367" s="190" t="s">
        <v>696</v>
      </c>
      <c r="E367" s="191">
        <v>657.4</v>
      </c>
      <c r="F367" s="141"/>
      <c r="G367" s="141"/>
    </row>
    <row r="368" spans="2:9" ht="12.75" customHeight="1" x14ac:dyDescent="0.2">
      <c r="B368" s="175"/>
      <c r="C368" s="176" t="s">
        <v>1010</v>
      </c>
      <c r="D368" s="148"/>
      <c r="E368" s="149"/>
      <c r="F368" s="148"/>
      <c r="G368" s="148"/>
    </row>
    <row r="369" spans="2:9" ht="12.75" customHeight="1" thickBot="1" x14ac:dyDescent="0.25">
      <c r="C369" s="177"/>
      <c r="D369" s="83"/>
      <c r="E369" s="100"/>
      <c r="F369" s="83"/>
      <c r="G369" s="83"/>
    </row>
    <row r="370" spans="2:9" ht="12.75" customHeight="1" x14ac:dyDescent="0.2">
      <c r="B370" s="164" t="s">
        <v>1011</v>
      </c>
      <c r="C370" s="176" t="s">
        <v>1012</v>
      </c>
      <c r="D370" s="148"/>
      <c r="E370" s="149"/>
      <c r="F370" s="148"/>
      <c r="G370" s="148"/>
      <c r="I370" s="102" t="s">
        <v>1423</v>
      </c>
    </row>
    <row r="371" spans="2:9" ht="12.75" customHeight="1" x14ac:dyDescent="0.2">
      <c r="B371" s="188" t="s">
        <v>1418</v>
      </c>
      <c r="C371" s="189" t="s">
        <v>1013</v>
      </c>
      <c r="D371" s="190" t="s">
        <v>696</v>
      </c>
      <c r="E371" s="191"/>
      <c r="F371" s="141"/>
      <c r="G371" s="141"/>
      <c r="I371" s="103"/>
    </row>
    <row r="372" spans="2:9" ht="12.75" customHeight="1" x14ac:dyDescent="0.2">
      <c r="B372" s="168" t="s">
        <v>1014</v>
      </c>
      <c r="C372" s="194" t="s">
        <v>1015</v>
      </c>
      <c r="D372" s="138" t="s">
        <v>696</v>
      </c>
      <c r="E372" s="139">
        <f>SUM(E373:E381)</f>
        <v>1029.9000000000001</v>
      </c>
      <c r="F372" s="180"/>
      <c r="G372" s="180"/>
      <c r="I372" s="103"/>
    </row>
    <row r="373" spans="2:9" ht="12.75" customHeight="1" x14ac:dyDescent="0.2">
      <c r="B373" s="171"/>
      <c r="C373" s="69" t="s">
        <v>1016</v>
      </c>
      <c r="D373" s="77" t="s">
        <v>696</v>
      </c>
      <c r="E373" s="80">
        <v>308.39999999999998</v>
      </c>
      <c r="F373" s="77"/>
      <c r="G373" s="77"/>
      <c r="I373" s="103"/>
    </row>
    <row r="374" spans="2:9" ht="12.75" customHeight="1" x14ac:dyDescent="0.2">
      <c r="B374" s="171"/>
      <c r="C374" s="69" t="s">
        <v>1017</v>
      </c>
      <c r="D374" s="77" t="s">
        <v>696</v>
      </c>
      <c r="E374" s="80">
        <v>21.3</v>
      </c>
      <c r="F374" s="77"/>
      <c r="G374" s="77"/>
      <c r="I374" s="103"/>
    </row>
    <row r="375" spans="2:9" ht="12.75" customHeight="1" x14ac:dyDescent="0.2">
      <c r="B375" s="171"/>
      <c r="C375" s="69" t="s">
        <v>1018</v>
      </c>
      <c r="D375" s="77" t="s">
        <v>696</v>
      </c>
      <c r="E375" s="80">
        <v>59.9</v>
      </c>
      <c r="F375" s="77"/>
      <c r="G375" s="77"/>
      <c r="I375" s="103"/>
    </row>
    <row r="376" spans="2:9" ht="12.75" customHeight="1" thickBot="1" x14ac:dyDescent="0.25">
      <c r="B376" s="171"/>
      <c r="C376" s="69" t="s">
        <v>1019</v>
      </c>
      <c r="D376" s="77" t="s">
        <v>696</v>
      </c>
      <c r="E376" s="80">
        <v>41.3</v>
      </c>
      <c r="F376" s="77"/>
      <c r="G376" s="77"/>
      <c r="I376" s="104"/>
    </row>
    <row r="377" spans="2:9" ht="12.75" customHeight="1" x14ac:dyDescent="0.2">
      <c r="B377" s="171"/>
      <c r="C377" s="69" t="s">
        <v>1020</v>
      </c>
      <c r="D377" s="77" t="s">
        <v>696</v>
      </c>
      <c r="E377" s="80">
        <v>84.2</v>
      </c>
      <c r="F377" s="77"/>
      <c r="G377" s="77"/>
    </row>
    <row r="378" spans="2:9" ht="12.75" customHeight="1" x14ac:dyDescent="0.2">
      <c r="B378" s="171"/>
      <c r="C378" s="69" t="s">
        <v>1021</v>
      </c>
      <c r="D378" s="77" t="s">
        <v>696</v>
      </c>
      <c r="E378" s="80">
        <v>21.3</v>
      </c>
      <c r="F378" s="77"/>
      <c r="G378" s="77"/>
    </row>
    <row r="379" spans="2:9" ht="12.75" customHeight="1" x14ac:dyDescent="0.2">
      <c r="B379" s="171"/>
      <c r="C379" s="69" t="s">
        <v>1022</v>
      </c>
      <c r="D379" s="77" t="s">
        <v>696</v>
      </c>
      <c r="E379" s="80">
        <v>120.6</v>
      </c>
      <c r="F379" s="77"/>
      <c r="G379" s="77"/>
    </row>
    <row r="380" spans="2:9" ht="12.75" customHeight="1" x14ac:dyDescent="0.2">
      <c r="B380" s="171"/>
      <c r="C380" s="69" t="s">
        <v>1023</v>
      </c>
      <c r="D380" s="77" t="s">
        <v>696</v>
      </c>
      <c r="E380" s="80">
        <v>62.4</v>
      </c>
      <c r="F380" s="77"/>
      <c r="G380" s="77"/>
    </row>
    <row r="381" spans="2:9" ht="12.75" customHeight="1" x14ac:dyDescent="0.2">
      <c r="B381" s="171"/>
      <c r="C381" s="69" t="s">
        <v>1024</v>
      </c>
      <c r="D381" s="77" t="s">
        <v>696</v>
      </c>
      <c r="E381" s="80">
        <v>310.5</v>
      </c>
      <c r="F381" s="77"/>
      <c r="G381" s="77"/>
    </row>
    <row r="382" spans="2:9" ht="12.75" customHeight="1" x14ac:dyDescent="0.2">
      <c r="B382" s="168" t="s">
        <v>1025</v>
      </c>
      <c r="C382" s="194" t="s">
        <v>1026</v>
      </c>
      <c r="D382" s="138" t="s">
        <v>696</v>
      </c>
      <c r="E382" s="139">
        <f>SUM(E383:E387)</f>
        <v>261</v>
      </c>
      <c r="F382" s="180"/>
      <c r="G382" s="180"/>
    </row>
    <row r="383" spans="2:9" ht="12.75" customHeight="1" x14ac:dyDescent="0.2">
      <c r="B383" s="171"/>
      <c r="C383" s="69" t="s">
        <v>1027</v>
      </c>
      <c r="D383" s="77" t="s">
        <v>696</v>
      </c>
      <c r="E383" s="80">
        <v>67.7</v>
      </c>
      <c r="F383" s="77"/>
      <c r="G383" s="77"/>
    </row>
    <row r="384" spans="2:9" ht="12.75" customHeight="1" x14ac:dyDescent="0.2">
      <c r="B384" s="171"/>
      <c r="C384" s="69" t="s">
        <v>1028</v>
      </c>
      <c r="D384" s="77" t="s">
        <v>696</v>
      </c>
      <c r="E384" s="80">
        <v>20.3</v>
      </c>
      <c r="F384" s="77"/>
      <c r="G384" s="77"/>
    </row>
    <row r="385" spans="2:7" ht="12.75" customHeight="1" x14ac:dyDescent="0.2">
      <c r="B385" s="171"/>
      <c r="C385" s="69" t="s">
        <v>1029</v>
      </c>
      <c r="D385" s="77" t="s">
        <v>696</v>
      </c>
      <c r="E385" s="80">
        <v>29.7</v>
      </c>
      <c r="F385" s="77"/>
      <c r="G385" s="77"/>
    </row>
    <row r="386" spans="2:7" ht="12.75" customHeight="1" x14ac:dyDescent="0.2">
      <c r="B386" s="171"/>
      <c r="C386" s="69" t="s">
        <v>1030</v>
      </c>
      <c r="D386" s="77" t="s">
        <v>696</v>
      </c>
      <c r="E386" s="80">
        <v>122</v>
      </c>
      <c r="F386" s="77"/>
      <c r="G386" s="77"/>
    </row>
    <row r="387" spans="2:7" ht="12.75" customHeight="1" x14ac:dyDescent="0.2">
      <c r="B387" s="171"/>
      <c r="C387" s="69" t="s">
        <v>1031</v>
      </c>
      <c r="D387" s="77" t="s">
        <v>696</v>
      </c>
      <c r="E387" s="80">
        <v>21.3</v>
      </c>
      <c r="F387" s="77"/>
      <c r="G387" s="77"/>
    </row>
    <row r="388" spans="2:7" ht="12.75" customHeight="1" x14ac:dyDescent="0.2">
      <c r="B388" s="168" t="s">
        <v>1032</v>
      </c>
      <c r="C388" s="194" t="s">
        <v>1033</v>
      </c>
      <c r="D388" s="138" t="s">
        <v>696</v>
      </c>
      <c r="E388" s="139">
        <f>SUM(E389:E393)</f>
        <v>69.699999999999989</v>
      </c>
      <c r="F388" s="180"/>
      <c r="G388" s="180"/>
    </row>
    <row r="389" spans="2:7" ht="12.75" customHeight="1" x14ac:dyDescent="0.2">
      <c r="B389" s="171"/>
      <c r="C389" s="69" t="s">
        <v>1034</v>
      </c>
      <c r="D389" s="77" t="s">
        <v>696</v>
      </c>
      <c r="E389" s="80">
        <v>28.7</v>
      </c>
      <c r="F389" s="77"/>
      <c r="G389" s="77"/>
    </row>
    <row r="390" spans="2:7" ht="12.75" customHeight="1" x14ac:dyDescent="0.2">
      <c r="B390" s="171"/>
      <c r="C390" s="69" t="s">
        <v>1035</v>
      </c>
      <c r="D390" s="77" t="s">
        <v>696</v>
      </c>
      <c r="E390" s="80">
        <v>6.2</v>
      </c>
      <c r="F390" s="77"/>
      <c r="G390" s="77"/>
    </row>
    <row r="391" spans="2:7" ht="12.75" customHeight="1" x14ac:dyDescent="0.2">
      <c r="B391" s="171"/>
      <c r="C391" s="69" t="s">
        <v>1036</v>
      </c>
      <c r="D391" s="77" t="s">
        <v>696</v>
      </c>
      <c r="E391" s="80">
        <v>16.7</v>
      </c>
      <c r="F391" s="77"/>
      <c r="G391" s="77"/>
    </row>
    <row r="392" spans="2:7" ht="12.75" customHeight="1" x14ac:dyDescent="0.2">
      <c r="B392" s="171"/>
      <c r="C392" s="69" t="s">
        <v>1037</v>
      </c>
      <c r="D392" s="77" t="s">
        <v>696</v>
      </c>
      <c r="E392" s="80">
        <v>14</v>
      </c>
      <c r="F392" s="77"/>
      <c r="G392" s="77"/>
    </row>
    <row r="393" spans="2:7" ht="12.75" customHeight="1" x14ac:dyDescent="0.2">
      <c r="B393" s="171"/>
      <c r="C393" s="69" t="s">
        <v>1038</v>
      </c>
      <c r="D393" s="77" t="s">
        <v>696</v>
      </c>
      <c r="E393" s="80">
        <v>4.0999999999999996</v>
      </c>
      <c r="F393" s="77"/>
      <c r="G393" s="77"/>
    </row>
    <row r="394" spans="2:7" ht="12.75" customHeight="1" x14ac:dyDescent="0.2">
      <c r="B394" s="168" t="s">
        <v>1039</v>
      </c>
      <c r="C394" s="194" t="s">
        <v>1040</v>
      </c>
      <c r="D394" s="138" t="s">
        <v>696</v>
      </c>
      <c r="E394" s="139">
        <f>E395</f>
        <v>86.9</v>
      </c>
      <c r="F394" s="180"/>
      <c r="G394" s="180"/>
    </row>
    <row r="395" spans="2:7" ht="12.75" customHeight="1" x14ac:dyDescent="0.2">
      <c r="B395" s="171"/>
      <c r="C395" s="69" t="s">
        <v>1041</v>
      </c>
      <c r="D395" s="77" t="s">
        <v>696</v>
      </c>
      <c r="E395" s="98">
        <v>86.9</v>
      </c>
      <c r="F395" s="77"/>
      <c r="G395" s="77"/>
    </row>
    <row r="396" spans="2:7" ht="12.75" customHeight="1" x14ac:dyDescent="0.2">
      <c r="B396" s="168" t="s">
        <v>1042</v>
      </c>
      <c r="C396" s="194" t="s">
        <v>1043</v>
      </c>
      <c r="D396" s="138" t="s">
        <v>696</v>
      </c>
      <c r="E396" s="139">
        <f>SUM(E397:E405)</f>
        <v>1778.3000000000002</v>
      </c>
      <c r="F396" s="180"/>
      <c r="G396" s="180"/>
    </row>
    <row r="397" spans="2:7" ht="12.75" customHeight="1" x14ac:dyDescent="0.2">
      <c r="B397" s="171"/>
      <c r="C397" s="69" t="s">
        <v>1044</v>
      </c>
      <c r="D397" s="77" t="s">
        <v>696</v>
      </c>
      <c r="E397" s="80">
        <v>304.10000000000002</v>
      </c>
      <c r="F397" s="77"/>
      <c r="G397" s="77"/>
    </row>
    <row r="398" spans="2:7" ht="12.75" customHeight="1" x14ac:dyDescent="0.2">
      <c r="B398" s="171"/>
      <c r="C398" s="69" t="s">
        <v>1045</v>
      </c>
      <c r="D398" s="77" t="s">
        <v>696</v>
      </c>
      <c r="E398" s="80">
        <v>46</v>
      </c>
      <c r="F398" s="77"/>
      <c r="G398" s="77"/>
    </row>
    <row r="399" spans="2:7" ht="12.75" customHeight="1" x14ac:dyDescent="0.2">
      <c r="B399" s="171"/>
      <c r="C399" s="69" t="s">
        <v>1046</v>
      </c>
      <c r="D399" s="77" t="s">
        <v>696</v>
      </c>
      <c r="E399" s="80">
        <v>60.3</v>
      </c>
      <c r="F399" s="77"/>
      <c r="G399" s="77"/>
    </row>
    <row r="400" spans="2:7" ht="12.75" customHeight="1" x14ac:dyDescent="0.2">
      <c r="B400" s="171"/>
      <c r="C400" s="69" t="s">
        <v>1047</v>
      </c>
      <c r="D400" s="77" t="s">
        <v>696</v>
      </c>
      <c r="E400" s="80">
        <v>194.3</v>
      </c>
      <c r="F400" s="77"/>
      <c r="G400" s="77"/>
    </row>
    <row r="401" spans="2:7" ht="12.75" customHeight="1" x14ac:dyDescent="0.2">
      <c r="B401" s="171"/>
      <c r="C401" s="69" t="s">
        <v>1048</v>
      </c>
      <c r="D401" s="77" t="s">
        <v>696</v>
      </c>
      <c r="E401" s="80">
        <v>169</v>
      </c>
      <c r="F401" s="77"/>
      <c r="G401" s="77"/>
    </row>
    <row r="402" spans="2:7" ht="12.75" customHeight="1" x14ac:dyDescent="0.2">
      <c r="B402" s="171"/>
      <c r="C402" s="69" t="s">
        <v>1049</v>
      </c>
      <c r="D402" s="77" t="s">
        <v>696</v>
      </c>
      <c r="E402" s="80">
        <v>81.8</v>
      </c>
      <c r="F402" s="77"/>
      <c r="G402" s="77"/>
    </row>
    <row r="403" spans="2:7" ht="12.75" customHeight="1" x14ac:dyDescent="0.2">
      <c r="B403" s="171"/>
      <c r="C403" s="69" t="s">
        <v>1050</v>
      </c>
      <c r="D403" s="77" t="s">
        <v>696</v>
      </c>
      <c r="E403" s="80">
        <v>330.4</v>
      </c>
      <c r="F403" s="77"/>
      <c r="G403" s="77"/>
    </row>
    <row r="404" spans="2:7" ht="12.75" customHeight="1" x14ac:dyDescent="0.2">
      <c r="B404" s="171"/>
      <c r="C404" s="69" t="s">
        <v>1051</v>
      </c>
      <c r="D404" s="77" t="s">
        <v>696</v>
      </c>
      <c r="E404" s="80">
        <v>258.5</v>
      </c>
      <c r="F404" s="77"/>
      <c r="G404" s="77"/>
    </row>
    <row r="405" spans="2:7" ht="12.75" customHeight="1" x14ac:dyDescent="0.2">
      <c r="B405" s="171"/>
      <c r="C405" s="69" t="s">
        <v>1052</v>
      </c>
      <c r="D405" s="77" t="s">
        <v>696</v>
      </c>
      <c r="E405" s="80">
        <v>333.9</v>
      </c>
      <c r="F405" s="77"/>
      <c r="G405" s="77"/>
    </row>
    <row r="406" spans="2:7" ht="12.75" customHeight="1" x14ac:dyDescent="0.2">
      <c r="B406" s="168" t="s">
        <v>1053</v>
      </c>
      <c r="C406" s="194" t="s">
        <v>1054</v>
      </c>
      <c r="D406" s="138" t="s">
        <v>696</v>
      </c>
      <c r="E406" s="139">
        <f>SUM(E407:E414)</f>
        <v>263.10000000000002</v>
      </c>
      <c r="F406" s="180"/>
      <c r="G406" s="180"/>
    </row>
    <row r="407" spans="2:7" ht="12.75" customHeight="1" x14ac:dyDescent="0.2">
      <c r="B407" s="171"/>
      <c r="C407" s="69" t="s">
        <v>1055</v>
      </c>
      <c r="D407" s="77" t="s">
        <v>696</v>
      </c>
      <c r="E407" s="80">
        <v>6</v>
      </c>
      <c r="F407" s="77"/>
      <c r="G407" s="77"/>
    </row>
    <row r="408" spans="2:7" ht="12.75" customHeight="1" x14ac:dyDescent="0.2">
      <c r="B408" s="171"/>
      <c r="C408" s="69" t="s">
        <v>1056</v>
      </c>
      <c r="D408" s="77" t="s">
        <v>696</v>
      </c>
      <c r="E408" s="80">
        <v>26.2</v>
      </c>
      <c r="F408" s="77"/>
      <c r="G408" s="77"/>
    </row>
    <row r="409" spans="2:7" ht="12.75" customHeight="1" x14ac:dyDescent="0.2">
      <c r="B409" s="171"/>
      <c r="C409" s="69" t="s">
        <v>1057</v>
      </c>
      <c r="D409" s="77" t="s">
        <v>696</v>
      </c>
      <c r="E409" s="80">
        <v>2.5</v>
      </c>
      <c r="F409" s="77"/>
      <c r="G409" s="77"/>
    </row>
    <row r="410" spans="2:7" ht="12.75" customHeight="1" x14ac:dyDescent="0.2">
      <c r="B410" s="171"/>
      <c r="C410" s="69" t="s">
        <v>1058</v>
      </c>
      <c r="D410" s="77" t="s">
        <v>696</v>
      </c>
      <c r="E410" s="80">
        <v>63.2</v>
      </c>
      <c r="F410" s="77"/>
      <c r="G410" s="77"/>
    </row>
    <row r="411" spans="2:7" ht="12.75" customHeight="1" x14ac:dyDescent="0.2">
      <c r="B411" s="171"/>
      <c r="C411" s="69" t="s">
        <v>1059</v>
      </c>
      <c r="D411" s="77" t="s">
        <v>696</v>
      </c>
      <c r="E411" s="80">
        <v>63.2</v>
      </c>
      <c r="F411" s="77"/>
      <c r="G411" s="77"/>
    </row>
    <row r="412" spans="2:7" ht="12.75" customHeight="1" x14ac:dyDescent="0.2">
      <c r="B412" s="171"/>
      <c r="C412" s="69" t="s">
        <v>1060</v>
      </c>
      <c r="D412" s="77" t="s">
        <v>696</v>
      </c>
      <c r="E412" s="80">
        <v>87.7</v>
      </c>
      <c r="F412" s="77"/>
      <c r="G412" s="77"/>
    </row>
    <row r="413" spans="2:7" ht="12.75" customHeight="1" x14ac:dyDescent="0.2">
      <c r="B413" s="171"/>
      <c r="C413" s="69" t="s">
        <v>1061</v>
      </c>
      <c r="D413" s="77" t="s">
        <v>696</v>
      </c>
      <c r="E413" s="80">
        <v>4.9000000000000004</v>
      </c>
      <c r="F413" s="77"/>
      <c r="G413" s="77"/>
    </row>
    <row r="414" spans="2:7" ht="12.75" customHeight="1" x14ac:dyDescent="0.2">
      <c r="B414" s="171"/>
      <c r="C414" s="69" t="s">
        <v>1062</v>
      </c>
      <c r="D414" s="77" t="s">
        <v>696</v>
      </c>
      <c r="E414" s="80">
        <v>9.4</v>
      </c>
      <c r="F414" s="77"/>
      <c r="G414" s="77"/>
    </row>
    <row r="415" spans="2:7" ht="12.75" customHeight="1" x14ac:dyDescent="0.2">
      <c r="B415" s="168" t="s">
        <v>1063</v>
      </c>
      <c r="C415" s="194" t="s">
        <v>1064</v>
      </c>
      <c r="D415" s="138" t="s">
        <v>696</v>
      </c>
      <c r="E415" s="139">
        <f>E416</f>
        <v>64.099999999999994</v>
      </c>
      <c r="F415" s="180"/>
      <c r="G415" s="180"/>
    </row>
    <row r="416" spans="2:7" ht="12.75" customHeight="1" x14ac:dyDescent="0.2">
      <c r="B416" s="171"/>
      <c r="C416" s="69" t="s">
        <v>1065</v>
      </c>
      <c r="D416" s="77" t="s">
        <v>696</v>
      </c>
      <c r="E416" s="98">
        <v>64.099999999999994</v>
      </c>
      <c r="F416" s="77"/>
      <c r="G416" s="77"/>
    </row>
    <row r="417" spans="2:7" ht="12.75" customHeight="1" x14ac:dyDescent="0.2">
      <c r="B417" s="134" t="s">
        <v>1421</v>
      </c>
      <c r="C417" s="193" t="s">
        <v>1066</v>
      </c>
      <c r="D417" s="136"/>
      <c r="E417" s="137"/>
      <c r="F417" s="136"/>
      <c r="G417" s="136"/>
    </row>
    <row r="418" spans="2:7" ht="12.75" customHeight="1" x14ac:dyDescent="0.2">
      <c r="B418" s="168" t="s">
        <v>1067</v>
      </c>
      <c r="C418" s="194" t="s">
        <v>1068</v>
      </c>
      <c r="D418" s="138" t="s">
        <v>696</v>
      </c>
      <c r="E418" s="139">
        <f>SUM(E419:E422)</f>
        <v>49.9</v>
      </c>
      <c r="F418" s="180"/>
      <c r="G418" s="180"/>
    </row>
    <row r="419" spans="2:7" ht="12.75" customHeight="1" x14ac:dyDescent="0.2">
      <c r="B419" s="171"/>
      <c r="C419" s="69" t="s">
        <v>1069</v>
      </c>
      <c r="D419" s="77" t="s">
        <v>696</v>
      </c>
      <c r="E419" s="80">
        <v>17</v>
      </c>
      <c r="F419" s="77"/>
      <c r="G419" s="77"/>
    </row>
    <row r="420" spans="2:7" ht="12.75" customHeight="1" x14ac:dyDescent="0.2">
      <c r="B420" s="171"/>
      <c r="C420" s="69" t="s">
        <v>1070</v>
      </c>
      <c r="D420" s="77" t="s">
        <v>696</v>
      </c>
      <c r="E420" s="80">
        <v>1.4</v>
      </c>
      <c r="F420" s="77"/>
      <c r="G420" s="77"/>
    </row>
    <row r="421" spans="2:7" ht="12.75" customHeight="1" x14ac:dyDescent="0.2">
      <c r="B421" s="171"/>
      <c r="C421" s="69" t="s">
        <v>1071</v>
      </c>
      <c r="D421" s="77" t="s">
        <v>696</v>
      </c>
      <c r="E421" s="80">
        <v>4.8</v>
      </c>
      <c r="F421" s="77"/>
      <c r="G421" s="77"/>
    </row>
    <row r="422" spans="2:7" ht="12.75" customHeight="1" x14ac:dyDescent="0.2">
      <c r="B422" s="171"/>
      <c r="C422" s="69" t="s">
        <v>1072</v>
      </c>
      <c r="D422" s="77" t="s">
        <v>696</v>
      </c>
      <c r="E422" s="80">
        <v>26.7</v>
      </c>
      <c r="F422" s="77"/>
      <c r="G422" s="77"/>
    </row>
    <row r="423" spans="2:7" ht="12.75" customHeight="1" x14ac:dyDescent="0.2">
      <c r="B423" s="168" t="s">
        <v>1073</v>
      </c>
      <c r="C423" s="194" t="s">
        <v>1074</v>
      </c>
      <c r="D423" s="138" t="s">
        <v>696</v>
      </c>
      <c r="E423" s="139">
        <v>419.8</v>
      </c>
      <c r="F423" s="180"/>
      <c r="G423" s="180"/>
    </row>
    <row r="424" spans="2:7" ht="12.75" customHeight="1" x14ac:dyDescent="0.2">
      <c r="B424" s="171"/>
      <c r="C424" s="86" t="s">
        <v>1075</v>
      </c>
      <c r="D424" s="77" t="s">
        <v>696</v>
      </c>
      <c r="E424" s="98">
        <v>419.8</v>
      </c>
      <c r="F424" s="77"/>
      <c r="G424" s="77"/>
    </row>
    <row r="425" spans="2:7" ht="12.75" customHeight="1" x14ac:dyDescent="0.2">
      <c r="B425" s="134" t="s">
        <v>1422</v>
      </c>
      <c r="C425" s="193" t="s">
        <v>1076</v>
      </c>
      <c r="D425" s="136"/>
      <c r="E425" s="137"/>
      <c r="F425" s="136"/>
      <c r="G425" s="136"/>
    </row>
    <row r="426" spans="2:7" ht="12.75" customHeight="1" x14ac:dyDescent="0.2">
      <c r="B426" s="168" t="s">
        <v>1077</v>
      </c>
      <c r="C426" s="194" t="s">
        <v>1078</v>
      </c>
      <c r="D426" s="138" t="s">
        <v>692</v>
      </c>
      <c r="E426" s="139">
        <f>SUM(E427:E434)</f>
        <v>958.8</v>
      </c>
      <c r="F426" s="180"/>
      <c r="G426" s="180"/>
    </row>
    <row r="427" spans="2:7" ht="12.75" customHeight="1" x14ac:dyDescent="0.2">
      <c r="B427" s="171"/>
      <c r="C427" s="69" t="s">
        <v>1079</v>
      </c>
      <c r="D427" s="79" t="s">
        <v>692</v>
      </c>
      <c r="E427" s="80">
        <v>25.4</v>
      </c>
      <c r="F427" s="77"/>
      <c r="G427" s="77"/>
    </row>
    <row r="428" spans="2:7" ht="12.75" customHeight="1" x14ac:dyDescent="0.2">
      <c r="B428" s="171"/>
      <c r="C428" s="69" t="s">
        <v>1080</v>
      </c>
      <c r="D428" s="79" t="s">
        <v>692</v>
      </c>
      <c r="E428" s="80">
        <v>28.4</v>
      </c>
      <c r="F428" s="77"/>
      <c r="G428" s="77"/>
    </row>
    <row r="429" spans="2:7" ht="12.75" customHeight="1" x14ac:dyDescent="0.2">
      <c r="B429" s="171"/>
      <c r="C429" s="69" t="s">
        <v>1081</v>
      </c>
      <c r="D429" s="79" t="s">
        <v>692</v>
      </c>
      <c r="E429" s="80">
        <v>217.4</v>
      </c>
      <c r="F429" s="77"/>
      <c r="G429" s="77"/>
    </row>
    <row r="430" spans="2:7" ht="12.75" customHeight="1" x14ac:dyDescent="0.2">
      <c r="B430" s="171"/>
      <c r="C430" s="69" t="s">
        <v>1082</v>
      </c>
      <c r="D430" s="79" t="s">
        <v>692</v>
      </c>
      <c r="E430" s="80">
        <v>212.9</v>
      </c>
      <c r="F430" s="77"/>
      <c r="G430" s="77"/>
    </row>
    <row r="431" spans="2:7" ht="12.75" customHeight="1" x14ac:dyDescent="0.2">
      <c r="B431" s="171"/>
      <c r="C431" s="69" t="s">
        <v>1083</v>
      </c>
      <c r="D431" s="79" t="s">
        <v>692</v>
      </c>
      <c r="E431" s="80">
        <v>190.9</v>
      </c>
      <c r="F431" s="77"/>
      <c r="G431" s="77"/>
    </row>
    <row r="432" spans="2:7" ht="12.75" customHeight="1" x14ac:dyDescent="0.2">
      <c r="B432" s="171"/>
      <c r="C432" s="69" t="s">
        <v>1084</v>
      </c>
      <c r="D432" s="79" t="s">
        <v>692</v>
      </c>
      <c r="E432" s="80">
        <v>28.4</v>
      </c>
      <c r="F432" s="77"/>
      <c r="G432" s="77"/>
    </row>
    <row r="433" spans="2:7" ht="12.75" customHeight="1" x14ac:dyDescent="0.2">
      <c r="B433" s="171"/>
      <c r="C433" s="69" t="s">
        <v>1085</v>
      </c>
      <c r="D433" s="79" t="s">
        <v>692</v>
      </c>
      <c r="E433" s="80">
        <v>99.3</v>
      </c>
      <c r="F433" s="77"/>
      <c r="G433" s="77"/>
    </row>
    <row r="434" spans="2:7" ht="12.75" customHeight="1" x14ac:dyDescent="0.2">
      <c r="B434" s="171"/>
      <c r="C434" s="69" t="s">
        <v>1086</v>
      </c>
      <c r="D434" s="79" t="s">
        <v>692</v>
      </c>
      <c r="E434" s="80">
        <v>156.1</v>
      </c>
      <c r="F434" s="77"/>
      <c r="G434" s="77"/>
    </row>
    <row r="435" spans="2:7" ht="12.75" customHeight="1" x14ac:dyDescent="0.2">
      <c r="B435" s="168" t="s">
        <v>1424</v>
      </c>
      <c r="C435" s="194" t="s">
        <v>1088</v>
      </c>
      <c r="D435" s="138" t="s">
        <v>692</v>
      </c>
      <c r="E435" s="139">
        <v>431.6</v>
      </c>
      <c r="F435" s="180"/>
      <c r="G435" s="180"/>
    </row>
    <row r="436" spans="2:7" ht="12.75" customHeight="1" x14ac:dyDescent="0.2">
      <c r="B436" s="171"/>
      <c r="C436" s="69" t="s">
        <v>1089</v>
      </c>
      <c r="D436" s="79"/>
      <c r="E436" s="91"/>
      <c r="F436" s="77"/>
      <c r="G436" s="77"/>
    </row>
    <row r="437" spans="2:7" ht="12.75" customHeight="1" x14ac:dyDescent="0.2">
      <c r="B437" s="171"/>
      <c r="C437" s="69" t="s">
        <v>1090</v>
      </c>
      <c r="D437" s="79"/>
      <c r="E437" s="91"/>
      <c r="F437" s="77"/>
      <c r="G437" s="77"/>
    </row>
    <row r="438" spans="2:7" ht="12.75" customHeight="1" x14ac:dyDescent="0.2">
      <c r="B438" s="171"/>
      <c r="C438" s="69" t="s">
        <v>1091</v>
      </c>
      <c r="D438" s="79"/>
      <c r="E438" s="91"/>
      <c r="F438" s="77"/>
      <c r="G438" s="77"/>
    </row>
    <row r="439" spans="2:7" ht="12.75" customHeight="1" x14ac:dyDescent="0.2">
      <c r="B439" s="168" t="s">
        <v>1087</v>
      </c>
      <c r="C439" s="194" t="s">
        <v>1093</v>
      </c>
      <c r="D439" s="138" t="s">
        <v>692</v>
      </c>
      <c r="E439" s="139">
        <f>E440+E441</f>
        <v>81.400000000000006</v>
      </c>
      <c r="F439" s="180"/>
      <c r="G439" s="180"/>
    </row>
    <row r="440" spans="2:7" ht="12.75" customHeight="1" x14ac:dyDescent="0.2">
      <c r="B440" s="171"/>
      <c r="C440" s="69" t="s">
        <v>1094</v>
      </c>
      <c r="D440" s="79" t="s">
        <v>692</v>
      </c>
      <c r="E440" s="80">
        <v>25.8</v>
      </c>
      <c r="F440" s="77"/>
      <c r="G440" s="77"/>
    </row>
    <row r="441" spans="2:7" ht="12.75" customHeight="1" x14ac:dyDescent="0.2">
      <c r="B441" s="171"/>
      <c r="C441" s="69" t="s">
        <v>1095</v>
      </c>
      <c r="D441" s="79" t="s">
        <v>692</v>
      </c>
      <c r="E441" s="80">
        <v>55.6</v>
      </c>
      <c r="F441" s="77"/>
      <c r="G441" s="77"/>
    </row>
    <row r="442" spans="2:7" ht="12.75" customHeight="1" x14ac:dyDescent="0.2">
      <c r="B442" s="168" t="s">
        <v>1092</v>
      </c>
      <c r="C442" s="194" t="s">
        <v>1096</v>
      </c>
      <c r="D442" s="138" t="s">
        <v>696</v>
      </c>
      <c r="E442" s="139">
        <v>29.6</v>
      </c>
      <c r="F442" s="180"/>
      <c r="G442" s="180"/>
    </row>
    <row r="443" spans="2:7" ht="12.75" customHeight="1" x14ac:dyDescent="0.2">
      <c r="B443" s="171"/>
      <c r="C443" s="69" t="s">
        <v>1097</v>
      </c>
      <c r="D443" s="77"/>
      <c r="E443" s="98"/>
      <c r="F443" s="77"/>
      <c r="G443" s="77"/>
    </row>
    <row r="444" spans="2:7" ht="12.75" customHeight="1" x14ac:dyDescent="0.2">
      <c r="B444" s="168" t="s">
        <v>1098</v>
      </c>
      <c r="C444" s="194" t="s">
        <v>1099</v>
      </c>
      <c r="D444" s="138" t="s">
        <v>696</v>
      </c>
      <c r="E444" s="139">
        <v>65.8</v>
      </c>
      <c r="F444" s="180"/>
      <c r="G444" s="180"/>
    </row>
    <row r="445" spans="2:7" ht="12.75" customHeight="1" x14ac:dyDescent="0.2">
      <c r="B445" s="168" t="s">
        <v>1100</v>
      </c>
      <c r="C445" s="194" t="s">
        <v>1101</v>
      </c>
      <c r="D445" s="138" t="s">
        <v>696</v>
      </c>
      <c r="E445" s="139">
        <f>SUM(E446:E451)</f>
        <v>2359.4</v>
      </c>
      <c r="F445" s="180"/>
      <c r="G445" s="180"/>
    </row>
    <row r="446" spans="2:7" ht="12.75" customHeight="1" x14ac:dyDescent="0.2">
      <c r="B446" s="171"/>
      <c r="C446" s="69" t="s">
        <v>1102</v>
      </c>
      <c r="D446" s="77"/>
      <c r="E446" s="85">
        <v>2023.2</v>
      </c>
      <c r="F446" s="77"/>
      <c r="G446" s="77"/>
    </row>
    <row r="447" spans="2:7" ht="12.75" customHeight="1" x14ac:dyDescent="0.2">
      <c r="B447" s="171"/>
      <c r="C447" s="69" t="s">
        <v>1103</v>
      </c>
      <c r="D447" s="77"/>
      <c r="E447" s="80">
        <v>7.5</v>
      </c>
      <c r="F447" s="77"/>
      <c r="G447" s="77"/>
    </row>
    <row r="448" spans="2:7" ht="12.75" customHeight="1" x14ac:dyDescent="0.2">
      <c r="B448" s="171"/>
      <c r="C448" s="69" t="s">
        <v>1104</v>
      </c>
      <c r="D448" s="77"/>
      <c r="E448" s="80">
        <v>15.8</v>
      </c>
      <c r="F448" s="77"/>
      <c r="G448" s="77"/>
    </row>
    <row r="449" spans="2:9" ht="12.75" customHeight="1" x14ac:dyDescent="0.2">
      <c r="B449" s="171"/>
      <c r="C449" s="69" t="s">
        <v>1105</v>
      </c>
      <c r="D449" s="77"/>
      <c r="E449" s="80">
        <v>166.8</v>
      </c>
      <c r="F449" s="77"/>
      <c r="G449" s="77"/>
    </row>
    <row r="450" spans="2:9" ht="12.75" customHeight="1" x14ac:dyDescent="0.2">
      <c r="B450" s="171"/>
      <c r="C450" s="69" t="s">
        <v>1106</v>
      </c>
      <c r="D450" s="77"/>
      <c r="E450" s="80">
        <v>57.6</v>
      </c>
      <c r="F450" s="77"/>
      <c r="G450" s="77"/>
    </row>
    <row r="451" spans="2:9" ht="12.75" customHeight="1" x14ac:dyDescent="0.2">
      <c r="B451" s="171"/>
      <c r="C451" s="69" t="s">
        <v>1107</v>
      </c>
      <c r="D451" s="77"/>
      <c r="E451" s="80">
        <v>88.5</v>
      </c>
      <c r="F451" s="77"/>
      <c r="G451" s="77"/>
    </row>
    <row r="452" spans="2:9" ht="12.75" customHeight="1" x14ac:dyDescent="0.2">
      <c r="B452" s="134" t="s">
        <v>1425</v>
      </c>
      <c r="C452" s="193" t="s">
        <v>1108</v>
      </c>
      <c r="D452" s="136"/>
      <c r="E452" s="137"/>
      <c r="F452" s="136"/>
      <c r="G452" s="136"/>
    </row>
    <row r="453" spans="2:9" ht="12.75" customHeight="1" x14ac:dyDescent="0.2">
      <c r="B453" s="168" t="s">
        <v>1109</v>
      </c>
      <c r="C453" s="194" t="s">
        <v>1110</v>
      </c>
      <c r="D453" s="138" t="s">
        <v>696</v>
      </c>
      <c r="E453" s="139">
        <v>1469.1</v>
      </c>
      <c r="F453" s="180"/>
      <c r="G453" s="180"/>
      <c r="H453" s="183">
        <f>SUM(E454:E459)</f>
        <v>1215.5</v>
      </c>
      <c r="I453" s="182" t="str">
        <f>IF(H453=E453,"OK","MAL")</f>
        <v>MAL</v>
      </c>
    </row>
    <row r="454" spans="2:9" ht="12.75" customHeight="1" x14ac:dyDescent="0.2">
      <c r="B454" s="171"/>
      <c r="C454" s="69" t="s">
        <v>1111</v>
      </c>
      <c r="D454" s="77"/>
      <c r="E454" s="80">
        <v>113.4</v>
      </c>
      <c r="F454" s="77"/>
      <c r="G454" s="77"/>
    </row>
    <row r="455" spans="2:9" ht="12.75" customHeight="1" x14ac:dyDescent="0.2">
      <c r="B455" s="171"/>
      <c r="C455" s="69" t="s">
        <v>1112</v>
      </c>
      <c r="D455" s="77"/>
      <c r="E455" s="80">
        <v>112.4</v>
      </c>
      <c r="F455" s="77"/>
      <c r="G455" s="77"/>
    </row>
    <row r="456" spans="2:9" ht="12.75" customHeight="1" x14ac:dyDescent="0.2">
      <c r="B456" s="171"/>
      <c r="C456" s="69" t="s">
        <v>1113</v>
      </c>
      <c r="D456" s="77"/>
      <c r="E456" s="80">
        <v>107.6</v>
      </c>
      <c r="F456" s="77"/>
      <c r="G456" s="77"/>
    </row>
    <row r="457" spans="2:9" ht="12.75" customHeight="1" x14ac:dyDescent="0.2">
      <c r="B457" s="171"/>
      <c r="C457" s="69" t="s">
        <v>1114</v>
      </c>
      <c r="D457" s="77"/>
      <c r="E457" s="80">
        <v>507.9</v>
      </c>
      <c r="F457" s="77"/>
      <c r="G457" s="77"/>
    </row>
    <row r="458" spans="2:9" ht="12.75" customHeight="1" x14ac:dyDescent="0.2">
      <c r="B458" s="171"/>
      <c r="C458" s="69" t="s">
        <v>1115</v>
      </c>
      <c r="D458" s="77"/>
      <c r="E458" s="80">
        <v>74.5</v>
      </c>
      <c r="F458" s="77"/>
      <c r="G458" s="77"/>
    </row>
    <row r="459" spans="2:9" ht="12.75" customHeight="1" x14ac:dyDescent="0.2">
      <c r="B459" s="171"/>
      <c r="C459" s="69" t="s">
        <v>1116</v>
      </c>
      <c r="D459" s="77"/>
      <c r="E459" s="80">
        <v>299.7</v>
      </c>
      <c r="F459" s="77"/>
      <c r="G459" s="77"/>
    </row>
    <row r="460" spans="2:9" ht="12.75" customHeight="1" x14ac:dyDescent="0.2">
      <c r="B460" s="168" t="s">
        <v>1117</v>
      </c>
      <c r="C460" s="194" t="s">
        <v>1118</v>
      </c>
      <c r="D460" s="138" t="s">
        <v>696</v>
      </c>
      <c r="E460" s="139">
        <v>81.599999999999994</v>
      </c>
      <c r="F460" s="180"/>
      <c r="G460" s="180"/>
    </row>
    <row r="461" spans="2:9" ht="12.75" customHeight="1" x14ac:dyDescent="0.2">
      <c r="B461" s="171"/>
      <c r="C461" s="69" t="s">
        <v>1119</v>
      </c>
      <c r="D461" s="77"/>
      <c r="E461" s="98"/>
      <c r="F461" s="77"/>
      <c r="G461" s="77"/>
    </row>
    <row r="462" spans="2:9" ht="12.75" customHeight="1" x14ac:dyDescent="0.2">
      <c r="B462" s="168" t="s">
        <v>1426</v>
      </c>
      <c r="C462" s="194" t="s">
        <v>1121</v>
      </c>
      <c r="D462" s="138" t="s">
        <v>696</v>
      </c>
      <c r="E462" s="139">
        <v>1019.7</v>
      </c>
      <c r="F462" s="180"/>
      <c r="G462" s="180"/>
    </row>
    <row r="463" spans="2:9" ht="12.75" customHeight="1" x14ac:dyDescent="0.2">
      <c r="B463" s="171"/>
      <c r="C463" s="69" t="s">
        <v>1122</v>
      </c>
      <c r="D463" s="77"/>
      <c r="E463" s="98"/>
      <c r="F463" s="77"/>
      <c r="G463" s="77"/>
    </row>
    <row r="464" spans="2:9" ht="12.75" customHeight="1" x14ac:dyDescent="0.2">
      <c r="B464" s="168" t="s">
        <v>1120</v>
      </c>
      <c r="C464" s="194" t="s">
        <v>1124</v>
      </c>
      <c r="D464" s="138" t="s">
        <v>696</v>
      </c>
      <c r="E464" s="139">
        <v>97.3</v>
      </c>
      <c r="F464" s="180"/>
      <c r="G464" s="180"/>
    </row>
    <row r="465" spans="2:9" ht="12.75" customHeight="1" x14ac:dyDescent="0.2">
      <c r="B465" s="171"/>
      <c r="C465" s="69" t="s">
        <v>1125</v>
      </c>
      <c r="D465" s="77"/>
      <c r="E465" s="98"/>
      <c r="F465" s="77"/>
      <c r="G465" s="77"/>
    </row>
    <row r="466" spans="2:9" ht="12.75" customHeight="1" x14ac:dyDescent="0.2">
      <c r="B466" s="168" t="s">
        <v>1123</v>
      </c>
      <c r="C466" s="194" t="s">
        <v>1127</v>
      </c>
      <c r="D466" s="138" t="s">
        <v>692</v>
      </c>
      <c r="E466" s="139">
        <v>68.5</v>
      </c>
      <c r="F466" s="180"/>
      <c r="G466" s="180"/>
    </row>
    <row r="467" spans="2:9" ht="12.75" customHeight="1" x14ac:dyDescent="0.2">
      <c r="B467" s="171"/>
      <c r="C467" s="69" t="s">
        <v>1128</v>
      </c>
      <c r="D467" s="77"/>
      <c r="E467" s="98"/>
      <c r="F467" s="77"/>
      <c r="G467" s="77"/>
    </row>
    <row r="468" spans="2:9" ht="12.75" customHeight="1" x14ac:dyDescent="0.2">
      <c r="B468" s="168" t="s">
        <v>1126</v>
      </c>
      <c r="C468" s="194" t="s">
        <v>1130</v>
      </c>
      <c r="D468" s="138" t="s">
        <v>692</v>
      </c>
      <c r="E468" s="139">
        <f>SUM(E469:E473)</f>
        <v>619.90000000000009</v>
      </c>
      <c r="F468" s="180"/>
      <c r="G468" s="180"/>
      <c r="H468" s="183"/>
      <c r="I468" s="182"/>
    </row>
    <row r="469" spans="2:9" ht="12.75" customHeight="1" x14ac:dyDescent="0.2">
      <c r="B469" s="171"/>
      <c r="C469" s="69" t="s">
        <v>1131</v>
      </c>
      <c r="D469" s="77"/>
      <c r="E469" s="80">
        <v>74.5</v>
      </c>
      <c r="F469" s="77"/>
      <c r="G469" s="77"/>
    </row>
    <row r="470" spans="2:9" ht="12.75" customHeight="1" x14ac:dyDescent="0.2">
      <c r="B470" s="171"/>
      <c r="C470" s="69" t="s">
        <v>1132</v>
      </c>
      <c r="D470" s="77"/>
      <c r="E470" s="80">
        <v>150.80000000000001</v>
      </c>
      <c r="F470" s="77"/>
      <c r="G470" s="77"/>
    </row>
    <row r="471" spans="2:9" ht="12.75" customHeight="1" x14ac:dyDescent="0.2">
      <c r="B471" s="171"/>
      <c r="C471" s="69" t="s">
        <v>1133</v>
      </c>
      <c r="D471" s="77"/>
      <c r="E471" s="80">
        <v>47.2</v>
      </c>
      <c r="F471" s="77"/>
      <c r="G471" s="77"/>
    </row>
    <row r="472" spans="2:9" ht="12.75" customHeight="1" x14ac:dyDescent="0.2">
      <c r="B472" s="171"/>
      <c r="C472" s="69" t="s">
        <v>1134</v>
      </c>
      <c r="D472" s="77"/>
      <c r="E472" s="80">
        <v>57.8</v>
      </c>
      <c r="F472" s="77"/>
      <c r="G472" s="77"/>
    </row>
    <row r="473" spans="2:9" ht="12.75" customHeight="1" x14ac:dyDescent="0.2">
      <c r="B473" s="171"/>
      <c r="C473" s="69" t="s">
        <v>1135</v>
      </c>
      <c r="D473" s="77"/>
      <c r="E473" s="80">
        <v>289.60000000000002</v>
      </c>
      <c r="F473" s="77"/>
      <c r="G473" s="77"/>
    </row>
    <row r="474" spans="2:9" ht="12.75" customHeight="1" x14ac:dyDescent="0.2">
      <c r="B474" s="168" t="s">
        <v>1129</v>
      </c>
      <c r="C474" s="194" t="s">
        <v>1136</v>
      </c>
      <c r="D474" s="138" t="s">
        <v>692</v>
      </c>
      <c r="E474" s="139">
        <v>61.2</v>
      </c>
      <c r="F474" s="180"/>
      <c r="G474" s="180"/>
    </row>
    <row r="475" spans="2:9" ht="12.75" customHeight="1" x14ac:dyDescent="0.2">
      <c r="B475" s="171"/>
      <c r="C475" s="69" t="s">
        <v>1137</v>
      </c>
      <c r="D475" s="77"/>
      <c r="E475" s="98"/>
      <c r="F475" s="77"/>
      <c r="G475" s="77"/>
    </row>
    <row r="476" spans="2:9" ht="12.75" customHeight="1" x14ac:dyDescent="0.2">
      <c r="B476" s="134" t="s">
        <v>1427</v>
      </c>
      <c r="C476" s="193" t="s">
        <v>1138</v>
      </c>
      <c r="D476" s="136"/>
      <c r="E476" s="137"/>
      <c r="F476" s="136"/>
      <c r="G476" s="136"/>
    </row>
    <row r="477" spans="2:9" ht="12.75" customHeight="1" x14ac:dyDescent="0.2">
      <c r="B477" s="168" t="s">
        <v>1139</v>
      </c>
      <c r="C477" s="194" t="s">
        <v>1140</v>
      </c>
      <c r="D477" s="138"/>
      <c r="E477" s="139"/>
      <c r="F477" s="180"/>
      <c r="G477" s="180"/>
    </row>
    <row r="478" spans="2:9" ht="12.75" customHeight="1" x14ac:dyDescent="0.2">
      <c r="B478" s="179" t="s">
        <v>1141</v>
      </c>
      <c r="C478" s="195" t="s">
        <v>673</v>
      </c>
      <c r="D478" s="155" t="s">
        <v>692</v>
      </c>
      <c r="E478" s="178">
        <v>66.8</v>
      </c>
      <c r="F478" s="181"/>
      <c r="G478" s="157"/>
    </row>
    <row r="479" spans="2:9" ht="12.75" customHeight="1" x14ac:dyDescent="0.2">
      <c r="B479" s="179" t="s">
        <v>1142</v>
      </c>
      <c r="C479" s="195" t="s">
        <v>1143</v>
      </c>
      <c r="D479" s="155" t="s">
        <v>696</v>
      </c>
      <c r="E479" s="178">
        <v>9.1999999999999993</v>
      </c>
      <c r="F479" s="181"/>
      <c r="G479" s="157"/>
    </row>
    <row r="480" spans="2:9" ht="12.75" customHeight="1" x14ac:dyDescent="0.2">
      <c r="B480" s="179" t="s">
        <v>1144</v>
      </c>
      <c r="C480" s="195" t="s">
        <v>1145</v>
      </c>
      <c r="D480" s="155" t="s">
        <v>692</v>
      </c>
      <c r="E480" s="178">
        <v>401.9</v>
      </c>
      <c r="F480" s="181"/>
      <c r="G480" s="157"/>
    </row>
    <row r="481" spans="2:9" ht="12.75" customHeight="1" x14ac:dyDescent="0.2">
      <c r="B481" s="179" t="s">
        <v>1146</v>
      </c>
      <c r="C481" s="195" t="s">
        <v>1147</v>
      </c>
      <c r="D481" s="155" t="s">
        <v>692</v>
      </c>
      <c r="E481" s="178">
        <v>120</v>
      </c>
      <c r="F481" s="181"/>
      <c r="G481" s="157"/>
    </row>
    <row r="482" spans="2:9" ht="12.75" customHeight="1" x14ac:dyDescent="0.2">
      <c r="B482" s="168" t="s">
        <v>1148</v>
      </c>
      <c r="C482" s="194" t="s">
        <v>1149</v>
      </c>
      <c r="D482" s="138"/>
      <c r="E482" s="139"/>
      <c r="F482" s="180"/>
      <c r="G482" s="180"/>
    </row>
    <row r="483" spans="2:9" ht="12.75" customHeight="1" x14ac:dyDescent="0.2">
      <c r="B483" s="179" t="s">
        <v>1150</v>
      </c>
      <c r="C483" s="195" t="s">
        <v>1151</v>
      </c>
      <c r="D483" s="155" t="s">
        <v>740</v>
      </c>
      <c r="E483" s="178">
        <v>23.6</v>
      </c>
      <c r="F483" s="181"/>
      <c r="G483" s="157"/>
    </row>
    <row r="484" spans="2:9" ht="12.75" customHeight="1" x14ac:dyDescent="0.2">
      <c r="B484" s="179" t="s">
        <v>1152</v>
      </c>
      <c r="C484" s="195" t="s">
        <v>1153</v>
      </c>
      <c r="D484" s="155" t="s">
        <v>904</v>
      </c>
      <c r="E484" s="178">
        <v>5</v>
      </c>
      <c r="F484" s="181"/>
      <c r="G484" s="157"/>
    </row>
    <row r="485" spans="2:9" ht="12.75" customHeight="1" x14ac:dyDescent="0.2">
      <c r="B485" s="179" t="s">
        <v>1154</v>
      </c>
      <c r="C485" s="195" t="s">
        <v>1155</v>
      </c>
      <c r="D485" s="155" t="s">
        <v>696</v>
      </c>
      <c r="E485" s="178">
        <v>139.1</v>
      </c>
      <c r="F485" s="181"/>
      <c r="G485" s="157"/>
    </row>
    <row r="486" spans="2:9" ht="12.75" customHeight="1" x14ac:dyDescent="0.2">
      <c r="B486" s="179" t="s">
        <v>1156</v>
      </c>
      <c r="C486" s="195" t="s">
        <v>1149</v>
      </c>
      <c r="D486" s="155" t="s">
        <v>904</v>
      </c>
      <c r="E486" s="178">
        <v>1616</v>
      </c>
      <c r="F486" s="181"/>
      <c r="G486" s="157"/>
    </row>
    <row r="487" spans="2:9" ht="12.75" customHeight="1" thickBot="1" x14ac:dyDescent="0.25">
      <c r="B487" s="168" t="s">
        <v>1157</v>
      </c>
      <c r="C487" s="194" t="s">
        <v>1158</v>
      </c>
      <c r="D487" s="138" t="s">
        <v>904</v>
      </c>
      <c r="E487" s="139">
        <v>612</v>
      </c>
      <c r="F487" s="180"/>
      <c r="G487" s="180"/>
    </row>
    <row r="488" spans="2:9" ht="12.75" customHeight="1" x14ac:dyDescent="0.2">
      <c r="B488" s="134" t="s">
        <v>1428</v>
      </c>
      <c r="C488" s="193" t="s">
        <v>1159</v>
      </c>
      <c r="D488" s="136"/>
      <c r="E488" s="137"/>
      <c r="F488" s="136"/>
      <c r="G488" s="136"/>
      <c r="I488" s="102" t="s">
        <v>1430</v>
      </c>
    </row>
    <row r="489" spans="2:9" ht="12.75" customHeight="1" thickBot="1" x14ac:dyDescent="0.25">
      <c r="B489" s="168" t="s">
        <v>1160</v>
      </c>
      <c r="C489" s="194" t="s">
        <v>1161</v>
      </c>
      <c r="D489" s="138" t="s">
        <v>696</v>
      </c>
      <c r="E489" s="139">
        <v>71.599999999999994</v>
      </c>
      <c r="F489" s="180"/>
      <c r="G489" s="180"/>
      <c r="H489" s="90"/>
      <c r="I489" s="104"/>
    </row>
    <row r="490" spans="2:9" ht="12.75" customHeight="1" x14ac:dyDescent="0.2">
      <c r="B490" s="171"/>
      <c r="C490" s="86" t="s">
        <v>1162</v>
      </c>
      <c r="D490" s="79" t="s">
        <v>1163</v>
      </c>
      <c r="E490" s="80">
        <v>6</v>
      </c>
      <c r="F490" s="77"/>
      <c r="G490" s="77"/>
    </row>
    <row r="491" spans="2:9" ht="12.75" customHeight="1" x14ac:dyDescent="0.2">
      <c r="B491" s="171"/>
      <c r="C491" s="86" t="s">
        <v>1164</v>
      </c>
      <c r="D491" s="79" t="s">
        <v>1163</v>
      </c>
      <c r="E491" s="80">
        <v>0</v>
      </c>
      <c r="F491" s="77"/>
      <c r="G491" s="77"/>
    </row>
    <row r="492" spans="2:9" ht="12.75" customHeight="1" x14ac:dyDescent="0.2">
      <c r="B492" s="171"/>
      <c r="C492" s="86" t="s">
        <v>1165</v>
      </c>
      <c r="D492" s="79" t="s">
        <v>1163</v>
      </c>
      <c r="E492" s="80">
        <v>3</v>
      </c>
      <c r="F492" s="77"/>
      <c r="G492" s="77"/>
    </row>
    <row r="493" spans="2:9" ht="12.75" customHeight="1" x14ac:dyDescent="0.2">
      <c r="B493" s="171"/>
      <c r="C493" s="86" t="s">
        <v>1166</v>
      </c>
      <c r="D493" s="79" t="s">
        <v>1163</v>
      </c>
      <c r="E493" s="80">
        <v>2</v>
      </c>
      <c r="F493" s="77"/>
      <c r="G493" s="77"/>
    </row>
    <row r="494" spans="2:9" ht="12.75" customHeight="1" x14ac:dyDescent="0.2">
      <c r="B494" s="171"/>
      <c r="C494" s="86" t="s">
        <v>1167</v>
      </c>
      <c r="D494" s="79" t="s">
        <v>1163</v>
      </c>
      <c r="E494" s="80">
        <v>6</v>
      </c>
      <c r="F494" s="77"/>
      <c r="G494" s="77"/>
    </row>
    <row r="495" spans="2:9" ht="12.75" customHeight="1" x14ac:dyDescent="0.2">
      <c r="B495" s="171"/>
      <c r="C495" s="86" t="s">
        <v>1168</v>
      </c>
      <c r="D495" s="79" t="s">
        <v>1163</v>
      </c>
      <c r="E495" s="80">
        <v>0</v>
      </c>
      <c r="F495" s="77"/>
      <c r="G495" s="77"/>
    </row>
    <row r="496" spans="2:9" ht="12.75" customHeight="1" x14ac:dyDescent="0.2">
      <c r="B496" s="171"/>
      <c r="C496" s="86" t="s">
        <v>1169</v>
      </c>
      <c r="D496" s="79" t="s">
        <v>1163</v>
      </c>
      <c r="E496" s="80">
        <v>0</v>
      </c>
      <c r="F496" s="77"/>
      <c r="G496" s="77"/>
    </row>
    <row r="497" spans="2:7" ht="12.75" customHeight="1" x14ac:dyDescent="0.2">
      <c r="B497" s="171"/>
      <c r="C497" s="86" t="s">
        <v>1170</v>
      </c>
      <c r="D497" s="79" t="s">
        <v>1163</v>
      </c>
      <c r="E497" s="80">
        <v>6</v>
      </c>
      <c r="F497" s="77"/>
      <c r="G497" s="77"/>
    </row>
    <row r="498" spans="2:7" ht="12.75" customHeight="1" x14ac:dyDescent="0.2">
      <c r="B498" s="171"/>
      <c r="C498" s="86" t="s">
        <v>1171</v>
      </c>
      <c r="D498" s="79" t="s">
        <v>1163</v>
      </c>
      <c r="E498" s="80">
        <v>9</v>
      </c>
      <c r="F498" s="77"/>
      <c r="G498" s="77"/>
    </row>
    <row r="499" spans="2:7" ht="12.75" customHeight="1" x14ac:dyDescent="0.2">
      <c r="B499" s="171"/>
      <c r="C499" s="86" t="s">
        <v>1172</v>
      </c>
      <c r="D499" s="79" t="s">
        <v>1163</v>
      </c>
      <c r="E499" s="80">
        <v>4</v>
      </c>
      <c r="F499" s="77"/>
      <c r="G499" s="77"/>
    </row>
    <row r="500" spans="2:7" ht="12.75" customHeight="1" x14ac:dyDescent="0.2">
      <c r="B500" s="168" t="s">
        <v>1173</v>
      </c>
      <c r="C500" s="194" t="s">
        <v>1174</v>
      </c>
      <c r="D500" s="138" t="s">
        <v>696</v>
      </c>
      <c r="E500" s="139">
        <v>22.4</v>
      </c>
      <c r="F500" s="180"/>
      <c r="G500" s="180"/>
    </row>
    <row r="501" spans="2:7" ht="12.75" customHeight="1" x14ac:dyDescent="0.2">
      <c r="B501" s="171"/>
      <c r="C501" s="86" t="s">
        <v>1175</v>
      </c>
      <c r="D501" s="79" t="s">
        <v>1008</v>
      </c>
      <c r="E501" s="80">
        <v>1</v>
      </c>
      <c r="F501" s="77"/>
      <c r="G501" s="77"/>
    </row>
    <row r="502" spans="2:7" ht="12.75" customHeight="1" x14ac:dyDescent="0.2">
      <c r="B502" s="168" t="s">
        <v>1176</v>
      </c>
      <c r="C502" s="194" t="s">
        <v>1177</v>
      </c>
      <c r="D502" s="138" t="s">
        <v>696</v>
      </c>
      <c r="E502" s="139">
        <v>56.8</v>
      </c>
      <c r="F502" s="180"/>
      <c r="G502" s="180"/>
    </row>
    <row r="503" spans="2:7" ht="12.75" customHeight="1" x14ac:dyDescent="0.2">
      <c r="B503" s="171"/>
      <c r="C503" s="86" t="s">
        <v>1178</v>
      </c>
      <c r="D503" s="79" t="s">
        <v>1163</v>
      </c>
      <c r="E503" s="80">
        <v>2</v>
      </c>
      <c r="F503" s="77"/>
      <c r="G503" s="77"/>
    </row>
    <row r="504" spans="2:7" ht="12.75" customHeight="1" x14ac:dyDescent="0.2">
      <c r="B504" s="171"/>
      <c r="C504" s="86" t="s">
        <v>1179</v>
      </c>
      <c r="D504" s="79" t="s">
        <v>1163</v>
      </c>
      <c r="E504" s="80">
        <v>3</v>
      </c>
      <c r="F504" s="77"/>
      <c r="G504" s="77"/>
    </row>
    <row r="505" spans="2:7" ht="12.75" customHeight="1" x14ac:dyDescent="0.2">
      <c r="B505" s="171"/>
      <c r="C505" s="86" t="s">
        <v>1180</v>
      </c>
      <c r="D505" s="79" t="s">
        <v>1163</v>
      </c>
      <c r="E505" s="80">
        <v>1</v>
      </c>
      <c r="F505" s="77"/>
      <c r="G505" s="77"/>
    </row>
    <row r="506" spans="2:7" ht="12.75" customHeight="1" x14ac:dyDescent="0.2">
      <c r="B506" s="171"/>
      <c r="C506" s="86" t="s">
        <v>1181</v>
      </c>
      <c r="D506" s="79" t="s">
        <v>1163</v>
      </c>
      <c r="E506" s="80">
        <v>4</v>
      </c>
      <c r="F506" s="77"/>
      <c r="G506" s="77"/>
    </row>
    <row r="507" spans="2:7" ht="12.75" customHeight="1" x14ac:dyDescent="0.2">
      <c r="B507" s="171"/>
      <c r="C507" s="86" t="s">
        <v>1182</v>
      </c>
      <c r="D507" s="79" t="s">
        <v>1163</v>
      </c>
      <c r="E507" s="80">
        <v>2</v>
      </c>
      <c r="F507" s="77"/>
      <c r="G507" s="77"/>
    </row>
    <row r="508" spans="2:7" ht="12.75" customHeight="1" x14ac:dyDescent="0.2">
      <c r="B508" s="171"/>
      <c r="C508" s="86" t="s">
        <v>1183</v>
      </c>
      <c r="D508" s="79" t="s">
        <v>1163</v>
      </c>
      <c r="E508" s="80">
        <v>3</v>
      </c>
      <c r="F508" s="77"/>
      <c r="G508" s="77"/>
    </row>
    <row r="509" spans="2:7" ht="12.75" customHeight="1" x14ac:dyDescent="0.2">
      <c r="B509" s="171"/>
      <c r="C509" s="86" t="s">
        <v>1184</v>
      </c>
      <c r="D509" s="79" t="s">
        <v>1163</v>
      </c>
      <c r="E509" s="80">
        <v>1</v>
      </c>
      <c r="F509" s="77"/>
      <c r="G509" s="77"/>
    </row>
    <row r="510" spans="2:7" ht="12.75" customHeight="1" x14ac:dyDescent="0.2">
      <c r="B510" s="171"/>
      <c r="C510" s="86" t="s">
        <v>1185</v>
      </c>
      <c r="D510" s="79" t="s">
        <v>1163</v>
      </c>
      <c r="E510" s="80">
        <v>3</v>
      </c>
      <c r="F510" s="77"/>
      <c r="G510" s="77"/>
    </row>
    <row r="511" spans="2:7" ht="12.75" customHeight="1" x14ac:dyDescent="0.2">
      <c r="B511" s="171"/>
      <c r="C511" s="86" t="s">
        <v>1186</v>
      </c>
      <c r="D511" s="79" t="s">
        <v>1163</v>
      </c>
      <c r="E511" s="80">
        <v>2</v>
      </c>
      <c r="F511" s="77"/>
      <c r="G511" s="77"/>
    </row>
    <row r="512" spans="2:7" ht="12.75" customHeight="1" x14ac:dyDescent="0.2">
      <c r="B512" s="171"/>
      <c r="C512" s="86" t="s">
        <v>1187</v>
      </c>
      <c r="D512" s="79" t="s">
        <v>1163</v>
      </c>
      <c r="E512" s="80">
        <v>6</v>
      </c>
      <c r="F512" s="77"/>
      <c r="G512" s="77"/>
    </row>
    <row r="513" spans="2:7" ht="12.75" customHeight="1" x14ac:dyDescent="0.2">
      <c r="B513" s="168" t="s">
        <v>1188</v>
      </c>
      <c r="C513" s="194" t="s">
        <v>1189</v>
      </c>
      <c r="D513" s="138" t="s">
        <v>696</v>
      </c>
      <c r="E513" s="139">
        <v>10.6</v>
      </c>
      <c r="F513" s="180"/>
      <c r="G513" s="180"/>
    </row>
    <row r="514" spans="2:7" ht="12.75" customHeight="1" x14ac:dyDescent="0.2">
      <c r="B514" s="168" t="s">
        <v>1190</v>
      </c>
      <c r="C514" s="194" t="s">
        <v>1191</v>
      </c>
      <c r="D514" s="138" t="s">
        <v>696</v>
      </c>
      <c r="E514" s="139">
        <v>30.4</v>
      </c>
      <c r="F514" s="180"/>
      <c r="G514" s="180"/>
    </row>
    <row r="515" spans="2:7" ht="12.75" customHeight="1" x14ac:dyDescent="0.2">
      <c r="B515" s="171"/>
      <c r="C515" s="86" t="s">
        <v>1192</v>
      </c>
      <c r="D515" s="79" t="s">
        <v>1163</v>
      </c>
      <c r="E515" s="80">
        <v>0</v>
      </c>
      <c r="F515" s="77"/>
      <c r="G515" s="77"/>
    </row>
    <row r="516" spans="2:7" ht="12.75" customHeight="1" x14ac:dyDescent="0.2">
      <c r="B516" s="171"/>
      <c r="C516" s="86" t="s">
        <v>1193</v>
      </c>
      <c r="D516" s="79" t="s">
        <v>1163</v>
      </c>
      <c r="E516" s="80">
        <v>0</v>
      </c>
      <c r="F516" s="77"/>
      <c r="G516" s="77"/>
    </row>
    <row r="517" spans="2:7" ht="12.75" customHeight="1" x14ac:dyDescent="0.2">
      <c r="B517" s="171"/>
      <c r="C517" s="86" t="s">
        <v>1194</v>
      </c>
      <c r="D517" s="79" t="s">
        <v>1163</v>
      </c>
      <c r="E517" s="80">
        <v>0</v>
      </c>
      <c r="F517" s="77"/>
      <c r="G517" s="77"/>
    </row>
    <row r="518" spans="2:7" ht="12.75" customHeight="1" x14ac:dyDescent="0.2">
      <c r="B518" s="171"/>
      <c r="C518" s="86" t="s">
        <v>1195</v>
      </c>
      <c r="D518" s="79" t="s">
        <v>1163</v>
      </c>
      <c r="E518" s="80">
        <v>0</v>
      </c>
      <c r="F518" s="77"/>
      <c r="G518" s="77"/>
    </row>
    <row r="519" spans="2:7" ht="12.75" customHeight="1" x14ac:dyDescent="0.2">
      <c r="B519" s="171"/>
      <c r="C519" s="86" t="s">
        <v>1196</v>
      </c>
      <c r="D519" s="79" t="s">
        <v>1163</v>
      </c>
      <c r="E519" s="80">
        <v>0</v>
      </c>
      <c r="F519" s="77"/>
      <c r="G519" s="77"/>
    </row>
    <row r="520" spans="2:7" ht="12.75" customHeight="1" x14ac:dyDescent="0.2">
      <c r="B520" s="171"/>
      <c r="C520" s="86" t="s">
        <v>1197</v>
      </c>
      <c r="D520" s="79" t="s">
        <v>1163</v>
      </c>
      <c r="E520" s="80">
        <v>0</v>
      </c>
      <c r="F520" s="77"/>
      <c r="G520" s="77"/>
    </row>
    <row r="521" spans="2:7" ht="12.75" customHeight="1" x14ac:dyDescent="0.2">
      <c r="B521" s="171"/>
      <c r="C521" s="86" t="s">
        <v>1198</v>
      </c>
      <c r="D521" s="79" t="s">
        <v>1163</v>
      </c>
      <c r="E521" s="80">
        <v>0</v>
      </c>
      <c r="F521" s="77"/>
      <c r="G521" s="77"/>
    </row>
    <row r="522" spans="2:7" ht="12.75" customHeight="1" x14ac:dyDescent="0.2">
      <c r="B522" s="171"/>
      <c r="C522" s="86" t="s">
        <v>1199</v>
      </c>
      <c r="D522" s="79" t="s">
        <v>1163</v>
      </c>
      <c r="E522" s="80">
        <v>0</v>
      </c>
      <c r="F522" s="77"/>
      <c r="G522" s="77"/>
    </row>
    <row r="523" spans="2:7" ht="12.75" customHeight="1" x14ac:dyDescent="0.2">
      <c r="B523" s="171"/>
      <c r="C523" s="86" t="s">
        <v>1200</v>
      </c>
      <c r="D523" s="79" t="s">
        <v>1163</v>
      </c>
      <c r="E523" s="80">
        <v>0</v>
      </c>
      <c r="F523" s="77"/>
      <c r="G523" s="77"/>
    </row>
    <row r="524" spans="2:7" ht="12.75" customHeight="1" x14ac:dyDescent="0.2">
      <c r="B524" s="171"/>
      <c r="C524" s="86" t="s">
        <v>1201</v>
      </c>
      <c r="D524" s="79" t="s">
        <v>1163</v>
      </c>
      <c r="E524" s="80">
        <v>14</v>
      </c>
      <c r="F524" s="77"/>
      <c r="G524" s="77"/>
    </row>
    <row r="525" spans="2:7" ht="12.75" customHeight="1" x14ac:dyDescent="0.2">
      <c r="B525" s="168" t="s">
        <v>1202</v>
      </c>
      <c r="C525" s="194" t="s">
        <v>1203</v>
      </c>
      <c r="D525" s="138" t="s">
        <v>692</v>
      </c>
      <c r="E525" s="139">
        <v>192.9</v>
      </c>
      <c r="F525" s="180"/>
      <c r="G525" s="180"/>
    </row>
    <row r="526" spans="2:7" ht="12.75" customHeight="1" x14ac:dyDescent="0.2">
      <c r="B526" s="168" t="s">
        <v>1204</v>
      </c>
      <c r="C526" s="194" t="s">
        <v>1205</v>
      </c>
      <c r="D526" s="138" t="s">
        <v>692</v>
      </c>
      <c r="E526" s="139">
        <v>192.2</v>
      </c>
      <c r="F526" s="180"/>
      <c r="G526" s="180"/>
    </row>
    <row r="527" spans="2:7" ht="12.75" customHeight="1" x14ac:dyDescent="0.2">
      <c r="B527" s="134" t="s">
        <v>1429</v>
      </c>
      <c r="C527" s="193" t="s">
        <v>1206</v>
      </c>
      <c r="D527" s="136"/>
      <c r="E527" s="137"/>
      <c r="F527" s="136"/>
      <c r="G527" s="136"/>
    </row>
    <row r="528" spans="2:7" ht="12.75" customHeight="1" x14ac:dyDescent="0.2">
      <c r="B528" s="168" t="s">
        <v>1207</v>
      </c>
      <c r="C528" s="194" t="s">
        <v>1208</v>
      </c>
      <c r="D528" s="138" t="s">
        <v>696</v>
      </c>
      <c r="E528" s="139">
        <v>98.1</v>
      </c>
      <c r="F528" s="180"/>
      <c r="G528" s="180"/>
    </row>
    <row r="529" spans="2:7" ht="12.75" customHeight="1" x14ac:dyDescent="0.2">
      <c r="B529" s="171"/>
      <c r="C529" s="86" t="s">
        <v>1209</v>
      </c>
      <c r="D529" s="79" t="s">
        <v>1163</v>
      </c>
      <c r="E529" s="80">
        <v>2</v>
      </c>
      <c r="F529" s="77"/>
      <c r="G529" s="77"/>
    </row>
    <row r="530" spans="2:7" ht="12.75" customHeight="1" x14ac:dyDescent="0.2">
      <c r="B530" s="171"/>
      <c r="C530" s="86" t="s">
        <v>1210</v>
      </c>
      <c r="D530" s="79" t="s">
        <v>1163</v>
      </c>
      <c r="E530" s="80">
        <v>9</v>
      </c>
      <c r="F530" s="77"/>
      <c r="G530" s="77"/>
    </row>
    <row r="531" spans="2:7" ht="12.75" customHeight="1" x14ac:dyDescent="0.2">
      <c r="B531" s="171"/>
      <c r="C531" s="86" t="s">
        <v>1211</v>
      </c>
      <c r="D531" s="79" t="s">
        <v>1163</v>
      </c>
      <c r="E531" s="80">
        <v>4</v>
      </c>
      <c r="F531" s="77"/>
      <c r="G531" s="77"/>
    </row>
    <row r="532" spans="2:7" ht="12.75" customHeight="1" x14ac:dyDescent="0.2">
      <c r="B532" s="171"/>
      <c r="C532" s="86" t="s">
        <v>1212</v>
      </c>
      <c r="D532" s="79" t="s">
        <v>1163</v>
      </c>
      <c r="E532" s="80">
        <v>0</v>
      </c>
      <c r="F532" s="77"/>
      <c r="G532" s="77"/>
    </row>
    <row r="533" spans="2:7" ht="12.75" customHeight="1" x14ac:dyDescent="0.2">
      <c r="B533" s="171"/>
      <c r="C533" s="86" t="s">
        <v>1213</v>
      </c>
      <c r="D533" s="79" t="s">
        <v>1163</v>
      </c>
      <c r="E533" s="80">
        <v>3</v>
      </c>
      <c r="F533" s="77"/>
      <c r="G533" s="77"/>
    </row>
    <row r="534" spans="2:7" ht="12.75" customHeight="1" x14ac:dyDescent="0.2">
      <c r="B534" s="171"/>
      <c r="C534" s="86" t="s">
        <v>1214</v>
      </c>
      <c r="D534" s="79" t="s">
        <v>1163</v>
      </c>
      <c r="E534" s="80">
        <v>0</v>
      </c>
      <c r="F534" s="77"/>
      <c r="G534" s="77"/>
    </row>
    <row r="535" spans="2:7" ht="12.75" customHeight="1" x14ac:dyDescent="0.2">
      <c r="B535" s="171"/>
      <c r="C535" s="86" t="s">
        <v>1215</v>
      </c>
      <c r="D535" s="79" t="s">
        <v>1163</v>
      </c>
      <c r="E535" s="80">
        <v>0</v>
      </c>
      <c r="F535" s="77"/>
      <c r="G535" s="77"/>
    </row>
    <row r="536" spans="2:7" ht="12.75" customHeight="1" x14ac:dyDescent="0.2">
      <c r="B536" s="171"/>
      <c r="C536" s="86" t="s">
        <v>1216</v>
      </c>
      <c r="D536" s="79" t="s">
        <v>1163</v>
      </c>
      <c r="E536" s="80">
        <v>2</v>
      </c>
      <c r="F536" s="77"/>
      <c r="G536" s="77"/>
    </row>
    <row r="537" spans="2:7" ht="12.75" customHeight="1" x14ac:dyDescent="0.2">
      <c r="B537" s="171"/>
      <c r="C537" s="86" t="s">
        <v>1217</v>
      </c>
      <c r="D537" s="79" t="s">
        <v>1163</v>
      </c>
      <c r="E537" s="80">
        <v>0</v>
      </c>
      <c r="F537" s="77"/>
      <c r="G537" s="77"/>
    </row>
    <row r="538" spans="2:7" ht="12.75" customHeight="1" x14ac:dyDescent="0.2">
      <c r="B538" s="171"/>
      <c r="C538" s="86" t="s">
        <v>1218</v>
      </c>
      <c r="D538" s="79" t="s">
        <v>1163</v>
      </c>
      <c r="E538" s="80">
        <v>3</v>
      </c>
      <c r="F538" s="77"/>
      <c r="G538" s="77"/>
    </row>
    <row r="539" spans="2:7" ht="12.75" customHeight="1" x14ac:dyDescent="0.2">
      <c r="B539" s="168" t="s">
        <v>1219</v>
      </c>
      <c r="C539" s="194" t="s">
        <v>1220</v>
      </c>
      <c r="D539" s="138" t="s">
        <v>696</v>
      </c>
      <c r="E539" s="139">
        <v>836.8</v>
      </c>
      <c r="F539" s="180"/>
      <c r="G539" s="180"/>
    </row>
    <row r="540" spans="2:7" ht="12.75" customHeight="1" x14ac:dyDescent="0.2">
      <c r="B540" s="171"/>
      <c r="C540" s="86" t="s">
        <v>1221</v>
      </c>
      <c r="D540" s="77"/>
      <c r="E540" s="78">
        <v>373.5</v>
      </c>
      <c r="F540" s="77"/>
      <c r="G540" s="77"/>
    </row>
    <row r="541" spans="2:7" ht="12.75" customHeight="1" x14ac:dyDescent="0.2">
      <c r="B541" s="171"/>
      <c r="C541" s="86" t="s">
        <v>1222</v>
      </c>
      <c r="D541" s="77"/>
      <c r="E541" s="78">
        <v>273</v>
      </c>
      <c r="F541" s="77"/>
      <c r="G541" s="77"/>
    </row>
    <row r="542" spans="2:7" ht="12.75" customHeight="1" x14ac:dyDescent="0.2">
      <c r="B542" s="171"/>
      <c r="C542" s="86" t="s">
        <v>1223</v>
      </c>
      <c r="D542" s="77"/>
      <c r="E542" s="78">
        <v>93.6</v>
      </c>
      <c r="F542" s="77"/>
      <c r="G542" s="77"/>
    </row>
    <row r="543" spans="2:7" ht="12.75" customHeight="1" x14ac:dyDescent="0.2">
      <c r="B543" s="171"/>
      <c r="C543" s="86" t="s">
        <v>1224</v>
      </c>
      <c r="D543" s="77"/>
      <c r="E543" s="78">
        <v>96.6</v>
      </c>
      <c r="F543" s="77"/>
      <c r="G543" s="77"/>
    </row>
    <row r="544" spans="2:7" ht="12.75" customHeight="1" x14ac:dyDescent="0.2">
      <c r="B544" s="168" t="s">
        <v>1225</v>
      </c>
      <c r="C544" s="194" t="s">
        <v>1226</v>
      </c>
      <c r="D544" s="138" t="s">
        <v>696</v>
      </c>
      <c r="E544" s="139">
        <v>52.2</v>
      </c>
      <c r="F544" s="180"/>
      <c r="G544" s="180"/>
    </row>
    <row r="545" spans="2:7" ht="12.75" customHeight="1" x14ac:dyDescent="0.2">
      <c r="B545" s="168" t="s">
        <v>1227</v>
      </c>
      <c r="C545" s="194" t="s">
        <v>1228</v>
      </c>
      <c r="D545" s="138" t="s">
        <v>708</v>
      </c>
      <c r="E545" s="139">
        <v>247.3</v>
      </c>
      <c r="F545" s="180"/>
      <c r="G545" s="180"/>
    </row>
    <row r="546" spans="2:7" ht="12.75" customHeight="1" x14ac:dyDescent="0.2">
      <c r="B546" s="168" t="s">
        <v>1229</v>
      </c>
      <c r="C546" s="194" t="s">
        <v>1230</v>
      </c>
      <c r="D546" s="138" t="s">
        <v>696</v>
      </c>
      <c r="E546" s="139">
        <v>74.900000000000006</v>
      </c>
      <c r="F546" s="180"/>
      <c r="G546" s="180"/>
    </row>
    <row r="547" spans="2:7" ht="12.75" customHeight="1" x14ac:dyDescent="0.2">
      <c r="B547" s="168" t="s">
        <v>1231</v>
      </c>
      <c r="C547" s="194" t="s">
        <v>1232</v>
      </c>
      <c r="D547" s="138" t="s">
        <v>696</v>
      </c>
      <c r="E547" s="139">
        <v>562</v>
      </c>
      <c r="F547" s="180"/>
      <c r="G547" s="180"/>
    </row>
    <row r="548" spans="2:7" ht="12.75" customHeight="1" x14ac:dyDescent="0.2">
      <c r="B548" s="134" t="s">
        <v>1431</v>
      </c>
      <c r="C548" s="193" t="s">
        <v>1233</v>
      </c>
      <c r="D548" s="136"/>
      <c r="E548" s="137"/>
      <c r="F548" s="136"/>
      <c r="G548" s="136"/>
    </row>
    <row r="549" spans="2:7" ht="12.75" customHeight="1" x14ac:dyDescent="0.2">
      <c r="B549" s="168" t="s">
        <v>1234</v>
      </c>
      <c r="C549" s="194" t="s">
        <v>1235</v>
      </c>
      <c r="D549" s="138" t="s">
        <v>696</v>
      </c>
      <c r="E549" s="139">
        <v>139.5</v>
      </c>
      <c r="F549" s="180"/>
      <c r="G549" s="180"/>
    </row>
    <row r="550" spans="2:7" ht="12.75" customHeight="1" x14ac:dyDescent="0.2">
      <c r="B550" s="168" t="s">
        <v>1236</v>
      </c>
      <c r="C550" s="194" t="s">
        <v>1237</v>
      </c>
      <c r="D550" s="138" t="s">
        <v>692</v>
      </c>
      <c r="E550" s="139">
        <v>80.099999999999994</v>
      </c>
      <c r="F550" s="180"/>
      <c r="G550" s="180"/>
    </row>
    <row r="551" spans="2:7" ht="12.75" customHeight="1" x14ac:dyDescent="0.2">
      <c r="B551" s="168" t="s">
        <v>1238</v>
      </c>
      <c r="C551" s="194" t="s">
        <v>1239</v>
      </c>
      <c r="D551" s="138" t="s">
        <v>696</v>
      </c>
      <c r="E551" s="139">
        <v>4.9000000000000004</v>
      </c>
      <c r="F551" s="180"/>
      <c r="G551" s="180"/>
    </row>
    <row r="552" spans="2:7" ht="12.75" customHeight="1" x14ac:dyDescent="0.2">
      <c r="B552" s="168" t="s">
        <v>1240</v>
      </c>
      <c r="C552" s="194" t="s">
        <v>1241</v>
      </c>
      <c r="D552" s="138" t="s">
        <v>692</v>
      </c>
      <c r="E552" s="139">
        <v>4.9000000000000004</v>
      </c>
      <c r="F552" s="180"/>
      <c r="G552" s="180"/>
    </row>
    <row r="553" spans="2:7" ht="12.75" customHeight="1" x14ac:dyDescent="0.2">
      <c r="B553" s="168" t="s">
        <v>1242</v>
      </c>
      <c r="C553" s="194" t="s">
        <v>1243</v>
      </c>
      <c r="D553" s="138" t="s">
        <v>692</v>
      </c>
      <c r="E553" s="139">
        <v>64.900000000000006</v>
      </c>
      <c r="F553" s="180"/>
      <c r="G553" s="180"/>
    </row>
    <row r="554" spans="2:7" ht="12.75" customHeight="1" x14ac:dyDescent="0.2">
      <c r="B554" s="134" t="s">
        <v>1432</v>
      </c>
      <c r="C554" s="193" t="s">
        <v>1244</v>
      </c>
      <c r="D554" s="136"/>
      <c r="E554" s="137"/>
      <c r="F554" s="136"/>
      <c r="G554" s="136"/>
    </row>
    <row r="555" spans="2:7" ht="12.75" customHeight="1" x14ac:dyDescent="0.2">
      <c r="B555" s="168" t="s">
        <v>1245</v>
      </c>
      <c r="C555" s="194" t="s">
        <v>1246</v>
      </c>
      <c r="D555" s="138" t="s">
        <v>1008</v>
      </c>
      <c r="E555" s="139">
        <v>19</v>
      </c>
      <c r="F555" s="180"/>
      <c r="G555" s="180"/>
    </row>
    <row r="556" spans="2:7" ht="12.75" customHeight="1" x14ac:dyDescent="0.2">
      <c r="B556" s="168" t="s">
        <v>1247</v>
      </c>
      <c r="C556" s="194" t="s">
        <v>1248</v>
      </c>
      <c r="D556" s="138" t="s">
        <v>1008</v>
      </c>
      <c r="E556" s="139">
        <v>25</v>
      </c>
      <c r="F556" s="180"/>
      <c r="G556" s="180"/>
    </row>
    <row r="557" spans="2:7" ht="12.75" customHeight="1" x14ac:dyDescent="0.2">
      <c r="B557" s="168" t="s">
        <v>1249</v>
      </c>
      <c r="C557" s="194" t="s">
        <v>1250</v>
      </c>
      <c r="D557" s="138" t="s">
        <v>1008</v>
      </c>
      <c r="E557" s="139">
        <v>12</v>
      </c>
      <c r="F557" s="180"/>
      <c r="G557" s="180"/>
    </row>
    <row r="558" spans="2:7" ht="12.75" customHeight="1" x14ac:dyDescent="0.2">
      <c r="B558" s="168" t="s">
        <v>1251</v>
      </c>
      <c r="C558" s="194" t="s">
        <v>1252</v>
      </c>
      <c r="D558" s="138" t="s">
        <v>1008</v>
      </c>
      <c r="E558" s="139">
        <v>28</v>
      </c>
      <c r="F558" s="180"/>
      <c r="G558" s="180"/>
    </row>
    <row r="559" spans="2:7" ht="12.75" customHeight="1" x14ac:dyDescent="0.2">
      <c r="B559" s="168" t="s">
        <v>1253</v>
      </c>
      <c r="C559" s="194" t="s">
        <v>1254</v>
      </c>
      <c r="D559" s="138" t="s">
        <v>1008</v>
      </c>
      <c r="E559" s="139">
        <v>252</v>
      </c>
      <c r="F559" s="180"/>
      <c r="G559" s="180"/>
    </row>
    <row r="560" spans="2:7" ht="12.75" customHeight="1" x14ac:dyDescent="0.2">
      <c r="B560" s="168" t="s">
        <v>1255</v>
      </c>
      <c r="C560" s="194" t="s">
        <v>1256</v>
      </c>
      <c r="D560" s="138" t="s">
        <v>1008</v>
      </c>
      <c r="E560" s="139">
        <v>27</v>
      </c>
      <c r="F560" s="180"/>
      <c r="G560" s="180"/>
    </row>
    <row r="561" spans="2:7" ht="12.75" customHeight="1" x14ac:dyDescent="0.2">
      <c r="B561" s="168" t="s">
        <v>1257</v>
      </c>
      <c r="C561" s="194" t="s">
        <v>1258</v>
      </c>
      <c r="D561" s="138" t="s">
        <v>1008</v>
      </c>
      <c r="E561" s="139">
        <v>27</v>
      </c>
      <c r="F561" s="180"/>
      <c r="G561" s="180"/>
    </row>
    <row r="562" spans="2:7" ht="12.75" customHeight="1" x14ac:dyDescent="0.2">
      <c r="B562" s="134" t="s">
        <v>1454</v>
      </c>
      <c r="C562" s="193" t="s">
        <v>1259</v>
      </c>
      <c r="D562" s="136"/>
      <c r="E562" s="137"/>
      <c r="F562" s="136"/>
      <c r="G562" s="136"/>
    </row>
    <row r="563" spans="2:7" ht="12.75" customHeight="1" x14ac:dyDescent="0.2">
      <c r="B563" s="168" t="s">
        <v>1260</v>
      </c>
      <c r="C563" s="194" t="s">
        <v>1261</v>
      </c>
      <c r="D563" s="138" t="s">
        <v>696</v>
      </c>
      <c r="E563" s="139">
        <v>68.5</v>
      </c>
      <c r="F563" s="180"/>
      <c r="G563" s="180"/>
    </row>
    <row r="564" spans="2:7" ht="12.75" customHeight="1" x14ac:dyDescent="0.2">
      <c r="B564" s="168" t="s">
        <v>1262</v>
      </c>
      <c r="C564" s="194" t="s">
        <v>1263</v>
      </c>
      <c r="D564" s="138" t="s">
        <v>696</v>
      </c>
      <c r="E564" s="139">
        <v>5108.2</v>
      </c>
      <c r="F564" s="180"/>
      <c r="G564" s="180"/>
    </row>
    <row r="565" spans="2:7" ht="12.75" customHeight="1" x14ac:dyDescent="0.2">
      <c r="B565" s="171"/>
      <c r="C565" s="86" t="s">
        <v>1221</v>
      </c>
      <c r="D565" s="77"/>
      <c r="E565" s="78">
        <v>468.4</v>
      </c>
      <c r="F565" s="77"/>
      <c r="G565" s="77"/>
    </row>
    <row r="566" spans="2:7" ht="12.75" customHeight="1" x14ac:dyDescent="0.2">
      <c r="B566" s="171"/>
      <c r="C566" s="86" t="s">
        <v>1222</v>
      </c>
      <c r="D566" s="77"/>
      <c r="E566" s="84">
        <v>1204</v>
      </c>
      <c r="F566" s="77"/>
      <c r="G566" s="77"/>
    </row>
    <row r="567" spans="2:7" ht="12.75" customHeight="1" x14ac:dyDescent="0.2">
      <c r="B567" s="171"/>
      <c r="C567" s="86" t="s">
        <v>1223</v>
      </c>
      <c r="D567" s="77"/>
      <c r="E567" s="84">
        <v>1212.9000000000001</v>
      </c>
      <c r="F567" s="77"/>
      <c r="G567" s="77"/>
    </row>
    <row r="568" spans="2:7" ht="12.75" customHeight="1" x14ac:dyDescent="0.2">
      <c r="B568" s="171"/>
      <c r="C568" s="86" t="s">
        <v>1224</v>
      </c>
      <c r="D568" s="77"/>
      <c r="E568" s="78">
        <v>672.7</v>
      </c>
      <c r="F568" s="77"/>
      <c r="G568" s="77"/>
    </row>
    <row r="569" spans="2:7" ht="12.75" customHeight="1" x14ac:dyDescent="0.2">
      <c r="B569" s="168" t="s">
        <v>1264</v>
      </c>
      <c r="C569" s="194" t="s">
        <v>1265</v>
      </c>
      <c r="D569" s="138" t="s">
        <v>696</v>
      </c>
      <c r="E569" s="139">
        <v>558</v>
      </c>
      <c r="F569" s="180"/>
      <c r="G569" s="180"/>
    </row>
    <row r="570" spans="2:7" ht="12.75" customHeight="1" x14ac:dyDescent="0.2">
      <c r="B570" s="171"/>
      <c r="C570" s="86" t="s">
        <v>1266</v>
      </c>
      <c r="D570" s="77"/>
      <c r="E570" s="98"/>
      <c r="F570" s="77"/>
      <c r="G570" s="77"/>
    </row>
    <row r="571" spans="2:7" ht="12.75" customHeight="1" x14ac:dyDescent="0.2">
      <c r="B571" s="171"/>
      <c r="C571" s="86" t="s">
        <v>1267</v>
      </c>
      <c r="D571" s="77"/>
      <c r="E571" s="98"/>
      <c r="F571" s="77"/>
      <c r="G571" s="77"/>
    </row>
    <row r="572" spans="2:7" ht="12.75" customHeight="1" x14ac:dyDescent="0.2">
      <c r="B572" s="171"/>
      <c r="C572" s="86" t="s">
        <v>1268</v>
      </c>
      <c r="D572" s="77"/>
      <c r="E572" s="98"/>
      <c r="F572" s="77"/>
      <c r="G572" s="77"/>
    </row>
    <row r="573" spans="2:7" ht="12.75" customHeight="1" x14ac:dyDescent="0.2">
      <c r="B573" s="171"/>
      <c r="C573" s="86" t="s">
        <v>1269</v>
      </c>
      <c r="D573" s="77"/>
      <c r="E573" s="98"/>
      <c r="F573" s="77"/>
      <c r="G573" s="77"/>
    </row>
    <row r="574" spans="2:7" ht="12.75" customHeight="1" x14ac:dyDescent="0.2">
      <c r="B574" s="171"/>
      <c r="C574" s="86" t="s">
        <v>1270</v>
      </c>
      <c r="D574" s="77"/>
      <c r="E574" s="98"/>
      <c r="F574" s="77"/>
      <c r="G574" s="77"/>
    </row>
    <row r="575" spans="2:7" ht="12.75" customHeight="1" x14ac:dyDescent="0.2">
      <c r="B575" s="171"/>
      <c r="C575" s="86" t="s">
        <v>1271</v>
      </c>
      <c r="D575" s="77"/>
      <c r="E575" s="98"/>
      <c r="F575" s="77"/>
      <c r="G575" s="77"/>
    </row>
    <row r="576" spans="2:7" ht="12.75" customHeight="1" x14ac:dyDescent="0.2">
      <c r="B576" s="171"/>
      <c r="C576" s="86" t="s">
        <v>1272</v>
      </c>
      <c r="D576" s="77"/>
      <c r="E576" s="98"/>
      <c r="F576" s="77"/>
      <c r="G576" s="77"/>
    </row>
    <row r="577" spans="2:7" ht="12.75" customHeight="1" x14ac:dyDescent="0.2">
      <c r="B577" s="171"/>
      <c r="C577" s="86" t="s">
        <v>1273</v>
      </c>
      <c r="D577" s="77"/>
      <c r="E577" s="98"/>
      <c r="F577" s="77"/>
      <c r="G577" s="77"/>
    </row>
    <row r="578" spans="2:7" ht="12.75" customHeight="1" x14ac:dyDescent="0.2">
      <c r="B578" s="171"/>
      <c r="C578" s="86" t="s">
        <v>1274</v>
      </c>
      <c r="D578" s="77"/>
      <c r="E578" s="98"/>
      <c r="F578" s="77"/>
      <c r="G578" s="77"/>
    </row>
    <row r="579" spans="2:7" ht="12.75" customHeight="1" x14ac:dyDescent="0.2">
      <c r="B579" s="171"/>
      <c r="C579" s="86" t="s">
        <v>1275</v>
      </c>
      <c r="D579" s="77"/>
      <c r="E579" s="98"/>
      <c r="F579" s="77"/>
      <c r="G579" s="77"/>
    </row>
    <row r="580" spans="2:7" ht="12.75" customHeight="1" x14ac:dyDescent="0.2">
      <c r="B580" s="172"/>
      <c r="C580" s="87" t="s">
        <v>1276</v>
      </c>
      <c r="D580" s="88"/>
      <c r="E580" s="99"/>
      <c r="F580" s="88"/>
      <c r="G580" s="88"/>
    </row>
    <row r="581" spans="2:7" ht="12.75" customHeight="1" x14ac:dyDescent="0.2">
      <c r="B581" s="168" t="s">
        <v>1277</v>
      </c>
      <c r="C581" s="194" t="s">
        <v>1278</v>
      </c>
      <c r="D581" s="138" t="s">
        <v>696</v>
      </c>
      <c r="E581" s="139">
        <v>440.3</v>
      </c>
      <c r="F581" s="180"/>
      <c r="G581" s="180"/>
    </row>
    <row r="582" spans="2:7" ht="12.75" customHeight="1" x14ac:dyDescent="0.2">
      <c r="B582" s="171"/>
      <c r="C582" s="86" t="s">
        <v>1266</v>
      </c>
      <c r="D582" s="77"/>
      <c r="E582" s="98"/>
      <c r="F582" s="77"/>
      <c r="G582" s="77"/>
    </row>
    <row r="583" spans="2:7" ht="12.75" customHeight="1" x14ac:dyDescent="0.2">
      <c r="B583" s="171"/>
      <c r="C583" s="86" t="s">
        <v>1267</v>
      </c>
      <c r="D583" s="77"/>
      <c r="E583" s="98"/>
      <c r="F583" s="77"/>
      <c r="G583" s="77"/>
    </row>
    <row r="584" spans="2:7" ht="12.75" customHeight="1" x14ac:dyDescent="0.2">
      <c r="B584" s="171"/>
      <c r="C584" s="86" t="s">
        <v>1268</v>
      </c>
      <c r="D584" s="77"/>
      <c r="E584" s="98"/>
      <c r="F584" s="77"/>
      <c r="G584" s="77"/>
    </row>
    <row r="585" spans="2:7" ht="12.75" customHeight="1" x14ac:dyDescent="0.2">
      <c r="B585" s="171"/>
      <c r="C585" s="86" t="s">
        <v>1269</v>
      </c>
      <c r="D585" s="77"/>
      <c r="E585" s="98"/>
      <c r="F585" s="77"/>
      <c r="G585" s="77"/>
    </row>
    <row r="586" spans="2:7" ht="12.75" customHeight="1" x14ac:dyDescent="0.2">
      <c r="B586" s="171"/>
      <c r="C586" s="86" t="s">
        <v>1270</v>
      </c>
      <c r="D586" s="77"/>
      <c r="E586" s="98"/>
      <c r="F586" s="77"/>
      <c r="G586" s="77"/>
    </row>
    <row r="587" spans="2:7" ht="12.75" customHeight="1" x14ac:dyDescent="0.2">
      <c r="B587" s="171"/>
      <c r="C587" s="86" t="s">
        <v>1271</v>
      </c>
      <c r="D587" s="77"/>
      <c r="E587" s="98"/>
      <c r="F587" s="77"/>
      <c r="G587" s="77"/>
    </row>
    <row r="588" spans="2:7" ht="12.75" customHeight="1" x14ac:dyDescent="0.2">
      <c r="B588" s="171"/>
      <c r="C588" s="86" t="s">
        <v>1272</v>
      </c>
      <c r="D588" s="77"/>
      <c r="E588" s="98"/>
      <c r="F588" s="77"/>
      <c r="G588" s="77"/>
    </row>
    <row r="589" spans="2:7" ht="12.75" customHeight="1" x14ac:dyDescent="0.2">
      <c r="B589" s="171"/>
      <c r="C589" s="86" t="s">
        <v>1273</v>
      </c>
      <c r="D589" s="77"/>
      <c r="E589" s="98"/>
      <c r="F589" s="77"/>
      <c r="G589" s="77"/>
    </row>
    <row r="590" spans="2:7" ht="12.75" customHeight="1" x14ac:dyDescent="0.2">
      <c r="B590" s="171"/>
      <c r="C590" s="86" t="s">
        <v>1274</v>
      </c>
      <c r="D590" s="77"/>
      <c r="E590" s="98"/>
      <c r="F590" s="77"/>
      <c r="G590" s="77"/>
    </row>
    <row r="591" spans="2:7" ht="12.75" customHeight="1" x14ac:dyDescent="0.2">
      <c r="B591" s="171"/>
      <c r="C591" s="86" t="s">
        <v>1275</v>
      </c>
      <c r="D591" s="77"/>
      <c r="E591" s="98"/>
      <c r="F591" s="77"/>
      <c r="G591" s="77"/>
    </row>
    <row r="592" spans="2:7" ht="12.75" customHeight="1" x14ac:dyDescent="0.2">
      <c r="B592" s="171"/>
      <c r="C592" s="86" t="s">
        <v>1276</v>
      </c>
      <c r="D592" s="77"/>
      <c r="E592" s="98"/>
      <c r="F592" s="77"/>
      <c r="G592" s="77"/>
    </row>
    <row r="593" spans="2:7" ht="12.75" customHeight="1" x14ac:dyDescent="0.2">
      <c r="B593" s="168" t="s">
        <v>1279</v>
      </c>
      <c r="C593" s="194" t="s">
        <v>1280</v>
      </c>
      <c r="D593" s="138" t="s">
        <v>696</v>
      </c>
      <c r="E593" s="139">
        <v>3005.6</v>
      </c>
      <c r="F593" s="180"/>
      <c r="G593" s="180"/>
    </row>
    <row r="594" spans="2:7" ht="12.75" customHeight="1" x14ac:dyDescent="0.2">
      <c r="B594" s="171"/>
      <c r="C594" s="86" t="s">
        <v>1266</v>
      </c>
      <c r="D594" s="77"/>
      <c r="E594" s="98"/>
      <c r="F594" s="77"/>
      <c r="G594" s="77"/>
    </row>
    <row r="595" spans="2:7" ht="12.75" customHeight="1" x14ac:dyDescent="0.2">
      <c r="B595" s="171"/>
      <c r="C595" s="86" t="s">
        <v>1267</v>
      </c>
      <c r="D595" s="77"/>
      <c r="E595" s="98"/>
      <c r="F595" s="77"/>
      <c r="G595" s="77"/>
    </row>
    <row r="596" spans="2:7" ht="12.75" customHeight="1" x14ac:dyDescent="0.2">
      <c r="B596" s="171"/>
      <c r="C596" s="86" t="s">
        <v>1268</v>
      </c>
      <c r="D596" s="77"/>
      <c r="E596" s="98"/>
      <c r="F596" s="77"/>
      <c r="G596" s="77"/>
    </row>
    <row r="597" spans="2:7" ht="12.75" customHeight="1" x14ac:dyDescent="0.2">
      <c r="B597" s="171"/>
      <c r="C597" s="86" t="s">
        <v>1269</v>
      </c>
      <c r="D597" s="77"/>
      <c r="E597" s="98"/>
      <c r="F597" s="77"/>
      <c r="G597" s="77"/>
    </row>
    <row r="598" spans="2:7" ht="12.75" customHeight="1" x14ac:dyDescent="0.2">
      <c r="B598" s="171"/>
      <c r="C598" s="86" t="s">
        <v>1270</v>
      </c>
      <c r="D598" s="77"/>
      <c r="E598" s="98"/>
      <c r="F598" s="77"/>
      <c r="G598" s="77"/>
    </row>
    <row r="599" spans="2:7" ht="12.75" customHeight="1" x14ac:dyDescent="0.2">
      <c r="B599" s="171"/>
      <c r="C599" s="86" t="s">
        <v>1271</v>
      </c>
      <c r="D599" s="77"/>
      <c r="E599" s="98"/>
      <c r="F599" s="77"/>
      <c r="G599" s="77"/>
    </row>
    <row r="600" spans="2:7" ht="12.75" customHeight="1" x14ac:dyDescent="0.2">
      <c r="B600" s="171"/>
      <c r="C600" s="86" t="s">
        <v>1272</v>
      </c>
      <c r="D600" s="77"/>
      <c r="E600" s="98"/>
      <c r="F600" s="77"/>
      <c r="G600" s="77"/>
    </row>
    <row r="601" spans="2:7" ht="12.75" customHeight="1" x14ac:dyDescent="0.2">
      <c r="B601" s="171"/>
      <c r="C601" s="86" t="s">
        <v>1273</v>
      </c>
      <c r="D601" s="77"/>
      <c r="E601" s="98"/>
      <c r="F601" s="77"/>
      <c r="G601" s="77"/>
    </row>
    <row r="602" spans="2:7" ht="12.75" customHeight="1" x14ac:dyDescent="0.2">
      <c r="B602" s="171"/>
      <c r="C602" s="86" t="s">
        <v>1274</v>
      </c>
      <c r="D602" s="77"/>
      <c r="E602" s="98"/>
      <c r="F602" s="77"/>
      <c r="G602" s="77"/>
    </row>
    <row r="603" spans="2:7" ht="12.75" customHeight="1" x14ac:dyDescent="0.2">
      <c r="B603" s="171"/>
      <c r="C603" s="86" t="s">
        <v>1275</v>
      </c>
      <c r="D603" s="77"/>
      <c r="E603" s="98"/>
      <c r="F603" s="77"/>
      <c r="G603" s="77"/>
    </row>
    <row r="604" spans="2:7" ht="12.75" customHeight="1" x14ac:dyDescent="0.2">
      <c r="B604" s="171"/>
      <c r="C604" s="86" t="s">
        <v>1276</v>
      </c>
      <c r="D604" s="77"/>
      <c r="E604" s="98"/>
      <c r="F604" s="77"/>
      <c r="G604" s="77"/>
    </row>
    <row r="605" spans="2:7" ht="12.75" customHeight="1" x14ac:dyDescent="0.2">
      <c r="B605" s="168" t="s">
        <v>1281</v>
      </c>
      <c r="C605" s="194" t="s">
        <v>1282</v>
      </c>
      <c r="D605" s="138" t="s">
        <v>696</v>
      </c>
      <c r="E605" s="139">
        <v>2674.5</v>
      </c>
      <c r="F605" s="180"/>
      <c r="G605" s="180"/>
    </row>
    <row r="606" spans="2:7" ht="12.75" customHeight="1" x14ac:dyDescent="0.2">
      <c r="B606" s="171"/>
      <c r="C606" s="86" t="s">
        <v>1266</v>
      </c>
      <c r="D606" s="77"/>
      <c r="E606" s="98"/>
      <c r="F606" s="77"/>
      <c r="G606" s="77"/>
    </row>
    <row r="607" spans="2:7" ht="12.75" customHeight="1" x14ac:dyDescent="0.2">
      <c r="B607" s="171"/>
      <c r="C607" s="86" t="s">
        <v>1267</v>
      </c>
      <c r="D607" s="77"/>
      <c r="E607" s="98"/>
      <c r="F607" s="77"/>
      <c r="G607" s="77"/>
    </row>
    <row r="608" spans="2:7" ht="12.75" customHeight="1" x14ac:dyDescent="0.2">
      <c r="B608" s="171"/>
      <c r="C608" s="86" t="s">
        <v>1268</v>
      </c>
      <c r="D608" s="77"/>
      <c r="E608" s="98"/>
      <c r="F608" s="77"/>
      <c r="G608" s="77"/>
    </row>
    <row r="609" spans="2:7" ht="12.75" customHeight="1" x14ac:dyDescent="0.2">
      <c r="B609" s="171"/>
      <c r="C609" s="86" t="s">
        <v>1269</v>
      </c>
      <c r="D609" s="77"/>
      <c r="E609" s="98"/>
      <c r="F609" s="77"/>
      <c r="G609" s="77"/>
    </row>
    <row r="610" spans="2:7" ht="12.75" customHeight="1" x14ac:dyDescent="0.2">
      <c r="B610" s="171"/>
      <c r="C610" s="86" t="s">
        <v>1270</v>
      </c>
      <c r="D610" s="77"/>
      <c r="E610" s="98"/>
      <c r="F610" s="77"/>
      <c r="G610" s="77"/>
    </row>
    <row r="611" spans="2:7" ht="12.75" customHeight="1" x14ac:dyDescent="0.2">
      <c r="B611" s="171"/>
      <c r="C611" s="86" t="s">
        <v>1271</v>
      </c>
      <c r="D611" s="77"/>
      <c r="E611" s="98"/>
      <c r="F611" s="77"/>
      <c r="G611" s="77"/>
    </row>
    <row r="612" spans="2:7" ht="12.75" customHeight="1" x14ac:dyDescent="0.2">
      <c r="B612" s="171"/>
      <c r="C612" s="86" t="s">
        <v>1272</v>
      </c>
      <c r="D612" s="77"/>
      <c r="E612" s="98"/>
      <c r="F612" s="77"/>
      <c r="G612" s="77"/>
    </row>
    <row r="613" spans="2:7" ht="12.75" customHeight="1" x14ac:dyDescent="0.2">
      <c r="B613" s="171"/>
      <c r="C613" s="86" t="s">
        <v>1273</v>
      </c>
      <c r="D613" s="77"/>
      <c r="E613" s="98"/>
      <c r="F613" s="77"/>
      <c r="G613" s="77"/>
    </row>
    <row r="614" spans="2:7" ht="12.75" customHeight="1" x14ac:dyDescent="0.2">
      <c r="B614" s="171"/>
      <c r="C614" s="86" t="s">
        <v>1274</v>
      </c>
      <c r="D614" s="77"/>
      <c r="E614" s="98"/>
      <c r="F614" s="77"/>
      <c r="G614" s="77"/>
    </row>
    <row r="615" spans="2:7" ht="12.75" customHeight="1" x14ac:dyDescent="0.2">
      <c r="B615" s="171"/>
      <c r="C615" s="86" t="s">
        <v>1275</v>
      </c>
      <c r="D615" s="77"/>
      <c r="E615" s="98"/>
      <c r="F615" s="77"/>
      <c r="G615" s="77"/>
    </row>
    <row r="616" spans="2:7" ht="12.75" customHeight="1" x14ac:dyDescent="0.2">
      <c r="B616" s="171"/>
      <c r="C616" s="86" t="s">
        <v>1276</v>
      </c>
      <c r="D616" s="77"/>
      <c r="E616" s="98"/>
      <c r="F616" s="77"/>
      <c r="G616" s="77"/>
    </row>
    <row r="617" spans="2:7" ht="12.75" customHeight="1" x14ac:dyDescent="0.2">
      <c r="B617" s="168" t="s">
        <v>1283</v>
      </c>
      <c r="C617" s="194" t="s">
        <v>1284</v>
      </c>
      <c r="D617" s="138" t="s">
        <v>696</v>
      </c>
      <c r="E617" s="139">
        <v>2779.3</v>
      </c>
      <c r="F617" s="180"/>
      <c r="G617" s="180"/>
    </row>
    <row r="618" spans="2:7" ht="12.75" customHeight="1" x14ac:dyDescent="0.2">
      <c r="B618" s="171"/>
      <c r="C618" s="86" t="s">
        <v>1266</v>
      </c>
      <c r="D618" s="77"/>
      <c r="E618" s="98"/>
      <c r="F618" s="77"/>
      <c r="G618" s="77"/>
    </row>
    <row r="619" spans="2:7" ht="12.75" customHeight="1" x14ac:dyDescent="0.2">
      <c r="B619" s="171"/>
      <c r="C619" s="86" t="s">
        <v>1267</v>
      </c>
      <c r="D619" s="77"/>
      <c r="E619" s="98"/>
      <c r="F619" s="77"/>
      <c r="G619" s="77"/>
    </row>
    <row r="620" spans="2:7" ht="12.75" customHeight="1" x14ac:dyDescent="0.2">
      <c r="B620" s="171"/>
      <c r="C620" s="86" t="s">
        <v>1268</v>
      </c>
      <c r="D620" s="77"/>
      <c r="E620" s="98"/>
      <c r="F620" s="77"/>
      <c r="G620" s="77"/>
    </row>
    <row r="621" spans="2:7" ht="12.75" customHeight="1" x14ac:dyDescent="0.2">
      <c r="B621" s="171"/>
      <c r="C621" s="86" t="s">
        <v>1269</v>
      </c>
      <c r="D621" s="77"/>
      <c r="E621" s="98"/>
      <c r="F621" s="77"/>
      <c r="G621" s="77"/>
    </row>
    <row r="622" spans="2:7" ht="12.75" customHeight="1" x14ac:dyDescent="0.2">
      <c r="B622" s="171"/>
      <c r="C622" s="86" t="s">
        <v>1270</v>
      </c>
      <c r="D622" s="77"/>
      <c r="E622" s="98"/>
      <c r="F622" s="77"/>
      <c r="G622" s="77"/>
    </row>
    <row r="623" spans="2:7" ht="12.75" customHeight="1" x14ac:dyDescent="0.2">
      <c r="B623" s="171"/>
      <c r="C623" s="86" t="s">
        <v>1271</v>
      </c>
      <c r="D623" s="77"/>
      <c r="E623" s="98"/>
      <c r="F623" s="77"/>
      <c r="G623" s="77"/>
    </row>
    <row r="624" spans="2:7" ht="12.75" customHeight="1" x14ac:dyDescent="0.2">
      <c r="B624" s="171"/>
      <c r="C624" s="86" t="s">
        <v>1272</v>
      </c>
      <c r="D624" s="77"/>
      <c r="E624" s="98"/>
      <c r="F624" s="77"/>
      <c r="G624" s="77"/>
    </row>
    <row r="625" spans="2:7" ht="12.75" customHeight="1" x14ac:dyDescent="0.2">
      <c r="B625" s="171"/>
      <c r="C625" s="86" t="s">
        <v>1273</v>
      </c>
      <c r="D625" s="77"/>
      <c r="E625" s="98"/>
      <c r="F625" s="77"/>
      <c r="G625" s="77"/>
    </row>
    <row r="626" spans="2:7" ht="12.75" customHeight="1" x14ac:dyDescent="0.2">
      <c r="B626" s="171"/>
      <c r="C626" s="86" t="s">
        <v>1274</v>
      </c>
      <c r="D626" s="77"/>
      <c r="E626" s="98"/>
      <c r="F626" s="77"/>
      <c r="G626" s="77"/>
    </row>
    <row r="627" spans="2:7" ht="12.75" customHeight="1" x14ac:dyDescent="0.2">
      <c r="B627" s="171"/>
      <c r="C627" s="86" t="s">
        <v>1275</v>
      </c>
      <c r="D627" s="77"/>
      <c r="E627" s="98"/>
      <c r="F627" s="77"/>
      <c r="G627" s="77"/>
    </row>
    <row r="628" spans="2:7" ht="12.75" customHeight="1" x14ac:dyDescent="0.2">
      <c r="B628" s="171"/>
      <c r="C628" s="86" t="s">
        <v>1276</v>
      </c>
      <c r="D628" s="77"/>
      <c r="E628" s="98"/>
      <c r="F628" s="77"/>
      <c r="G628" s="77"/>
    </row>
    <row r="629" spans="2:7" ht="12.75" customHeight="1" x14ac:dyDescent="0.2">
      <c r="B629" s="168" t="s">
        <v>1285</v>
      </c>
      <c r="C629" s="194" t="s">
        <v>1286</v>
      </c>
      <c r="D629" s="138" t="s">
        <v>696</v>
      </c>
      <c r="E629" s="139">
        <v>572.9</v>
      </c>
      <c r="F629" s="180"/>
      <c r="G629" s="180"/>
    </row>
    <row r="630" spans="2:7" ht="12.75" customHeight="1" x14ac:dyDescent="0.2">
      <c r="B630" s="171"/>
      <c r="C630" s="86" t="s">
        <v>1266</v>
      </c>
      <c r="D630" s="77"/>
      <c r="E630" s="98"/>
      <c r="F630" s="77"/>
      <c r="G630" s="77"/>
    </row>
    <row r="631" spans="2:7" ht="12.75" customHeight="1" x14ac:dyDescent="0.2">
      <c r="B631" s="171"/>
      <c r="C631" s="86" t="s">
        <v>1267</v>
      </c>
      <c r="D631" s="77"/>
      <c r="E631" s="98"/>
      <c r="F631" s="77"/>
      <c r="G631" s="77"/>
    </row>
    <row r="632" spans="2:7" ht="12.75" customHeight="1" x14ac:dyDescent="0.2">
      <c r="B632" s="171"/>
      <c r="C632" s="86" t="s">
        <v>1268</v>
      </c>
      <c r="D632" s="77"/>
      <c r="E632" s="98"/>
      <c r="F632" s="77"/>
      <c r="G632" s="77"/>
    </row>
    <row r="633" spans="2:7" ht="12.75" customHeight="1" x14ac:dyDescent="0.2">
      <c r="B633" s="171"/>
      <c r="C633" s="86" t="s">
        <v>1269</v>
      </c>
      <c r="D633" s="77"/>
      <c r="E633" s="98"/>
      <c r="F633" s="77"/>
      <c r="G633" s="77"/>
    </row>
    <row r="634" spans="2:7" ht="12.75" customHeight="1" x14ac:dyDescent="0.2">
      <c r="B634" s="171"/>
      <c r="C634" s="86" t="s">
        <v>1270</v>
      </c>
      <c r="D634" s="77"/>
      <c r="E634" s="98"/>
      <c r="F634" s="77"/>
      <c r="G634" s="77"/>
    </row>
    <row r="635" spans="2:7" ht="12.75" customHeight="1" x14ac:dyDescent="0.2">
      <c r="B635" s="171"/>
      <c r="C635" s="86" t="s">
        <v>1271</v>
      </c>
      <c r="D635" s="77"/>
      <c r="E635" s="98"/>
      <c r="F635" s="77"/>
      <c r="G635" s="77"/>
    </row>
    <row r="636" spans="2:7" ht="12.75" customHeight="1" x14ac:dyDescent="0.2">
      <c r="B636" s="171"/>
      <c r="C636" s="86" t="s">
        <v>1272</v>
      </c>
      <c r="D636" s="77"/>
      <c r="E636" s="98"/>
      <c r="F636" s="77"/>
      <c r="G636" s="77"/>
    </row>
    <row r="637" spans="2:7" ht="12.75" customHeight="1" x14ac:dyDescent="0.2">
      <c r="B637" s="171"/>
      <c r="C637" s="86" t="s">
        <v>1273</v>
      </c>
      <c r="D637" s="77"/>
      <c r="E637" s="98"/>
      <c r="F637" s="77"/>
      <c r="G637" s="77"/>
    </row>
    <row r="638" spans="2:7" ht="12.75" customHeight="1" x14ac:dyDescent="0.2">
      <c r="B638" s="171"/>
      <c r="C638" s="86" t="s">
        <v>1274</v>
      </c>
      <c r="D638" s="77"/>
      <c r="E638" s="98"/>
      <c r="F638" s="77"/>
      <c r="G638" s="77"/>
    </row>
    <row r="639" spans="2:7" ht="12.75" customHeight="1" x14ac:dyDescent="0.2">
      <c r="B639" s="171"/>
      <c r="C639" s="86" t="s">
        <v>1275</v>
      </c>
      <c r="D639" s="77"/>
      <c r="E639" s="98"/>
      <c r="F639" s="77"/>
      <c r="G639" s="77"/>
    </row>
    <row r="640" spans="2:7" ht="12.75" customHeight="1" x14ac:dyDescent="0.2">
      <c r="B640" s="171"/>
      <c r="C640" s="86" t="s">
        <v>1276</v>
      </c>
      <c r="D640" s="77"/>
      <c r="E640" s="98"/>
      <c r="F640" s="77"/>
      <c r="G640" s="77"/>
    </row>
    <row r="641" spans="2:7" ht="12.75" customHeight="1" x14ac:dyDescent="0.2">
      <c r="B641" s="168" t="s">
        <v>1287</v>
      </c>
      <c r="C641" s="194" t="s">
        <v>1288</v>
      </c>
      <c r="D641" s="138" t="s">
        <v>696</v>
      </c>
      <c r="E641" s="139">
        <v>5165.3999999999996</v>
      </c>
      <c r="F641" s="180"/>
      <c r="G641" s="180"/>
    </row>
    <row r="642" spans="2:7" ht="12.75" customHeight="1" x14ac:dyDescent="0.2">
      <c r="B642" s="171"/>
      <c r="C642" s="86" t="s">
        <v>1266</v>
      </c>
      <c r="D642" s="77"/>
      <c r="E642" s="98"/>
      <c r="F642" s="77"/>
      <c r="G642" s="77"/>
    </row>
    <row r="643" spans="2:7" ht="12.75" customHeight="1" x14ac:dyDescent="0.2">
      <c r="B643" s="171"/>
      <c r="C643" s="86" t="s">
        <v>1267</v>
      </c>
      <c r="D643" s="77"/>
      <c r="E643" s="98"/>
      <c r="F643" s="77"/>
      <c r="G643" s="77"/>
    </row>
    <row r="644" spans="2:7" ht="12.75" customHeight="1" x14ac:dyDescent="0.2">
      <c r="B644" s="171"/>
      <c r="C644" s="86" t="s">
        <v>1268</v>
      </c>
      <c r="D644" s="77"/>
      <c r="E644" s="98"/>
      <c r="F644" s="77"/>
      <c r="G644" s="77"/>
    </row>
    <row r="645" spans="2:7" ht="12.75" customHeight="1" x14ac:dyDescent="0.2">
      <c r="B645" s="171"/>
      <c r="C645" s="86" t="s">
        <v>1269</v>
      </c>
      <c r="D645" s="77"/>
      <c r="E645" s="98"/>
      <c r="F645" s="77"/>
      <c r="G645" s="77"/>
    </row>
    <row r="646" spans="2:7" ht="12.75" customHeight="1" x14ac:dyDescent="0.2">
      <c r="B646" s="171"/>
      <c r="C646" s="86" t="s">
        <v>1270</v>
      </c>
      <c r="D646" s="77"/>
      <c r="E646" s="98"/>
      <c r="F646" s="77"/>
      <c r="G646" s="77"/>
    </row>
    <row r="647" spans="2:7" ht="12.75" customHeight="1" x14ac:dyDescent="0.2">
      <c r="B647" s="171"/>
      <c r="C647" s="86" t="s">
        <v>1271</v>
      </c>
      <c r="D647" s="77"/>
      <c r="E647" s="98"/>
      <c r="F647" s="77"/>
      <c r="G647" s="77"/>
    </row>
    <row r="648" spans="2:7" ht="12.75" customHeight="1" x14ac:dyDescent="0.2">
      <c r="B648" s="171"/>
      <c r="C648" s="86" t="s">
        <v>1272</v>
      </c>
      <c r="D648" s="77"/>
      <c r="E648" s="98"/>
      <c r="F648" s="77"/>
      <c r="G648" s="77"/>
    </row>
    <row r="649" spans="2:7" ht="12.75" customHeight="1" x14ac:dyDescent="0.2">
      <c r="B649" s="171"/>
      <c r="C649" s="86" t="s">
        <v>1273</v>
      </c>
      <c r="D649" s="77"/>
      <c r="E649" s="98"/>
      <c r="F649" s="77"/>
      <c r="G649" s="77"/>
    </row>
    <row r="650" spans="2:7" ht="12.75" customHeight="1" x14ac:dyDescent="0.2">
      <c r="B650" s="171"/>
      <c r="C650" s="86" t="s">
        <v>1274</v>
      </c>
      <c r="D650" s="77"/>
      <c r="E650" s="98"/>
      <c r="F650" s="77"/>
      <c r="G650" s="77"/>
    </row>
    <row r="651" spans="2:7" ht="12.75" customHeight="1" x14ac:dyDescent="0.2">
      <c r="B651" s="171"/>
      <c r="C651" s="86" t="s">
        <v>1275</v>
      </c>
      <c r="D651" s="77"/>
      <c r="E651" s="98"/>
      <c r="F651" s="77"/>
      <c r="G651" s="77"/>
    </row>
    <row r="652" spans="2:7" ht="12.75" customHeight="1" x14ac:dyDescent="0.2">
      <c r="B652" s="171"/>
      <c r="C652" s="86" t="s">
        <v>1276</v>
      </c>
      <c r="D652" s="77"/>
      <c r="E652" s="98"/>
      <c r="F652" s="77"/>
      <c r="G652" s="77"/>
    </row>
    <row r="653" spans="2:7" ht="12.75" customHeight="1" x14ac:dyDescent="0.2">
      <c r="B653" s="168" t="s">
        <v>1457</v>
      </c>
      <c r="C653" s="194" t="s">
        <v>1289</v>
      </c>
      <c r="D653" s="138" t="s">
        <v>692</v>
      </c>
      <c r="E653" s="139">
        <v>834.3</v>
      </c>
      <c r="F653" s="180"/>
      <c r="G653" s="180"/>
    </row>
    <row r="654" spans="2:7" ht="12.75" customHeight="1" x14ac:dyDescent="0.2">
      <c r="B654" s="168" t="s">
        <v>1458</v>
      </c>
      <c r="C654" s="194" t="s">
        <v>1290</v>
      </c>
      <c r="D654" s="138" t="s">
        <v>696</v>
      </c>
      <c r="E654" s="139">
        <v>1781.1</v>
      </c>
      <c r="F654" s="180"/>
      <c r="G654" s="180"/>
    </row>
    <row r="655" spans="2:7" ht="12.75" customHeight="1" x14ac:dyDescent="0.2">
      <c r="B655" s="171"/>
      <c r="C655" s="86" t="s">
        <v>1266</v>
      </c>
      <c r="D655" s="77"/>
      <c r="E655" s="98"/>
      <c r="F655" s="77"/>
      <c r="G655" s="77"/>
    </row>
    <row r="656" spans="2:7" ht="12.75" customHeight="1" x14ac:dyDescent="0.2">
      <c r="B656" s="171"/>
      <c r="C656" s="86" t="s">
        <v>1267</v>
      </c>
      <c r="D656" s="77"/>
      <c r="E656" s="98"/>
      <c r="F656" s="77"/>
      <c r="G656" s="77"/>
    </row>
    <row r="657" spans="2:7" ht="12.75" customHeight="1" x14ac:dyDescent="0.2">
      <c r="B657" s="171"/>
      <c r="C657" s="86" t="s">
        <v>1268</v>
      </c>
      <c r="D657" s="77"/>
      <c r="E657" s="98"/>
      <c r="F657" s="77"/>
      <c r="G657" s="77"/>
    </row>
    <row r="658" spans="2:7" ht="12.75" customHeight="1" x14ac:dyDescent="0.2">
      <c r="B658" s="171"/>
      <c r="C658" s="86" t="s">
        <v>1269</v>
      </c>
      <c r="D658" s="77"/>
      <c r="E658" s="98"/>
      <c r="F658" s="77"/>
      <c r="G658" s="77"/>
    </row>
    <row r="659" spans="2:7" ht="12.75" customHeight="1" x14ac:dyDescent="0.2">
      <c r="B659" s="171"/>
      <c r="C659" s="86" t="s">
        <v>1270</v>
      </c>
      <c r="D659" s="77"/>
      <c r="E659" s="98"/>
      <c r="F659" s="77"/>
      <c r="G659" s="77"/>
    </row>
    <row r="660" spans="2:7" ht="12.75" customHeight="1" x14ac:dyDescent="0.2">
      <c r="B660" s="171"/>
      <c r="C660" s="86" t="s">
        <v>1271</v>
      </c>
      <c r="D660" s="77"/>
      <c r="E660" s="98"/>
      <c r="F660" s="77"/>
      <c r="G660" s="77"/>
    </row>
    <row r="661" spans="2:7" ht="12.75" customHeight="1" x14ac:dyDescent="0.2">
      <c r="B661" s="171"/>
      <c r="C661" s="86" t="s">
        <v>1272</v>
      </c>
      <c r="D661" s="77"/>
      <c r="E661" s="98"/>
      <c r="F661" s="77"/>
      <c r="G661" s="77"/>
    </row>
    <row r="662" spans="2:7" ht="12.75" customHeight="1" x14ac:dyDescent="0.2">
      <c r="B662" s="171"/>
      <c r="C662" s="86" t="s">
        <v>1273</v>
      </c>
      <c r="D662" s="77"/>
      <c r="E662" s="98"/>
      <c r="F662" s="77"/>
      <c r="G662" s="77"/>
    </row>
    <row r="663" spans="2:7" ht="12.75" customHeight="1" x14ac:dyDescent="0.2">
      <c r="B663" s="171"/>
      <c r="C663" s="86" t="s">
        <v>1274</v>
      </c>
      <c r="D663" s="77"/>
      <c r="E663" s="98"/>
      <c r="F663" s="77"/>
      <c r="G663" s="77"/>
    </row>
    <row r="664" spans="2:7" ht="12.75" customHeight="1" x14ac:dyDescent="0.2">
      <c r="B664" s="171"/>
      <c r="C664" s="86" t="s">
        <v>1275</v>
      </c>
      <c r="D664" s="77"/>
      <c r="E664" s="98"/>
      <c r="F664" s="77"/>
      <c r="G664" s="77"/>
    </row>
    <row r="665" spans="2:7" ht="12.75" customHeight="1" x14ac:dyDescent="0.2">
      <c r="B665" s="171"/>
      <c r="C665" s="86" t="s">
        <v>1276</v>
      </c>
      <c r="D665" s="77"/>
      <c r="E665" s="98"/>
      <c r="F665" s="77"/>
      <c r="G665" s="77"/>
    </row>
    <row r="666" spans="2:7" ht="12.75" customHeight="1" x14ac:dyDescent="0.2">
      <c r="B666" s="134" t="s">
        <v>1455</v>
      </c>
      <c r="C666" s="193" t="s">
        <v>1291</v>
      </c>
      <c r="D666" s="136"/>
      <c r="E666" s="137"/>
      <c r="F666" s="136"/>
      <c r="G666" s="136"/>
    </row>
    <row r="667" spans="2:7" ht="12.75" customHeight="1" x14ac:dyDescent="0.2">
      <c r="B667" s="168" t="s">
        <v>1292</v>
      </c>
      <c r="C667" s="194" t="s">
        <v>1293</v>
      </c>
      <c r="D667" s="138"/>
      <c r="E667" s="139"/>
      <c r="F667" s="180"/>
      <c r="G667" s="180"/>
    </row>
    <row r="668" spans="2:7" ht="12.75" customHeight="1" x14ac:dyDescent="0.2">
      <c r="B668" s="179" t="s">
        <v>1294</v>
      </c>
      <c r="C668" s="195" t="s">
        <v>1295</v>
      </c>
      <c r="D668" s="155" t="s">
        <v>1008</v>
      </c>
      <c r="E668" s="178">
        <v>34</v>
      </c>
      <c r="F668" s="181"/>
      <c r="G668" s="157"/>
    </row>
    <row r="669" spans="2:7" ht="12.75" customHeight="1" x14ac:dyDescent="0.2">
      <c r="B669" s="179" t="s">
        <v>1296</v>
      </c>
      <c r="C669" s="195" t="s">
        <v>1297</v>
      </c>
      <c r="D669" s="155" t="s">
        <v>1008</v>
      </c>
      <c r="E669" s="178">
        <v>6</v>
      </c>
      <c r="F669" s="181"/>
      <c r="G669" s="157"/>
    </row>
    <row r="670" spans="2:7" ht="12.75" customHeight="1" x14ac:dyDescent="0.2">
      <c r="B670" s="179" t="s">
        <v>1298</v>
      </c>
      <c r="C670" s="195" t="s">
        <v>1299</v>
      </c>
      <c r="D670" s="155" t="s">
        <v>1008</v>
      </c>
      <c r="E670" s="178">
        <v>15</v>
      </c>
      <c r="F670" s="181"/>
      <c r="G670" s="157"/>
    </row>
    <row r="671" spans="2:7" ht="12.75" customHeight="1" x14ac:dyDescent="0.2">
      <c r="B671" s="179" t="s">
        <v>1300</v>
      </c>
      <c r="C671" s="195" t="s">
        <v>1301</v>
      </c>
      <c r="D671" s="155" t="s">
        <v>1008</v>
      </c>
      <c r="E671" s="178">
        <v>9</v>
      </c>
      <c r="F671" s="181"/>
      <c r="G671" s="157"/>
    </row>
    <row r="672" spans="2:7" ht="12.75" customHeight="1" x14ac:dyDescent="0.2">
      <c r="B672" s="179" t="s">
        <v>1302</v>
      </c>
      <c r="C672" s="195" t="s">
        <v>1303</v>
      </c>
      <c r="D672" s="155" t="s">
        <v>1008</v>
      </c>
      <c r="E672" s="178">
        <v>10</v>
      </c>
      <c r="F672" s="181"/>
      <c r="G672" s="157"/>
    </row>
    <row r="673" spans="2:7" ht="12.75" customHeight="1" x14ac:dyDescent="0.2">
      <c r="B673" s="179" t="s">
        <v>1304</v>
      </c>
      <c r="C673" s="195" t="s">
        <v>1305</v>
      </c>
      <c r="D673" s="155" t="s">
        <v>1008</v>
      </c>
      <c r="E673" s="178">
        <v>2</v>
      </c>
      <c r="F673" s="181"/>
      <c r="G673" s="157"/>
    </row>
    <row r="674" spans="2:7" ht="12.75" customHeight="1" x14ac:dyDescent="0.2">
      <c r="B674" s="179" t="s">
        <v>1306</v>
      </c>
      <c r="C674" s="195" t="s">
        <v>1307</v>
      </c>
      <c r="D674" s="155" t="s">
        <v>1008</v>
      </c>
      <c r="E674" s="178">
        <v>2</v>
      </c>
      <c r="F674" s="181"/>
      <c r="G674" s="157"/>
    </row>
    <row r="675" spans="2:7" ht="12.75" customHeight="1" x14ac:dyDescent="0.2">
      <c r="B675" s="168" t="s">
        <v>1309</v>
      </c>
      <c r="C675" s="194" t="s">
        <v>1310</v>
      </c>
      <c r="D675" s="138"/>
      <c r="E675" s="139"/>
      <c r="F675" s="180"/>
      <c r="G675" s="180"/>
    </row>
    <row r="676" spans="2:7" ht="12.75" customHeight="1" x14ac:dyDescent="0.2">
      <c r="B676" s="179" t="s">
        <v>1311</v>
      </c>
      <c r="C676" s="195" t="s">
        <v>1312</v>
      </c>
      <c r="D676" s="155" t="s">
        <v>1008</v>
      </c>
      <c r="E676" s="178">
        <v>44</v>
      </c>
      <c r="F676" s="181"/>
      <c r="G676" s="157"/>
    </row>
    <row r="677" spans="2:7" ht="12.75" customHeight="1" x14ac:dyDescent="0.2">
      <c r="B677" s="179" t="s">
        <v>1313</v>
      </c>
      <c r="C677" s="195" t="s">
        <v>1314</v>
      </c>
      <c r="D677" s="155" t="s">
        <v>1315</v>
      </c>
      <c r="E677" s="178">
        <v>34</v>
      </c>
      <c r="F677" s="181"/>
      <c r="G677" s="157"/>
    </row>
    <row r="678" spans="2:7" ht="12.75" customHeight="1" x14ac:dyDescent="0.2">
      <c r="B678" s="179" t="s">
        <v>1316</v>
      </c>
      <c r="C678" s="195" t="s">
        <v>1317</v>
      </c>
      <c r="D678" s="155" t="s">
        <v>1008</v>
      </c>
      <c r="E678" s="178">
        <v>12</v>
      </c>
      <c r="F678" s="181"/>
      <c r="G678" s="157"/>
    </row>
    <row r="679" spans="2:7" ht="12.75" customHeight="1" x14ac:dyDescent="0.2">
      <c r="B679" s="179" t="s">
        <v>1318</v>
      </c>
      <c r="C679" s="195" t="s">
        <v>1319</v>
      </c>
      <c r="D679" s="155" t="s">
        <v>1008</v>
      </c>
      <c r="E679" s="178">
        <v>16</v>
      </c>
      <c r="F679" s="181"/>
      <c r="G679" s="157"/>
    </row>
    <row r="680" spans="2:7" ht="12.75" customHeight="1" x14ac:dyDescent="0.2">
      <c r="B680" s="179" t="s">
        <v>1320</v>
      </c>
      <c r="C680" s="195" t="s">
        <v>1321</v>
      </c>
      <c r="D680" s="155" t="s">
        <v>1008</v>
      </c>
      <c r="E680" s="178">
        <v>10</v>
      </c>
      <c r="F680" s="181"/>
      <c r="G680" s="157"/>
    </row>
    <row r="681" spans="2:7" ht="12.75" customHeight="1" x14ac:dyDescent="0.2">
      <c r="B681" s="179" t="s">
        <v>1322</v>
      </c>
      <c r="C681" s="195" t="s">
        <v>1323</v>
      </c>
      <c r="D681" s="155" t="s">
        <v>1008</v>
      </c>
      <c r="E681" s="178">
        <v>12</v>
      </c>
      <c r="F681" s="181"/>
      <c r="G681" s="157"/>
    </row>
    <row r="682" spans="2:7" ht="12.75" customHeight="1" x14ac:dyDescent="0.2">
      <c r="B682" s="179" t="s">
        <v>1324</v>
      </c>
      <c r="C682" s="195" t="s">
        <v>1325</v>
      </c>
      <c r="D682" s="155" t="s">
        <v>1008</v>
      </c>
      <c r="E682" s="178">
        <v>10</v>
      </c>
      <c r="F682" s="181"/>
      <c r="G682" s="157"/>
    </row>
    <row r="683" spans="2:7" ht="12.75" customHeight="1" x14ac:dyDescent="0.2">
      <c r="B683" s="179" t="s">
        <v>1326</v>
      </c>
      <c r="C683" s="195" t="s">
        <v>1327</v>
      </c>
      <c r="D683" s="155" t="s">
        <v>1008</v>
      </c>
      <c r="E683" s="178">
        <v>8</v>
      </c>
      <c r="F683" s="181"/>
      <c r="G683" s="157"/>
    </row>
    <row r="684" spans="2:7" ht="12.75" customHeight="1" x14ac:dyDescent="0.2">
      <c r="B684" s="179" t="s">
        <v>1328</v>
      </c>
      <c r="C684" s="195" t="s">
        <v>1329</v>
      </c>
      <c r="D684" s="155" t="s">
        <v>1008</v>
      </c>
      <c r="E684" s="178">
        <v>2</v>
      </c>
      <c r="F684" s="181"/>
      <c r="G684" s="157"/>
    </row>
    <row r="685" spans="2:7" ht="12.75" customHeight="1" x14ac:dyDescent="0.2">
      <c r="B685" s="179" t="s">
        <v>1330</v>
      </c>
      <c r="C685" s="195" t="s">
        <v>1331</v>
      </c>
      <c r="D685" s="155" t="s">
        <v>1008</v>
      </c>
      <c r="E685" s="178">
        <v>8</v>
      </c>
      <c r="F685" s="181"/>
      <c r="G685" s="157"/>
    </row>
    <row r="686" spans="2:7" ht="12.75" customHeight="1" x14ac:dyDescent="0.2">
      <c r="B686" s="179" t="s">
        <v>1332</v>
      </c>
      <c r="C686" s="195" t="s">
        <v>1333</v>
      </c>
      <c r="D686" s="155" t="s">
        <v>1008</v>
      </c>
      <c r="E686" s="178">
        <v>51</v>
      </c>
      <c r="F686" s="181"/>
      <c r="G686" s="157"/>
    </row>
    <row r="687" spans="2:7" ht="12.75" customHeight="1" x14ac:dyDescent="0.2">
      <c r="B687" s="134" t="s">
        <v>1456</v>
      </c>
      <c r="C687" s="193" t="s">
        <v>1334</v>
      </c>
      <c r="D687" s="136"/>
      <c r="E687" s="137"/>
      <c r="F687" s="136"/>
      <c r="G687" s="136"/>
    </row>
    <row r="688" spans="2:7" ht="12.75" customHeight="1" x14ac:dyDescent="0.2">
      <c r="B688" s="168" t="s">
        <v>1335</v>
      </c>
      <c r="C688" s="194" t="s">
        <v>1336</v>
      </c>
      <c r="D688" s="138" t="s">
        <v>696</v>
      </c>
      <c r="E688" s="139">
        <v>67</v>
      </c>
      <c r="F688" s="180"/>
      <c r="G688" s="180"/>
    </row>
    <row r="689" spans="2:7" ht="12.75" customHeight="1" x14ac:dyDescent="0.2">
      <c r="B689" s="168" t="s">
        <v>1337</v>
      </c>
      <c r="C689" s="194" t="s">
        <v>1338</v>
      </c>
      <c r="D689" s="138" t="s">
        <v>1008</v>
      </c>
      <c r="E689" s="139">
        <v>4</v>
      </c>
      <c r="F689" s="180"/>
      <c r="G689" s="180"/>
    </row>
    <row r="690" spans="2:7" ht="12.75" customHeight="1" x14ac:dyDescent="0.2">
      <c r="B690" s="168" t="s">
        <v>1339</v>
      </c>
      <c r="C690" s="194" t="s">
        <v>1340</v>
      </c>
      <c r="D690" s="138" t="s">
        <v>1008</v>
      </c>
      <c r="E690" s="139">
        <v>10</v>
      </c>
      <c r="F690" s="180"/>
      <c r="G690" s="180"/>
    </row>
    <row r="691" spans="2:7" ht="12.75" customHeight="1" x14ac:dyDescent="0.2">
      <c r="B691" s="168" t="s">
        <v>1341</v>
      </c>
      <c r="C691" s="194" t="s">
        <v>1342</v>
      </c>
      <c r="D691" s="138" t="s">
        <v>696</v>
      </c>
      <c r="E691" s="139">
        <v>64.8</v>
      </c>
      <c r="F691" s="180"/>
      <c r="G691" s="180"/>
    </row>
    <row r="692" spans="2:7" ht="12.75" customHeight="1" x14ac:dyDescent="0.2">
      <c r="B692" s="168" t="s">
        <v>1343</v>
      </c>
      <c r="C692" s="194" t="s">
        <v>1344</v>
      </c>
      <c r="D692" s="138" t="s">
        <v>692</v>
      </c>
      <c r="E692" s="139">
        <v>511.9</v>
      </c>
      <c r="F692" s="180"/>
      <c r="G692" s="180"/>
    </row>
    <row r="693" spans="2:7" ht="12.75" customHeight="1" x14ac:dyDescent="0.2">
      <c r="B693" s="168" t="s">
        <v>1345</v>
      </c>
      <c r="C693" s="194" t="s">
        <v>1346</v>
      </c>
      <c r="D693" s="138" t="s">
        <v>692</v>
      </c>
      <c r="E693" s="139">
        <v>39.1</v>
      </c>
      <c r="F693" s="180"/>
      <c r="G693" s="180"/>
    </row>
    <row r="694" spans="2:7" ht="12.75" customHeight="1" x14ac:dyDescent="0.2">
      <c r="B694" s="168" t="s">
        <v>1347</v>
      </c>
      <c r="C694" s="194" t="s">
        <v>1348</v>
      </c>
      <c r="D694" s="138" t="s">
        <v>692</v>
      </c>
      <c r="E694" s="139">
        <v>39.1</v>
      </c>
      <c r="F694" s="180"/>
      <c r="G694" s="180"/>
    </row>
    <row r="695" spans="2:7" ht="12.75" customHeight="1" x14ac:dyDescent="0.2">
      <c r="B695" s="168" t="s">
        <v>1349</v>
      </c>
      <c r="C695" s="194" t="s">
        <v>1350</v>
      </c>
      <c r="D695" s="138" t="s">
        <v>1008</v>
      </c>
      <c r="E695" s="139">
        <v>12</v>
      </c>
      <c r="F695" s="180"/>
      <c r="G695" s="180"/>
    </row>
    <row r="696" spans="2:7" ht="12.75" customHeight="1" x14ac:dyDescent="0.2">
      <c r="B696" s="168" t="s">
        <v>1459</v>
      </c>
      <c r="C696" s="194" t="s">
        <v>1351</v>
      </c>
      <c r="D696" s="138" t="s">
        <v>708</v>
      </c>
      <c r="E696" s="139">
        <v>1</v>
      </c>
      <c r="F696" s="180"/>
      <c r="G696" s="180"/>
    </row>
    <row r="697" spans="2:7" ht="12.75" customHeight="1" x14ac:dyDescent="0.2">
      <c r="B697" s="168" t="s">
        <v>1460</v>
      </c>
      <c r="C697" s="194" t="s">
        <v>1352</v>
      </c>
      <c r="D697" s="138" t="s">
        <v>692</v>
      </c>
      <c r="E697" s="139">
        <v>7</v>
      </c>
      <c r="F697" s="180"/>
      <c r="G697" s="180"/>
    </row>
    <row r="698" spans="2:7" ht="12.75" customHeight="1" x14ac:dyDescent="0.2">
      <c r="B698" s="134" t="s">
        <v>1461</v>
      </c>
      <c r="C698" s="193" t="s">
        <v>1353</v>
      </c>
      <c r="D698" s="136"/>
      <c r="E698" s="137"/>
      <c r="F698" s="136"/>
      <c r="G698" s="136"/>
    </row>
    <row r="699" spans="2:7" ht="12.75" customHeight="1" x14ac:dyDescent="0.2">
      <c r="B699" s="168" t="s">
        <v>1354</v>
      </c>
      <c r="C699" s="194" t="s">
        <v>1355</v>
      </c>
      <c r="D699" s="138"/>
      <c r="E699" s="139"/>
      <c r="F699" s="180"/>
      <c r="G699" s="180"/>
    </row>
    <row r="700" spans="2:7" ht="12.75" customHeight="1" x14ac:dyDescent="0.2">
      <c r="B700" s="179" t="s">
        <v>1356</v>
      </c>
      <c r="C700" s="195" t="s">
        <v>1357</v>
      </c>
      <c r="D700" s="155" t="s">
        <v>696</v>
      </c>
      <c r="E700" s="178"/>
      <c r="F700" s="181"/>
      <c r="G700" s="157"/>
    </row>
    <row r="701" spans="2:7" ht="12.75" customHeight="1" x14ac:dyDescent="0.2">
      <c r="B701" s="179" t="s">
        <v>1358</v>
      </c>
      <c r="C701" s="195" t="s">
        <v>1359</v>
      </c>
      <c r="D701" s="155" t="s">
        <v>1008</v>
      </c>
      <c r="E701" s="178">
        <v>12</v>
      </c>
      <c r="F701" s="181"/>
      <c r="G701" s="157"/>
    </row>
    <row r="702" spans="2:7" ht="12.75" customHeight="1" x14ac:dyDescent="0.2">
      <c r="B702" s="179" t="s">
        <v>1360</v>
      </c>
      <c r="C702" s="195" t="s">
        <v>1361</v>
      </c>
      <c r="D702" s="155" t="s">
        <v>1008</v>
      </c>
      <c r="E702" s="178">
        <v>2</v>
      </c>
      <c r="F702" s="181"/>
      <c r="G702" s="157"/>
    </row>
    <row r="703" spans="2:7" ht="12.75" customHeight="1" x14ac:dyDescent="0.2">
      <c r="B703" s="134" t="s">
        <v>1462</v>
      </c>
      <c r="C703" s="193" t="s">
        <v>1362</v>
      </c>
      <c r="D703" s="136" t="s">
        <v>1008</v>
      </c>
      <c r="E703" s="137">
        <v>1</v>
      </c>
      <c r="F703" s="136"/>
      <c r="G703" s="136"/>
    </row>
    <row r="704" spans="2:7" ht="12.75" customHeight="1" x14ac:dyDescent="0.2">
      <c r="B704" s="134" t="s">
        <v>1463</v>
      </c>
      <c r="C704" s="193" t="s">
        <v>1363</v>
      </c>
      <c r="D704" s="136" t="s">
        <v>708</v>
      </c>
      <c r="E704" s="137">
        <v>1</v>
      </c>
      <c r="F704" s="136"/>
      <c r="G704" s="136"/>
    </row>
    <row r="705" spans="2:7" ht="12.75" customHeight="1" x14ac:dyDescent="0.2">
      <c r="B705" s="146" t="s">
        <v>1364</v>
      </c>
      <c r="C705" s="147"/>
      <c r="D705" s="148"/>
      <c r="E705" s="149"/>
      <c r="F705" s="148"/>
      <c r="G705" s="148"/>
    </row>
    <row r="706" spans="2:7" ht="12.75" customHeight="1" x14ac:dyDescent="0.2">
      <c r="B706" s="173"/>
      <c r="C706" s="89"/>
      <c r="D706" s="83"/>
      <c r="E706" s="100"/>
      <c r="F706" s="83"/>
      <c r="G706" s="83"/>
    </row>
    <row r="707" spans="2:7" ht="12.75" customHeight="1" x14ac:dyDescent="0.2">
      <c r="B707" s="196">
        <v>4</v>
      </c>
      <c r="C707" s="158" t="s">
        <v>1365</v>
      </c>
      <c r="D707" s="148"/>
      <c r="E707" s="149"/>
      <c r="F707" s="148"/>
      <c r="G707" s="148"/>
    </row>
    <row r="708" spans="2:7" ht="12.75" customHeight="1" x14ac:dyDescent="0.2">
      <c r="B708" s="168" t="s">
        <v>1464</v>
      </c>
      <c r="C708" s="194" t="s">
        <v>1366</v>
      </c>
      <c r="D708" s="138" t="s">
        <v>692</v>
      </c>
      <c r="E708" s="139">
        <v>7</v>
      </c>
      <c r="F708" s="180"/>
      <c r="G708" s="180"/>
    </row>
    <row r="709" spans="2:7" ht="12.75" customHeight="1" x14ac:dyDescent="0.2">
      <c r="B709" s="168" t="s">
        <v>1465</v>
      </c>
      <c r="C709" s="194" t="s">
        <v>1367</v>
      </c>
      <c r="D709" s="138" t="s">
        <v>708</v>
      </c>
      <c r="E709" s="139">
        <v>1</v>
      </c>
      <c r="F709" s="180"/>
      <c r="G709" s="180"/>
    </row>
    <row r="710" spans="2:7" ht="12.75" customHeight="1" x14ac:dyDescent="0.2">
      <c r="B710" s="168" t="s">
        <v>1466</v>
      </c>
      <c r="C710" s="194" t="s">
        <v>1368</v>
      </c>
      <c r="D710" s="138" t="s">
        <v>708</v>
      </c>
      <c r="E710" s="139">
        <v>1</v>
      </c>
      <c r="F710" s="180"/>
      <c r="G710" s="180"/>
    </row>
    <row r="711" spans="2:7" ht="12.75" customHeight="1" x14ac:dyDescent="0.2">
      <c r="B711" s="168" t="s">
        <v>1467</v>
      </c>
      <c r="C711" s="194" t="s">
        <v>1369</v>
      </c>
      <c r="D711" s="138" t="s">
        <v>696</v>
      </c>
      <c r="E711" s="139">
        <v>12</v>
      </c>
      <c r="F711" s="180"/>
      <c r="G711" s="180"/>
    </row>
    <row r="712" spans="2:7" ht="12.75" customHeight="1" x14ac:dyDescent="0.2">
      <c r="B712" s="146" t="s">
        <v>1370</v>
      </c>
      <c r="C712" s="147"/>
      <c r="D712" s="148"/>
      <c r="E712" s="149"/>
      <c r="F712" s="148"/>
      <c r="G712" s="148"/>
    </row>
    <row r="713" spans="2:7" ht="12.75" customHeight="1" x14ac:dyDescent="0.2">
      <c r="B713" s="200"/>
      <c r="C713" s="200"/>
      <c r="D713" s="83"/>
      <c r="E713" s="100"/>
      <c r="F713" s="83"/>
      <c r="G713" s="83"/>
    </row>
    <row r="714" spans="2:7" ht="12.75" customHeight="1" x14ac:dyDescent="0.2">
      <c r="B714" s="146" t="s">
        <v>1371</v>
      </c>
      <c r="C714" s="147"/>
      <c r="D714" s="148"/>
      <c r="E714" s="149"/>
      <c r="F714" s="148"/>
      <c r="G714" s="148"/>
    </row>
    <row r="715" spans="2:7" ht="12.75" customHeight="1" x14ac:dyDescent="0.2">
      <c r="B715" s="168" t="s">
        <v>1468</v>
      </c>
      <c r="C715" s="194" t="s">
        <v>1372</v>
      </c>
      <c r="D715" s="138" t="s">
        <v>696</v>
      </c>
      <c r="E715" s="139">
        <v>621.79999999999995</v>
      </c>
      <c r="F715" s="180"/>
      <c r="G715" s="180"/>
    </row>
    <row r="716" spans="2:7" ht="12.75" customHeight="1" x14ac:dyDescent="0.2">
      <c r="B716" s="168" t="s">
        <v>1469</v>
      </c>
      <c r="C716" s="194" t="s">
        <v>1373</v>
      </c>
      <c r="D716" s="138" t="s">
        <v>696</v>
      </c>
      <c r="E716" s="139">
        <v>323.3</v>
      </c>
      <c r="F716" s="180"/>
      <c r="G716" s="180"/>
    </row>
    <row r="717" spans="2:7" ht="12.75" customHeight="1" x14ac:dyDescent="0.2">
      <c r="B717" s="168" t="s">
        <v>1470</v>
      </c>
      <c r="C717" s="194" t="s">
        <v>1374</v>
      </c>
      <c r="D717" s="138" t="s">
        <v>1008</v>
      </c>
      <c r="E717" s="139">
        <v>10</v>
      </c>
      <c r="F717" s="180"/>
      <c r="G717" s="180"/>
    </row>
    <row r="718" spans="2:7" ht="12.75" customHeight="1" x14ac:dyDescent="0.2">
      <c r="B718" s="168" t="s">
        <v>1471</v>
      </c>
      <c r="C718" s="194" t="s">
        <v>1375</v>
      </c>
      <c r="D718" s="138" t="s">
        <v>1008</v>
      </c>
      <c r="E718" s="139">
        <v>2</v>
      </c>
      <c r="F718" s="180"/>
      <c r="G718" s="180"/>
    </row>
    <row r="719" spans="2:7" ht="12.75" customHeight="1" x14ac:dyDescent="0.2">
      <c r="B719" s="168" t="s">
        <v>1472</v>
      </c>
      <c r="C719" s="194" t="s">
        <v>1376</v>
      </c>
      <c r="D719" s="138" t="s">
        <v>696</v>
      </c>
      <c r="E719" s="139">
        <v>94.5</v>
      </c>
      <c r="F719" s="180"/>
      <c r="G719" s="180"/>
    </row>
    <row r="720" spans="2:7" ht="12.75" customHeight="1" x14ac:dyDescent="0.2">
      <c r="B720" s="168" t="s">
        <v>1473</v>
      </c>
      <c r="C720" s="194" t="s">
        <v>1377</v>
      </c>
      <c r="D720" s="138" t="s">
        <v>708</v>
      </c>
      <c r="E720" s="139">
        <v>1</v>
      </c>
      <c r="F720" s="180"/>
      <c r="G720" s="180"/>
    </row>
    <row r="721" spans="2:7" ht="12.75" customHeight="1" x14ac:dyDescent="0.2">
      <c r="B721" s="168" t="s">
        <v>1474</v>
      </c>
      <c r="C721" s="194" t="s">
        <v>1378</v>
      </c>
      <c r="D721" s="138" t="s">
        <v>1008</v>
      </c>
      <c r="E721" s="139">
        <v>10</v>
      </c>
      <c r="F721" s="180"/>
      <c r="G721" s="180"/>
    </row>
    <row r="722" spans="2:7" ht="12.75" customHeight="1" x14ac:dyDescent="0.2">
      <c r="B722" s="168" t="s">
        <v>1475</v>
      </c>
      <c r="C722" s="194" t="s">
        <v>1379</v>
      </c>
      <c r="D722" s="138" t="s">
        <v>904</v>
      </c>
      <c r="E722" s="139">
        <v>6368</v>
      </c>
      <c r="F722" s="180"/>
      <c r="G722" s="180"/>
    </row>
    <row r="723" spans="2:7" ht="12.75" customHeight="1" x14ac:dyDescent="0.2">
      <c r="B723" s="168" t="s">
        <v>1476</v>
      </c>
      <c r="C723" s="194" t="s">
        <v>1380</v>
      </c>
      <c r="D723" s="138" t="s">
        <v>904</v>
      </c>
      <c r="E723" s="139">
        <v>718.2</v>
      </c>
      <c r="F723" s="180"/>
      <c r="G723" s="180"/>
    </row>
    <row r="724" spans="2:7" ht="12.75" customHeight="1" x14ac:dyDescent="0.2">
      <c r="B724" s="168" t="s">
        <v>1477</v>
      </c>
      <c r="C724" s="194" t="s">
        <v>1381</v>
      </c>
      <c r="D724" s="138" t="s">
        <v>904</v>
      </c>
      <c r="E724" s="139">
        <v>4447</v>
      </c>
      <c r="F724" s="180"/>
      <c r="G724" s="180"/>
    </row>
    <row r="725" spans="2:7" ht="12.75" customHeight="1" x14ac:dyDescent="0.2">
      <c r="B725" s="146" t="s">
        <v>1478</v>
      </c>
      <c r="C725" s="147"/>
      <c r="D725" s="148"/>
      <c r="E725" s="149"/>
      <c r="F725" s="148"/>
      <c r="G725" s="148"/>
    </row>
    <row r="726" spans="2:7" ht="12.75" customHeight="1" x14ac:dyDescent="0.2">
      <c r="B726" s="200"/>
      <c r="C726" s="200"/>
      <c r="D726" s="200"/>
      <c r="E726" s="200"/>
      <c r="F726" s="200"/>
      <c r="G726" s="200"/>
    </row>
    <row r="727" spans="2:7" ht="12.75" customHeight="1" x14ac:dyDescent="0.2">
      <c r="B727" s="197" t="s">
        <v>1382</v>
      </c>
      <c r="C727" s="198"/>
      <c r="D727" s="198"/>
      <c r="E727" s="198"/>
      <c r="F727" s="198"/>
      <c r="G727" s="199"/>
    </row>
    <row r="728" spans="2:7" ht="12.75" customHeight="1" x14ac:dyDescent="0.2">
      <c r="B728" s="200"/>
      <c r="C728" s="200"/>
      <c r="D728" s="200"/>
      <c r="E728" s="200"/>
      <c r="F728" s="200"/>
      <c r="G728" s="200"/>
    </row>
  </sheetData>
  <mergeCells count="18">
    <mergeCell ref="I370:I376"/>
    <mergeCell ref="I488:I489"/>
    <mergeCell ref="B725:C725"/>
    <mergeCell ref="B131:C131"/>
    <mergeCell ref="B132:C132"/>
    <mergeCell ref="A1:G1"/>
    <mergeCell ref="D4:D5"/>
    <mergeCell ref="E4:E5"/>
    <mergeCell ref="B28:C28"/>
    <mergeCell ref="I154:I158"/>
    <mergeCell ref="B726:G726"/>
    <mergeCell ref="B727:G727"/>
    <mergeCell ref="B728:G728"/>
    <mergeCell ref="B712:C712"/>
    <mergeCell ref="B713:C713"/>
    <mergeCell ref="B714:C714"/>
    <mergeCell ref="B705:C705"/>
    <mergeCell ref="I323:I32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3"/>
  <sheetViews>
    <sheetView topLeftCell="A28" workbookViewId="0">
      <selection activeCell="F9" sqref="F9"/>
    </sheetView>
  </sheetViews>
  <sheetFormatPr defaultRowHeight="12.75" x14ac:dyDescent="0.2"/>
  <cols>
    <col min="1" max="1" width="8.1640625" style="60" customWidth="1"/>
    <col min="2" max="2" width="47.5" customWidth="1"/>
    <col min="3" max="3" width="5.83203125" customWidth="1"/>
    <col min="4" max="4" width="10.6640625" customWidth="1"/>
    <col min="5" max="5" width="10.5" customWidth="1"/>
    <col min="6" max="6" width="10.6640625" customWidth="1"/>
  </cols>
  <sheetData>
    <row r="1" spans="1:6" ht="14.25" customHeight="1" x14ac:dyDescent="0.2">
      <c r="A1" s="116" t="s">
        <v>0</v>
      </c>
      <c r="B1" s="116"/>
      <c r="C1" s="116"/>
      <c r="D1" s="116"/>
      <c r="E1" s="116"/>
      <c r="F1" s="116"/>
    </row>
    <row r="2" spans="1:6" ht="13.5" customHeight="1" x14ac:dyDescent="0.2">
      <c r="A2" s="53"/>
      <c r="B2" s="19" t="s">
        <v>1</v>
      </c>
      <c r="C2" s="1"/>
      <c r="D2" s="1"/>
      <c r="E2" s="1"/>
      <c r="F2" s="1"/>
    </row>
    <row r="3" spans="1:6" ht="18" customHeight="1" x14ac:dyDescent="0.2">
      <c r="A3" s="54"/>
      <c r="B3" s="20" t="s">
        <v>2</v>
      </c>
      <c r="C3" s="2"/>
      <c r="D3" s="2"/>
      <c r="E3" s="2"/>
      <c r="F3" s="2"/>
    </row>
    <row r="4" spans="1:6" ht="9.1999999999999993" customHeight="1" x14ac:dyDescent="0.2">
      <c r="A4" s="55" t="s">
        <v>3</v>
      </c>
      <c r="B4" s="21" t="s">
        <v>4</v>
      </c>
      <c r="C4" s="117" t="s">
        <v>5</v>
      </c>
      <c r="D4" s="117" t="s">
        <v>6</v>
      </c>
      <c r="E4" s="5" t="s">
        <v>7</v>
      </c>
      <c r="F4" s="5" t="s">
        <v>8</v>
      </c>
    </row>
    <row r="5" spans="1:6" ht="9.9499999999999993" customHeight="1" x14ac:dyDescent="0.2">
      <c r="A5" s="56"/>
      <c r="B5" s="8"/>
      <c r="C5" s="118"/>
      <c r="D5" s="118"/>
      <c r="E5" s="6" t="s">
        <v>9</v>
      </c>
      <c r="F5" s="6" t="s">
        <v>10</v>
      </c>
    </row>
    <row r="6" spans="1:6" ht="9.75" customHeight="1" x14ac:dyDescent="0.2">
      <c r="A6" s="114" t="s">
        <v>16</v>
      </c>
      <c r="B6" s="115"/>
      <c r="C6" s="11"/>
      <c r="D6" s="11"/>
      <c r="E6" s="11"/>
      <c r="F6" s="11"/>
    </row>
    <row r="7" spans="1:6" ht="9" customHeight="1" x14ac:dyDescent="0.2">
      <c r="A7" s="112" t="s">
        <v>17</v>
      </c>
      <c r="B7" s="113"/>
      <c r="C7" s="15" t="s">
        <v>18</v>
      </c>
      <c r="D7" s="16">
        <v>17</v>
      </c>
      <c r="E7" s="11"/>
      <c r="F7" s="11"/>
    </row>
    <row r="8" spans="1:6" ht="9" customHeight="1" x14ac:dyDescent="0.2">
      <c r="A8" s="112" t="s">
        <v>19</v>
      </c>
      <c r="B8" s="113"/>
      <c r="C8" s="15" t="s">
        <v>18</v>
      </c>
      <c r="D8" s="16">
        <v>17</v>
      </c>
      <c r="E8" s="11"/>
      <c r="F8" s="11"/>
    </row>
    <row r="9" spans="1:6" ht="9" customHeight="1" x14ac:dyDescent="0.2">
      <c r="A9" s="58" t="s">
        <v>20</v>
      </c>
      <c r="B9" s="22" t="s">
        <v>21</v>
      </c>
      <c r="C9" s="11"/>
      <c r="D9" s="11"/>
      <c r="E9" s="11"/>
      <c r="F9" s="11"/>
    </row>
    <row r="10" spans="1:6" ht="9" customHeight="1" x14ac:dyDescent="0.2">
      <c r="A10" s="112" t="s">
        <v>22</v>
      </c>
      <c r="B10" s="113"/>
      <c r="C10" s="15" t="s">
        <v>18</v>
      </c>
      <c r="D10" s="16">
        <v>26</v>
      </c>
      <c r="E10" s="11"/>
      <c r="F10" s="11"/>
    </row>
    <row r="11" spans="1:6" ht="9" customHeight="1" x14ac:dyDescent="0.2">
      <c r="A11" s="112" t="s">
        <v>23</v>
      </c>
      <c r="B11" s="113"/>
      <c r="C11" s="15" t="s">
        <v>18</v>
      </c>
      <c r="D11" s="16">
        <v>26</v>
      </c>
      <c r="E11" s="11"/>
      <c r="F11" s="11"/>
    </row>
    <row r="12" spans="1:6" ht="9" customHeight="1" x14ac:dyDescent="0.2">
      <c r="A12" s="114" t="s">
        <v>24</v>
      </c>
      <c r="B12" s="115"/>
      <c r="C12" s="11"/>
      <c r="D12" s="11"/>
      <c r="E12" s="11"/>
      <c r="F12" s="11"/>
    </row>
    <row r="13" spans="1:6" ht="9" customHeight="1" x14ac:dyDescent="0.2">
      <c r="A13" s="112" t="s">
        <v>25</v>
      </c>
      <c r="B13" s="113"/>
      <c r="C13" s="15" t="s">
        <v>18</v>
      </c>
      <c r="D13" s="16">
        <v>23</v>
      </c>
      <c r="E13" s="11"/>
      <c r="F13" s="11"/>
    </row>
    <row r="14" spans="1:6" ht="9" customHeight="1" x14ac:dyDescent="0.2">
      <c r="A14" s="112" t="s">
        <v>26</v>
      </c>
      <c r="B14" s="113"/>
      <c r="C14" s="15" t="s">
        <v>18</v>
      </c>
      <c r="D14" s="16">
        <v>23</v>
      </c>
      <c r="E14" s="11"/>
      <c r="F14" s="11"/>
    </row>
    <row r="15" spans="1:6" ht="9" customHeight="1" x14ac:dyDescent="0.2">
      <c r="A15" s="114" t="s">
        <v>27</v>
      </c>
      <c r="B15" s="115"/>
      <c r="C15" s="11"/>
      <c r="D15" s="11"/>
      <c r="E15" s="11"/>
      <c r="F15" s="11"/>
    </row>
    <row r="16" spans="1:6" ht="9" customHeight="1" x14ac:dyDescent="0.2">
      <c r="A16" s="112" t="s">
        <v>28</v>
      </c>
      <c r="B16" s="113"/>
      <c r="C16" s="15" t="s">
        <v>18</v>
      </c>
      <c r="D16" s="16">
        <v>19</v>
      </c>
      <c r="E16" s="11"/>
      <c r="F16" s="11"/>
    </row>
    <row r="17" spans="1:6" ht="9" customHeight="1" x14ac:dyDescent="0.2">
      <c r="A17" s="112" t="s">
        <v>29</v>
      </c>
      <c r="B17" s="113"/>
      <c r="C17" s="15" t="s">
        <v>18</v>
      </c>
      <c r="D17" s="16">
        <v>19</v>
      </c>
      <c r="E17" s="11"/>
      <c r="F17" s="11"/>
    </row>
    <row r="18" spans="1:6" ht="9" customHeight="1" x14ac:dyDescent="0.2">
      <c r="A18" s="114" t="s">
        <v>30</v>
      </c>
      <c r="B18" s="115"/>
      <c r="C18" s="11"/>
      <c r="D18" s="11"/>
      <c r="E18" s="11"/>
      <c r="F18" s="11"/>
    </row>
    <row r="19" spans="1:6" ht="9" customHeight="1" x14ac:dyDescent="0.2">
      <c r="A19" s="112" t="s">
        <v>31</v>
      </c>
      <c r="B19" s="113"/>
      <c r="C19" s="15" t="s">
        <v>18</v>
      </c>
      <c r="D19" s="16">
        <v>17</v>
      </c>
      <c r="E19" s="11"/>
      <c r="F19" s="11"/>
    </row>
    <row r="20" spans="1:6" ht="9" customHeight="1" x14ac:dyDescent="0.2">
      <c r="A20" s="112" t="s">
        <v>32</v>
      </c>
      <c r="B20" s="113"/>
      <c r="C20" s="15" t="s">
        <v>18</v>
      </c>
      <c r="D20" s="16">
        <v>17</v>
      </c>
      <c r="E20" s="11"/>
      <c r="F20" s="11"/>
    </row>
    <row r="21" spans="1:6" ht="9" customHeight="1" x14ac:dyDescent="0.2">
      <c r="A21" s="114" t="s">
        <v>33</v>
      </c>
      <c r="B21" s="115"/>
      <c r="C21" s="11"/>
      <c r="D21" s="11"/>
      <c r="E21" s="11"/>
      <c r="F21" s="11"/>
    </row>
    <row r="22" spans="1:6" ht="9" customHeight="1" x14ac:dyDescent="0.2">
      <c r="A22" s="112" t="s">
        <v>34</v>
      </c>
      <c r="B22" s="113"/>
      <c r="C22" s="15" t="s">
        <v>18</v>
      </c>
      <c r="D22" s="16">
        <v>4</v>
      </c>
      <c r="E22" s="11"/>
      <c r="F22" s="11"/>
    </row>
    <row r="23" spans="1:6" ht="9" customHeight="1" x14ac:dyDescent="0.2">
      <c r="A23" s="112" t="s">
        <v>35</v>
      </c>
      <c r="B23" s="113"/>
      <c r="C23" s="15" t="s">
        <v>18</v>
      </c>
      <c r="D23" s="16">
        <v>4</v>
      </c>
      <c r="E23" s="11"/>
      <c r="F23" s="11"/>
    </row>
    <row r="24" spans="1:6" ht="9" customHeight="1" x14ac:dyDescent="0.2">
      <c r="A24" s="114" t="s">
        <v>36</v>
      </c>
      <c r="B24" s="115"/>
      <c r="C24" s="11"/>
      <c r="D24" s="11"/>
      <c r="E24" s="11"/>
      <c r="F24" s="11"/>
    </row>
    <row r="25" spans="1:6" ht="9" customHeight="1" x14ac:dyDescent="0.2">
      <c r="A25" s="114" t="s">
        <v>24</v>
      </c>
      <c r="B25" s="115"/>
      <c r="C25" s="4" t="s">
        <v>14</v>
      </c>
      <c r="D25" s="13">
        <v>17.2</v>
      </c>
      <c r="E25" s="11"/>
      <c r="F25" s="11"/>
    </row>
    <row r="26" spans="1:6" ht="9" customHeight="1" x14ac:dyDescent="0.2">
      <c r="A26" s="112" t="s">
        <v>37</v>
      </c>
      <c r="B26" s="113"/>
      <c r="C26" s="11"/>
      <c r="D26" s="16">
        <v>8.6</v>
      </c>
      <c r="E26" s="11"/>
      <c r="F26" s="11"/>
    </row>
    <row r="27" spans="1:6" ht="9" customHeight="1" x14ac:dyDescent="0.2">
      <c r="A27" s="112" t="s">
        <v>38</v>
      </c>
      <c r="B27" s="113"/>
      <c r="C27" s="11"/>
      <c r="D27" s="16">
        <v>8.6</v>
      </c>
      <c r="E27" s="11"/>
      <c r="F27" s="11"/>
    </row>
    <row r="28" spans="1:6" ht="9" customHeight="1" x14ac:dyDescent="0.2">
      <c r="A28" s="114" t="s">
        <v>33</v>
      </c>
      <c r="B28" s="115"/>
      <c r="C28" s="4" t="s">
        <v>14</v>
      </c>
      <c r="D28" s="11"/>
      <c r="E28" s="11"/>
      <c r="F28" s="11"/>
    </row>
    <row r="29" spans="1:6" ht="9" customHeight="1" x14ac:dyDescent="0.2">
      <c r="A29" s="112" t="s">
        <v>39</v>
      </c>
      <c r="B29" s="113"/>
      <c r="C29" s="11"/>
      <c r="D29" s="16">
        <v>8</v>
      </c>
      <c r="E29" s="11"/>
      <c r="F29" s="11"/>
    </row>
    <row r="30" spans="1:6" ht="9" customHeight="1" x14ac:dyDescent="0.2">
      <c r="A30" s="112" t="s">
        <v>40</v>
      </c>
      <c r="B30" s="113"/>
      <c r="C30" s="11"/>
      <c r="D30" s="16">
        <v>8</v>
      </c>
      <c r="E30" s="11"/>
      <c r="F30" s="11"/>
    </row>
    <row r="31" spans="1:6" ht="9" customHeight="1" x14ac:dyDescent="0.2">
      <c r="A31" s="58" t="s">
        <v>41</v>
      </c>
      <c r="B31" s="22" t="s">
        <v>42</v>
      </c>
      <c r="C31" s="11"/>
      <c r="D31" s="11"/>
      <c r="E31" s="11"/>
      <c r="F31" s="11"/>
    </row>
    <row r="32" spans="1:6" ht="9.1999999999999993" customHeight="1" x14ac:dyDescent="0.2">
      <c r="A32" s="114" t="s">
        <v>16</v>
      </c>
      <c r="B32" s="115"/>
      <c r="C32" s="4" t="s">
        <v>14</v>
      </c>
      <c r="D32" s="13">
        <v>51.4</v>
      </c>
      <c r="E32" s="11"/>
      <c r="F32" s="11"/>
    </row>
    <row r="33" spans="1:6" ht="9" customHeight="1" x14ac:dyDescent="0.2">
      <c r="A33" s="112" t="s">
        <v>43</v>
      </c>
      <c r="B33" s="113"/>
      <c r="C33" s="11"/>
      <c r="D33" s="16">
        <v>25.7</v>
      </c>
      <c r="E33" s="11"/>
      <c r="F33" s="11"/>
    </row>
    <row r="34" spans="1:6" ht="9" customHeight="1" x14ac:dyDescent="0.2">
      <c r="A34" s="112" t="s">
        <v>44</v>
      </c>
      <c r="B34" s="113"/>
      <c r="C34" s="11"/>
      <c r="D34" s="16">
        <v>25.7</v>
      </c>
      <c r="E34" s="11"/>
      <c r="F34" s="11"/>
    </row>
    <row r="35" spans="1:6" ht="9" customHeight="1" x14ac:dyDescent="0.2">
      <c r="A35" s="114" t="s">
        <v>24</v>
      </c>
      <c r="B35" s="115"/>
      <c r="C35" s="4" t="s">
        <v>14</v>
      </c>
      <c r="D35" s="13">
        <v>45.4</v>
      </c>
      <c r="E35" s="11"/>
      <c r="F35" s="11"/>
    </row>
    <row r="36" spans="1:6" ht="9" customHeight="1" x14ac:dyDescent="0.2">
      <c r="A36" s="112" t="s">
        <v>45</v>
      </c>
      <c r="B36" s="113"/>
      <c r="C36" s="11"/>
      <c r="D36" s="16">
        <v>22.7</v>
      </c>
      <c r="E36" s="11"/>
      <c r="F36" s="11"/>
    </row>
    <row r="37" spans="1:6" ht="9" customHeight="1" x14ac:dyDescent="0.2">
      <c r="A37" s="112" t="s">
        <v>46</v>
      </c>
      <c r="B37" s="113"/>
      <c r="C37" s="11"/>
      <c r="D37" s="16">
        <v>22.7</v>
      </c>
      <c r="E37" s="11"/>
      <c r="F37" s="11"/>
    </row>
    <row r="38" spans="1:6" ht="9" customHeight="1" x14ac:dyDescent="0.2">
      <c r="A38" s="114" t="s">
        <v>27</v>
      </c>
      <c r="B38" s="115"/>
      <c r="C38" s="4" t="s">
        <v>14</v>
      </c>
      <c r="D38" s="13">
        <v>37</v>
      </c>
      <c r="E38" s="11"/>
      <c r="F38" s="11"/>
    </row>
    <row r="39" spans="1:6" ht="9" customHeight="1" x14ac:dyDescent="0.2">
      <c r="A39" s="112" t="s">
        <v>47</v>
      </c>
      <c r="B39" s="113"/>
      <c r="C39" s="11"/>
      <c r="D39" s="16">
        <v>18.5</v>
      </c>
      <c r="E39" s="11"/>
      <c r="F39" s="11"/>
    </row>
    <row r="40" spans="1:6" ht="9" customHeight="1" x14ac:dyDescent="0.2">
      <c r="A40" s="112" t="s">
        <v>48</v>
      </c>
      <c r="B40" s="113"/>
      <c r="C40" s="11"/>
      <c r="D40" s="16">
        <v>18.5</v>
      </c>
      <c r="E40" s="11"/>
      <c r="F40" s="11"/>
    </row>
    <row r="41" spans="1:6" ht="9" customHeight="1" x14ac:dyDescent="0.2">
      <c r="A41" s="114" t="s">
        <v>30</v>
      </c>
      <c r="B41" s="115"/>
      <c r="C41" s="4" t="s">
        <v>14</v>
      </c>
      <c r="D41" s="13">
        <v>37</v>
      </c>
      <c r="E41" s="11"/>
      <c r="F41" s="11"/>
    </row>
    <row r="42" spans="1:6" ht="9" customHeight="1" x14ac:dyDescent="0.2">
      <c r="A42" s="112" t="s">
        <v>49</v>
      </c>
      <c r="B42" s="113"/>
      <c r="C42" s="11"/>
      <c r="D42" s="16">
        <v>18.5</v>
      </c>
      <c r="E42" s="11"/>
      <c r="F42" s="11"/>
    </row>
    <row r="43" spans="1:6" ht="9" customHeight="1" x14ac:dyDescent="0.2">
      <c r="A43" s="112" t="s">
        <v>50</v>
      </c>
      <c r="B43" s="113"/>
      <c r="C43" s="11"/>
      <c r="D43" s="16">
        <v>18.5</v>
      </c>
      <c r="E43" s="11"/>
      <c r="F43" s="11"/>
    </row>
    <row r="44" spans="1:6" ht="9" customHeight="1" x14ac:dyDescent="0.2">
      <c r="A44" s="114" t="s">
        <v>33</v>
      </c>
      <c r="B44" s="115"/>
      <c r="C44" s="4" t="s">
        <v>14</v>
      </c>
      <c r="D44" s="13">
        <v>32.9</v>
      </c>
      <c r="E44" s="11"/>
      <c r="F44" s="11"/>
    </row>
    <row r="45" spans="1:6" ht="9" customHeight="1" x14ac:dyDescent="0.2">
      <c r="A45" s="112" t="s">
        <v>51</v>
      </c>
      <c r="B45" s="113"/>
      <c r="C45" s="11"/>
      <c r="D45" s="16">
        <v>16.399999999999999</v>
      </c>
      <c r="E45" s="11"/>
      <c r="F45" s="11"/>
    </row>
    <row r="46" spans="1:6" ht="9" customHeight="1" x14ac:dyDescent="0.2">
      <c r="A46" s="112" t="s">
        <v>52</v>
      </c>
      <c r="B46" s="113"/>
      <c r="C46" s="11"/>
      <c r="D46" s="16">
        <v>16.399999999999999</v>
      </c>
      <c r="E46" s="11"/>
      <c r="F46" s="11"/>
    </row>
    <row r="47" spans="1:6" ht="9.1999999999999993" customHeight="1" x14ac:dyDescent="0.2">
      <c r="A47" s="114" t="s">
        <v>53</v>
      </c>
      <c r="B47" s="115"/>
      <c r="C47" s="4" t="s">
        <v>14</v>
      </c>
      <c r="D47" s="13">
        <v>6.9</v>
      </c>
      <c r="E47" s="11"/>
      <c r="F47" s="11"/>
    </row>
    <row r="48" spans="1:6" ht="9" customHeight="1" x14ac:dyDescent="0.2">
      <c r="A48" s="112" t="s">
        <v>54</v>
      </c>
      <c r="B48" s="113"/>
      <c r="C48" s="11"/>
      <c r="D48" s="16">
        <v>3.5</v>
      </c>
      <c r="E48" s="11"/>
      <c r="F48" s="11"/>
    </row>
    <row r="49" spans="1:6" ht="9" customHeight="1" x14ac:dyDescent="0.2">
      <c r="A49" s="112" t="s">
        <v>55</v>
      </c>
      <c r="B49" s="113"/>
      <c r="C49" s="11"/>
      <c r="D49" s="16">
        <v>3.5</v>
      </c>
      <c r="E49" s="11"/>
      <c r="F49" s="11"/>
    </row>
    <row r="50" spans="1:6" ht="9" customHeight="1" x14ac:dyDescent="0.2">
      <c r="A50" s="58" t="s">
        <v>56</v>
      </c>
      <c r="B50" s="22" t="s">
        <v>57</v>
      </c>
      <c r="C50" s="11"/>
      <c r="D50" s="11"/>
      <c r="E50" s="11"/>
      <c r="F50" s="11"/>
    </row>
    <row r="51" spans="1:6" ht="9" customHeight="1" x14ac:dyDescent="0.2">
      <c r="A51" s="114" t="s">
        <v>16</v>
      </c>
      <c r="B51" s="115"/>
      <c r="C51" s="4" t="s">
        <v>14</v>
      </c>
      <c r="D51" s="13">
        <v>399.1</v>
      </c>
      <c r="E51" s="11"/>
      <c r="F51" s="11"/>
    </row>
    <row r="52" spans="1:6" ht="9" customHeight="1" x14ac:dyDescent="0.2">
      <c r="A52" s="112" t="s">
        <v>58</v>
      </c>
      <c r="B52" s="113"/>
      <c r="C52" s="11"/>
      <c r="D52" s="16">
        <v>199.5</v>
      </c>
      <c r="E52" s="11"/>
      <c r="F52" s="11"/>
    </row>
    <row r="53" spans="1:6" ht="9" customHeight="1" x14ac:dyDescent="0.2">
      <c r="A53" s="112" t="s">
        <v>59</v>
      </c>
      <c r="B53" s="113"/>
      <c r="C53" s="11"/>
      <c r="D53" s="16">
        <v>199.5</v>
      </c>
      <c r="E53" s="11"/>
      <c r="F53" s="11"/>
    </row>
    <row r="54" spans="1:6" ht="9" customHeight="1" x14ac:dyDescent="0.2">
      <c r="A54" s="114" t="s">
        <v>24</v>
      </c>
      <c r="B54" s="115"/>
      <c r="C54" s="4" t="s">
        <v>14</v>
      </c>
      <c r="D54" s="13">
        <v>244.5</v>
      </c>
      <c r="E54" s="11"/>
      <c r="F54" s="11"/>
    </row>
    <row r="55" spans="1:6" ht="9" customHeight="1" x14ac:dyDescent="0.2">
      <c r="A55" s="112" t="s">
        <v>60</v>
      </c>
      <c r="B55" s="113"/>
      <c r="C55" s="11"/>
      <c r="D55" s="16">
        <v>122.2</v>
      </c>
      <c r="E55" s="11"/>
      <c r="F55" s="11"/>
    </row>
    <row r="56" spans="1:6" ht="9" customHeight="1" x14ac:dyDescent="0.2">
      <c r="A56" s="112" t="s">
        <v>61</v>
      </c>
      <c r="B56" s="113"/>
      <c r="C56" s="11"/>
      <c r="D56" s="16">
        <v>122.2</v>
      </c>
      <c r="E56" s="11"/>
      <c r="F56" s="11"/>
    </row>
    <row r="57" spans="1:6" ht="9" customHeight="1" x14ac:dyDescent="0.2">
      <c r="A57" s="114" t="s">
        <v>27</v>
      </c>
      <c r="B57" s="115"/>
      <c r="C57" s="4" t="s">
        <v>14</v>
      </c>
      <c r="D57" s="13">
        <v>320.8</v>
      </c>
      <c r="E57" s="11"/>
      <c r="F57" s="11"/>
    </row>
    <row r="58" spans="1:6" ht="9" customHeight="1" x14ac:dyDescent="0.2">
      <c r="A58" s="112" t="s">
        <v>62</v>
      </c>
      <c r="B58" s="113"/>
      <c r="C58" s="11"/>
      <c r="D58" s="16">
        <v>160.4</v>
      </c>
      <c r="E58" s="11"/>
      <c r="F58" s="11"/>
    </row>
    <row r="59" spans="1:6" ht="9" customHeight="1" x14ac:dyDescent="0.2">
      <c r="A59" s="112" t="s">
        <v>63</v>
      </c>
      <c r="B59" s="113"/>
      <c r="C59" s="11"/>
      <c r="D59" s="16">
        <v>160.4</v>
      </c>
      <c r="E59" s="11"/>
      <c r="F59" s="11"/>
    </row>
    <row r="60" spans="1:6" ht="9" customHeight="1" x14ac:dyDescent="0.2">
      <c r="A60" s="114" t="s">
        <v>30</v>
      </c>
      <c r="B60" s="115"/>
      <c r="C60" s="4" t="s">
        <v>14</v>
      </c>
      <c r="D60" s="13">
        <v>350.6</v>
      </c>
      <c r="E60" s="11"/>
      <c r="F60" s="11"/>
    </row>
    <row r="61" spans="1:6" ht="9" customHeight="1" x14ac:dyDescent="0.2">
      <c r="A61" s="112" t="s">
        <v>64</v>
      </c>
      <c r="B61" s="113"/>
      <c r="C61" s="11"/>
      <c r="D61" s="16">
        <v>175.3</v>
      </c>
      <c r="E61" s="11"/>
      <c r="F61" s="11"/>
    </row>
    <row r="62" spans="1:6" ht="9.1999999999999993" customHeight="1" x14ac:dyDescent="0.2">
      <c r="A62" s="112" t="s">
        <v>65</v>
      </c>
      <c r="B62" s="113"/>
      <c r="C62" s="11"/>
      <c r="D62" s="16">
        <v>175.3</v>
      </c>
      <c r="E62" s="11"/>
      <c r="F62" s="11"/>
    </row>
    <row r="63" spans="1:6" x14ac:dyDescent="0.2">
      <c r="A63" s="62"/>
    </row>
    <row r="64" spans="1:6" x14ac:dyDescent="0.2">
      <c r="A64" s="62"/>
    </row>
    <row r="65" spans="1:1" x14ac:dyDescent="0.2">
      <c r="A65" s="62"/>
    </row>
    <row r="66" spans="1:1" x14ac:dyDescent="0.2">
      <c r="A66" s="62"/>
    </row>
    <row r="67" spans="1:1" x14ac:dyDescent="0.2">
      <c r="A67" s="62"/>
    </row>
    <row r="68" spans="1:1" x14ac:dyDescent="0.2">
      <c r="A68" s="62"/>
    </row>
    <row r="69" spans="1:1" x14ac:dyDescent="0.2">
      <c r="A69" s="62"/>
    </row>
    <row r="70" spans="1:1" x14ac:dyDescent="0.2">
      <c r="A70" s="62"/>
    </row>
    <row r="71" spans="1:1" x14ac:dyDescent="0.2">
      <c r="A71" s="62"/>
    </row>
    <row r="72" spans="1:1" x14ac:dyDescent="0.2">
      <c r="A72" s="62"/>
    </row>
    <row r="73" spans="1:1" x14ac:dyDescent="0.2">
      <c r="A73" s="62"/>
    </row>
    <row r="74" spans="1:1" x14ac:dyDescent="0.2">
      <c r="A74" s="62"/>
    </row>
    <row r="75" spans="1:1" x14ac:dyDescent="0.2">
      <c r="A75" s="62"/>
    </row>
    <row r="76" spans="1:1" x14ac:dyDescent="0.2">
      <c r="A76" s="62"/>
    </row>
    <row r="77" spans="1:1" x14ac:dyDescent="0.2">
      <c r="A77" s="62"/>
    </row>
    <row r="78" spans="1:1" x14ac:dyDescent="0.2">
      <c r="A78" s="62"/>
    </row>
    <row r="79" spans="1:1" x14ac:dyDescent="0.2">
      <c r="A79" s="62"/>
    </row>
    <row r="80" spans="1:1" x14ac:dyDescent="0.2">
      <c r="A80" s="62"/>
    </row>
    <row r="81" spans="1:1" x14ac:dyDescent="0.2">
      <c r="A81" s="62"/>
    </row>
    <row r="82" spans="1:1" x14ac:dyDescent="0.2">
      <c r="A82" s="62"/>
    </row>
    <row r="83" spans="1:1" x14ac:dyDescent="0.2">
      <c r="A83" s="62"/>
    </row>
    <row r="84" spans="1:1" x14ac:dyDescent="0.2">
      <c r="A84" s="62"/>
    </row>
    <row r="85" spans="1:1" x14ac:dyDescent="0.2">
      <c r="A85" s="62"/>
    </row>
    <row r="86" spans="1:1" x14ac:dyDescent="0.2">
      <c r="A86" s="62"/>
    </row>
    <row r="87" spans="1:1" x14ac:dyDescent="0.2">
      <c r="A87" s="62"/>
    </row>
    <row r="88" spans="1:1" x14ac:dyDescent="0.2">
      <c r="A88" s="62"/>
    </row>
    <row r="89" spans="1:1" x14ac:dyDescent="0.2">
      <c r="A89" s="62"/>
    </row>
    <row r="90" spans="1:1" x14ac:dyDescent="0.2">
      <c r="A90" s="62"/>
    </row>
    <row r="91" spans="1:1" x14ac:dyDescent="0.2">
      <c r="A91" s="62"/>
    </row>
    <row r="92" spans="1:1" x14ac:dyDescent="0.2">
      <c r="A92" s="62"/>
    </row>
    <row r="93" spans="1:1" x14ac:dyDescent="0.2">
      <c r="A93" s="62"/>
    </row>
    <row r="94" spans="1:1" x14ac:dyDescent="0.2">
      <c r="A94" s="62"/>
    </row>
    <row r="95" spans="1:1" x14ac:dyDescent="0.2">
      <c r="A95" s="62"/>
    </row>
    <row r="96" spans="1:1" x14ac:dyDescent="0.2">
      <c r="A96" s="62"/>
    </row>
    <row r="97" spans="1:1" x14ac:dyDescent="0.2">
      <c r="A97" s="62"/>
    </row>
    <row r="98" spans="1:1" x14ac:dyDescent="0.2">
      <c r="A98" s="62"/>
    </row>
    <row r="99" spans="1:1" x14ac:dyDescent="0.2">
      <c r="A99" s="62"/>
    </row>
    <row r="100" spans="1:1" x14ac:dyDescent="0.2">
      <c r="A100" s="62"/>
    </row>
    <row r="101" spans="1:1" x14ac:dyDescent="0.2">
      <c r="A101" s="62"/>
    </row>
    <row r="102" spans="1:1" x14ac:dyDescent="0.2">
      <c r="A102" s="62"/>
    </row>
    <row r="103" spans="1:1" x14ac:dyDescent="0.2">
      <c r="A103" s="62"/>
    </row>
    <row r="104" spans="1:1" x14ac:dyDescent="0.2">
      <c r="A104" s="62"/>
    </row>
    <row r="105" spans="1:1" x14ac:dyDescent="0.2">
      <c r="A105" s="62"/>
    </row>
    <row r="106" spans="1:1" x14ac:dyDescent="0.2">
      <c r="A106" s="62"/>
    </row>
    <row r="107" spans="1:1" x14ac:dyDescent="0.2">
      <c r="A107" s="62"/>
    </row>
    <row r="108" spans="1:1" x14ac:dyDescent="0.2">
      <c r="A108" s="62"/>
    </row>
    <row r="109" spans="1:1" x14ac:dyDescent="0.2">
      <c r="A109" s="62"/>
    </row>
    <row r="110" spans="1:1" x14ac:dyDescent="0.2">
      <c r="A110" s="62"/>
    </row>
    <row r="111" spans="1:1" x14ac:dyDescent="0.2">
      <c r="A111" s="62"/>
    </row>
    <row r="112" spans="1:1" x14ac:dyDescent="0.2">
      <c r="A112" s="62"/>
    </row>
    <row r="113" spans="1:1" x14ac:dyDescent="0.2">
      <c r="A113" s="62"/>
    </row>
    <row r="114" spans="1:1" x14ac:dyDescent="0.2">
      <c r="A114" s="62"/>
    </row>
    <row r="115" spans="1:1" x14ac:dyDescent="0.2">
      <c r="A115" s="62"/>
    </row>
    <row r="116" spans="1:1" x14ac:dyDescent="0.2">
      <c r="A116" s="62"/>
    </row>
    <row r="117" spans="1:1" x14ac:dyDescent="0.2">
      <c r="A117" s="62"/>
    </row>
    <row r="118" spans="1:1" x14ac:dyDescent="0.2">
      <c r="A118" s="62"/>
    </row>
    <row r="119" spans="1:1" x14ac:dyDescent="0.2">
      <c r="A119" s="62"/>
    </row>
    <row r="120" spans="1:1" x14ac:dyDescent="0.2">
      <c r="A120" s="62"/>
    </row>
    <row r="121" spans="1:1" x14ac:dyDescent="0.2">
      <c r="A121" s="62"/>
    </row>
    <row r="122" spans="1:1" x14ac:dyDescent="0.2">
      <c r="A122" s="62"/>
    </row>
    <row r="123" spans="1:1" x14ac:dyDescent="0.2">
      <c r="A123" s="62"/>
    </row>
    <row r="124" spans="1:1" x14ac:dyDescent="0.2">
      <c r="A124" s="62"/>
    </row>
    <row r="125" spans="1:1" x14ac:dyDescent="0.2">
      <c r="A125" s="62"/>
    </row>
    <row r="126" spans="1:1" x14ac:dyDescent="0.2">
      <c r="A126" s="62"/>
    </row>
    <row r="127" spans="1:1" x14ac:dyDescent="0.2">
      <c r="A127" s="62"/>
    </row>
    <row r="128" spans="1:1" x14ac:dyDescent="0.2">
      <c r="A128" s="62"/>
    </row>
    <row r="129" spans="1:1" x14ac:dyDescent="0.2">
      <c r="A129" s="62"/>
    </row>
    <row r="130" spans="1:1" x14ac:dyDescent="0.2">
      <c r="A130" s="62"/>
    </row>
    <row r="131" spans="1:1" x14ac:dyDescent="0.2">
      <c r="A131" s="62"/>
    </row>
    <row r="132" spans="1:1" x14ac:dyDescent="0.2">
      <c r="A132" s="62"/>
    </row>
    <row r="133" spans="1:1" x14ac:dyDescent="0.2">
      <c r="A133" s="62"/>
    </row>
    <row r="134" spans="1:1" x14ac:dyDescent="0.2">
      <c r="A134" s="62"/>
    </row>
    <row r="135" spans="1:1" x14ac:dyDescent="0.2">
      <c r="A135" s="62"/>
    </row>
    <row r="136" spans="1:1" x14ac:dyDescent="0.2">
      <c r="A136" s="62"/>
    </row>
    <row r="137" spans="1:1" x14ac:dyDescent="0.2">
      <c r="A137" s="62"/>
    </row>
    <row r="138" spans="1:1" x14ac:dyDescent="0.2">
      <c r="A138" s="62"/>
    </row>
    <row r="139" spans="1:1" x14ac:dyDescent="0.2">
      <c r="A139" s="62"/>
    </row>
    <row r="140" spans="1:1" x14ac:dyDescent="0.2">
      <c r="A140" s="62"/>
    </row>
    <row r="141" spans="1:1" x14ac:dyDescent="0.2">
      <c r="A141" s="62"/>
    </row>
    <row r="142" spans="1:1" x14ac:dyDescent="0.2">
      <c r="A142" s="62"/>
    </row>
    <row r="143" spans="1:1" x14ac:dyDescent="0.2">
      <c r="A143" s="62"/>
    </row>
    <row r="144" spans="1:1" x14ac:dyDescent="0.2">
      <c r="A144" s="62"/>
    </row>
    <row r="145" spans="1:1" x14ac:dyDescent="0.2">
      <c r="A145" s="62"/>
    </row>
    <row r="146" spans="1:1" x14ac:dyDescent="0.2">
      <c r="A146" s="62"/>
    </row>
    <row r="147" spans="1:1" x14ac:dyDescent="0.2">
      <c r="A147" s="62"/>
    </row>
    <row r="148" spans="1:1" x14ac:dyDescent="0.2">
      <c r="A148" s="62"/>
    </row>
    <row r="149" spans="1:1" x14ac:dyDescent="0.2">
      <c r="A149" s="62"/>
    </row>
    <row r="150" spans="1:1" x14ac:dyDescent="0.2">
      <c r="A150" s="62"/>
    </row>
    <row r="151" spans="1:1" x14ac:dyDescent="0.2">
      <c r="A151" s="62"/>
    </row>
    <row r="152" spans="1:1" x14ac:dyDescent="0.2">
      <c r="A152" s="62"/>
    </row>
    <row r="153" spans="1:1" x14ac:dyDescent="0.2">
      <c r="A153" s="62"/>
    </row>
    <row r="154" spans="1:1" x14ac:dyDescent="0.2">
      <c r="A154" s="62"/>
    </row>
    <row r="155" spans="1:1" x14ac:dyDescent="0.2">
      <c r="A155" s="62"/>
    </row>
    <row r="156" spans="1:1" x14ac:dyDescent="0.2">
      <c r="A156" s="62"/>
    </row>
    <row r="157" spans="1:1" x14ac:dyDescent="0.2">
      <c r="A157" s="62"/>
    </row>
    <row r="158" spans="1:1" x14ac:dyDescent="0.2">
      <c r="A158" s="62"/>
    </row>
    <row r="159" spans="1:1" x14ac:dyDescent="0.2">
      <c r="A159" s="62"/>
    </row>
    <row r="160" spans="1:1" x14ac:dyDescent="0.2">
      <c r="A160" s="62"/>
    </row>
    <row r="161" spans="1:1" x14ac:dyDescent="0.2">
      <c r="A161" s="62"/>
    </row>
    <row r="162" spans="1:1" x14ac:dyDescent="0.2">
      <c r="A162" s="62"/>
    </row>
    <row r="163" spans="1:1" x14ac:dyDescent="0.2">
      <c r="A163" s="62"/>
    </row>
    <row r="164" spans="1:1" x14ac:dyDescent="0.2">
      <c r="A164" s="62"/>
    </row>
    <row r="165" spans="1:1" x14ac:dyDescent="0.2">
      <c r="A165" s="62"/>
    </row>
    <row r="166" spans="1:1" x14ac:dyDescent="0.2">
      <c r="A166" s="62"/>
    </row>
    <row r="167" spans="1:1" x14ac:dyDescent="0.2">
      <c r="A167" s="62"/>
    </row>
    <row r="168" spans="1:1" x14ac:dyDescent="0.2">
      <c r="A168" s="62"/>
    </row>
    <row r="169" spans="1:1" x14ac:dyDescent="0.2">
      <c r="A169" s="62"/>
    </row>
    <row r="170" spans="1:1" x14ac:dyDescent="0.2">
      <c r="A170" s="62"/>
    </row>
    <row r="171" spans="1:1" x14ac:dyDescent="0.2">
      <c r="A171" s="62"/>
    </row>
    <row r="172" spans="1:1" x14ac:dyDescent="0.2">
      <c r="A172" s="62"/>
    </row>
    <row r="173" spans="1:1" x14ac:dyDescent="0.2">
      <c r="A173" s="62"/>
    </row>
    <row r="174" spans="1:1" x14ac:dyDescent="0.2">
      <c r="A174" s="62"/>
    </row>
    <row r="175" spans="1:1" x14ac:dyDescent="0.2">
      <c r="A175" s="62"/>
    </row>
    <row r="176" spans="1:1" x14ac:dyDescent="0.2">
      <c r="A176" s="62"/>
    </row>
    <row r="177" spans="1:1" x14ac:dyDescent="0.2">
      <c r="A177" s="62"/>
    </row>
    <row r="178" spans="1:1" x14ac:dyDescent="0.2">
      <c r="A178" s="62"/>
    </row>
    <row r="179" spans="1:1" x14ac:dyDescent="0.2">
      <c r="A179" s="62"/>
    </row>
    <row r="180" spans="1:1" x14ac:dyDescent="0.2">
      <c r="A180" s="62"/>
    </row>
    <row r="181" spans="1:1" x14ac:dyDescent="0.2">
      <c r="A181" s="62"/>
    </row>
    <row r="182" spans="1:1" x14ac:dyDescent="0.2">
      <c r="A182" s="62"/>
    </row>
    <row r="183" spans="1:1" x14ac:dyDescent="0.2">
      <c r="A183" s="62"/>
    </row>
    <row r="184" spans="1:1" x14ac:dyDescent="0.2">
      <c r="A184" s="62"/>
    </row>
    <row r="185" spans="1:1" x14ac:dyDescent="0.2">
      <c r="A185" s="62"/>
    </row>
    <row r="186" spans="1:1" x14ac:dyDescent="0.2">
      <c r="A186" s="62"/>
    </row>
    <row r="187" spans="1:1" x14ac:dyDescent="0.2">
      <c r="A187" s="62"/>
    </row>
    <row r="188" spans="1:1" x14ac:dyDescent="0.2">
      <c r="A188" s="62"/>
    </row>
    <row r="189" spans="1:1" x14ac:dyDescent="0.2">
      <c r="A189" s="62"/>
    </row>
    <row r="190" spans="1:1" x14ac:dyDescent="0.2">
      <c r="A190" s="62"/>
    </row>
    <row r="191" spans="1:1" x14ac:dyDescent="0.2">
      <c r="A191" s="62"/>
    </row>
    <row r="192" spans="1:1" x14ac:dyDescent="0.2">
      <c r="A192" s="62"/>
    </row>
    <row r="193" spans="1:1" x14ac:dyDescent="0.2">
      <c r="A193" s="62"/>
    </row>
    <row r="194" spans="1:1" x14ac:dyDescent="0.2">
      <c r="A194" s="62"/>
    </row>
    <row r="195" spans="1:1" x14ac:dyDescent="0.2">
      <c r="A195" s="62"/>
    </row>
    <row r="196" spans="1:1" x14ac:dyDescent="0.2">
      <c r="A196" s="62"/>
    </row>
    <row r="197" spans="1:1" x14ac:dyDescent="0.2">
      <c r="A197" s="62"/>
    </row>
    <row r="198" spans="1:1" x14ac:dyDescent="0.2">
      <c r="A198" s="62"/>
    </row>
    <row r="199" spans="1:1" x14ac:dyDescent="0.2">
      <c r="A199" s="62"/>
    </row>
    <row r="200" spans="1:1" x14ac:dyDescent="0.2">
      <c r="A200" s="62"/>
    </row>
    <row r="201" spans="1:1" x14ac:dyDescent="0.2">
      <c r="A201" s="62"/>
    </row>
    <row r="202" spans="1:1" x14ac:dyDescent="0.2">
      <c r="A202" s="62"/>
    </row>
    <row r="203" spans="1:1" x14ac:dyDescent="0.2">
      <c r="A203" s="62"/>
    </row>
    <row r="204" spans="1:1" x14ac:dyDescent="0.2">
      <c r="A204" s="62"/>
    </row>
    <row r="205" spans="1:1" x14ac:dyDescent="0.2">
      <c r="A205" s="62"/>
    </row>
    <row r="206" spans="1:1" x14ac:dyDescent="0.2">
      <c r="A206" s="62"/>
    </row>
    <row r="207" spans="1:1" x14ac:dyDescent="0.2">
      <c r="A207" s="62"/>
    </row>
    <row r="208" spans="1:1" x14ac:dyDescent="0.2">
      <c r="A208" s="62"/>
    </row>
    <row r="209" spans="1:1" x14ac:dyDescent="0.2">
      <c r="A209" s="62"/>
    </row>
    <row r="210" spans="1:1" x14ac:dyDescent="0.2">
      <c r="A210" s="62"/>
    </row>
    <row r="211" spans="1:1" x14ac:dyDescent="0.2">
      <c r="A211" s="62"/>
    </row>
    <row r="212" spans="1:1" x14ac:dyDescent="0.2">
      <c r="A212" s="62"/>
    </row>
    <row r="213" spans="1:1" x14ac:dyDescent="0.2">
      <c r="A213" s="62"/>
    </row>
    <row r="214" spans="1:1" x14ac:dyDescent="0.2">
      <c r="A214" s="62"/>
    </row>
    <row r="215" spans="1:1" x14ac:dyDescent="0.2">
      <c r="A215" s="62"/>
    </row>
    <row r="216" spans="1:1" x14ac:dyDescent="0.2">
      <c r="A216" s="62"/>
    </row>
    <row r="217" spans="1:1" x14ac:dyDescent="0.2">
      <c r="A217" s="62"/>
    </row>
    <row r="218" spans="1:1" x14ac:dyDescent="0.2">
      <c r="A218" s="62"/>
    </row>
    <row r="219" spans="1:1" x14ac:dyDescent="0.2">
      <c r="A219" s="62"/>
    </row>
    <row r="220" spans="1:1" x14ac:dyDescent="0.2">
      <c r="A220" s="62"/>
    </row>
    <row r="221" spans="1:1" x14ac:dyDescent="0.2">
      <c r="A221" s="62"/>
    </row>
    <row r="222" spans="1:1" x14ac:dyDescent="0.2">
      <c r="A222" s="62"/>
    </row>
    <row r="223" spans="1:1" x14ac:dyDescent="0.2">
      <c r="A223" s="62"/>
    </row>
    <row r="224" spans="1:1" x14ac:dyDescent="0.2">
      <c r="A224" s="62"/>
    </row>
    <row r="225" spans="1:1" x14ac:dyDescent="0.2">
      <c r="A225" s="62"/>
    </row>
    <row r="226" spans="1:1" x14ac:dyDescent="0.2">
      <c r="A226" s="62"/>
    </row>
    <row r="227" spans="1:1" x14ac:dyDescent="0.2">
      <c r="A227" s="62"/>
    </row>
    <row r="228" spans="1:1" x14ac:dyDescent="0.2">
      <c r="A228" s="62"/>
    </row>
    <row r="229" spans="1:1" x14ac:dyDescent="0.2">
      <c r="A229" s="62"/>
    </row>
    <row r="230" spans="1:1" x14ac:dyDescent="0.2">
      <c r="A230" s="62"/>
    </row>
    <row r="231" spans="1:1" x14ac:dyDescent="0.2">
      <c r="A231" s="62"/>
    </row>
    <row r="232" spans="1:1" x14ac:dyDescent="0.2">
      <c r="A232" s="62"/>
    </row>
    <row r="233" spans="1:1" x14ac:dyDescent="0.2">
      <c r="A233" s="62"/>
    </row>
    <row r="234" spans="1:1" x14ac:dyDescent="0.2">
      <c r="A234" s="62"/>
    </row>
    <row r="235" spans="1:1" x14ac:dyDescent="0.2">
      <c r="A235" s="62"/>
    </row>
    <row r="236" spans="1:1" x14ac:dyDescent="0.2">
      <c r="A236" s="62"/>
    </row>
    <row r="237" spans="1:1" x14ac:dyDescent="0.2">
      <c r="A237" s="62"/>
    </row>
    <row r="238" spans="1:1" x14ac:dyDescent="0.2">
      <c r="A238" s="62"/>
    </row>
    <row r="239" spans="1:1" x14ac:dyDescent="0.2">
      <c r="A239" s="62"/>
    </row>
    <row r="240" spans="1:1" x14ac:dyDescent="0.2">
      <c r="A240" s="62"/>
    </row>
    <row r="241" spans="1:1" x14ac:dyDescent="0.2">
      <c r="A241" s="62"/>
    </row>
    <row r="242" spans="1:1" x14ac:dyDescent="0.2">
      <c r="A242" s="62"/>
    </row>
    <row r="243" spans="1:1" x14ac:dyDescent="0.2">
      <c r="A243" s="62"/>
    </row>
    <row r="244" spans="1:1" x14ac:dyDescent="0.2">
      <c r="A244" s="62"/>
    </row>
    <row r="245" spans="1:1" x14ac:dyDescent="0.2">
      <c r="A245" s="62"/>
    </row>
    <row r="246" spans="1:1" x14ac:dyDescent="0.2">
      <c r="A246" s="62"/>
    </row>
    <row r="247" spans="1:1" x14ac:dyDescent="0.2">
      <c r="A247" s="62"/>
    </row>
    <row r="248" spans="1:1" x14ac:dyDescent="0.2">
      <c r="A248" s="62"/>
    </row>
    <row r="249" spans="1:1" x14ac:dyDescent="0.2">
      <c r="A249" s="62"/>
    </row>
    <row r="250" spans="1:1" x14ac:dyDescent="0.2">
      <c r="A250" s="62"/>
    </row>
    <row r="251" spans="1:1" x14ac:dyDescent="0.2">
      <c r="A251" s="62"/>
    </row>
    <row r="252" spans="1:1" x14ac:dyDescent="0.2">
      <c r="A252" s="62"/>
    </row>
    <row r="253" spans="1:1" x14ac:dyDescent="0.2">
      <c r="A253" s="62"/>
    </row>
    <row r="254" spans="1:1" x14ac:dyDescent="0.2">
      <c r="A254" s="62"/>
    </row>
    <row r="255" spans="1:1" x14ac:dyDescent="0.2">
      <c r="A255" s="62"/>
    </row>
    <row r="256" spans="1:1" x14ac:dyDescent="0.2">
      <c r="A256" s="62"/>
    </row>
    <row r="257" spans="1:1" x14ac:dyDescent="0.2">
      <c r="A257" s="62"/>
    </row>
    <row r="258" spans="1:1" x14ac:dyDescent="0.2">
      <c r="A258" s="62"/>
    </row>
    <row r="259" spans="1:1" x14ac:dyDescent="0.2">
      <c r="A259" s="62"/>
    </row>
    <row r="260" spans="1:1" x14ac:dyDescent="0.2">
      <c r="A260" s="62"/>
    </row>
    <row r="261" spans="1:1" x14ac:dyDescent="0.2">
      <c r="A261" s="62"/>
    </row>
    <row r="262" spans="1:1" x14ac:dyDescent="0.2">
      <c r="A262" s="62"/>
    </row>
    <row r="263" spans="1:1" x14ac:dyDescent="0.2">
      <c r="A263" s="62"/>
    </row>
    <row r="264" spans="1:1" x14ac:dyDescent="0.2">
      <c r="A264" s="62"/>
    </row>
    <row r="265" spans="1:1" x14ac:dyDescent="0.2">
      <c r="A265" s="62"/>
    </row>
    <row r="266" spans="1:1" x14ac:dyDescent="0.2">
      <c r="A266" s="62"/>
    </row>
    <row r="267" spans="1:1" x14ac:dyDescent="0.2">
      <c r="A267" s="62"/>
    </row>
    <row r="268" spans="1:1" x14ac:dyDescent="0.2">
      <c r="A268" s="62"/>
    </row>
    <row r="269" spans="1:1" x14ac:dyDescent="0.2">
      <c r="A269" s="62"/>
    </row>
    <row r="270" spans="1:1" x14ac:dyDescent="0.2">
      <c r="A270" s="62"/>
    </row>
    <row r="271" spans="1:1" x14ac:dyDescent="0.2">
      <c r="A271" s="62"/>
    </row>
    <row r="272" spans="1:1" x14ac:dyDescent="0.2">
      <c r="A272" s="62"/>
    </row>
    <row r="273" spans="1:1" x14ac:dyDescent="0.2">
      <c r="A273" s="62"/>
    </row>
    <row r="274" spans="1:1" x14ac:dyDescent="0.2">
      <c r="A274" s="62"/>
    </row>
    <row r="275" spans="1:1" x14ac:dyDescent="0.2">
      <c r="A275" s="62"/>
    </row>
    <row r="276" spans="1:1" x14ac:dyDescent="0.2">
      <c r="A276" s="62"/>
    </row>
    <row r="277" spans="1:1" x14ac:dyDescent="0.2">
      <c r="A277" s="62"/>
    </row>
    <row r="278" spans="1:1" x14ac:dyDescent="0.2">
      <c r="A278" s="62"/>
    </row>
    <row r="279" spans="1:1" x14ac:dyDescent="0.2">
      <c r="A279" s="62"/>
    </row>
    <row r="280" spans="1:1" x14ac:dyDescent="0.2">
      <c r="A280" s="62"/>
    </row>
    <row r="281" spans="1:1" x14ac:dyDescent="0.2">
      <c r="A281" s="62"/>
    </row>
    <row r="282" spans="1:1" x14ac:dyDescent="0.2">
      <c r="A282" s="62"/>
    </row>
    <row r="283" spans="1:1" x14ac:dyDescent="0.2">
      <c r="A283" s="62"/>
    </row>
    <row r="284" spans="1:1" x14ac:dyDescent="0.2">
      <c r="A284" s="62"/>
    </row>
    <row r="285" spans="1:1" x14ac:dyDescent="0.2">
      <c r="A285" s="62"/>
    </row>
    <row r="286" spans="1:1" x14ac:dyDescent="0.2">
      <c r="A286" s="62"/>
    </row>
    <row r="287" spans="1:1" x14ac:dyDescent="0.2">
      <c r="A287" s="62"/>
    </row>
    <row r="288" spans="1:1" x14ac:dyDescent="0.2">
      <c r="A288" s="62"/>
    </row>
    <row r="289" spans="1:1" x14ac:dyDescent="0.2">
      <c r="A289" s="62"/>
    </row>
    <row r="290" spans="1:1" x14ac:dyDescent="0.2">
      <c r="A290" s="62"/>
    </row>
    <row r="291" spans="1:1" x14ac:dyDescent="0.2">
      <c r="A291" s="62"/>
    </row>
    <row r="292" spans="1:1" x14ac:dyDescent="0.2">
      <c r="A292" s="62"/>
    </row>
    <row r="293" spans="1:1" x14ac:dyDescent="0.2">
      <c r="A293" s="62"/>
    </row>
    <row r="294" spans="1:1" x14ac:dyDescent="0.2">
      <c r="A294" s="62"/>
    </row>
    <row r="295" spans="1:1" x14ac:dyDescent="0.2">
      <c r="A295" s="62"/>
    </row>
    <row r="296" spans="1:1" x14ac:dyDescent="0.2">
      <c r="A296" s="62"/>
    </row>
    <row r="297" spans="1:1" x14ac:dyDescent="0.2">
      <c r="A297" s="62"/>
    </row>
    <row r="298" spans="1:1" x14ac:dyDescent="0.2">
      <c r="A298" s="62"/>
    </row>
    <row r="299" spans="1:1" x14ac:dyDescent="0.2">
      <c r="A299" s="62"/>
    </row>
    <row r="300" spans="1:1" x14ac:dyDescent="0.2">
      <c r="A300" s="62"/>
    </row>
    <row r="301" spans="1:1" x14ac:dyDescent="0.2">
      <c r="A301" s="62"/>
    </row>
    <row r="302" spans="1:1" x14ac:dyDescent="0.2">
      <c r="A302" s="62"/>
    </row>
    <row r="303" spans="1:1" x14ac:dyDescent="0.2">
      <c r="A303" s="62"/>
    </row>
    <row r="304" spans="1:1" x14ac:dyDescent="0.2">
      <c r="A304" s="62"/>
    </row>
    <row r="305" spans="1:1" x14ac:dyDescent="0.2">
      <c r="A305" s="62"/>
    </row>
    <row r="306" spans="1:1" x14ac:dyDescent="0.2">
      <c r="A306" s="62"/>
    </row>
    <row r="307" spans="1:1" x14ac:dyDescent="0.2">
      <c r="A307" s="62"/>
    </row>
    <row r="308" spans="1:1" x14ac:dyDescent="0.2">
      <c r="A308" s="62"/>
    </row>
    <row r="309" spans="1:1" x14ac:dyDescent="0.2">
      <c r="A309" s="62"/>
    </row>
    <row r="310" spans="1:1" x14ac:dyDescent="0.2">
      <c r="A310" s="62"/>
    </row>
    <row r="311" spans="1:1" x14ac:dyDescent="0.2">
      <c r="A311" s="62"/>
    </row>
    <row r="312" spans="1:1" x14ac:dyDescent="0.2">
      <c r="A312" s="62"/>
    </row>
    <row r="313" spans="1:1" x14ac:dyDescent="0.2">
      <c r="A313" s="62"/>
    </row>
    <row r="314" spans="1:1" x14ac:dyDescent="0.2">
      <c r="A314" s="62"/>
    </row>
    <row r="315" spans="1:1" x14ac:dyDescent="0.2">
      <c r="A315" s="62"/>
    </row>
    <row r="316" spans="1:1" x14ac:dyDescent="0.2">
      <c r="A316" s="62"/>
    </row>
    <row r="317" spans="1:1" x14ac:dyDescent="0.2">
      <c r="A317" s="62"/>
    </row>
    <row r="318" spans="1:1" x14ac:dyDescent="0.2">
      <c r="A318" s="62"/>
    </row>
    <row r="319" spans="1:1" x14ac:dyDescent="0.2">
      <c r="A319" s="62"/>
    </row>
    <row r="320" spans="1:1" x14ac:dyDescent="0.2">
      <c r="A320" s="62"/>
    </row>
    <row r="321" spans="1:1" x14ac:dyDescent="0.2">
      <c r="A321" s="62"/>
    </row>
    <row r="322" spans="1:1" x14ac:dyDescent="0.2">
      <c r="A322" s="62"/>
    </row>
    <row r="323" spans="1:1" x14ac:dyDescent="0.2">
      <c r="A323" s="62"/>
    </row>
    <row r="324" spans="1:1" x14ac:dyDescent="0.2">
      <c r="A324" s="62"/>
    </row>
    <row r="325" spans="1:1" x14ac:dyDescent="0.2">
      <c r="A325" s="62"/>
    </row>
    <row r="326" spans="1:1" x14ac:dyDescent="0.2">
      <c r="A326" s="62"/>
    </row>
    <row r="327" spans="1:1" x14ac:dyDescent="0.2">
      <c r="A327" s="62"/>
    </row>
    <row r="328" spans="1:1" x14ac:dyDescent="0.2">
      <c r="A328" s="62"/>
    </row>
    <row r="329" spans="1:1" x14ac:dyDescent="0.2">
      <c r="A329" s="62"/>
    </row>
    <row r="330" spans="1:1" x14ac:dyDescent="0.2">
      <c r="A330" s="62"/>
    </row>
    <row r="331" spans="1:1" x14ac:dyDescent="0.2">
      <c r="A331" s="62"/>
    </row>
    <row r="332" spans="1:1" x14ac:dyDescent="0.2">
      <c r="A332" s="62"/>
    </row>
    <row r="333" spans="1:1" x14ac:dyDescent="0.2">
      <c r="A333" s="62"/>
    </row>
    <row r="334" spans="1:1" x14ac:dyDescent="0.2">
      <c r="A334" s="62"/>
    </row>
    <row r="335" spans="1:1" x14ac:dyDescent="0.2">
      <c r="A335" s="62"/>
    </row>
    <row r="336" spans="1:1" x14ac:dyDescent="0.2">
      <c r="A336" s="62"/>
    </row>
    <row r="337" spans="1:1" x14ac:dyDescent="0.2">
      <c r="A337" s="62"/>
    </row>
    <row r="338" spans="1:1" x14ac:dyDescent="0.2">
      <c r="A338" s="62"/>
    </row>
    <row r="339" spans="1:1" x14ac:dyDescent="0.2">
      <c r="A339" s="62"/>
    </row>
    <row r="340" spans="1:1" x14ac:dyDescent="0.2">
      <c r="A340" s="62"/>
    </row>
    <row r="341" spans="1:1" x14ac:dyDescent="0.2">
      <c r="A341" s="62"/>
    </row>
    <row r="342" spans="1:1" x14ac:dyDescent="0.2">
      <c r="A342" s="62"/>
    </row>
    <row r="343" spans="1:1" x14ac:dyDescent="0.2">
      <c r="A343" s="62"/>
    </row>
    <row r="344" spans="1:1" x14ac:dyDescent="0.2">
      <c r="A344" s="62"/>
    </row>
    <row r="345" spans="1:1" x14ac:dyDescent="0.2">
      <c r="A345" s="62"/>
    </row>
    <row r="346" spans="1:1" x14ac:dyDescent="0.2">
      <c r="A346" s="62"/>
    </row>
    <row r="347" spans="1:1" x14ac:dyDescent="0.2">
      <c r="A347" s="62"/>
    </row>
    <row r="348" spans="1:1" x14ac:dyDescent="0.2">
      <c r="A348" s="62"/>
    </row>
    <row r="349" spans="1:1" x14ac:dyDescent="0.2">
      <c r="A349" s="62"/>
    </row>
    <row r="350" spans="1:1" x14ac:dyDescent="0.2">
      <c r="A350" s="62"/>
    </row>
    <row r="351" spans="1:1" x14ac:dyDescent="0.2">
      <c r="A351" s="62"/>
    </row>
    <row r="352" spans="1:1" x14ac:dyDescent="0.2">
      <c r="A352" s="62"/>
    </row>
    <row r="353" spans="1:1" x14ac:dyDescent="0.2">
      <c r="A353" s="62"/>
    </row>
    <row r="354" spans="1:1" x14ac:dyDescent="0.2">
      <c r="A354" s="62"/>
    </row>
    <row r="355" spans="1:1" x14ac:dyDescent="0.2">
      <c r="A355" s="62"/>
    </row>
    <row r="356" spans="1:1" x14ac:dyDescent="0.2">
      <c r="A356" s="62"/>
    </row>
    <row r="357" spans="1:1" x14ac:dyDescent="0.2">
      <c r="A357" s="62"/>
    </row>
    <row r="358" spans="1:1" x14ac:dyDescent="0.2">
      <c r="A358" s="62"/>
    </row>
    <row r="359" spans="1:1" x14ac:dyDescent="0.2">
      <c r="A359" s="62"/>
    </row>
    <row r="360" spans="1:1" x14ac:dyDescent="0.2">
      <c r="A360" s="62"/>
    </row>
    <row r="361" spans="1:1" x14ac:dyDescent="0.2">
      <c r="A361" s="62"/>
    </row>
    <row r="362" spans="1:1" x14ac:dyDescent="0.2">
      <c r="A362" s="62"/>
    </row>
    <row r="363" spans="1:1" x14ac:dyDescent="0.2">
      <c r="A363" s="62"/>
    </row>
    <row r="364" spans="1:1" x14ac:dyDescent="0.2">
      <c r="A364" s="62"/>
    </row>
    <row r="365" spans="1:1" x14ac:dyDescent="0.2">
      <c r="A365" s="62"/>
    </row>
    <row r="366" spans="1:1" x14ac:dyDescent="0.2">
      <c r="A366" s="62"/>
    </row>
    <row r="367" spans="1:1" x14ac:dyDescent="0.2">
      <c r="A367" s="62"/>
    </row>
    <row r="368" spans="1:1" x14ac:dyDescent="0.2">
      <c r="A368" s="62"/>
    </row>
    <row r="369" spans="1:1" x14ac:dyDescent="0.2">
      <c r="A369" s="62"/>
    </row>
    <row r="370" spans="1:1" x14ac:dyDescent="0.2">
      <c r="A370" s="62"/>
    </row>
    <row r="371" spans="1:1" x14ac:dyDescent="0.2">
      <c r="A371" s="62"/>
    </row>
    <row r="372" spans="1:1" x14ac:dyDescent="0.2">
      <c r="A372" s="62"/>
    </row>
    <row r="373" spans="1:1" x14ac:dyDescent="0.2">
      <c r="A373" s="62"/>
    </row>
    <row r="374" spans="1:1" x14ac:dyDescent="0.2">
      <c r="A374" s="62"/>
    </row>
    <row r="375" spans="1:1" x14ac:dyDescent="0.2">
      <c r="A375" s="62"/>
    </row>
    <row r="376" spans="1:1" x14ac:dyDescent="0.2">
      <c r="A376" s="62"/>
    </row>
    <row r="377" spans="1:1" x14ac:dyDescent="0.2">
      <c r="A377" s="62"/>
    </row>
    <row r="378" spans="1:1" x14ac:dyDescent="0.2">
      <c r="A378" s="62"/>
    </row>
    <row r="379" spans="1:1" x14ac:dyDescent="0.2">
      <c r="A379" s="62"/>
    </row>
    <row r="380" spans="1:1" x14ac:dyDescent="0.2">
      <c r="A380" s="62"/>
    </row>
    <row r="381" spans="1:1" x14ac:dyDescent="0.2">
      <c r="A381" s="62"/>
    </row>
    <row r="382" spans="1:1" x14ac:dyDescent="0.2">
      <c r="A382" s="62"/>
    </row>
    <row r="383" spans="1:1" x14ac:dyDescent="0.2">
      <c r="A383" s="62"/>
    </row>
    <row r="384" spans="1:1" x14ac:dyDescent="0.2">
      <c r="A384" s="62"/>
    </row>
    <row r="385" spans="1:1" x14ac:dyDescent="0.2">
      <c r="A385" s="62"/>
    </row>
    <row r="386" spans="1:1" x14ac:dyDescent="0.2">
      <c r="A386" s="62"/>
    </row>
    <row r="387" spans="1:1" x14ac:dyDescent="0.2">
      <c r="A387" s="62"/>
    </row>
    <row r="388" spans="1:1" x14ac:dyDescent="0.2">
      <c r="A388" s="62"/>
    </row>
    <row r="389" spans="1:1" x14ac:dyDescent="0.2">
      <c r="A389" s="62"/>
    </row>
    <row r="390" spans="1:1" x14ac:dyDescent="0.2">
      <c r="A390" s="62"/>
    </row>
    <row r="391" spans="1:1" x14ac:dyDescent="0.2">
      <c r="A391" s="62"/>
    </row>
    <row r="392" spans="1:1" x14ac:dyDescent="0.2">
      <c r="A392" s="62"/>
    </row>
    <row r="393" spans="1:1" x14ac:dyDescent="0.2">
      <c r="A393" s="62"/>
    </row>
    <row r="394" spans="1:1" x14ac:dyDescent="0.2">
      <c r="A394" s="62"/>
    </row>
    <row r="395" spans="1:1" x14ac:dyDescent="0.2">
      <c r="A395" s="62"/>
    </row>
    <row r="396" spans="1:1" x14ac:dyDescent="0.2">
      <c r="A396" s="62"/>
    </row>
    <row r="397" spans="1:1" x14ac:dyDescent="0.2">
      <c r="A397" s="62"/>
    </row>
    <row r="398" spans="1:1" x14ac:dyDescent="0.2">
      <c r="A398" s="62"/>
    </row>
    <row r="399" spans="1:1" x14ac:dyDescent="0.2">
      <c r="A399" s="62"/>
    </row>
    <row r="400" spans="1:1" x14ac:dyDescent="0.2">
      <c r="A400" s="62"/>
    </row>
    <row r="401" spans="1:1" x14ac:dyDescent="0.2">
      <c r="A401" s="62"/>
    </row>
    <row r="402" spans="1:1" x14ac:dyDescent="0.2">
      <c r="A402" s="62"/>
    </row>
    <row r="403" spans="1:1" x14ac:dyDescent="0.2">
      <c r="A403" s="62"/>
    </row>
    <row r="404" spans="1:1" x14ac:dyDescent="0.2">
      <c r="A404" s="62"/>
    </row>
    <row r="405" spans="1:1" x14ac:dyDescent="0.2">
      <c r="A405" s="62"/>
    </row>
    <row r="406" spans="1:1" x14ac:dyDescent="0.2">
      <c r="A406" s="62"/>
    </row>
    <row r="407" spans="1:1" x14ac:dyDescent="0.2">
      <c r="A407" s="62"/>
    </row>
    <row r="408" spans="1:1" x14ac:dyDescent="0.2">
      <c r="A408" s="62"/>
    </row>
    <row r="409" spans="1:1" x14ac:dyDescent="0.2">
      <c r="A409" s="62"/>
    </row>
    <row r="410" spans="1:1" x14ac:dyDescent="0.2">
      <c r="A410" s="62"/>
    </row>
    <row r="411" spans="1:1" x14ac:dyDescent="0.2">
      <c r="A411" s="62"/>
    </row>
    <row r="412" spans="1:1" x14ac:dyDescent="0.2">
      <c r="A412" s="62"/>
    </row>
    <row r="413" spans="1:1" x14ac:dyDescent="0.2">
      <c r="A413" s="62"/>
    </row>
    <row r="414" spans="1:1" x14ac:dyDescent="0.2">
      <c r="A414" s="62"/>
    </row>
    <row r="415" spans="1:1" x14ac:dyDescent="0.2">
      <c r="A415" s="62"/>
    </row>
    <row r="416" spans="1:1" x14ac:dyDescent="0.2">
      <c r="A416" s="62"/>
    </row>
    <row r="417" spans="1:1" x14ac:dyDescent="0.2">
      <c r="A417" s="62"/>
    </row>
    <row r="418" spans="1:1" x14ac:dyDescent="0.2">
      <c r="A418" s="62"/>
    </row>
    <row r="419" spans="1:1" x14ac:dyDescent="0.2">
      <c r="A419" s="62"/>
    </row>
    <row r="420" spans="1:1" x14ac:dyDescent="0.2">
      <c r="A420" s="62"/>
    </row>
    <row r="421" spans="1:1" x14ac:dyDescent="0.2">
      <c r="A421" s="62"/>
    </row>
    <row r="422" spans="1:1" x14ac:dyDescent="0.2">
      <c r="A422" s="62"/>
    </row>
    <row r="423" spans="1:1" x14ac:dyDescent="0.2">
      <c r="A423" s="62"/>
    </row>
    <row r="424" spans="1:1" x14ac:dyDescent="0.2">
      <c r="A424" s="62"/>
    </row>
    <row r="425" spans="1:1" x14ac:dyDescent="0.2">
      <c r="A425" s="62"/>
    </row>
    <row r="426" spans="1:1" x14ac:dyDescent="0.2">
      <c r="A426" s="62"/>
    </row>
    <row r="427" spans="1:1" x14ac:dyDescent="0.2">
      <c r="A427" s="62"/>
    </row>
    <row r="428" spans="1:1" x14ac:dyDescent="0.2">
      <c r="A428" s="62"/>
    </row>
    <row r="429" spans="1:1" x14ac:dyDescent="0.2">
      <c r="A429" s="62"/>
    </row>
    <row r="430" spans="1:1" x14ac:dyDescent="0.2">
      <c r="A430" s="62"/>
    </row>
    <row r="431" spans="1:1" x14ac:dyDescent="0.2">
      <c r="A431" s="62"/>
    </row>
    <row r="432" spans="1:1" x14ac:dyDescent="0.2">
      <c r="A432" s="62"/>
    </row>
    <row r="433" spans="1:1" x14ac:dyDescent="0.2">
      <c r="A433" s="62"/>
    </row>
    <row r="434" spans="1:1" x14ac:dyDescent="0.2">
      <c r="A434" s="62"/>
    </row>
    <row r="435" spans="1:1" x14ac:dyDescent="0.2">
      <c r="A435" s="62"/>
    </row>
    <row r="436" spans="1:1" x14ac:dyDescent="0.2">
      <c r="A436" s="62"/>
    </row>
    <row r="437" spans="1:1" x14ac:dyDescent="0.2">
      <c r="A437" s="62"/>
    </row>
    <row r="438" spans="1:1" x14ac:dyDescent="0.2">
      <c r="A438" s="62"/>
    </row>
    <row r="439" spans="1:1" x14ac:dyDescent="0.2">
      <c r="A439" s="62"/>
    </row>
    <row r="440" spans="1:1" x14ac:dyDescent="0.2">
      <c r="A440" s="62"/>
    </row>
    <row r="441" spans="1:1" x14ac:dyDescent="0.2">
      <c r="A441" s="62"/>
    </row>
    <row r="442" spans="1:1" x14ac:dyDescent="0.2">
      <c r="A442" s="62"/>
    </row>
    <row r="443" spans="1:1" x14ac:dyDescent="0.2">
      <c r="A443" s="62"/>
    </row>
  </sheetData>
  <mergeCells count="57">
    <mergeCell ref="A1:F1"/>
    <mergeCell ref="C4:C5"/>
    <mergeCell ref="D4:D5"/>
    <mergeCell ref="A6:B6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1:B51"/>
    <mergeCell ref="A52:B52"/>
    <mergeCell ref="A53:B53"/>
    <mergeCell ref="A54:B54"/>
    <mergeCell ref="A55:B55"/>
    <mergeCell ref="A61:B61"/>
    <mergeCell ref="A62:B62"/>
    <mergeCell ref="A56:B56"/>
    <mergeCell ref="A57:B57"/>
    <mergeCell ref="A58:B58"/>
    <mergeCell ref="A59:B59"/>
    <mergeCell ref="A60:B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3"/>
  <sheetViews>
    <sheetView workbookViewId="0">
      <selection activeCell="F9" sqref="F9"/>
    </sheetView>
  </sheetViews>
  <sheetFormatPr defaultRowHeight="12.75" x14ac:dyDescent="0.2"/>
  <cols>
    <col min="1" max="1" width="10.1640625" style="60" customWidth="1"/>
    <col min="2" max="2" width="45.5" customWidth="1"/>
    <col min="3" max="3" width="5.83203125" customWidth="1"/>
    <col min="4" max="4" width="10.6640625" customWidth="1"/>
    <col min="5" max="6" width="10.5" customWidth="1"/>
  </cols>
  <sheetData>
    <row r="1" spans="1:6" ht="14.25" customHeight="1" x14ac:dyDescent="0.2">
      <c r="A1" s="116" t="s">
        <v>0</v>
      </c>
      <c r="B1" s="116"/>
      <c r="C1" s="116"/>
      <c r="D1" s="116"/>
      <c r="E1" s="116"/>
      <c r="F1" s="116"/>
    </row>
    <row r="2" spans="1:6" ht="13.5" customHeight="1" x14ac:dyDescent="0.2">
      <c r="A2" s="53"/>
      <c r="B2" s="23" t="s">
        <v>1</v>
      </c>
      <c r="C2" s="1"/>
      <c r="D2" s="1"/>
      <c r="E2" s="1"/>
      <c r="F2" s="1"/>
    </row>
    <row r="3" spans="1:6" ht="18" customHeight="1" x14ac:dyDescent="0.2">
      <c r="A3" s="54"/>
      <c r="B3" s="24" t="s">
        <v>2</v>
      </c>
      <c r="C3" s="2"/>
      <c r="D3" s="2"/>
      <c r="E3" s="2"/>
      <c r="F3" s="2"/>
    </row>
    <row r="4" spans="1:6" ht="9.1999999999999993" customHeight="1" x14ac:dyDescent="0.2">
      <c r="A4" s="55" t="s">
        <v>3</v>
      </c>
      <c r="B4" s="25" t="s">
        <v>4</v>
      </c>
      <c r="C4" s="117" t="s">
        <v>5</v>
      </c>
      <c r="D4" s="117" t="s">
        <v>6</v>
      </c>
      <c r="E4" s="5" t="s">
        <v>7</v>
      </c>
      <c r="F4" s="5" t="s">
        <v>8</v>
      </c>
    </row>
    <row r="5" spans="1:6" ht="9.6" customHeight="1" x14ac:dyDescent="0.2">
      <c r="A5" s="56"/>
      <c r="B5" s="8"/>
      <c r="C5" s="118"/>
      <c r="D5" s="118"/>
      <c r="E5" s="6" t="s">
        <v>9</v>
      </c>
      <c r="F5" s="6" t="s">
        <v>10</v>
      </c>
    </row>
    <row r="6" spans="1:6" ht="10.35" customHeight="1" x14ac:dyDescent="0.2">
      <c r="A6" s="114" t="s">
        <v>33</v>
      </c>
      <c r="B6" s="115"/>
      <c r="C6" s="4" t="s">
        <v>14</v>
      </c>
      <c r="D6" s="13">
        <v>409.2</v>
      </c>
      <c r="E6" s="11"/>
      <c r="F6" s="11"/>
    </row>
    <row r="7" spans="1:6" ht="9" customHeight="1" x14ac:dyDescent="0.2">
      <c r="A7" s="112" t="s">
        <v>66</v>
      </c>
      <c r="B7" s="113"/>
      <c r="C7" s="11"/>
      <c r="D7" s="16">
        <v>204.6</v>
      </c>
      <c r="E7" s="11"/>
      <c r="F7" s="11"/>
    </row>
    <row r="8" spans="1:6" ht="9" customHeight="1" x14ac:dyDescent="0.2">
      <c r="A8" s="112" t="s">
        <v>67</v>
      </c>
      <c r="B8" s="113"/>
      <c r="C8" s="11"/>
      <c r="D8" s="16">
        <v>204.6</v>
      </c>
      <c r="E8" s="11"/>
      <c r="F8" s="11"/>
    </row>
    <row r="9" spans="1:6" ht="9" customHeight="1" x14ac:dyDescent="0.2">
      <c r="A9" s="114" t="s">
        <v>53</v>
      </c>
      <c r="B9" s="115"/>
      <c r="C9" s="15" t="s">
        <v>68</v>
      </c>
      <c r="D9" s="16">
        <v>56.2</v>
      </c>
      <c r="E9" s="11"/>
      <c r="F9" s="11"/>
    </row>
    <row r="10" spans="1:6" ht="9" customHeight="1" x14ac:dyDescent="0.2">
      <c r="A10" s="112" t="s">
        <v>69</v>
      </c>
      <c r="B10" s="113"/>
      <c r="C10" s="11"/>
      <c r="D10" s="16">
        <v>28.1</v>
      </c>
      <c r="E10" s="11"/>
      <c r="F10" s="11"/>
    </row>
    <row r="11" spans="1:6" ht="9" customHeight="1" x14ac:dyDescent="0.2">
      <c r="A11" s="112" t="s">
        <v>70</v>
      </c>
      <c r="B11" s="113"/>
      <c r="C11" s="11"/>
      <c r="D11" s="16">
        <v>28.1</v>
      </c>
      <c r="E11" s="11"/>
      <c r="F11" s="11"/>
    </row>
    <row r="12" spans="1:6" ht="9" customHeight="1" x14ac:dyDescent="0.2">
      <c r="A12" s="58" t="s">
        <v>71</v>
      </c>
      <c r="B12" s="10" t="s">
        <v>72</v>
      </c>
      <c r="C12" s="4" t="s">
        <v>14</v>
      </c>
      <c r="D12" s="13">
        <v>84.9</v>
      </c>
      <c r="E12" s="11"/>
      <c r="F12" s="11"/>
    </row>
    <row r="13" spans="1:6" ht="9" customHeight="1" x14ac:dyDescent="0.2">
      <c r="A13" s="112" t="s">
        <v>73</v>
      </c>
      <c r="B13" s="113"/>
      <c r="C13" s="11"/>
      <c r="D13" s="16">
        <v>42.5</v>
      </c>
      <c r="E13" s="11"/>
      <c r="F13" s="11"/>
    </row>
    <row r="14" spans="1:6" ht="9" customHeight="1" x14ac:dyDescent="0.2">
      <c r="A14" s="112" t="s">
        <v>74</v>
      </c>
      <c r="B14" s="113"/>
      <c r="C14" s="11"/>
      <c r="D14" s="16">
        <v>42.5</v>
      </c>
      <c r="E14" s="11"/>
      <c r="F14" s="11"/>
    </row>
    <row r="15" spans="1:6" ht="9" customHeight="1" x14ac:dyDescent="0.2">
      <c r="A15" s="58" t="s">
        <v>75</v>
      </c>
      <c r="B15" s="10" t="s">
        <v>76</v>
      </c>
      <c r="C15" s="4" t="s">
        <v>14</v>
      </c>
      <c r="D15" s="17">
        <v>2559</v>
      </c>
      <c r="E15" s="11"/>
      <c r="F15" s="11"/>
    </row>
    <row r="16" spans="1:6" ht="9" customHeight="1" x14ac:dyDescent="0.2">
      <c r="A16" s="59"/>
      <c r="B16" s="10" t="s">
        <v>16</v>
      </c>
      <c r="C16" s="11"/>
      <c r="D16" s="11"/>
      <c r="E16" s="11"/>
      <c r="F16" s="11"/>
    </row>
    <row r="17" spans="1:6" ht="9" customHeight="1" x14ac:dyDescent="0.2">
      <c r="A17" s="59"/>
      <c r="B17" s="28" t="s">
        <v>77</v>
      </c>
      <c r="C17" s="11"/>
      <c r="D17" s="16">
        <v>198</v>
      </c>
      <c r="E17" s="11"/>
      <c r="F17" s="11"/>
    </row>
    <row r="18" spans="1:6" ht="9" customHeight="1" x14ac:dyDescent="0.2">
      <c r="A18" s="59"/>
      <c r="B18" s="28" t="s">
        <v>78</v>
      </c>
      <c r="C18" s="11"/>
      <c r="D18" s="16">
        <v>198</v>
      </c>
      <c r="E18" s="11"/>
      <c r="F18" s="11"/>
    </row>
    <row r="19" spans="1:6" ht="9" customHeight="1" x14ac:dyDescent="0.2">
      <c r="A19" s="59"/>
      <c r="B19" s="28" t="s">
        <v>79</v>
      </c>
      <c r="C19" s="11"/>
      <c r="D19" s="11"/>
      <c r="E19" s="11"/>
      <c r="F19" s="11"/>
    </row>
    <row r="20" spans="1:6" ht="9" customHeight="1" x14ac:dyDescent="0.2">
      <c r="A20" s="59"/>
      <c r="B20" s="28" t="s">
        <v>80</v>
      </c>
      <c r="C20" s="11"/>
      <c r="D20" s="16">
        <v>217</v>
      </c>
      <c r="E20" s="11"/>
      <c r="F20" s="11"/>
    </row>
    <row r="21" spans="1:6" ht="9" customHeight="1" x14ac:dyDescent="0.2">
      <c r="A21" s="59"/>
      <c r="B21" s="28" t="s">
        <v>81</v>
      </c>
      <c r="C21" s="11"/>
      <c r="D21" s="16">
        <v>217</v>
      </c>
      <c r="E21" s="11"/>
      <c r="F21" s="11"/>
    </row>
    <row r="22" spans="1:6" ht="9" customHeight="1" x14ac:dyDescent="0.2">
      <c r="A22" s="59"/>
      <c r="B22" s="10" t="s">
        <v>27</v>
      </c>
      <c r="C22" s="11"/>
      <c r="D22" s="11"/>
      <c r="E22" s="11"/>
      <c r="F22" s="11"/>
    </row>
    <row r="23" spans="1:6" ht="9" customHeight="1" x14ac:dyDescent="0.2">
      <c r="A23" s="59"/>
      <c r="B23" s="28" t="s">
        <v>82</v>
      </c>
      <c r="C23" s="11"/>
      <c r="D23" s="16">
        <v>217</v>
      </c>
      <c r="E23" s="11"/>
      <c r="F23" s="11"/>
    </row>
    <row r="24" spans="1:6" ht="9" customHeight="1" x14ac:dyDescent="0.2">
      <c r="A24" s="59"/>
      <c r="B24" s="28" t="s">
        <v>83</v>
      </c>
      <c r="C24" s="11"/>
      <c r="D24" s="16">
        <v>217</v>
      </c>
      <c r="E24" s="11"/>
      <c r="F24" s="11"/>
    </row>
    <row r="25" spans="1:6" ht="9" customHeight="1" x14ac:dyDescent="0.2">
      <c r="A25" s="59"/>
      <c r="B25" s="10" t="s">
        <v>30</v>
      </c>
      <c r="C25" s="11"/>
      <c r="D25" s="11"/>
      <c r="E25" s="11"/>
      <c r="F25" s="11"/>
    </row>
    <row r="26" spans="1:6" ht="9" customHeight="1" x14ac:dyDescent="0.2">
      <c r="A26" s="59"/>
      <c r="B26" s="28" t="s">
        <v>84</v>
      </c>
      <c r="C26" s="11"/>
      <c r="D26" s="16">
        <v>213</v>
      </c>
      <c r="E26" s="11"/>
      <c r="F26" s="11"/>
    </row>
    <row r="27" spans="1:6" ht="9" customHeight="1" x14ac:dyDescent="0.2">
      <c r="A27" s="59"/>
      <c r="B27" s="28" t="s">
        <v>85</v>
      </c>
      <c r="C27" s="11"/>
      <c r="D27" s="16">
        <v>213</v>
      </c>
      <c r="E27" s="11"/>
      <c r="F27" s="11"/>
    </row>
    <row r="28" spans="1:6" ht="9" customHeight="1" x14ac:dyDescent="0.2">
      <c r="A28" s="59"/>
      <c r="B28" s="10" t="s">
        <v>33</v>
      </c>
      <c r="C28" s="11"/>
      <c r="D28" s="11"/>
      <c r="E28" s="11"/>
      <c r="F28" s="11"/>
    </row>
    <row r="29" spans="1:6" ht="9" customHeight="1" x14ac:dyDescent="0.2">
      <c r="A29" s="59"/>
      <c r="B29" s="28" t="s">
        <v>86</v>
      </c>
      <c r="C29" s="11"/>
      <c r="D29" s="16">
        <v>183.4</v>
      </c>
      <c r="E29" s="11"/>
      <c r="F29" s="11"/>
    </row>
    <row r="30" spans="1:6" ht="9" customHeight="1" x14ac:dyDescent="0.2">
      <c r="A30" s="59"/>
      <c r="B30" s="28" t="s">
        <v>87</v>
      </c>
      <c r="C30" s="11"/>
      <c r="D30" s="16">
        <v>183.4</v>
      </c>
      <c r="E30" s="11"/>
      <c r="F30" s="11"/>
    </row>
    <row r="31" spans="1:6" ht="8.85" customHeight="1" x14ac:dyDescent="0.2">
      <c r="A31" s="59"/>
      <c r="B31" s="26"/>
      <c r="C31" s="11"/>
      <c r="D31" s="11"/>
      <c r="E31" s="11"/>
      <c r="F31" s="11"/>
    </row>
    <row r="32" spans="1:6" ht="9" customHeight="1" x14ac:dyDescent="0.2">
      <c r="A32" s="58" t="s">
        <v>88</v>
      </c>
      <c r="B32" s="10" t="s">
        <v>89</v>
      </c>
      <c r="C32" s="11"/>
      <c r="D32" s="11"/>
      <c r="E32" s="11"/>
      <c r="F32" s="11"/>
    </row>
    <row r="33" spans="1:6" ht="9.1999999999999993" customHeight="1" x14ac:dyDescent="0.2">
      <c r="A33" s="112" t="s">
        <v>90</v>
      </c>
      <c r="B33" s="113"/>
      <c r="C33" s="4" t="s">
        <v>15</v>
      </c>
      <c r="D33" s="11"/>
      <c r="E33" s="11"/>
      <c r="F33" s="11"/>
    </row>
    <row r="34" spans="1:6" ht="9" customHeight="1" x14ac:dyDescent="0.2">
      <c r="A34" s="112" t="s">
        <v>91</v>
      </c>
      <c r="B34" s="113"/>
      <c r="C34" s="11"/>
      <c r="D34" s="16">
        <v>40.200000000000003</v>
      </c>
      <c r="E34" s="11"/>
      <c r="F34" s="11"/>
    </row>
    <row r="35" spans="1:6" ht="9" customHeight="1" x14ac:dyDescent="0.2">
      <c r="A35" s="112" t="s">
        <v>92</v>
      </c>
      <c r="B35" s="113"/>
      <c r="C35" s="11"/>
      <c r="D35" s="16">
        <v>40.200000000000003</v>
      </c>
      <c r="E35" s="11"/>
      <c r="F35" s="11"/>
    </row>
    <row r="36" spans="1:6" ht="8.85" customHeight="1" x14ac:dyDescent="0.2">
      <c r="A36" s="119"/>
      <c r="B36" s="120"/>
      <c r="C36" s="11"/>
      <c r="D36" s="11"/>
      <c r="E36" s="11"/>
      <c r="F36" s="11"/>
    </row>
    <row r="37" spans="1:6" ht="9" customHeight="1" x14ac:dyDescent="0.2">
      <c r="A37" s="114" t="s">
        <v>89</v>
      </c>
      <c r="B37" s="115"/>
      <c r="C37" s="4" t="s">
        <v>15</v>
      </c>
      <c r="D37" s="17">
        <v>1227.3</v>
      </c>
      <c r="E37" s="11"/>
      <c r="F37" s="11"/>
    </row>
    <row r="38" spans="1:6" ht="9" customHeight="1" x14ac:dyDescent="0.2">
      <c r="A38" s="112" t="s">
        <v>93</v>
      </c>
      <c r="B38" s="113"/>
      <c r="C38" s="11"/>
      <c r="D38" s="16">
        <v>92</v>
      </c>
      <c r="E38" s="11"/>
      <c r="F38" s="11"/>
    </row>
    <row r="39" spans="1:6" ht="9" customHeight="1" x14ac:dyDescent="0.2">
      <c r="A39" s="112" t="s">
        <v>94</v>
      </c>
      <c r="B39" s="113"/>
      <c r="C39" s="11"/>
      <c r="D39" s="16">
        <v>256.89999999999998</v>
      </c>
      <c r="E39" s="11"/>
      <c r="F39" s="11"/>
    </row>
    <row r="40" spans="1:6" ht="9" customHeight="1" x14ac:dyDescent="0.2">
      <c r="A40" s="112" t="s">
        <v>95</v>
      </c>
      <c r="B40" s="113"/>
      <c r="C40" s="11"/>
      <c r="D40" s="27">
        <v>73.3</v>
      </c>
      <c r="E40" s="11"/>
      <c r="F40" s="11"/>
    </row>
    <row r="41" spans="1:6" ht="9" customHeight="1" x14ac:dyDescent="0.2">
      <c r="A41" s="112" t="s">
        <v>96</v>
      </c>
      <c r="B41" s="113"/>
      <c r="C41" s="11"/>
      <c r="D41" s="16">
        <v>471.7</v>
      </c>
      <c r="E41" s="11"/>
      <c r="F41" s="11"/>
    </row>
    <row r="42" spans="1:6" ht="9" customHeight="1" x14ac:dyDescent="0.2">
      <c r="A42" s="112" t="s">
        <v>97</v>
      </c>
      <c r="B42" s="113"/>
      <c r="C42" s="11"/>
      <c r="D42" s="16">
        <v>333.6</v>
      </c>
      <c r="E42" s="11"/>
      <c r="F42" s="11"/>
    </row>
    <row r="43" spans="1:6" ht="9" customHeight="1" x14ac:dyDescent="0.2">
      <c r="A43" s="57">
        <v>36560</v>
      </c>
      <c r="B43" s="10" t="s">
        <v>98</v>
      </c>
      <c r="C43" s="11"/>
      <c r="D43" s="11"/>
      <c r="E43" s="11"/>
      <c r="F43" s="11"/>
    </row>
    <row r="44" spans="1:6" ht="9" customHeight="1" x14ac:dyDescent="0.2">
      <c r="A44" s="58" t="s">
        <v>99</v>
      </c>
      <c r="B44" s="28" t="s">
        <v>100</v>
      </c>
      <c r="C44" s="15" t="s">
        <v>12</v>
      </c>
      <c r="D44" s="16">
        <v>551.29999999999995</v>
      </c>
      <c r="E44" s="11"/>
      <c r="F44" s="11"/>
    </row>
    <row r="45" spans="1:6" ht="9" customHeight="1" x14ac:dyDescent="0.2">
      <c r="A45" s="112" t="s">
        <v>101</v>
      </c>
      <c r="B45" s="113"/>
      <c r="C45" s="11"/>
      <c r="D45" s="16">
        <v>275.60000000000002</v>
      </c>
      <c r="E45" s="11"/>
      <c r="F45" s="11"/>
    </row>
    <row r="46" spans="1:6" ht="9" customHeight="1" x14ac:dyDescent="0.2">
      <c r="A46" s="112" t="s">
        <v>102</v>
      </c>
      <c r="B46" s="113"/>
      <c r="C46" s="11"/>
      <c r="D46" s="11"/>
      <c r="E46" s="11"/>
      <c r="F46" s="11"/>
    </row>
    <row r="47" spans="1:6" ht="9" customHeight="1" x14ac:dyDescent="0.2">
      <c r="A47" s="58" t="s">
        <v>103</v>
      </c>
      <c r="B47" s="10" t="s">
        <v>104</v>
      </c>
      <c r="C47" s="11"/>
      <c r="D47" s="11"/>
      <c r="E47" s="11"/>
      <c r="F47" s="11"/>
    </row>
    <row r="48" spans="1:6" ht="9" customHeight="1" x14ac:dyDescent="0.2">
      <c r="A48" s="112" t="s">
        <v>105</v>
      </c>
      <c r="B48" s="113"/>
      <c r="C48" s="15" t="s">
        <v>12</v>
      </c>
      <c r="D48" s="16">
        <v>203.4</v>
      </c>
      <c r="E48" s="11"/>
      <c r="F48" s="11"/>
    </row>
    <row r="49" spans="1:6" ht="9" customHeight="1" x14ac:dyDescent="0.2">
      <c r="A49" s="112" t="s">
        <v>106</v>
      </c>
      <c r="B49" s="113"/>
      <c r="C49" s="11"/>
      <c r="D49" s="16">
        <v>101.7</v>
      </c>
      <c r="E49" s="11"/>
      <c r="F49" s="11"/>
    </row>
    <row r="50" spans="1:6" ht="9" customHeight="1" x14ac:dyDescent="0.2">
      <c r="A50" s="112" t="s">
        <v>107</v>
      </c>
      <c r="B50" s="113"/>
      <c r="C50" s="11"/>
      <c r="D50" s="11"/>
      <c r="E50" s="11"/>
      <c r="F50" s="11"/>
    </row>
    <row r="51" spans="1:6" ht="9" customHeight="1" x14ac:dyDescent="0.2">
      <c r="A51" s="112" t="s">
        <v>79</v>
      </c>
      <c r="B51" s="113"/>
      <c r="C51" s="15" t="s">
        <v>12</v>
      </c>
      <c r="D51" s="16">
        <v>206.3</v>
      </c>
      <c r="E51" s="11"/>
      <c r="F51" s="11"/>
    </row>
    <row r="52" spans="1:6" ht="9" customHeight="1" x14ac:dyDescent="0.2">
      <c r="A52" s="112" t="s">
        <v>108</v>
      </c>
      <c r="B52" s="113"/>
      <c r="C52" s="11"/>
      <c r="D52" s="16">
        <v>103.1</v>
      </c>
      <c r="E52" s="11"/>
      <c r="F52" s="11"/>
    </row>
    <row r="53" spans="1:6" ht="9" customHeight="1" x14ac:dyDescent="0.2">
      <c r="A53" s="112" t="s">
        <v>109</v>
      </c>
      <c r="B53" s="113"/>
      <c r="C53" s="11"/>
      <c r="D53" s="11"/>
      <c r="E53" s="11"/>
      <c r="F53" s="11"/>
    </row>
    <row r="54" spans="1:6" ht="9" customHeight="1" x14ac:dyDescent="0.2">
      <c r="A54" s="112" t="s">
        <v>110</v>
      </c>
      <c r="B54" s="113"/>
      <c r="C54" s="15" t="s">
        <v>12</v>
      </c>
      <c r="D54" s="16">
        <v>168.7</v>
      </c>
      <c r="E54" s="11"/>
      <c r="F54" s="11"/>
    </row>
    <row r="55" spans="1:6" ht="9" customHeight="1" x14ac:dyDescent="0.2">
      <c r="A55" s="112" t="s">
        <v>111</v>
      </c>
      <c r="B55" s="113"/>
      <c r="C55" s="11"/>
      <c r="D55" s="16">
        <v>84.4</v>
      </c>
      <c r="E55" s="11"/>
      <c r="F55" s="11"/>
    </row>
    <row r="56" spans="1:6" ht="9" customHeight="1" x14ac:dyDescent="0.2">
      <c r="A56" s="112" t="s">
        <v>112</v>
      </c>
      <c r="B56" s="113"/>
      <c r="C56" s="11"/>
      <c r="D56" s="11"/>
      <c r="E56" s="11"/>
      <c r="F56" s="11"/>
    </row>
    <row r="57" spans="1:6" ht="9" customHeight="1" x14ac:dyDescent="0.2">
      <c r="A57" s="112" t="s">
        <v>113</v>
      </c>
      <c r="B57" s="113"/>
      <c r="C57" s="15" t="s">
        <v>12</v>
      </c>
      <c r="D57" s="16">
        <v>303.10000000000002</v>
      </c>
      <c r="E57" s="11"/>
      <c r="F57" s="11"/>
    </row>
    <row r="58" spans="1:6" ht="9" customHeight="1" x14ac:dyDescent="0.2">
      <c r="A58" s="112" t="s">
        <v>114</v>
      </c>
      <c r="B58" s="113"/>
      <c r="C58" s="11"/>
      <c r="D58" s="16">
        <v>151.6</v>
      </c>
      <c r="E58" s="11"/>
      <c r="F58" s="11"/>
    </row>
    <row r="59" spans="1:6" ht="9" customHeight="1" x14ac:dyDescent="0.2">
      <c r="A59" s="112" t="s">
        <v>115</v>
      </c>
      <c r="B59" s="113"/>
      <c r="C59" s="11"/>
      <c r="D59" s="11"/>
      <c r="E59" s="11"/>
      <c r="F59" s="11"/>
    </row>
    <row r="60" spans="1:6" ht="9" customHeight="1" x14ac:dyDescent="0.2">
      <c r="A60" s="112" t="s">
        <v>116</v>
      </c>
      <c r="B60" s="113"/>
      <c r="C60" s="15" t="s">
        <v>12</v>
      </c>
      <c r="D60" s="16">
        <v>528.9</v>
      </c>
      <c r="E60" s="11"/>
      <c r="F60" s="11"/>
    </row>
    <row r="61" spans="1:6" ht="9" customHeight="1" x14ac:dyDescent="0.2">
      <c r="A61" s="112" t="s">
        <v>117</v>
      </c>
      <c r="B61" s="113"/>
      <c r="C61" s="11"/>
      <c r="D61" s="16">
        <v>264.5</v>
      </c>
      <c r="E61" s="11"/>
      <c r="F61" s="11"/>
    </row>
    <row r="62" spans="1:6" ht="9" customHeight="1" x14ac:dyDescent="0.2">
      <c r="A62" s="112" t="s">
        <v>118</v>
      </c>
      <c r="B62" s="113"/>
      <c r="C62" s="11"/>
      <c r="D62" s="11"/>
      <c r="E62" s="11"/>
      <c r="F62" s="11"/>
    </row>
    <row r="63" spans="1:6" ht="9" customHeight="1" x14ac:dyDescent="0.2">
      <c r="A63" s="112" t="s">
        <v>119</v>
      </c>
      <c r="B63" s="113"/>
      <c r="C63" s="15" t="s">
        <v>12</v>
      </c>
      <c r="D63" s="16">
        <v>444.8</v>
      </c>
      <c r="E63" s="11"/>
      <c r="F63" s="11"/>
    </row>
    <row r="64" spans="1:6" ht="9" customHeight="1" x14ac:dyDescent="0.2">
      <c r="A64" s="112" t="s">
        <v>120</v>
      </c>
      <c r="B64" s="113"/>
      <c r="C64" s="11"/>
      <c r="D64" s="16">
        <v>222.4</v>
      </c>
      <c r="E64" s="11"/>
      <c r="F64" s="11"/>
    </row>
    <row r="65" spans="1:6" ht="9.6" customHeight="1" x14ac:dyDescent="0.2">
      <c r="A65" s="112" t="s">
        <v>121</v>
      </c>
      <c r="B65" s="113"/>
      <c r="C65" s="11"/>
      <c r="D65" s="11"/>
      <c r="E65" s="11"/>
      <c r="F65" s="11"/>
    </row>
    <row r="66" spans="1:6" x14ac:dyDescent="0.2">
      <c r="A66" s="62"/>
    </row>
    <row r="67" spans="1:6" x14ac:dyDescent="0.2">
      <c r="A67" s="62"/>
    </row>
    <row r="68" spans="1:6" x14ac:dyDescent="0.2">
      <c r="A68" s="62"/>
    </row>
    <row r="69" spans="1:6" x14ac:dyDescent="0.2">
      <c r="A69" s="62"/>
    </row>
    <row r="70" spans="1:6" x14ac:dyDescent="0.2">
      <c r="A70" s="62"/>
    </row>
    <row r="71" spans="1:6" x14ac:dyDescent="0.2">
      <c r="A71" s="62"/>
    </row>
    <row r="72" spans="1:6" x14ac:dyDescent="0.2">
      <c r="A72" s="62"/>
    </row>
    <row r="73" spans="1:6" x14ac:dyDescent="0.2">
      <c r="A73" s="62"/>
    </row>
    <row r="74" spans="1:6" x14ac:dyDescent="0.2">
      <c r="A74" s="62"/>
    </row>
    <row r="75" spans="1:6" x14ac:dyDescent="0.2">
      <c r="A75" s="62"/>
    </row>
    <row r="76" spans="1:6" x14ac:dyDescent="0.2">
      <c r="A76" s="62"/>
    </row>
    <row r="77" spans="1:6" x14ac:dyDescent="0.2">
      <c r="A77" s="62"/>
    </row>
    <row r="78" spans="1:6" x14ac:dyDescent="0.2">
      <c r="A78" s="62"/>
    </row>
    <row r="79" spans="1:6" x14ac:dyDescent="0.2">
      <c r="A79" s="62"/>
    </row>
    <row r="80" spans="1:6" x14ac:dyDescent="0.2">
      <c r="A80" s="62"/>
    </row>
    <row r="81" spans="1:1" x14ac:dyDescent="0.2">
      <c r="A81" s="62"/>
    </row>
    <row r="82" spans="1:1" x14ac:dyDescent="0.2">
      <c r="A82" s="62"/>
    </row>
    <row r="83" spans="1:1" x14ac:dyDescent="0.2">
      <c r="A83" s="62"/>
    </row>
    <row r="84" spans="1:1" x14ac:dyDescent="0.2">
      <c r="A84" s="62"/>
    </row>
    <row r="85" spans="1:1" x14ac:dyDescent="0.2">
      <c r="A85" s="62"/>
    </row>
    <row r="86" spans="1:1" x14ac:dyDescent="0.2">
      <c r="A86" s="62"/>
    </row>
    <row r="87" spans="1:1" x14ac:dyDescent="0.2">
      <c r="A87" s="62"/>
    </row>
    <row r="88" spans="1:1" x14ac:dyDescent="0.2">
      <c r="A88" s="62"/>
    </row>
    <row r="89" spans="1:1" x14ac:dyDescent="0.2">
      <c r="A89" s="62"/>
    </row>
    <row r="90" spans="1:1" x14ac:dyDescent="0.2">
      <c r="A90" s="62"/>
    </row>
    <row r="91" spans="1:1" x14ac:dyDescent="0.2">
      <c r="A91" s="62"/>
    </row>
    <row r="92" spans="1:1" x14ac:dyDescent="0.2">
      <c r="A92" s="62"/>
    </row>
    <row r="93" spans="1:1" x14ac:dyDescent="0.2">
      <c r="A93" s="62"/>
    </row>
    <row r="94" spans="1:1" x14ac:dyDescent="0.2">
      <c r="A94" s="62"/>
    </row>
    <row r="95" spans="1:1" x14ac:dyDescent="0.2">
      <c r="A95" s="62"/>
    </row>
    <row r="96" spans="1:1" x14ac:dyDescent="0.2">
      <c r="A96" s="62"/>
    </row>
    <row r="97" spans="1:1" x14ac:dyDescent="0.2">
      <c r="A97" s="62"/>
    </row>
    <row r="98" spans="1:1" x14ac:dyDescent="0.2">
      <c r="A98" s="62"/>
    </row>
    <row r="99" spans="1:1" x14ac:dyDescent="0.2">
      <c r="A99" s="62"/>
    </row>
    <row r="100" spans="1:1" x14ac:dyDescent="0.2">
      <c r="A100" s="62"/>
    </row>
    <row r="101" spans="1:1" x14ac:dyDescent="0.2">
      <c r="A101" s="62"/>
    </row>
    <row r="102" spans="1:1" x14ac:dyDescent="0.2">
      <c r="A102" s="62"/>
    </row>
    <row r="103" spans="1:1" x14ac:dyDescent="0.2">
      <c r="A103" s="62"/>
    </row>
    <row r="104" spans="1:1" x14ac:dyDescent="0.2">
      <c r="A104" s="62"/>
    </row>
    <row r="105" spans="1:1" x14ac:dyDescent="0.2">
      <c r="A105" s="62"/>
    </row>
    <row r="106" spans="1:1" x14ac:dyDescent="0.2">
      <c r="A106" s="62"/>
    </row>
    <row r="107" spans="1:1" x14ac:dyDescent="0.2">
      <c r="A107" s="62"/>
    </row>
    <row r="108" spans="1:1" x14ac:dyDescent="0.2">
      <c r="A108" s="62"/>
    </row>
    <row r="109" spans="1:1" x14ac:dyDescent="0.2">
      <c r="A109" s="62"/>
    </row>
    <row r="110" spans="1:1" x14ac:dyDescent="0.2">
      <c r="A110" s="62"/>
    </row>
    <row r="111" spans="1:1" x14ac:dyDescent="0.2">
      <c r="A111" s="62"/>
    </row>
    <row r="112" spans="1:1" x14ac:dyDescent="0.2">
      <c r="A112" s="62"/>
    </row>
    <row r="113" spans="1:1" x14ac:dyDescent="0.2">
      <c r="A113" s="62"/>
    </row>
    <row r="114" spans="1:1" x14ac:dyDescent="0.2">
      <c r="A114" s="62"/>
    </row>
    <row r="115" spans="1:1" x14ac:dyDescent="0.2">
      <c r="A115" s="62"/>
    </row>
    <row r="116" spans="1:1" x14ac:dyDescent="0.2">
      <c r="A116" s="62"/>
    </row>
    <row r="117" spans="1:1" x14ac:dyDescent="0.2">
      <c r="A117" s="62"/>
    </row>
    <row r="118" spans="1:1" x14ac:dyDescent="0.2">
      <c r="A118" s="62"/>
    </row>
    <row r="119" spans="1:1" x14ac:dyDescent="0.2">
      <c r="A119" s="62"/>
    </row>
    <row r="120" spans="1:1" x14ac:dyDescent="0.2">
      <c r="A120" s="62"/>
    </row>
    <row r="121" spans="1:1" x14ac:dyDescent="0.2">
      <c r="A121" s="62"/>
    </row>
    <row r="122" spans="1:1" x14ac:dyDescent="0.2">
      <c r="A122" s="62"/>
    </row>
    <row r="123" spans="1:1" x14ac:dyDescent="0.2">
      <c r="A123" s="62"/>
    </row>
    <row r="124" spans="1:1" x14ac:dyDescent="0.2">
      <c r="A124" s="62"/>
    </row>
    <row r="125" spans="1:1" x14ac:dyDescent="0.2">
      <c r="A125" s="62"/>
    </row>
    <row r="126" spans="1:1" x14ac:dyDescent="0.2">
      <c r="A126" s="62"/>
    </row>
    <row r="127" spans="1:1" x14ac:dyDescent="0.2">
      <c r="A127" s="62"/>
    </row>
    <row r="128" spans="1:1" x14ac:dyDescent="0.2">
      <c r="A128" s="62"/>
    </row>
    <row r="129" spans="1:1" x14ac:dyDescent="0.2">
      <c r="A129" s="62"/>
    </row>
    <row r="130" spans="1:1" x14ac:dyDescent="0.2">
      <c r="A130" s="62"/>
    </row>
    <row r="131" spans="1:1" x14ac:dyDescent="0.2">
      <c r="A131" s="62"/>
    </row>
    <row r="132" spans="1:1" x14ac:dyDescent="0.2">
      <c r="A132" s="62"/>
    </row>
    <row r="133" spans="1:1" x14ac:dyDescent="0.2">
      <c r="A133" s="62"/>
    </row>
    <row r="134" spans="1:1" x14ac:dyDescent="0.2">
      <c r="A134" s="62"/>
    </row>
    <row r="135" spans="1:1" x14ac:dyDescent="0.2">
      <c r="A135" s="62"/>
    </row>
    <row r="136" spans="1:1" x14ac:dyDescent="0.2">
      <c r="A136" s="62"/>
    </row>
    <row r="137" spans="1:1" x14ac:dyDescent="0.2">
      <c r="A137" s="62"/>
    </row>
    <row r="138" spans="1:1" x14ac:dyDescent="0.2">
      <c r="A138" s="62"/>
    </row>
    <row r="139" spans="1:1" x14ac:dyDescent="0.2">
      <c r="A139" s="62"/>
    </row>
    <row r="140" spans="1:1" x14ac:dyDescent="0.2">
      <c r="A140" s="62"/>
    </row>
    <row r="141" spans="1:1" x14ac:dyDescent="0.2">
      <c r="A141" s="62"/>
    </row>
    <row r="142" spans="1:1" x14ac:dyDescent="0.2">
      <c r="A142" s="62"/>
    </row>
    <row r="143" spans="1:1" x14ac:dyDescent="0.2">
      <c r="A143" s="62"/>
    </row>
    <row r="144" spans="1:1" x14ac:dyDescent="0.2">
      <c r="A144" s="62"/>
    </row>
    <row r="145" spans="1:1" x14ac:dyDescent="0.2">
      <c r="A145" s="62"/>
    </row>
    <row r="146" spans="1:1" x14ac:dyDescent="0.2">
      <c r="A146" s="62"/>
    </row>
    <row r="147" spans="1:1" x14ac:dyDescent="0.2">
      <c r="A147" s="62"/>
    </row>
    <row r="148" spans="1:1" x14ac:dyDescent="0.2">
      <c r="A148" s="62"/>
    </row>
    <row r="149" spans="1:1" x14ac:dyDescent="0.2">
      <c r="A149" s="62"/>
    </row>
    <row r="150" spans="1:1" x14ac:dyDescent="0.2">
      <c r="A150" s="62"/>
    </row>
    <row r="151" spans="1:1" x14ac:dyDescent="0.2">
      <c r="A151" s="62"/>
    </row>
    <row r="152" spans="1:1" x14ac:dyDescent="0.2">
      <c r="A152" s="62"/>
    </row>
    <row r="153" spans="1:1" x14ac:dyDescent="0.2">
      <c r="A153" s="62"/>
    </row>
    <row r="154" spans="1:1" x14ac:dyDescent="0.2">
      <c r="A154" s="62"/>
    </row>
    <row r="155" spans="1:1" x14ac:dyDescent="0.2">
      <c r="A155" s="62"/>
    </row>
    <row r="156" spans="1:1" x14ac:dyDescent="0.2">
      <c r="A156" s="62"/>
    </row>
    <row r="157" spans="1:1" x14ac:dyDescent="0.2">
      <c r="A157" s="62"/>
    </row>
    <row r="158" spans="1:1" x14ac:dyDescent="0.2">
      <c r="A158" s="62"/>
    </row>
    <row r="159" spans="1:1" x14ac:dyDescent="0.2">
      <c r="A159" s="62"/>
    </row>
    <row r="160" spans="1:1" x14ac:dyDescent="0.2">
      <c r="A160" s="62"/>
    </row>
    <row r="161" spans="1:1" x14ac:dyDescent="0.2">
      <c r="A161" s="62"/>
    </row>
    <row r="162" spans="1:1" x14ac:dyDescent="0.2">
      <c r="A162" s="62"/>
    </row>
    <row r="163" spans="1:1" x14ac:dyDescent="0.2">
      <c r="A163" s="62"/>
    </row>
    <row r="164" spans="1:1" x14ac:dyDescent="0.2">
      <c r="A164" s="62"/>
    </row>
    <row r="165" spans="1:1" x14ac:dyDescent="0.2">
      <c r="A165" s="62"/>
    </row>
    <row r="166" spans="1:1" x14ac:dyDescent="0.2">
      <c r="A166" s="62"/>
    </row>
    <row r="167" spans="1:1" x14ac:dyDescent="0.2">
      <c r="A167" s="62"/>
    </row>
    <row r="168" spans="1:1" x14ac:dyDescent="0.2">
      <c r="A168" s="62"/>
    </row>
    <row r="169" spans="1:1" x14ac:dyDescent="0.2">
      <c r="A169" s="62"/>
    </row>
    <row r="170" spans="1:1" x14ac:dyDescent="0.2">
      <c r="A170" s="62"/>
    </row>
    <row r="171" spans="1:1" x14ac:dyDescent="0.2">
      <c r="A171" s="62"/>
    </row>
    <row r="172" spans="1:1" x14ac:dyDescent="0.2">
      <c r="A172" s="62"/>
    </row>
    <row r="173" spans="1:1" x14ac:dyDescent="0.2">
      <c r="A173" s="62"/>
    </row>
    <row r="174" spans="1:1" x14ac:dyDescent="0.2">
      <c r="A174" s="62"/>
    </row>
    <row r="175" spans="1:1" x14ac:dyDescent="0.2">
      <c r="A175" s="62"/>
    </row>
    <row r="176" spans="1:1" x14ac:dyDescent="0.2">
      <c r="A176" s="62"/>
    </row>
    <row r="177" spans="1:1" x14ac:dyDescent="0.2">
      <c r="A177" s="62"/>
    </row>
    <row r="178" spans="1:1" x14ac:dyDescent="0.2">
      <c r="A178" s="62"/>
    </row>
    <row r="179" spans="1:1" x14ac:dyDescent="0.2">
      <c r="A179" s="62"/>
    </row>
    <row r="180" spans="1:1" x14ac:dyDescent="0.2">
      <c r="A180" s="62"/>
    </row>
    <row r="181" spans="1:1" x14ac:dyDescent="0.2">
      <c r="A181" s="62"/>
    </row>
    <row r="182" spans="1:1" x14ac:dyDescent="0.2">
      <c r="A182" s="62"/>
    </row>
    <row r="183" spans="1:1" x14ac:dyDescent="0.2">
      <c r="A183" s="62"/>
    </row>
    <row r="184" spans="1:1" x14ac:dyDescent="0.2">
      <c r="A184" s="62"/>
    </row>
    <row r="185" spans="1:1" x14ac:dyDescent="0.2">
      <c r="A185" s="62"/>
    </row>
    <row r="186" spans="1:1" x14ac:dyDescent="0.2">
      <c r="A186" s="62"/>
    </row>
    <row r="187" spans="1:1" x14ac:dyDescent="0.2">
      <c r="A187" s="62"/>
    </row>
    <row r="188" spans="1:1" x14ac:dyDescent="0.2">
      <c r="A188" s="62"/>
    </row>
    <row r="189" spans="1:1" x14ac:dyDescent="0.2">
      <c r="A189" s="62"/>
    </row>
    <row r="190" spans="1:1" x14ac:dyDescent="0.2">
      <c r="A190" s="62"/>
    </row>
    <row r="191" spans="1:1" x14ac:dyDescent="0.2">
      <c r="A191" s="62"/>
    </row>
    <row r="192" spans="1:1" x14ac:dyDescent="0.2">
      <c r="A192" s="62"/>
    </row>
    <row r="193" spans="1:1" x14ac:dyDescent="0.2">
      <c r="A193" s="62"/>
    </row>
    <row r="194" spans="1:1" x14ac:dyDescent="0.2">
      <c r="A194" s="62"/>
    </row>
    <row r="195" spans="1:1" x14ac:dyDescent="0.2">
      <c r="A195" s="62"/>
    </row>
    <row r="196" spans="1:1" x14ac:dyDescent="0.2">
      <c r="A196" s="62"/>
    </row>
    <row r="197" spans="1:1" x14ac:dyDescent="0.2">
      <c r="A197" s="62"/>
    </row>
    <row r="198" spans="1:1" x14ac:dyDescent="0.2">
      <c r="A198" s="62"/>
    </row>
    <row r="199" spans="1:1" x14ac:dyDescent="0.2">
      <c r="A199" s="62"/>
    </row>
    <row r="200" spans="1:1" x14ac:dyDescent="0.2">
      <c r="A200" s="62"/>
    </row>
    <row r="201" spans="1:1" x14ac:dyDescent="0.2">
      <c r="A201" s="62"/>
    </row>
    <row r="202" spans="1:1" x14ac:dyDescent="0.2">
      <c r="A202" s="62"/>
    </row>
    <row r="203" spans="1:1" x14ac:dyDescent="0.2">
      <c r="A203" s="62"/>
    </row>
    <row r="204" spans="1:1" x14ac:dyDescent="0.2">
      <c r="A204" s="62"/>
    </row>
    <row r="205" spans="1:1" x14ac:dyDescent="0.2">
      <c r="A205" s="62"/>
    </row>
    <row r="206" spans="1:1" x14ac:dyDescent="0.2">
      <c r="A206" s="62"/>
    </row>
    <row r="207" spans="1:1" x14ac:dyDescent="0.2">
      <c r="A207" s="62"/>
    </row>
    <row r="208" spans="1:1" x14ac:dyDescent="0.2">
      <c r="A208" s="62"/>
    </row>
    <row r="209" spans="1:1" x14ac:dyDescent="0.2">
      <c r="A209" s="62"/>
    </row>
    <row r="210" spans="1:1" x14ac:dyDescent="0.2">
      <c r="A210" s="62"/>
    </row>
    <row r="211" spans="1:1" x14ac:dyDescent="0.2">
      <c r="A211" s="62"/>
    </row>
    <row r="212" spans="1:1" x14ac:dyDescent="0.2">
      <c r="A212" s="62"/>
    </row>
    <row r="213" spans="1:1" x14ac:dyDescent="0.2">
      <c r="A213" s="62"/>
    </row>
    <row r="214" spans="1:1" x14ac:dyDescent="0.2">
      <c r="A214" s="62"/>
    </row>
    <row r="215" spans="1:1" x14ac:dyDescent="0.2">
      <c r="A215" s="62"/>
    </row>
    <row r="216" spans="1:1" x14ac:dyDescent="0.2">
      <c r="A216" s="62"/>
    </row>
    <row r="217" spans="1:1" x14ac:dyDescent="0.2">
      <c r="A217" s="62"/>
    </row>
    <row r="218" spans="1:1" x14ac:dyDescent="0.2">
      <c r="A218" s="62"/>
    </row>
    <row r="219" spans="1:1" x14ac:dyDescent="0.2">
      <c r="A219" s="62"/>
    </row>
    <row r="220" spans="1:1" x14ac:dyDescent="0.2">
      <c r="A220" s="62"/>
    </row>
    <row r="221" spans="1:1" x14ac:dyDescent="0.2">
      <c r="A221" s="62"/>
    </row>
    <row r="222" spans="1:1" x14ac:dyDescent="0.2">
      <c r="A222" s="62"/>
    </row>
    <row r="223" spans="1:1" x14ac:dyDescent="0.2">
      <c r="A223" s="62"/>
    </row>
    <row r="224" spans="1:1" x14ac:dyDescent="0.2">
      <c r="A224" s="62"/>
    </row>
    <row r="225" spans="1:1" x14ac:dyDescent="0.2">
      <c r="A225" s="62"/>
    </row>
    <row r="226" spans="1:1" x14ac:dyDescent="0.2">
      <c r="A226" s="62"/>
    </row>
    <row r="227" spans="1:1" x14ac:dyDescent="0.2">
      <c r="A227" s="62"/>
    </row>
    <row r="228" spans="1:1" x14ac:dyDescent="0.2">
      <c r="A228" s="62"/>
    </row>
    <row r="229" spans="1:1" x14ac:dyDescent="0.2">
      <c r="A229" s="62"/>
    </row>
    <row r="230" spans="1:1" x14ac:dyDescent="0.2">
      <c r="A230" s="62"/>
    </row>
    <row r="231" spans="1:1" x14ac:dyDescent="0.2">
      <c r="A231" s="62"/>
    </row>
    <row r="232" spans="1:1" x14ac:dyDescent="0.2">
      <c r="A232" s="62"/>
    </row>
    <row r="233" spans="1:1" x14ac:dyDescent="0.2">
      <c r="A233" s="62"/>
    </row>
    <row r="234" spans="1:1" x14ac:dyDescent="0.2">
      <c r="A234" s="62"/>
    </row>
    <row r="235" spans="1:1" x14ac:dyDescent="0.2">
      <c r="A235" s="62"/>
    </row>
    <row r="236" spans="1:1" x14ac:dyDescent="0.2">
      <c r="A236" s="62"/>
    </row>
    <row r="237" spans="1:1" x14ac:dyDescent="0.2">
      <c r="A237" s="62"/>
    </row>
    <row r="238" spans="1:1" x14ac:dyDescent="0.2">
      <c r="A238" s="62"/>
    </row>
    <row r="239" spans="1:1" x14ac:dyDescent="0.2">
      <c r="A239" s="62"/>
    </row>
    <row r="240" spans="1:1" x14ac:dyDescent="0.2">
      <c r="A240" s="62"/>
    </row>
    <row r="241" spans="1:1" x14ac:dyDescent="0.2">
      <c r="A241" s="62"/>
    </row>
    <row r="242" spans="1:1" x14ac:dyDescent="0.2">
      <c r="A242" s="62"/>
    </row>
    <row r="243" spans="1:1" x14ac:dyDescent="0.2">
      <c r="A243" s="62"/>
    </row>
    <row r="244" spans="1:1" x14ac:dyDescent="0.2">
      <c r="A244" s="62"/>
    </row>
    <row r="245" spans="1:1" x14ac:dyDescent="0.2">
      <c r="A245" s="62"/>
    </row>
    <row r="246" spans="1:1" x14ac:dyDescent="0.2">
      <c r="A246" s="62"/>
    </row>
    <row r="247" spans="1:1" x14ac:dyDescent="0.2">
      <c r="A247" s="62"/>
    </row>
    <row r="248" spans="1:1" x14ac:dyDescent="0.2">
      <c r="A248" s="62"/>
    </row>
    <row r="249" spans="1:1" x14ac:dyDescent="0.2">
      <c r="A249" s="62"/>
    </row>
    <row r="250" spans="1:1" x14ac:dyDescent="0.2">
      <c r="A250" s="62"/>
    </row>
    <row r="251" spans="1:1" x14ac:dyDescent="0.2">
      <c r="A251" s="62"/>
    </row>
    <row r="252" spans="1:1" x14ac:dyDescent="0.2">
      <c r="A252" s="62"/>
    </row>
    <row r="253" spans="1:1" x14ac:dyDescent="0.2">
      <c r="A253" s="62"/>
    </row>
    <row r="254" spans="1:1" x14ac:dyDescent="0.2">
      <c r="A254" s="62"/>
    </row>
    <row r="255" spans="1:1" x14ac:dyDescent="0.2">
      <c r="A255" s="62"/>
    </row>
    <row r="256" spans="1:1" x14ac:dyDescent="0.2">
      <c r="A256" s="62"/>
    </row>
    <row r="257" spans="1:1" x14ac:dyDescent="0.2">
      <c r="A257" s="62"/>
    </row>
    <row r="258" spans="1:1" x14ac:dyDescent="0.2">
      <c r="A258" s="62"/>
    </row>
    <row r="259" spans="1:1" x14ac:dyDescent="0.2">
      <c r="A259" s="62"/>
    </row>
    <row r="260" spans="1:1" x14ac:dyDescent="0.2">
      <c r="A260" s="62"/>
    </row>
    <row r="261" spans="1:1" x14ac:dyDescent="0.2">
      <c r="A261" s="62"/>
    </row>
    <row r="262" spans="1:1" x14ac:dyDescent="0.2">
      <c r="A262" s="62"/>
    </row>
    <row r="263" spans="1:1" x14ac:dyDescent="0.2">
      <c r="A263" s="62"/>
    </row>
    <row r="264" spans="1:1" x14ac:dyDescent="0.2">
      <c r="A264" s="62"/>
    </row>
    <row r="265" spans="1:1" x14ac:dyDescent="0.2">
      <c r="A265" s="62"/>
    </row>
    <row r="266" spans="1:1" x14ac:dyDescent="0.2">
      <c r="A266" s="62"/>
    </row>
    <row r="267" spans="1:1" x14ac:dyDescent="0.2">
      <c r="A267" s="62"/>
    </row>
    <row r="268" spans="1:1" x14ac:dyDescent="0.2">
      <c r="A268" s="62"/>
    </row>
    <row r="269" spans="1:1" x14ac:dyDescent="0.2">
      <c r="A269" s="62"/>
    </row>
    <row r="270" spans="1:1" x14ac:dyDescent="0.2">
      <c r="A270" s="62"/>
    </row>
    <row r="271" spans="1:1" x14ac:dyDescent="0.2">
      <c r="A271" s="62"/>
    </row>
    <row r="272" spans="1:1" x14ac:dyDescent="0.2">
      <c r="A272" s="62"/>
    </row>
    <row r="273" spans="1:1" x14ac:dyDescent="0.2">
      <c r="A273" s="62"/>
    </row>
    <row r="274" spans="1:1" x14ac:dyDescent="0.2">
      <c r="A274" s="62"/>
    </row>
    <row r="275" spans="1:1" x14ac:dyDescent="0.2">
      <c r="A275" s="62"/>
    </row>
    <row r="276" spans="1:1" x14ac:dyDescent="0.2">
      <c r="A276" s="62"/>
    </row>
    <row r="277" spans="1:1" x14ac:dyDescent="0.2">
      <c r="A277" s="62"/>
    </row>
    <row r="278" spans="1:1" x14ac:dyDescent="0.2">
      <c r="A278" s="62"/>
    </row>
    <row r="279" spans="1:1" x14ac:dyDescent="0.2">
      <c r="A279" s="62"/>
    </row>
    <row r="280" spans="1:1" x14ac:dyDescent="0.2">
      <c r="A280" s="62"/>
    </row>
    <row r="281" spans="1:1" x14ac:dyDescent="0.2">
      <c r="A281" s="62"/>
    </row>
    <row r="282" spans="1:1" x14ac:dyDescent="0.2">
      <c r="A282" s="62"/>
    </row>
    <row r="283" spans="1:1" x14ac:dyDescent="0.2">
      <c r="A283" s="62"/>
    </row>
    <row r="284" spans="1:1" x14ac:dyDescent="0.2">
      <c r="A284" s="62"/>
    </row>
    <row r="285" spans="1:1" x14ac:dyDescent="0.2">
      <c r="A285" s="62"/>
    </row>
    <row r="286" spans="1:1" x14ac:dyDescent="0.2">
      <c r="A286" s="62"/>
    </row>
    <row r="287" spans="1:1" x14ac:dyDescent="0.2">
      <c r="A287" s="62"/>
    </row>
    <row r="288" spans="1:1" x14ac:dyDescent="0.2">
      <c r="A288" s="62"/>
    </row>
    <row r="289" spans="1:1" x14ac:dyDescent="0.2">
      <c r="A289" s="62"/>
    </row>
    <row r="290" spans="1:1" x14ac:dyDescent="0.2">
      <c r="A290" s="62"/>
    </row>
    <row r="291" spans="1:1" x14ac:dyDescent="0.2">
      <c r="A291" s="62"/>
    </row>
    <row r="292" spans="1:1" x14ac:dyDescent="0.2">
      <c r="A292" s="62"/>
    </row>
    <row r="293" spans="1:1" x14ac:dyDescent="0.2">
      <c r="A293" s="62"/>
    </row>
    <row r="294" spans="1:1" x14ac:dyDescent="0.2">
      <c r="A294" s="62"/>
    </row>
    <row r="295" spans="1:1" x14ac:dyDescent="0.2">
      <c r="A295" s="62"/>
    </row>
    <row r="296" spans="1:1" x14ac:dyDescent="0.2">
      <c r="A296" s="62"/>
    </row>
    <row r="297" spans="1:1" x14ac:dyDescent="0.2">
      <c r="A297" s="62"/>
    </row>
    <row r="298" spans="1:1" x14ac:dyDescent="0.2">
      <c r="A298" s="62"/>
    </row>
    <row r="299" spans="1:1" x14ac:dyDescent="0.2">
      <c r="A299" s="62"/>
    </row>
    <row r="300" spans="1:1" x14ac:dyDescent="0.2">
      <c r="A300" s="62"/>
    </row>
    <row r="301" spans="1:1" x14ac:dyDescent="0.2">
      <c r="A301" s="62"/>
    </row>
    <row r="302" spans="1:1" x14ac:dyDescent="0.2">
      <c r="A302" s="62"/>
    </row>
    <row r="303" spans="1:1" x14ac:dyDescent="0.2">
      <c r="A303" s="62"/>
    </row>
    <row r="304" spans="1:1" x14ac:dyDescent="0.2">
      <c r="A304" s="62"/>
    </row>
    <row r="305" spans="1:1" x14ac:dyDescent="0.2">
      <c r="A305" s="62"/>
    </row>
    <row r="306" spans="1:1" x14ac:dyDescent="0.2">
      <c r="A306" s="62"/>
    </row>
    <row r="307" spans="1:1" x14ac:dyDescent="0.2">
      <c r="A307" s="62"/>
    </row>
    <row r="308" spans="1:1" x14ac:dyDescent="0.2">
      <c r="A308" s="62"/>
    </row>
    <row r="309" spans="1:1" x14ac:dyDescent="0.2">
      <c r="A309" s="62"/>
    </row>
    <row r="310" spans="1:1" x14ac:dyDescent="0.2">
      <c r="A310" s="62"/>
    </row>
    <row r="311" spans="1:1" x14ac:dyDescent="0.2">
      <c r="A311" s="62"/>
    </row>
    <row r="312" spans="1:1" x14ac:dyDescent="0.2">
      <c r="A312" s="62"/>
    </row>
    <row r="313" spans="1:1" x14ac:dyDescent="0.2">
      <c r="A313" s="62"/>
    </row>
    <row r="314" spans="1:1" x14ac:dyDescent="0.2">
      <c r="A314" s="62"/>
    </row>
    <row r="315" spans="1:1" x14ac:dyDescent="0.2">
      <c r="A315" s="62"/>
    </row>
    <row r="316" spans="1:1" x14ac:dyDescent="0.2">
      <c r="A316" s="62"/>
    </row>
    <row r="317" spans="1:1" x14ac:dyDescent="0.2">
      <c r="A317" s="62"/>
    </row>
    <row r="318" spans="1:1" x14ac:dyDescent="0.2">
      <c r="A318" s="62"/>
    </row>
    <row r="319" spans="1:1" x14ac:dyDescent="0.2">
      <c r="A319" s="62"/>
    </row>
    <row r="320" spans="1:1" x14ac:dyDescent="0.2">
      <c r="A320" s="62"/>
    </row>
    <row r="321" spans="1:1" x14ac:dyDescent="0.2">
      <c r="A321" s="62"/>
    </row>
    <row r="322" spans="1:1" x14ac:dyDescent="0.2">
      <c r="A322" s="62"/>
    </row>
    <row r="323" spans="1:1" x14ac:dyDescent="0.2">
      <c r="A323" s="62"/>
    </row>
    <row r="324" spans="1:1" x14ac:dyDescent="0.2">
      <c r="A324" s="62"/>
    </row>
    <row r="325" spans="1:1" x14ac:dyDescent="0.2">
      <c r="A325" s="62"/>
    </row>
    <row r="326" spans="1:1" x14ac:dyDescent="0.2">
      <c r="A326" s="62"/>
    </row>
    <row r="327" spans="1:1" x14ac:dyDescent="0.2">
      <c r="A327" s="62"/>
    </row>
    <row r="328" spans="1:1" x14ac:dyDescent="0.2">
      <c r="A328" s="62"/>
    </row>
    <row r="329" spans="1:1" x14ac:dyDescent="0.2">
      <c r="A329" s="62"/>
    </row>
    <row r="330" spans="1:1" x14ac:dyDescent="0.2">
      <c r="A330" s="62"/>
    </row>
    <row r="331" spans="1:1" x14ac:dyDescent="0.2">
      <c r="A331" s="62"/>
    </row>
    <row r="332" spans="1:1" x14ac:dyDescent="0.2">
      <c r="A332" s="62"/>
    </row>
    <row r="333" spans="1:1" x14ac:dyDescent="0.2">
      <c r="A333" s="62"/>
    </row>
    <row r="334" spans="1:1" x14ac:dyDescent="0.2">
      <c r="A334" s="62"/>
    </row>
    <row r="335" spans="1:1" x14ac:dyDescent="0.2">
      <c r="A335" s="62"/>
    </row>
    <row r="336" spans="1:1" x14ac:dyDescent="0.2">
      <c r="A336" s="62"/>
    </row>
    <row r="337" spans="1:1" x14ac:dyDescent="0.2">
      <c r="A337" s="62"/>
    </row>
    <row r="338" spans="1:1" x14ac:dyDescent="0.2">
      <c r="A338" s="62"/>
    </row>
    <row r="339" spans="1:1" x14ac:dyDescent="0.2">
      <c r="A339" s="62"/>
    </row>
    <row r="340" spans="1:1" x14ac:dyDescent="0.2">
      <c r="A340" s="62"/>
    </row>
    <row r="341" spans="1:1" x14ac:dyDescent="0.2">
      <c r="A341" s="62"/>
    </row>
    <row r="342" spans="1:1" x14ac:dyDescent="0.2">
      <c r="A342" s="62"/>
    </row>
    <row r="343" spans="1:1" x14ac:dyDescent="0.2">
      <c r="A343" s="62"/>
    </row>
    <row r="344" spans="1:1" x14ac:dyDescent="0.2">
      <c r="A344" s="62"/>
    </row>
    <row r="345" spans="1:1" x14ac:dyDescent="0.2">
      <c r="A345" s="62"/>
    </row>
    <row r="346" spans="1:1" x14ac:dyDescent="0.2">
      <c r="A346" s="62"/>
    </row>
    <row r="347" spans="1:1" x14ac:dyDescent="0.2">
      <c r="A347" s="62"/>
    </row>
    <row r="348" spans="1:1" x14ac:dyDescent="0.2">
      <c r="A348" s="62"/>
    </row>
    <row r="349" spans="1:1" x14ac:dyDescent="0.2">
      <c r="A349" s="62"/>
    </row>
    <row r="350" spans="1:1" x14ac:dyDescent="0.2">
      <c r="A350" s="62"/>
    </row>
    <row r="351" spans="1:1" x14ac:dyDescent="0.2">
      <c r="A351" s="62"/>
    </row>
    <row r="352" spans="1:1" x14ac:dyDescent="0.2">
      <c r="A352" s="62"/>
    </row>
    <row r="353" spans="1:1" x14ac:dyDescent="0.2">
      <c r="A353" s="62"/>
    </row>
    <row r="354" spans="1:1" x14ac:dyDescent="0.2">
      <c r="A354" s="62"/>
    </row>
    <row r="355" spans="1:1" x14ac:dyDescent="0.2">
      <c r="A355" s="62"/>
    </row>
    <row r="356" spans="1:1" x14ac:dyDescent="0.2">
      <c r="A356" s="62"/>
    </row>
    <row r="357" spans="1:1" x14ac:dyDescent="0.2">
      <c r="A357" s="62"/>
    </row>
    <row r="358" spans="1:1" x14ac:dyDescent="0.2">
      <c r="A358" s="62"/>
    </row>
    <row r="359" spans="1:1" x14ac:dyDescent="0.2">
      <c r="A359" s="62"/>
    </row>
    <row r="360" spans="1:1" x14ac:dyDescent="0.2">
      <c r="A360" s="62"/>
    </row>
    <row r="361" spans="1:1" x14ac:dyDescent="0.2">
      <c r="A361" s="62"/>
    </row>
    <row r="362" spans="1:1" x14ac:dyDescent="0.2">
      <c r="A362" s="62"/>
    </row>
    <row r="363" spans="1:1" x14ac:dyDescent="0.2">
      <c r="A363" s="62"/>
    </row>
    <row r="364" spans="1:1" x14ac:dyDescent="0.2">
      <c r="A364" s="62"/>
    </row>
    <row r="365" spans="1:1" x14ac:dyDescent="0.2">
      <c r="A365" s="62"/>
    </row>
    <row r="366" spans="1:1" x14ac:dyDescent="0.2">
      <c r="A366" s="62"/>
    </row>
    <row r="367" spans="1:1" x14ac:dyDescent="0.2">
      <c r="A367" s="62"/>
    </row>
    <row r="368" spans="1:1" x14ac:dyDescent="0.2">
      <c r="A368" s="62"/>
    </row>
    <row r="369" spans="1:1" x14ac:dyDescent="0.2">
      <c r="A369" s="62"/>
    </row>
    <row r="370" spans="1:1" x14ac:dyDescent="0.2">
      <c r="A370" s="62"/>
    </row>
    <row r="371" spans="1:1" x14ac:dyDescent="0.2">
      <c r="A371" s="62"/>
    </row>
    <row r="372" spans="1:1" x14ac:dyDescent="0.2">
      <c r="A372" s="62"/>
    </row>
    <row r="373" spans="1:1" x14ac:dyDescent="0.2">
      <c r="A373" s="62"/>
    </row>
    <row r="374" spans="1:1" x14ac:dyDescent="0.2">
      <c r="A374" s="62"/>
    </row>
    <row r="375" spans="1:1" x14ac:dyDescent="0.2">
      <c r="A375" s="62"/>
    </row>
    <row r="376" spans="1:1" x14ac:dyDescent="0.2">
      <c r="A376" s="62"/>
    </row>
    <row r="377" spans="1:1" x14ac:dyDescent="0.2">
      <c r="A377" s="62"/>
    </row>
    <row r="378" spans="1:1" x14ac:dyDescent="0.2">
      <c r="A378" s="62"/>
    </row>
    <row r="379" spans="1:1" x14ac:dyDescent="0.2">
      <c r="A379" s="62"/>
    </row>
    <row r="380" spans="1:1" x14ac:dyDescent="0.2">
      <c r="A380" s="62"/>
    </row>
    <row r="381" spans="1:1" x14ac:dyDescent="0.2">
      <c r="A381" s="62"/>
    </row>
    <row r="382" spans="1:1" x14ac:dyDescent="0.2">
      <c r="A382" s="62"/>
    </row>
    <row r="383" spans="1:1" x14ac:dyDescent="0.2">
      <c r="A383" s="62"/>
    </row>
    <row r="384" spans="1:1" x14ac:dyDescent="0.2">
      <c r="A384" s="62"/>
    </row>
    <row r="385" spans="1:1" x14ac:dyDescent="0.2">
      <c r="A385" s="62"/>
    </row>
    <row r="386" spans="1:1" x14ac:dyDescent="0.2">
      <c r="A386" s="62"/>
    </row>
    <row r="387" spans="1:1" x14ac:dyDescent="0.2">
      <c r="A387" s="62"/>
    </row>
    <row r="388" spans="1:1" x14ac:dyDescent="0.2">
      <c r="A388" s="62"/>
    </row>
    <row r="389" spans="1:1" x14ac:dyDescent="0.2">
      <c r="A389" s="62"/>
    </row>
    <row r="390" spans="1:1" x14ac:dyDescent="0.2">
      <c r="A390" s="62"/>
    </row>
    <row r="391" spans="1:1" x14ac:dyDescent="0.2">
      <c r="A391" s="62"/>
    </row>
    <row r="392" spans="1:1" x14ac:dyDescent="0.2">
      <c r="A392" s="62"/>
    </row>
    <row r="393" spans="1:1" x14ac:dyDescent="0.2">
      <c r="A393" s="62"/>
    </row>
    <row r="394" spans="1:1" x14ac:dyDescent="0.2">
      <c r="A394" s="62"/>
    </row>
    <row r="395" spans="1:1" x14ac:dyDescent="0.2">
      <c r="A395" s="62"/>
    </row>
    <row r="396" spans="1:1" x14ac:dyDescent="0.2">
      <c r="A396" s="62"/>
    </row>
    <row r="397" spans="1:1" x14ac:dyDescent="0.2">
      <c r="A397" s="62"/>
    </row>
    <row r="398" spans="1:1" x14ac:dyDescent="0.2">
      <c r="A398" s="62"/>
    </row>
    <row r="399" spans="1:1" x14ac:dyDescent="0.2">
      <c r="A399" s="62"/>
    </row>
    <row r="400" spans="1:1" x14ac:dyDescent="0.2">
      <c r="A400" s="62"/>
    </row>
    <row r="401" spans="1:1" x14ac:dyDescent="0.2">
      <c r="A401" s="62"/>
    </row>
    <row r="402" spans="1:1" x14ac:dyDescent="0.2">
      <c r="A402" s="62"/>
    </row>
    <row r="403" spans="1:1" x14ac:dyDescent="0.2">
      <c r="A403" s="62"/>
    </row>
    <row r="404" spans="1:1" x14ac:dyDescent="0.2">
      <c r="A404" s="62"/>
    </row>
    <row r="405" spans="1:1" x14ac:dyDescent="0.2">
      <c r="A405" s="62"/>
    </row>
    <row r="406" spans="1:1" x14ac:dyDescent="0.2">
      <c r="A406" s="62"/>
    </row>
    <row r="407" spans="1:1" x14ac:dyDescent="0.2">
      <c r="A407" s="62"/>
    </row>
    <row r="408" spans="1:1" x14ac:dyDescent="0.2">
      <c r="A408" s="62"/>
    </row>
    <row r="409" spans="1:1" x14ac:dyDescent="0.2">
      <c r="A409" s="62"/>
    </row>
    <row r="410" spans="1:1" x14ac:dyDescent="0.2">
      <c r="A410" s="62"/>
    </row>
    <row r="411" spans="1:1" x14ac:dyDescent="0.2">
      <c r="A411" s="62"/>
    </row>
    <row r="412" spans="1:1" x14ac:dyDescent="0.2">
      <c r="A412" s="62"/>
    </row>
    <row r="413" spans="1:1" x14ac:dyDescent="0.2">
      <c r="A413" s="62"/>
    </row>
    <row r="414" spans="1:1" x14ac:dyDescent="0.2">
      <c r="A414" s="62"/>
    </row>
    <row r="415" spans="1:1" x14ac:dyDescent="0.2">
      <c r="A415" s="62"/>
    </row>
    <row r="416" spans="1:1" x14ac:dyDescent="0.2">
      <c r="A416" s="62"/>
    </row>
    <row r="417" spans="1:1" x14ac:dyDescent="0.2">
      <c r="A417" s="62"/>
    </row>
    <row r="418" spans="1:1" x14ac:dyDescent="0.2">
      <c r="A418" s="62"/>
    </row>
    <row r="419" spans="1:1" x14ac:dyDescent="0.2">
      <c r="A419" s="62"/>
    </row>
    <row r="420" spans="1:1" x14ac:dyDescent="0.2">
      <c r="A420" s="62"/>
    </row>
    <row r="421" spans="1:1" x14ac:dyDescent="0.2">
      <c r="A421" s="62"/>
    </row>
    <row r="422" spans="1:1" x14ac:dyDescent="0.2">
      <c r="A422" s="62"/>
    </row>
    <row r="423" spans="1:1" x14ac:dyDescent="0.2">
      <c r="A423" s="62"/>
    </row>
    <row r="424" spans="1:1" x14ac:dyDescent="0.2">
      <c r="A424" s="62"/>
    </row>
    <row r="425" spans="1:1" x14ac:dyDescent="0.2">
      <c r="A425" s="62"/>
    </row>
    <row r="426" spans="1:1" x14ac:dyDescent="0.2">
      <c r="A426" s="62"/>
    </row>
    <row r="427" spans="1:1" x14ac:dyDescent="0.2">
      <c r="A427" s="62"/>
    </row>
    <row r="428" spans="1:1" x14ac:dyDescent="0.2">
      <c r="A428" s="62"/>
    </row>
    <row r="429" spans="1:1" x14ac:dyDescent="0.2">
      <c r="A429" s="62"/>
    </row>
    <row r="430" spans="1:1" x14ac:dyDescent="0.2">
      <c r="A430" s="62"/>
    </row>
    <row r="431" spans="1:1" x14ac:dyDescent="0.2">
      <c r="A431" s="62"/>
    </row>
    <row r="432" spans="1:1" x14ac:dyDescent="0.2">
      <c r="A432" s="62"/>
    </row>
    <row r="433" spans="1:1" x14ac:dyDescent="0.2">
      <c r="A433" s="62"/>
    </row>
    <row r="434" spans="1:1" x14ac:dyDescent="0.2">
      <c r="A434" s="62"/>
    </row>
    <row r="435" spans="1:1" x14ac:dyDescent="0.2">
      <c r="A435" s="62"/>
    </row>
    <row r="436" spans="1:1" x14ac:dyDescent="0.2">
      <c r="A436" s="62"/>
    </row>
    <row r="437" spans="1:1" x14ac:dyDescent="0.2">
      <c r="A437" s="62"/>
    </row>
    <row r="438" spans="1:1" x14ac:dyDescent="0.2">
      <c r="A438" s="62"/>
    </row>
    <row r="439" spans="1:1" x14ac:dyDescent="0.2">
      <c r="A439" s="62"/>
    </row>
    <row r="440" spans="1:1" x14ac:dyDescent="0.2">
      <c r="A440" s="62"/>
    </row>
    <row r="441" spans="1:1" x14ac:dyDescent="0.2">
      <c r="A441" s="62"/>
    </row>
    <row r="442" spans="1:1" x14ac:dyDescent="0.2">
      <c r="A442" s="62"/>
    </row>
    <row r="443" spans="1:1" x14ac:dyDescent="0.2">
      <c r="A443" s="62"/>
    </row>
  </sheetData>
  <mergeCells count="41">
    <mergeCell ref="A1:F1"/>
    <mergeCell ref="C4:C5"/>
    <mergeCell ref="D4:D5"/>
    <mergeCell ref="A6:B6"/>
    <mergeCell ref="A7:B7"/>
    <mergeCell ref="A8:B8"/>
    <mergeCell ref="A9:B9"/>
    <mergeCell ref="A10:B10"/>
    <mergeCell ref="A11:B11"/>
    <mergeCell ref="A13:B13"/>
    <mergeCell ref="A14:B14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5:B45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5:B65"/>
    <mergeCell ref="A60:B60"/>
    <mergeCell ref="A61:B61"/>
    <mergeCell ref="A62:B62"/>
    <mergeCell ref="A63:B63"/>
    <mergeCell ref="A64:B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3"/>
  <sheetViews>
    <sheetView topLeftCell="A37" workbookViewId="0">
      <selection activeCell="F9" sqref="F9"/>
    </sheetView>
  </sheetViews>
  <sheetFormatPr defaultRowHeight="12.75" x14ac:dyDescent="0.2"/>
  <cols>
    <col min="1" max="1" width="8.1640625" style="60" customWidth="1"/>
    <col min="2" max="2" width="47.5" customWidth="1"/>
    <col min="3" max="3" width="5.83203125" customWidth="1"/>
    <col min="4" max="4" width="10.6640625" customWidth="1"/>
    <col min="5" max="5" width="10.5" customWidth="1"/>
    <col min="6" max="6" width="10.6640625" customWidth="1"/>
  </cols>
  <sheetData>
    <row r="1" spans="1:6" ht="14.25" customHeight="1" x14ac:dyDescent="0.2">
      <c r="A1" s="116" t="s">
        <v>0</v>
      </c>
      <c r="B1" s="116"/>
      <c r="C1" s="116"/>
      <c r="D1" s="116"/>
      <c r="E1" s="116"/>
      <c r="F1" s="116"/>
    </row>
    <row r="2" spans="1:6" ht="13.5" customHeight="1" x14ac:dyDescent="0.2">
      <c r="A2" s="53"/>
      <c r="B2" s="19" t="s">
        <v>1</v>
      </c>
      <c r="C2" s="1"/>
      <c r="D2" s="1"/>
      <c r="E2" s="1"/>
      <c r="F2" s="1"/>
    </row>
    <row r="3" spans="1:6" ht="18" customHeight="1" x14ac:dyDescent="0.2">
      <c r="A3" s="54"/>
      <c r="B3" s="20" t="s">
        <v>2</v>
      </c>
      <c r="C3" s="2"/>
      <c r="D3" s="2"/>
      <c r="E3" s="2"/>
      <c r="F3" s="2"/>
    </row>
    <row r="4" spans="1:6" ht="9.1999999999999993" customHeight="1" x14ac:dyDescent="0.2">
      <c r="A4" s="55" t="s">
        <v>3</v>
      </c>
      <c r="B4" s="21" t="s">
        <v>4</v>
      </c>
      <c r="C4" s="117" t="s">
        <v>5</v>
      </c>
      <c r="D4" s="117" t="s">
        <v>6</v>
      </c>
      <c r="E4" s="5" t="s">
        <v>7</v>
      </c>
      <c r="F4" s="5" t="s">
        <v>8</v>
      </c>
    </row>
    <row r="5" spans="1:6" ht="9.6" customHeight="1" x14ac:dyDescent="0.2">
      <c r="A5" s="56"/>
      <c r="B5" s="8"/>
      <c r="C5" s="118"/>
      <c r="D5" s="118"/>
      <c r="E5" s="6" t="s">
        <v>9</v>
      </c>
      <c r="F5" s="6" t="s">
        <v>10</v>
      </c>
    </row>
    <row r="6" spans="1:6" ht="10.35" customHeight="1" x14ac:dyDescent="0.2">
      <c r="A6" s="58" t="s">
        <v>122</v>
      </c>
      <c r="B6" s="22" t="s">
        <v>123</v>
      </c>
      <c r="C6" s="11"/>
      <c r="D6" s="11"/>
      <c r="E6" s="11"/>
      <c r="F6" s="11"/>
    </row>
    <row r="7" spans="1:6" ht="9" customHeight="1" x14ac:dyDescent="0.2">
      <c r="A7" s="112" t="s">
        <v>105</v>
      </c>
      <c r="B7" s="113"/>
      <c r="C7" s="15" t="s">
        <v>12</v>
      </c>
      <c r="D7" s="18">
        <v>2331</v>
      </c>
      <c r="E7" s="11"/>
      <c r="F7" s="11"/>
    </row>
    <row r="8" spans="1:6" ht="9" customHeight="1" x14ac:dyDescent="0.2">
      <c r="A8" s="112" t="s">
        <v>124</v>
      </c>
      <c r="B8" s="113"/>
      <c r="C8" s="11"/>
      <c r="D8" s="18">
        <v>1165.5</v>
      </c>
      <c r="E8" s="11"/>
      <c r="F8" s="11"/>
    </row>
    <row r="9" spans="1:6" ht="9" customHeight="1" x14ac:dyDescent="0.2">
      <c r="A9" s="112" t="s">
        <v>125</v>
      </c>
      <c r="B9" s="113"/>
      <c r="C9" s="11"/>
      <c r="D9" s="11"/>
      <c r="E9" s="11"/>
      <c r="F9" s="11"/>
    </row>
    <row r="10" spans="1:6" ht="9" customHeight="1" x14ac:dyDescent="0.2">
      <c r="A10" s="112" t="s">
        <v>79</v>
      </c>
      <c r="B10" s="113"/>
      <c r="C10" s="15" t="s">
        <v>12</v>
      </c>
      <c r="D10" s="18">
        <v>2285</v>
      </c>
      <c r="E10" s="11"/>
      <c r="F10" s="11"/>
    </row>
    <row r="11" spans="1:6" ht="9" customHeight="1" x14ac:dyDescent="0.2">
      <c r="A11" s="112" t="s">
        <v>126</v>
      </c>
      <c r="B11" s="113"/>
      <c r="C11" s="11"/>
      <c r="D11" s="18">
        <v>1142.5</v>
      </c>
      <c r="E11" s="11"/>
      <c r="F11" s="11"/>
    </row>
    <row r="12" spans="1:6" ht="9" customHeight="1" x14ac:dyDescent="0.2">
      <c r="A12" s="112" t="s">
        <v>127</v>
      </c>
      <c r="B12" s="113"/>
      <c r="C12" s="11"/>
      <c r="D12" s="11"/>
      <c r="E12" s="11"/>
      <c r="F12" s="11"/>
    </row>
    <row r="13" spans="1:6" ht="9" customHeight="1" x14ac:dyDescent="0.2">
      <c r="A13" s="112" t="s">
        <v>110</v>
      </c>
      <c r="B13" s="113"/>
      <c r="C13" s="15" t="s">
        <v>12</v>
      </c>
      <c r="D13" s="18">
        <v>2200.5</v>
      </c>
      <c r="E13" s="11"/>
      <c r="F13" s="11"/>
    </row>
    <row r="14" spans="1:6" ht="9" customHeight="1" x14ac:dyDescent="0.2">
      <c r="A14" s="112" t="s">
        <v>128</v>
      </c>
      <c r="B14" s="113"/>
      <c r="C14" s="11"/>
      <c r="D14" s="18">
        <v>1100.3</v>
      </c>
      <c r="E14" s="11"/>
      <c r="F14" s="11"/>
    </row>
    <row r="15" spans="1:6" ht="9" customHeight="1" x14ac:dyDescent="0.2">
      <c r="A15" s="112" t="s">
        <v>129</v>
      </c>
      <c r="B15" s="113"/>
      <c r="C15" s="11"/>
      <c r="D15" s="11"/>
      <c r="E15" s="11"/>
      <c r="F15" s="11"/>
    </row>
    <row r="16" spans="1:6" ht="9" customHeight="1" x14ac:dyDescent="0.2">
      <c r="A16" s="112" t="s">
        <v>113</v>
      </c>
      <c r="B16" s="113"/>
      <c r="C16" s="15" t="s">
        <v>12</v>
      </c>
      <c r="D16" s="18">
        <v>2358.4</v>
      </c>
      <c r="E16" s="11"/>
      <c r="F16" s="11"/>
    </row>
    <row r="17" spans="1:6" ht="9" customHeight="1" x14ac:dyDescent="0.2">
      <c r="A17" s="112" t="s">
        <v>130</v>
      </c>
      <c r="B17" s="113"/>
      <c r="C17" s="11"/>
      <c r="D17" s="18">
        <v>1179.2</v>
      </c>
      <c r="E17" s="11"/>
      <c r="F17" s="11"/>
    </row>
    <row r="18" spans="1:6" ht="9" customHeight="1" x14ac:dyDescent="0.2">
      <c r="A18" s="112" t="s">
        <v>131</v>
      </c>
      <c r="B18" s="113"/>
      <c r="C18" s="11"/>
      <c r="D18" s="11"/>
      <c r="E18" s="11"/>
      <c r="F18" s="11"/>
    </row>
    <row r="19" spans="1:6" ht="9" customHeight="1" x14ac:dyDescent="0.2">
      <c r="A19" s="112" t="s">
        <v>116</v>
      </c>
      <c r="B19" s="113"/>
      <c r="C19" s="15" t="s">
        <v>12</v>
      </c>
      <c r="D19" s="18">
        <v>1965.7</v>
      </c>
      <c r="E19" s="11"/>
      <c r="F19" s="11"/>
    </row>
    <row r="20" spans="1:6" ht="9" customHeight="1" x14ac:dyDescent="0.2">
      <c r="A20" s="112" t="s">
        <v>132</v>
      </c>
      <c r="B20" s="113"/>
      <c r="C20" s="11"/>
      <c r="D20" s="16">
        <v>982.9</v>
      </c>
      <c r="E20" s="11"/>
      <c r="F20" s="11"/>
    </row>
    <row r="21" spans="1:6" ht="9" customHeight="1" x14ac:dyDescent="0.2">
      <c r="A21" s="112" t="s">
        <v>133</v>
      </c>
      <c r="B21" s="113"/>
      <c r="C21" s="11"/>
      <c r="D21" s="11"/>
      <c r="E21" s="11"/>
      <c r="F21" s="11"/>
    </row>
    <row r="22" spans="1:6" ht="9" customHeight="1" x14ac:dyDescent="0.2">
      <c r="A22" s="112" t="s">
        <v>119</v>
      </c>
      <c r="B22" s="113"/>
      <c r="C22" s="15" t="s">
        <v>12</v>
      </c>
      <c r="D22" s="16">
        <v>847.3</v>
      </c>
      <c r="E22" s="11"/>
      <c r="F22" s="11"/>
    </row>
    <row r="23" spans="1:6" ht="9" customHeight="1" x14ac:dyDescent="0.2">
      <c r="A23" s="112" t="s">
        <v>134</v>
      </c>
      <c r="B23" s="113"/>
      <c r="C23" s="11"/>
      <c r="D23" s="16">
        <v>423.6</v>
      </c>
      <c r="E23" s="11"/>
      <c r="F23" s="11"/>
    </row>
    <row r="24" spans="1:6" ht="9" customHeight="1" x14ac:dyDescent="0.2">
      <c r="A24" s="112" t="s">
        <v>135</v>
      </c>
      <c r="B24" s="113"/>
      <c r="C24" s="11"/>
      <c r="D24" s="11"/>
      <c r="E24" s="11"/>
      <c r="F24" s="11"/>
    </row>
    <row r="25" spans="1:6" ht="9" customHeight="1" x14ac:dyDescent="0.2">
      <c r="A25" s="35" t="s">
        <v>136</v>
      </c>
      <c r="B25" s="22" t="s">
        <v>137</v>
      </c>
      <c r="C25" s="11"/>
      <c r="D25" s="11"/>
      <c r="E25" s="11"/>
      <c r="F25" s="11"/>
    </row>
    <row r="26" spans="1:6" ht="9" customHeight="1" x14ac:dyDescent="0.2">
      <c r="A26" s="112" t="s">
        <v>105</v>
      </c>
      <c r="B26" s="113"/>
      <c r="C26" s="15" t="s">
        <v>12</v>
      </c>
      <c r="D26" s="16">
        <v>289.7</v>
      </c>
      <c r="E26" s="11"/>
      <c r="F26" s="11"/>
    </row>
    <row r="27" spans="1:6" ht="9" customHeight="1" x14ac:dyDescent="0.2">
      <c r="A27" s="112" t="s">
        <v>138</v>
      </c>
      <c r="B27" s="113"/>
      <c r="C27" s="11"/>
      <c r="D27" s="16">
        <v>144.80000000000001</v>
      </c>
      <c r="E27" s="11"/>
      <c r="F27" s="11"/>
    </row>
    <row r="28" spans="1:6" ht="9" customHeight="1" x14ac:dyDescent="0.2">
      <c r="A28" s="112" t="s">
        <v>139</v>
      </c>
      <c r="B28" s="113"/>
      <c r="C28" s="11"/>
      <c r="D28" s="11"/>
      <c r="E28" s="11"/>
      <c r="F28" s="11"/>
    </row>
    <row r="29" spans="1:6" ht="9" customHeight="1" x14ac:dyDescent="0.2">
      <c r="A29" s="112" t="s">
        <v>79</v>
      </c>
      <c r="B29" s="113"/>
      <c r="C29" s="15" t="s">
        <v>12</v>
      </c>
      <c r="D29" s="16">
        <v>308.7</v>
      </c>
      <c r="E29" s="11"/>
      <c r="F29" s="11"/>
    </row>
    <row r="30" spans="1:6" ht="9" customHeight="1" x14ac:dyDescent="0.2">
      <c r="A30" s="112" t="s">
        <v>140</v>
      </c>
      <c r="B30" s="113"/>
      <c r="C30" s="11"/>
      <c r="D30" s="16">
        <v>154.4</v>
      </c>
      <c r="E30" s="11"/>
      <c r="F30" s="11"/>
    </row>
    <row r="31" spans="1:6" ht="9" customHeight="1" x14ac:dyDescent="0.2">
      <c r="A31" s="112" t="s">
        <v>141</v>
      </c>
      <c r="B31" s="113"/>
      <c r="C31" s="11"/>
      <c r="D31" s="11"/>
      <c r="E31" s="11"/>
      <c r="F31" s="11"/>
    </row>
    <row r="32" spans="1:6" ht="9" customHeight="1" x14ac:dyDescent="0.2">
      <c r="A32" s="112" t="s">
        <v>110</v>
      </c>
      <c r="B32" s="113"/>
      <c r="C32" s="15" t="s">
        <v>12</v>
      </c>
      <c r="D32" s="16">
        <v>286.2</v>
      </c>
      <c r="E32" s="11"/>
      <c r="F32" s="11"/>
    </row>
    <row r="33" spans="1:6" ht="9" customHeight="1" x14ac:dyDescent="0.2">
      <c r="A33" s="112" t="s">
        <v>142</v>
      </c>
      <c r="B33" s="113"/>
      <c r="C33" s="11"/>
      <c r="D33" s="16">
        <v>143.1</v>
      </c>
      <c r="E33" s="11"/>
      <c r="F33" s="11"/>
    </row>
    <row r="34" spans="1:6" ht="9" customHeight="1" x14ac:dyDescent="0.2">
      <c r="A34" s="112" t="s">
        <v>143</v>
      </c>
      <c r="B34" s="113"/>
      <c r="C34" s="11"/>
      <c r="D34" s="11"/>
      <c r="E34" s="11"/>
      <c r="F34" s="11"/>
    </row>
    <row r="35" spans="1:6" ht="9" customHeight="1" x14ac:dyDescent="0.2">
      <c r="A35" s="112" t="s">
        <v>113</v>
      </c>
      <c r="B35" s="113"/>
      <c r="C35" s="15" t="s">
        <v>12</v>
      </c>
      <c r="D35" s="16">
        <v>286.2</v>
      </c>
      <c r="E35" s="11"/>
      <c r="F35" s="11"/>
    </row>
    <row r="36" spans="1:6" ht="9" customHeight="1" x14ac:dyDescent="0.2">
      <c r="A36" s="112" t="s">
        <v>144</v>
      </c>
      <c r="B36" s="113"/>
      <c r="C36" s="11"/>
      <c r="D36" s="16">
        <v>143.1</v>
      </c>
      <c r="E36" s="11"/>
      <c r="F36" s="11"/>
    </row>
    <row r="37" spans="1:6" ht="9" customHeight="1" x14ac:dyDescent="0.2">
      <c r="A37" s="112" t="s">
        <v>145</v>
      </c>
      <c r="B37" s="113"/>
      <c r="C37" s="11"/>
      <c r="D37" s="11"/>
      <c r="E37" s="11"/>
      <c r="F37" s="11"/>
    </row>
    <row r="38" spans="1:6" ht="9" customHeight="1" x14ac:dyDescent="0.2">
      <c r="A38" s="112" t="s">
        <v>116</v>
      </c>
      <c r="B38" s="113"/>
      <c r="C38" s="15" t="s">
        <v>12</v>
      </c>
      <c r="D38" s="16">
        <v>254.4</v>
      </c>
      <c r="E38" s="11"/>
      <c r="F38" s="11"/>
    </row>
    <row r="39" spans="1:6" ht="9" customHeight="1" x14ac:dyDescent="0.2">
      <c r="A39" s="112" t="s">
        <v>146</v>
      </c>
      <c r="B39" s="113"/>
      <c r="C39" s="11"/>
      <c r="D39" s="16">
        <v>127.2</v>
      </c>
      <c r="E39" s="11"/>
      <c r="F39" s="11"/>
    </row>
    <row r="40" spans="1:6" ht="9" customHeight="1" x14ac:dyDescent="0.2">
      <c r="A40" s="112" t="s">
        <v>147</v>
      </c>
      <c r="B40" s="113"/>
      <c r="C40" s="11"/>
      <c r="D40" s="11"/>
      <c r="E40" s="11"/>
      <c r="F40" s="11"/>
    </row>
    <row r="41" spans="1:6" ht="9" customHeight="1" x14ac:dyDescent="0.2">
      <c r="A41" s="112" t="s">
        <v>119</v>
      </c>
      <c r="B41" s="113"/>
      <c r="C41" s="15" t="s">
        <v>12</v>
      </c>
      <c r="D41" s="16">
        <v>74.8</v>
      </c>
      <c r="E41" s="11"/>
      <c r="F41" s="11"/>
    </row>
    <row r="42" spans="1:6" ht="9" customHeight="1" x14ac:dyDescent="0.2">
      <c r="A42" s="112" t="s">
        <v>148</v>
      </c>
      <c r="B42" s="113"/>
      <c r="C42" s="11"/>
      <c r="D42" s="16">
        <v>37.4</v>
      </c>
      <c r="E42" s="11"/>
      <c r="F42" s="11"/>
    </row>
    <row r="43" spans="1:6" ht="9" customHeight="1" x14ac:dyDescent="0.2">
      <c r="A43" s="112" t="s">
        <v>149</v>
      </c>
      <c r="B43" s="113"/>
      <c r="C43" s="11"/>
      <c r="D43" s="11"/>
      <c r="E43" s="11"/>
      <c r="F43" s="11"/>
    </row>
    <row r="44" spans="1:6" ht="9" customHeight="1" x14ac:dyDescent="0.2">
      <c r="A44" s="35" t="s">
        <v>150</v>
      </c>
      <c r="B44" s="22" t="s">
        <v>151</v>
      </c>
      <c r="C44" s="11"/>
      <c r="D44" s="11"/>
      <c r="E44" s="11"/>
      <c r="F44" s="11"/>
    </row>
    <row r="45" spans="1:6" ht="9" customHeight="1" x14ac:dyDescent="0.2">
      <c r="A45" s="112" t="s">
        <v>105</v>
      </c>
      <c r="B45" s="113"/>
      <c r="C45" s="15" t="s">
        <v>12</v>
      </c>
      <c r="D45" s="18">
        <v>1346</v>
      </c>
      <c r="E45" s="11"/>
      <c r="F45" s="11"/>
    </row>
    <row r="46" spans="1:6" ht="9" customHeight="1" x14ac:dyDescent="0.2">
      <c r="A46" s="112" t="s">
        <v>152</v>
      </c>
      <c r="B46" s="113"/>
      <c r="C46" s="11"/>
      <c r="D46" s="16">
        <v>673</v>
      </c>
      <c r="E46" s="11"/>
      <c r="F46" s="11"/>
    </row>
    <row r="47" spans="1:6" ht="9" customHeight="1" x14ac:dyDescent="0.2">
      <c r="A47" s="112" t="s">
        <v>153</v>
      </c>
      <c r="B47" s="113"/>
      <c r="C47" s="11"/>
      <c r="D47" s="11"/>
      <c r="E47" s="11"/>
      <c r="F47" s="11"/>
    </row>
    <row r="48" spans="1:6" ht="9" customHeight="1" x14ac:dyDescent="0.2">
      <c r="A48" s="112" t="s">
        <v>79</v>
      </c>
      <c r="B48" s="113"/>
      <c r="C48" s="15" t="s">
        <v>12</v>
      </c>
      <c r="D48" s="18">
        <v>1646</v>
      </c>
      <c r="E48" s="11"/>
      <c r="F48" s="11"/>
    </row>
    <row r="49" spans="1:6" ht="9" customHeight="1" x14ac:dyDescent="0.2">
      <c r="A49" s="112" t="s">
        <v>154</v>
      </c>
      <c r="B49" s="113"/>
      <c r="C49" s="11"/>
      <c r="D49" s="16">
        <v>823</v>
      </c>
      <c r="E49" s="11"/>
      <c r="F49" s="11"/>
    </row>
    <row r="50" spans="1:6" ht="9" customHeight="1" x14ac:dyDescent="0.2">
      <c r="A50" s="112" t="s">
        <v>155</v>
      </c>
      <c r="B50" s="113"/>
      <c r="C50" s="11"/>
      <c r="D50" s="11"/>
      <c r="E50" s="11"/>
      <c r="F50" s="11"/>
    </row>
    <row r="51" spans="1:6" ht="9" customHeight="1" x14ac:dyDescent="0.2">
      <c r="A51" s="112" t="s">
        <v>110</v>
      </c>
      <c r="B51" s="113"/>
      <c r="C51" s="15" t="s">
        <v>12</v>
      </c>
      <c r="D51" s="18">
        <v>2229.3000000000002</v>
      </c>
      <c r="E51" s="11"/>
      <c r="F51" s="11"/>
    </row>
    <row r="52" spans="1:6" ht="9" customHeight="1" x14ac:dyDescent="0.2">
      <c r="A52" s="112" t="s">
        <v>156</v>
      </c>
      <c r="B52" s="113"/>
      <c r="C52" s="11"/>
      <c r="D52" s="18">
        <v>1114.7</v>
      </c>
      <c r="E52" s="11"/>
      <c r="F52" s="11"/>
    </row>
    <row r="53" spans="1:6" ht="9" customHeight="1" x14ac:dyDescent="0.2">
      <c r="A53" s="112" t="s">
        <v>157</v>
      </c>
      <c r="B53" s="113"/>
      <c r="C53" s="11"/>
      <c r="D53" s="11"/>
      <c r="E53" s="11"/>
      <c r="F53" s="11"/>
    </row>
    <row r="54" spans="1:6" ht="9" customHeight="1" x14ac:dyDescent="0.2">
      <c r="A54" s="112" t="s">
        <v>113</v>
      </c>
      <c r="B54" s="113"/>
      <c r="C54" s="15" t="s">
        <v>12</v>
      </c>
      <c r="D54" s="18">
        <v>2445.5</v>
      </c>
      <c r="E54" s="11"/>
      <c r="F54" s="11"/>
    </row>
    <row r="55" spans="1:6" ht="9" customHeight="1" x14ac:dyDescent="0.2">
      <c r="A55" s="112" t="s">
        <v>158</v>
      </c>
      <c r="B55" s="113"/>
      <c r="C55" s="11"/>
      <c r="D55" s="18">
        <v>1222.8</v>
      </c>
      <c r="E55" s="11"/>
      <c r="F55" s="11"/>
    </row>
    <row r="56" spans="1:6" ht="9" customHeight="1" x14ac:dyDescent="0.2">
      <c r="A56" s="112" t="s">
        <v>159</v>
      </c>
      <c r="B56" s="113"/>
      <c r="C56" s="11"/>
      <c r="D56" s="11"/>
      <c r="E56" s="11"/>
      <c r="F56" s="11"/>
    </row>
    <row r="57" spans="1:6" ht="9" customHeight="1" x14ac:dyDescent="0.2">
      <c r="A57" s="112" t="s">
        <v>116</v>
      </c>
      <c r="B57" s="113"/>
      <c r="C57" s="15" t="s">
        <v>12</v>
      </c>
      <c r="D57" s="18">
        <v>2387.6999999999998</v>
      </c>
      <c r="E57" s="11"/>
      <c r="F57" s="11"/>
    </row>
    <row r="58" spans="1:6" ht="9" customHeight="1" x14ac:dyDescent="0.2">
      <c r="A58" s="112" t="s">
        <v>160</v>
      </c>
      <c r="B58" s="113"/>
      <c r="C58" s="11"/>
      <c r="D58" s="18">
        <v>1193.8</v>
      </c>
      <c r="E58" s="11"/>
      <c r="F58" s="11"/>
    </row>
    <row r="59" spans="1:6" ht="9" customHeight="1" x14ac:dyDescent="0.2">
      <c r="A59" s="112" t="s">
        <v>161</v>
      </c>
      <c r="B59" s="113"/>
      <c r="C59" s="11"/>
      <c r="D59" s="11"/>
      <c r="E59" s="11"/>
      <c r="F59" s="11"/>
    </row>
    <row r="60" spans="1:6" ht="9" customHeight="1" x14ac:dyDescent="0.2">
      <c r="A60" s="112" t="s">
        <v>119</v>
      </c>
      <c r="B60" s="113"/>
      <c r="C60" s="15" t="s">
        <v>12</v>
      </c>
      <c r="D60" s="16">
        <v>430.4</v>
      </c>
      <c r="E60" s="11"/>
      <c r="F60" s="11"/>
    </row>
    <row r="61" spans="1:6" ht="9" customHeight="1" x14ac:dyDescent="0.2">
      <c r="A61" s="112" t="s">
        <v>162</v>
      </c>
      <c r="B61" s="113"/>
      <c r="C61" s="11"/>
      <c r="D61" s="16">
        <v>215.2</v>
      </c>
      <c r="E61" s="11"/>
      <c r="F61" s="11"/>
    </row>
    <row r="62" spans="1:6" ht="9.1999999999999993" customHeight="1" x14ac:dyDescent="0.2">
      <c r="A62" s="112" t="s">
        <v>163</v>
      </c>
      <c r="B62" s="113"/>
      <c r="C62" s="11"/>
      <c r="D62" s="11"/>
      <c r="E62" s="11"/>
      <c r="F62" s="11"/>
    </row>
    <row r="63" spans="1:6" x14ac:dyDescent="0.2">
      <c r="A63" s="62"/>
    </row>
    <row r="64" spans="1:6" x14ac:dyDescent="0.2">
      <c r="A64" s="62"/>
    </row>
    <row r="65" spans="1:1" x14ac:dyDescent="0.2">
      <c r="A65" s="62"/>
    </row>
    <row r="66" spans="1:1" x14ac:dyDescent="0.2">
      <c r="A66" s="62"/>
    </row>
    <row r="67" spans="1:1" x14ac:dyDescent="0.2">
      <c r="A67" s="62"/>
    </row>
    <row r="68" spans="1:1" x14ac:dyDescent="0.2">
      <c r="A68" s="62"/>
    </row>
    <row r="69" spans="1:1" x14ac:dyDescent="0.2">
      <c r="A69" s="62"/>
    </row>
    <row r="70" spans="1:1" x14ac:dyDescent="0.2">
      <c r="A70" s="62"/>
    </row>
    <row r="71" spans="1:1" x14ac:dyDescent="0.2">
      <c r="A71" s="62"/>
    </row>
    <row r="72" spans="1:1" x14ac:dyDescent="0.2">
      <c r="A72" s="62"/>
    </row>
    <row r="73" spans="1:1" x14ac:dyDescent="0.2">
      <c r="A73" s="62"/>
    </row>
    <row r="74" spans="1:1" x14ac:dyDescent="0.2">
      <c r="A74" s="62"/>
    </row>
    <row r="75" spans="1:1" x14ac:dyDescent="0.2">
      <c r="A75" s="62"/>
    </row>
    <row r="76" spans="1:1" x14ac:dyDescent="0.2">
      <c r="A76" s="62"/>
    </row>
    <row r="77" spans="1:1" x14ac:dyDescent="0.2">
      <c r="A77" s="62"/>
    </row>
    <row r="78" spans="1:1" x14ac:dyDescent="0.2">
      <c r="A78" s="62"/>
    </row>
    <row r="79" spans="1:1" x14ac:dyDescent="0.2">
      <c r="A79" s="62"/>
    </row>
    <row r="80" spans="1:1" x14ac:dyDescent="0.2">
      <c r="A80" s="62"/>
    </row>
    <row r="81" spans="1:1" x14ac:dyDescent="0.2">
      <c r="A81" s="62"/>
    </row>
    <row r="82" spans="1:1" x14ac:dyDescent="0.2">
      <c r="A82" s="62"/>
    </row>
    <row r="83" spans="1:1" x14ac:dyDescent="0.2">
      <c r="A83" s="62"/>
    </row>
    <row r="84" spans="1:1" x14ac:dyDescent="0.2">
      <c r="A84" s="62"/>
    </row>
    <row r="85" spans="1:1" x14ac:dyDescent="0.2">
      <c r="A85" s="62"/>
    </row>
    <row r="86" spans="1:1" x14ac:dyDescent="0.2">
      <c r="A86" s="62"/>
    </row>
    <row r="87" spans="1:1" x14ac:dyDescent="0.2">
      <c r="A87" s="62"/>
    </row>
    <row r="88" spans="1:1" x14ac:dyDescent="0.2">
      <c r="A88" s="62"/>
    </row>
    <row r="89" spans="1:1" x14ac:dyDescent="0.2">
      <c r="A89" s="62"/>
    </row>
    <row r="90" spans="1:1" x14ac:dyDescent="0.2">
      <c r="A90" s="62"/>
    </row>
    <row r="91" spans="1:1" x14ac:dyDescent="0.2">
      <c r="A91" s="62"/>
    </row>
    <row r="92" spans="1:1" x14ac:dyDescent="0.2">
      <c r="A92" s="62"/>
    </row>
    <row r="93" spans="1:1" x14ac:dyDescent="0.2">
      <c r="A93" s="62"/>
    </row>
    <row r="94" spans="1:1" x14ac:dyDescent="0.2">
      <c r="A94" s="62"/>
    </row>
    <row r="95" spans="1:1" x14ac:dyDescent="0.2">
      <c r="A95" s="62"/>
    </row>
    <row r="96" spans="1:1" x14ac:dyDescent="0.2">
      <c r="A96" s="62"/>
    </row>
    <row r="97" spans="1:1" x14ac:dyDescent="0.2">
      <c r="A97" s="62"/>
    </row>
    <row r="98" spans="1:1" x14ac:dyDescent="0.2">
      <c r="A98" s="62"/>
    </row>
    <row r="99" spans="1:1" x14ac:dyDescent="0.2">
      <c r="A99" s="62"/>
    </row>
    <row r="100" spans="1:1" x14ac:dyDescent="0.2">
      <c r="A100" s="62"/>
    </row>
    <row r="101" spans="1:1" x14ac:dyDescent="0.2">
      <c r="A101" s="62"/>
    </row>
    <row r="102" spans="1:1" x14ac:dyDescent="0.2">
      <c r="A102" s="62"/>
    </row>
    <row r="103" spans="1:1" x14ac:dyDescent="0.2">
      <c r="A103" s="62"/>
    </row>
    <row r="104" spans="1:1" x14ac:dyDescent="0.2">
      <c r="A104" s="62"/>
    </row>
    <row r="105" spans="1:1" x14ac:dyDescent="0.2">
      <c r="A105" s="62"/>
    </row>
    <row r="106" spans="1:1" x14ac:dyDescent="0.2">
      <c r="A106" s="62"/>
    </row>
    <row r="107" spans="1:1" x14ac:dyDescent="0.2">
      <c r="A107" s="62"/>
    </row>
    <row r="108" spans="1:1" x14ac:dyDescent="0.2">
      <c r="A108" s="62"/>
    </row>
    <row r="109" spans="1:1" x14ac:dyDescent="0.2">
      <c r="A109" s="62"/>
    </row>
    <row r="110" spans="1:1" x14ac:dyDescent="0.2">
      <c r="A110" s="62"/>
    </row>
    <row r="111" spans="1:1" x14ac:dyDescent="0.2">
      <c r="A111" s="62"/>
    </row>
    <row r="112" spans="1:1" x14ac:dyDescent="0.2">
      <c r="A112" s="62"/>
    </row>
    <row r="113" spans="1:1" x14ac:dyDescent="0.2">
      <c r="A113" s="62"/>
    </row>
    <row r="114" spans="1:1" x14ac:dyDescent="0.2">
      <c r="A114" s="62"/>
    </row>
    <row r="115" spans="1:1" x14ac:dyDescent="0.2">
      <c r="A115" s="62"/>
    </row>
    <row r="116" spans="1:1" x14ac:dyDescent="0.2">
      <c r="A116" s="62"/>
    </row>
    <row r="117" spans="1:1" x14ac:dyDescent="0.2">
      <c r="A117" s="62"/>
    </row>
    <row r="118" spans="1:1" x14ac:dyDescent="0.2">
      <c r="A118" s="62"/>
    </row>
    <row r="119" spans="1:1" x14ac:dyDescent="0.2">
      <c r="A119" s="62"/>
    </row>
    <row r="120" spans="1:1" x14ac:dyDescent="0.2">
      <c r="A120" s="62"/>
    </row>
    <row r="121" spans="1:1" x14ac:dyDescent="0.2">
      <c r="A121" s="62"/>
    </row>
    <row r="122" spans="1:1" x14ac:dyDescent="0.2">
      <c r="A122" s="62"/>
    </row>
    <row r="123" spans="1:1" x14ac:dyDescent="0.2">
      <c r="A123" s="62"/>
    </row>
    <row r="124" spans="1:1" x14ac:dyDescent="0.2">
      <c r="A124" s="62"/>
    </row>
    <row r="125" spans="1:1" x14ac:dyDescent="0.2">
      <c r="A125" s="62"/>
    </row>
    <row r="126" spans="1:1" x14ac:dyDescent="0.2">
      <c r="A126" s="62"/>
    </row>
    <row r="127" spans="1:1" x14ac:dyDescent="0.2">
      <c r="A127" s="62"/>
    </row>
    <row r="128" spans="1:1" x14ac:dyDescent="0.2">
      <c r="A128" s="62"/>
    </row>
    <row r="129" spans="1:1" x14ac:dyDescent="0.2">
      <c r="A129" s="62"/>
    </row>
    <row r="130" spans="1:1" x14ac:dyDescent="0.2">
      <c r="A130" s="62"/>
    </row>
    <row r="131" spans="1:1" x14ac:dyDescent="0.2">
      <c r="A131" s="62"/>
    </row>
    <row r="132" spans="1:1" x14ac:dyDescent="0.2">
      <c r="A132" s="62"/>
    </row>
    <row r="133" spans="1:1" x14ac:dyDescent="0.2">
      <c r="A133" s="62"/>
    </row>
    <row r="134" spans="1:1" x14ac:dyDescent="0.2">
      <c r="A134" s="62"/>
    </row>
    <row r="135" spans="1:1" x14ac:dyDescent="0.2">
      <c r="A135" s="62"/>
    </row>
    <row r="136" spans="1:1" x14ac:dyDescent="0.2">
      <c r="A136" s="62"/>
    </row>
    <row r="137" spans="1:1" x14ac:dyDescent="0.2">
      <c r="A137" s="62"/>
    </row>
    <row r="138" spans="1:1" x14ac:dyDescent="0.2">
      <c r="A138" s="62"/>
    </row>
    <row r="139" spans="1:1" x14ac:dyDescent="0.2">
      <c r="A139" s="62"/>
    </row>
    <row r="140" spans="1:1" x14ac:dyDescent="0.2">
      <c r="A140" s="62"/>
    </row>
    <row r="141" spans="1:1" x14ac:dyDescent="0.2">
      <c r="A141" s="62"/>
    </row>
    <row r="142" spans="1:1" x14ac:dyDescent="0.2">
      <c r="A142" s="62"/>
    </row>
    <row r="143" spans="1:1" x14ac:dyDescent="0.2">
      <c r="A143" s="62"/>
    </row>
    <row r="144" spans="1:1" x14ac:dyDescent="0.2">
      <c r="A144" s="62"/>
    </row>
    <row r="145" spans="1:1" x14ac:dyDescent="0.2">
      <c r="A145" s="62"/>
    </row>
    <row r="146" spans="1:1" x14ac:dyDescent="0.2">
      <c r="A146" s="62"/>
    </row>
    <row r="147" spans="1:1" x14ac:dyDescent="0.2">
      <c r="A147" s="62"/>
    </row>
    <row r="148" spans="1:1" x14ac:dyDescent="0.2">
      <c r="A148" s="62"/>
    </row>
    <row r="149" spans="1:1" x14ac:dyDescent="0.2">
      <c r="A149" s="62"/>
    </row>
    <row r="150" spans="1:1" x14ac:dyDescent="0.2">
      <c r="A150" s="62"/>
    </row>
    <row r="151" spans="1:1" x14ac:dyDescent="0.2">
      <c r="A151" s="62"/>
    </row>
    <row r="152" spans="1:1" x14ac:dyDescent="0.2">
      <c r="A152" s="62"/>
    </row>
    <row r="153" spans="1:1" x14ac:dyDescent="0.2">
      <c r="A153" s="62"/>
    </row>
    <row r="154" spans="1:1" x14ac:dyDescent="0.2">
      <c r="A154" s="62"/>
    </row>
    <row r="155" spans="1:1" x14ac:dyDescent="0.2">
      <c r="A155" s="62"/>
    </row>
    <row r="156" spans="1:1" x14ac:dyDescent="0.2">
      <c r="A156" s="62"/>
    </row>
    <row r="157" spans="1:1" x14ac:dyDescent="0.2">
      <c r="A157" s="62"/>
    </row>
    <row r="158" spans="1:1" x14ac:dyDescent="0.2">
      <c r="A158" s="62"/>
    </row>
    <row r="159" spans="1:1" x14ac:dyDescent="0.2">
      <c r="A159" s="62"/>
    </row>
    <row r="160" spans="1:1" x14ac:dyDescent="0.2">
      <c r="A160" s="62"/>
    </row>
    <row r="161" spans="1:1" x14ac:dyDescent="0.2">
      <c r="A161" s="62"/>
    </row>
    <row r="162" spans="1:1" x14ac:dyDescent="0.2">
      <c r="A162" s="62"/>
    </row>
    <row r="163" spans="1:1" x14ac:dyDescent="0.2">
      <c r="A163" s="62"/>
    </row>
    <row r="164" spans="1:1" x14ac:dyDescent="0.2">
      <c r="A164" s="62"/>
    </row>
    <row r="165" spans="1:1" x14ac:dyDescent="0.2">
      <c r="A165" s="62"/>
    </row>
    <row r="166" spans="1:1" x14ac:dyDescent="0.2">
      <c r="A166" s="62"/>
    </row>
    <row r="167" spans="1:1" x14ac:dyDescent="0.2">
      <c r="A167" s="62"/>
    </row>
    <row r="168" spans="1:1" x14ac:dyDescent="0.2">
      <c r="A168" s="62"/>
    </row>
    <row r="169" spans="1:1" x14ac:dyDescent="0.2">
      <c r="A169" s="62"/>
    </row>
    <row r="170" spans="1:1" x14ac:dyDescent="0.2">
      <c r="A170" s="62"/>
    </row>
    <row r="171" spans="1:1" x14ac:dyDescent="0.2">
      <c r="A171" s="62"/>
    </row>
    <row r="172" spans="1:1" x14ac:dyDescent="0.2">
      <c r="A172" s="62"/>
    </row>
    <row r="173" spans="1:1" x14ac:dyDescent="0.2">
      <c r="A173" s="62"/>
    </row>
    <row r="174" spans="1:1" x14ac:dyDescent="0.2">
      <c r="A174" s="62"/>
    </row>
    <row r="175" spans="1:1" x14ac:dyDescent="0.2">
      <c r="A175" s="62"/>
    </row>
    <row r="176" spans="1:1" x14ac:dyDescent="0.2">
      <c r="A176" s="62"/>
    </row>
    <row r="177" spans="1:1" x14ac:dyDescent="0.2">
      <c r="A177" s="62"/>
    </row>
    <row r="178" spans="1:1" x14ac:dyDescent="0.2">
      <c r="A178" s="62"/>
    </row>
    <row r="179" spans="1:1" x14ac:dyDescent="0.2">
      <c r="A179" s="62"/>
    </row>
    <row r="180" spans="1:1" x14ac:dyDescent="0.2">
      <c r="A180" s="62"/>
    </row>
    <row r="181" spans="1:1" x14ac:dyDescent="0.2">
      <c r="A181" s="62"/>
    </row>
    <row r="182" spans="1:1" x14ac:dyDescent="0.2">
      <c r="A182" s="62"/>
    </row>
    <row r="183" spans="1:1" x14ac:dyDescent="0.2">
      <c r="A183" s="62"/>
    </row>
    <row r="184" spans="1:1" x14ac:dyDescent="0.2">
      <c r="A184" s="62"/>
    </row>
    <row r="185" spans="1:1" x14ac:dyDescent="0.2">
      <c r="A185" s="62"/>
    </row>
    <row r="186" spans="1:1" x14ac:dyDescent="0.2">
      <c r="A186" s="62"/>
    </row>
    <row r="187" spans="1:1" x14ac:dyDescent="0.2">
      <c r="A187" s="62"/>
    </row>
    <row r="188" spans="1:1" x14ac:dyDescent="0.2">
      <c r="A188" s="62"/>
    </row>
    <row r="189" spans="1:1" x14ac:dyDescent="0.2">
      <c r="A189" s="62"/>
    </row>
    <row r="190" spans="1:1" x14ac:dyDescent="0.2">
      <c r="A190" s="62"/>
    </row>
    <row r="191" spans="1:1" x14ac:dyDescent="0.2">
      <c r="A191" s="62"/>
    </row>
    <row r="192" spans="1:1" x14ac:dyDescent="0.2">
      <c r="A192" s="62"/>
    </row>
    <row r="193" spans="1:1" x14ac:dyDescent="0.2">
      <c r="A193" s="62"/>
    </row>
    <row r="194" spans="1:1" x14ac:dyDescent="0.2">
      <c r="A194" s="62"/>
    </row>
    <row r="195" spans="1:1" x14ac:dyDescent="0.2">
      <c r="A195" s="62"/>
    </row>
    <row r="196" spans="1:1" x14ac:dyDescent="0.2">
      <c r="A196" s="62"/>
    </row>
    <row r="197" spans="1:1" x14ac:dyDescent="0.2">
      <c r="A197" s="62"/>
    </row>
    <row r="198" spans="1:1" x14ac:dyDescent="0.2">
      <c r="A198" s="62"/>
    </row>
    <row r="199" spans="1:1" x14ac:dyDescent="0.2">
      <c r="A199" s="62"/>
    </row>
    <row r="200" spans="1:1" x14ac:dyDescent="0.2">
      <c r="A200" s="62"/>
    </row>
    <row r="201" spans="1:1" x14ac:dyDescent="0.2">
      <c r="A201" s="62"/>
    </row>
    <row r="202" spans="1:1" x14ac:dyDescent="0.2">
      <c r="A202" s="62"/>
    </row>
    <row r="203" spans="1:1" x14ac:dyDescent="0.2">
      <c r="A203" s="62"/>
    </row>
    <row r="204" spans="1:1" x14ac:dyDescent="0.2">
      <c r="A204" s="62"/>
    </row>
    <row r="205" spans="1:1" x14ac:dyDescent="0.2">
      <c r="A205" s="62"/>
    </row>
    <row r="206" spans="1:1" x14ac:dyDescent="0.2">
      <c r="A206" s="62"/>
    </row>
    <row r="207" spans="1:1" x14ac:dyDescent="0.2">
      <c r="A207" s="62"/>
    </row>
    <row r="208" spans="1:1" x14ac:dyDescent="0.2">
      <c r="A208" s="62"/>
    </row>
    <row r="209" spans="1:1" x14ac:dyDescent="0.2">
      <c r="A209" s="62"/>
    </row>
    <row r="210" spans="1:1" x14ac:dyDescent="0.2">
      <c r="A210" s="62"/>
    </row>
    <row r="211" spans="1:1" x14ac:dyDescent="0.2">
      <c r="A211" s="62"/>
    </row>
    <row r="212" spans="1:1" x14ac:dyDescent="0.2">
      <c r="A212" s="62"/>
    </row>
    <row r="213" spans="1:1" x14ac:dyDescent="0.2">
      <c r="A213" s="62"/>
    </row>
    <row r="214" spans="1:1" x14ac:dyDescent="0.2">
      <c r="A214" s="62"/>
    </row>
    <row r="215" spans="1:1" x14ac:dyDescent="0.2">
      <c r="A215" s="62"/>
    </row>
    <row r="216" spans="1:1" x14ac:dyDescent="0.2">
      <c r="A216" s="62"/>
    </row>
    <row r="217" spans="1:1" x14ac:dyDescent="0.2">
      <c r="A217" s="62"/>
    </row>
    <row r="218" spans="1:1" x14ac:dyDescent="0.2">
      <c r="A218" s="62"/>
    </row>
    <row r="219" spans="1:1" x14ac:dyDescent="0.2">
      <c r="A219" s="62"/>
    </row>
    <row r="220" spans="1:1" x14ac:dyDescent="0.2">
      <c r="A220" s="62"/>
    </row>
    <row r="221" spans="1:1" x14ac:dyDescent="0.2">
      <c r="A221" s="62"/>
    </row>
    <row r="222" spans="1:1" x14ac:dyDescent="0.2">
      <c r="A222" s="62"/>
    </row>
    <row r="223" spans="1:1" x14ac:dyDescent="0.2">
      <c r="A223" s="62"/>
    </row>
    <row r="224" spans="1:1" x14ac:dyDescent="0.2">
      <c r="A224" s="62"/>
    </row>
    <row r="225" spans="1:1" x14ac:dyDescent="0.2">
      <c r="A225" s="62"/>
    </row>
    <row r="226" spans="1:1" x14ac:dyDescent="0.2">
      <c r="A226" s="62"/>
    </row>
    <row r="227" spans="1:1" x14ac:dyDescent="0.2">
      <c r="A227" s="62"/>
    </row>
    <row r="228" spans="1:1" x14ac:dyDescent="0.2">
      <c r="A228" s="62"/>
    </row>
    <row r="229" spans="1:1" x14ac:dyDescent="0.2">
      <c r="A229" s="62"/>
    </row>
    <row r="230" spans="1:1" x14ac:dyDescent="0.2">
      <c r="A230" s="62"/>
    </row>
    <row r="231" spans="1:1" x14ac:dyDescent="0.2">
      <c r="A231" s="62"/>
    </row>
    <row r="232" spans="1:1" x14ac:dyDescent="0.2">
      <c r="A232" s="62"/>
    </row>
    <row r="233" spans="1:1" x14ac:dyDescent="0.2">
      <c r="A233" s="62"/>
    </row>
    <row r="234" spans="1:1" x14ac:dyDescent="0.2">
      <c r="A234" s="62"/>
    </row>
    <row r="235" spans="1:1" x14ac:dyDescent="0.2">
      <c r="A235" s="62"/>
    </row>
    <row r="236" spans="1:1" x14ac:dyDescent="0.2">
      <c r="A236" s="62"/>
    </row>
    <row r="237" spans="1:1" x14ac:dyDescent="0.2">
      <c r="A237" s="62"/>
    </row>
    <row r="238" spans="1:1" x14ac:dyDescent="0.2">
      <c r="A238" s="62"/>
    </row>
    <row r="239" spans="1:1" x14ac:dyDescent="0.2">
      <c r="A239" s="62"/>
    </row>
    <row r="240" spans="1:1" x14ac:dyDescent="0.2">
      <c r="A240" s="62"/>
    </row>
    <row r="241" spans="1:1" x14ac:dyDescent="0.2">
      <c r="A241" s="62"/>
    </row>
    <row r="242" spans="1:1" x14ac:dyDescent="0.2">
      <c r="A242" s="62"/>
    </row>
    <row r="243" spans="1:1" x14ac:dyDescent="0.2">
      <c r="A243" s="62"/>
    </row>
    <row r="244" spans="1:1" x14ac:dyDescent="0.2">
      <c r="A244" s="62"/>
    </row>
    <row r="245" spans="1:1" x14ac:dyDescent="0.2">
      <c r="A245" s="62"/>
    </row>
    <row r="246" spans="1:1" x14ac:dyDescent="0.2">
      <c r="A246" s="62"/>
    </row>
    <row r="247" spans="1:1" x14ac:dyDescent="0.2">
      <c r="A247" s="62"/>
    </row>
    <row r="248" spans="1:1" x14ac:dyDescent="0.2">
      <c r="A248" s="62"/>
    </row>
    <row r="249" spans="1:1" x14ac:dyDescent="0.2">
      <c r="A249" s="62"/>
    </row>
    <row r="250" spans="1:1" x14ac:dyDescent="0.2">
      <c r="A250" s="62"/>
    </row>
    <row r="251" spans="1:1" x14ac:dyDescent="0.2">
      <c r="A251" s="62"/>
    </row>
    <row r="252" spans="1:1" x14ac:dyDescent="0.2">
      <c r="A252" s="62"/>
    </row>
    <row r="253" spans="1:1" x14ac:dyDescent="0.2">
      <c r="A253" s="62"/>
    </row>
    <row r="254" spans="1:1" x14ac:dyDescent="0.2">
      <c r="A254" s="62"/>
    </row>
    <row r="255" spans="1:1" x14ac:dyDescent="0.2">
      <c r="A255" s="62"/>
    </row>
    <row r="256" spans="1:1" x14ac:dyDescent="0.2">
      <c r="A256" s="62"/>
    </row>
    <row r="257" spans="1:1" x14ac:dyDescent="0.2">
      <c r="A257" s="62"/>
    </row>
    <row r="258" spans="1:1" x14ac:dyDescent="0.2">
      <c r="A258" s="62"/>
    </row>
    <row r="259" spans="1:1" x14ac:dyDescent="0.2">
      <c r="A259" s="62"/>
    </row>
    <row r="260" spans="1:1" x14ac:dyDescent="0.2">
      <c r="A260" s="62"/>
    </row>
    <row r="261" spans="1:1" x14ac:dyDescent="0.2">
      <c r="A261" s="62"/>
    </row>
    <row r="262" spans="1:1" x14ac:dyDescent="0.2">
      <c r="A262" s="62"/>
    </row>
    <row r="263" spans="1:1" x14ac:dyDescent="0.2">
      <c r="A263" s="62"/>
    </row>
    <row r="264" spans="1:1" x14ac:dyDescent="0.2">
      <c r="A264" s="62"/>
    </row>
    <row r="265" spans="1:1" x14ac:dyDescent="0.2">
      <c r="A265" s="62"/>
    </row>
    <row r="266" spans="1:1" x14ac:dyDescent="0.2">
      <c r="A266" s="62"/>
    </row>
    <row r="267" spans="1:1" x14ac:dyDescent="0.2">
      <c r="A267" s="62"/>
    </row>
    <row r="268" spans="1:1" x14ac:dyDescent="0.2">
      <c r="A268" s="62"/>
    </row>
    <row r="269" spans="1:1" x14ac:dyDescent="0.2">
      <c r="A269" s="62"/>
    </row>
    <row r="270" spans="1:1" x14ac:dyDescent="0.2">
      <c r="A270" s="62"/>
    </row>
    <row r="271" spans="1:1" x14ac:dyDescent="0.2">
      <c r="A271" s="62"/>
    </row>
    <row r="272" spans="1:1" x14ac:dyDescent="0.2">
      <c r="A272" s="62"/>
    </row>
    <row r="273" spans="1:1" x14ac:dyDescent="0.2">
      <c r="A273" s="62"/>
    </row>
    <row r="274" spans="1:1" x14ac:dyDescent="0.2">
      <c r="A274" s="62"/>
    </row>
    <row r="275" spans="1:1" x14ac:dyDescent="0.2">
      <c r="A275" s="62"/>
    </row>
    <row r="276" spans="1:1" x14ac:dyDescent="0.2">
      <c r="A276" s="62"/>
    </row>
    <row r="277" spans="1:1" x14ac:dyDescent="0.2">
      <c r="A277" s="62"/>
    </row>
    <row r="278" spans="1:1" x14ac:dyDescent="0.2">
      <c r="A278" s="62"/>
    </row>
    <row r="279" spans="1:1" x14ac:dyDescent="0.2">
      <c r="A279" s="62"/>
    </row>
    <row r="280" spans="1:1" x14ac:dyDescent="0.2">
      <c r="A280" s="62"/>
    </row>
    <row r="281" spans="1:1" x14ac:dyDescent="0.2">
      <c r="A281" s="62"/>
    </row>
    <row r="282" spans="1:1" x14ac:dyDescent="0.2">
      <c r="A282" s="62"/>
    </row>
    <row r="283" spans="1:1" x14ac:dyDescent="0.2">
      <c r="A283" s="62"/>
    </row>
    <row r="284" spans="1:1" x14ac:dyDescent="0.2">
      <c r="A284" s="62"/>
    </row>
    <row r="285" spans="1:1" x14ac:dyDescent="0.2">
      <c r="A285" s="62"/>
    </row>
    <row r="286" spans="1:1" x14ac:dyDescent="0.2">
      <c r="A286" s="62"/>
    </row>
    <row r="287" spans="1:1" x14ac:dyDescent="0.2">
      <c r="A287" s="62"/>
    </row>
    <row r="288" spans="1:1" x14ac:dyDescent="0.2">
      <c r="A288" s="62"/>
    </row>
    <row r="289" spans="1:1" x14ac:dyDescent="0.2">
      <c r="A289" s="62"/>
    </row>
    <row r="290" spans="1:1" x14ac:dyDescent="0.2">
      <c r="A290" s="62"/>
    </row>
    <row r="291" spans="1:1" x14ac:dyDescent="0.2">
      <c r="A291" s="62"/>
    </row>
    <row r="292" spans="1:1" x14ac:dyDescent="0.2">
      <c r="A292" s="62"/>
    </row>
    <row r="293" spans="1:1" x14ac:dyDescent="0.2">
      <c r="A293" s="62"/>
    </row>
    <row r="294" spans="1:1" x14ac:dyDescent="0.2">
      <c r="A294" s="62"/>
    </row>
    <row r="295" spans="1:1" x14ac:dyDescent="0.2">
      <c r="A295" s="62"/>
    </row>
    <row r="296" spans="1:1" x14ac:dyDescent="0.2">
      <c r="A296" s="62"/>
    </row>
    <row r="297" spans="1:1" x14ac:dyDescent="0.2">
      <c r="A297" s="62"/>
    </row>
    <row r="298" spans="1:1" x14ac:dyDescent="0.2">
      <c r="A298" s="62"/>
    </row>
    <row r="299" spans="1:1" x14ac:dyDescent="0.2">
      <c r="A299" s="62"/>
    </row>
    <row r="300" spans="1:1" x14ac:dyDescent="0.2">
      <c r="A300" s="62"/>
    </row>
    <row r="301" spans="1:1" x14ac:dyDescent="0.2">
      <c r="A301" s="62"/>
    </row>
    <row r="302" spans="1:1" x14ac:dyDescent="0.2">
      <c r="A302" s="62"/>
    </row>
    <row r="303" spans="1:1" x14ac:dyDescent="0.2">
      <c r="A303" s="62"/>
    </row>
    <row r="304" spans="1:1" x14ac:dyDescent="0.2">
      <c r="A304" s="62"/>
    </row>
    <row r="305" spans="1:1" x14ac:dyDescent="0.2">
      <c r="A305" s="62"/>
    </row>
    <row r="306" spans="1:1" x14ac:dyDescent="0.2">
      <c r="A306" s="62"/>
    </row>
    <row r="307" spans="1:1" x14ac:dyDescent="0.2">
      <c r="A307" s="62"/>
    </row>
    <row r="308" spans="1:1" x14ac:dyDescent="0.2">
      <c r="A308" s="62"/>
    </row>
    <row r="309" spans="1:1" x14ac:dyDescent="0.2">
      <c r="A309" s="62"/>
    </row>
    <row r="310" spans="1:1" x14ac:dyDescent="0.2">
      <c r="A310" s="62"/>
    </row>
    <row r="311" spans="1:1" x14ac:dyDescent="0.2">
      <c r="A311" s="62"/>
    </row>
    <row r="312" spans="1:1" x14ac:dyDescent="0.2">
      <c r="A312" s="62"/>
    </row>
    <row r="313" spans="1:1" x14ac:dyDescent="0.2">
      <c r="A313" s="62"/>
    </row>
    <row r="314" spans="1:1" x14ac:dyDescent="0.2">
      <c r="A314" s="62"/>
    </row>
    <row r="315" spans="1:1" x14ac:dyDescent="0.2">
      <c r="A315" s="62"/>
    </row>
    <row r="316" spans="1:1" x14ac:dyDescent="0.2">
      <c r="A316" s="62"/>
    </row>
    <row r="317" spans="1:1" x14ac:dyDescent="0.2">
      <c r="A317" s="62"/>
    </row>
    <row r="318" spans="1:1" x14ac:dyDescent="0.2">
      <c r="A318" s="62"/>
    </row>
    <row r="319" spans="1:1" x14ac:dyDescent="0.2">
      <c r="A319" s="62"/>
    </row>
    <row r="320" spans="1:1" x14ac:dyDescent="0.2">
      <c r="A320" s="62"/>
    </row>
    <row r="321" spans="1:1" x14ac:dyDescent="0.2">
      <c r="A321" s="62"/>
    </row>
    <row r="322" spans="1:1" x14ac:dyDescent="0.2">
      <c r="A322" s="62"/>
    </row>
    <row r="323" spans="1:1" x14ac:dyDescent="0.2">
      <c r="A323" s="62"/>
    </row>
    <row r="324" spans="1:1" x14ac:dyDescent="0.2">
      <c r="A324" s="62"/>
    </row>
    <row r="325" spans="1:1" x14ac:dyDescent="0.2">
      <c r="A325" s="62"/>
    </row>
    <row r="326" spans="1:1" x14ac:dyDescent="0.2">
      <c r="A326" s="62"/>
    </row>
    <row r="327" spans="1:1" x14ac:dyDescent="0.2">
      <c r="A327" s="62"/>
    </row>
    <row r="328" spans="1:1" x14ac:dyDescent="0.2">
      <c r="A328" s="62"/>
    </row>
    <row r="329" spans="1:1" x14ac:dyDescent="0.2">
      <c r="A329" s="62"/>
    </row>
    <row r="330" spans="1:1" x14ac:dyDescent="0.2">
      <c r="A330" s="62"/>
    </row>
    <row r="331" spans="1:1" x14ac:dyDescent="0.2">
      <c r="A331" s="62"/>
    </row>
    <row r="332" spans="1:1" x14ac:dyDescent="0.2">
      <c r="A332" s="62"/>
    </row>
    <row r="333" spans="1:1" x14ac:dyDescent="0.2">
      <c r="A333" s="62"/>
    </row>
    <row r="334" spans="1:1" x14ac:dyDescent="0.2">
      <c r="A334" s="62"/>
    </row>
    <row r="335" spans="1:1" x14ac:dyDescent="0.2">
      <c r="A335" s="62"/>
    </row>
    <row r="336" spans="1:1" x14ac:dyDescent="0.2">
      <c r="A336" s="62"/>
    </row>
    <row r="337" spans="1:1" x14ac:dyDescent="0.2">
      <c r="A337" s="62"/>
    </row>
    <row r="338" spans="1:1" x14ac:dyDescent="0.2">
      <c r="A338" s="62"/>
    </row>
    <row r="339" spans="1:1" x14ac:dyDescent="0.2">
      <c r="A339" s="62"/>
    </row>
    <row r="340" spans="1:1" x14ac:dyDescent="0.2">
      <c r="A340" s="62"/>
    </row>
    <row r="341" spans="1:1" x14ac:dyDescent="0.2">
      <c r="A341" s="62"/>
    </row>
    <row r="342" spans="1:1" x14ac:dyDescent="0.2">
      <c r="A342" s="62"/>
    </row>
    <row r="343" spans="1:1" x14ac:dyDescent="0.2">
      <c r="A343" s="62"/>
    </row>
    <row r="344" spans="1:1" x14ac:dyDescent="0.2">
      <c r="A344" s="62"/>
    </row>
    <row r="345" spans="1:1" x14ac:dyDescent="0.2">
      <c r="A345" s="62"/>
    </row>
    <row r="346" spans="1:1" x14ac:dyDescent="0.2">
      <c r="A346" s="62"/>
    </row>
    <row r="347" spans="1:1" x14ac:dyDescent="0.2">
      <c r="A347" s="62"/>
    </row>
    <row r="348" spans="1:1" x14ac:dyDescent="0.2">
      <c r="A348" s="62"/>
    </row>
    <row r="349" spans="1:1" x14ac:dyDescent="0.2">
      <c r="A349" s="62"/>
    </row>
    <row r="350" spans="1:1" x14ac:dyDescent="0.2">
      <c r="A350" s="62"/>
    </row>
    <row r="351" spans="1:1" x14ac:dyDescent="0.2">
      <c r="A351" s="62"/>
    </row>
    <row r="352" spans="1:1" x14ac:dyDescent="0.2">
      <c r="A352" s="62"/>
    </row>
    <row r="353" spans="1:1" x14ac:dyDescent="0.2">
      <c r="A353" s="62"/>
    </row>
    <row r="354" spans="1:1" x14ac:dyDescent="0.2">
      <c r="A354" s="62"/>
    </row>
    <row r="355" spans="1:1" x14ac:dyDescent="0.2">
      <c r="A355" s="62"/>
    </row>
    <row r="356" spans="1:1" x14ac:dyDescent="0.2">
      <c r="A356" s="62"/>
    </row>
    <row r="357" spans="1:1" x14ac:dyDescent="0.2">
      <c r="A357" s="62"/>
    </row>
    <row r="358" spans="1:1" x14ac:dyDescent="0.2">
      <c r="A358" s="62"/>
    </row>
    <row r="359" spans="1:1" x14ac:dyDescent="0.2">
      <c r="A359" s="62"/>
    </row>
    <row r="360" spans="1:1" x14ac:dyDescent="0.2">
      <c r="A360" s="62"/>
    </row>
    <row r="361" spans="1:1" x14ac:dyDescent="0.2">
      <c r="A361" s="62"/>
    </row>
    <row r="362" spans="1:1" x14ac:dyDescent="0.2">
      <c r="A362" s="62"/>
    </row>
    <row r="363" spans="1:1" x14ac:dyDescent="0.2">
      <c r="A363" s="62"/>
    </row>
    <row r="364" spans="1:1" x14ac:dyDescent="0.2">
      <c r="A364" s="62"/>
    </row>
    <row r="365" spans="1:1" x14ac:dyDescent="0.2">
      <c r="A365" s="62"/>
    </row>
    <row r="366" spans="1:1" x14ac:dyDescent="0.2">
      <c r="A366" s="62"/>
    </row>
    <row r="367" spans="1:1" x14ac:dyDescent="0.2">
      <c r="A367" s="62"/>
    </row>
    <row r="368" spans="1:1" x14ac:dyDescent="0.2">
      <c r="A368" s="62"/>
    </row>
    <row r="369" spans="1:1" x14ac:dyDescent="0.2">
      <c r="A369" s="62"/>
    </row>
    <row r="370" spans="1:1" x14ac:dyDescent="0.2">
      <c r="A370" s="62"/>
    </row>
    <row r="371" spans="1:1" x14ac:dyDescent="0.2">
      <c r="A371" s="62"/>
    </row>
    <row r="372" spans="1:1" x14ac:dyDescent="0.2">
      <c r="A372" s="62"/>
    </row>
    <row r="373" spans="1:1" x14ac:dyDescent="0.2">
      <c r="A373" s="62"/>
    </row>
    <row r="374" spans="1:1" x14ac:dyDescent="0.2">
      <c r="A374" s="62"/>
    </row>
    <row r="375" spans="1:1" x14ac:dyDescent="0.2">
      <c r="A375" s="62"/>
    </row>
    <row r="376" spans="1:1" x14ac:dyDescent="0.2">
      <c r="A376" s="62"/>
    </row>
    <row r="377" spans="1:1" x14ac:dyDescent="0.2">
      <c r="A377" s="62"/>
    </row>
    <row r="378" spans="1:1" x14ac:dyDescent="0.2">
      <c r="A378" s="62"/>
    </row>
    <row r="379" spans="1:1" x14ac:dyDescent="0.2">
      <c r="A379" s="62"/>
    </row>
    <row r="380" spans="1:1" x14ac:dyDescent="0.2">
      <c r="A380" s="62"/>
    </row>
    <row r="381" spans="1:1" x14ac:dyDescent="0.2">
      <c r="A381" s="62"/>
    </row>
    <row r="382" spans="1:1" x14ac:dyDescent="0.2">
      <c r="A382" s="62"/>
    </row>
    <row r="383" spans="1:1" x14ac:dyDescent="0.2">
      <c r="A383" s="62"/>
    </row>
    <row r="384" spans="1:1" x14ac:dyDescent="0.2">
      <c r="A384" s="62"/>
    </row>
    <row r="385" spans="1:1" x14ac:dyDescent="0.2">
      <c r="A385" s="62"/>
    </row>
    <row r="386" spans="1:1" x14ac:dyDescent="0.2">
      <c r="A386" s="62"/>
    </row>
    <row r="387" spans="1:1" x14ac:dyDescent="0.2">
      <c r="A387" s="62"/>
    </row>
    <row r="388" spans="1:1" x14ac:dyDescent="0.2">
      <c r="A388" s="62"/>
    </row>
    <row r="389" spans="1:1" x14ac:dyDescent="0.2">
      <c r="A389" s="62"/>
    </row>
    <row r="390" spans="1:1" x14ac:dyDescent="0.2">
      <c r="A390" s="62"/>
    </row>
    <row r="391" spans="1:1" x14ac:dyDescent="0.2">
      <c r="A391" s="62"/>
    </row>
    <row r="392" spans="1:1" x14ac:dyDescent="0.2">
      <c r="A392" s="62"/>
    </row>
    <row r="393" spans="1:1" x14ac:dyDescent="0.2">
      <c r="A393" s="62"/>
    </row>
    <row r="394" spans="1:1" x14ac:dyDescent="0.2">
      <c r="A394" s="62"/>
    </row>
    <row r="395" spans="1:1" x14ac:dyDescent="0.2">
      <c r="A395" s="62"/>
    </row>
    <row r="396" spans="1:1" x14ac:dyDescent="0.2">
      <c r="A396" s="62"/>
    </row>
    <row r="397" spans="1:1" x14ac:dyDescent="0.2">
      <c r="A397" s="62"/>
    </row>
    <row r="398" spans="1:1" x14ac:dyDescent="0.2">
      <c r="A398" s="62"/>
    </row>
    <row r="399" spans="1:1" x14ac:dyDescent="0.2">
      <c r="A399" s="62"/>
    </row>
    <row r="400" spans="1:1" x14ac:dyDescent="0.2">
      <c r="A400" s="62"/>
    </row>
    <row r="401" spans="1:1" x14ac:dyDescent="0.2">
      <c r="A401" s="62"/>
    </row>
    <row r="402" spans="1:1" x14ac:dyDescent="0.2">
      <c r="A402" s="62"/>
    </row>
    <row r="403" spans="1:1" x14ac:dyDescent="0.2">
      <c r="A403" s="62"/>
    </row>
    <row r="404" spans="1:1" x14ac:dyDescent="0.2">
      <c r="A404" s="62"/>
    </row>
    <row r="405" spans="1:1" x14ac:dyDescent="0.2">
      <c r="A405" s="62"/>
    </row>
    <row r="406" spans="1:1" x14ac:dyDescent="0.2">
      <c r="A406" s="62"/>
    </row>
    <row r="407" spans="1:1" x14ac:dyDescent="0.2">
      <c r="A407" s="62"/>
    </row>
    <row r="408" spans="1:1" x14ac:dyDescent="0.2">
      <c r="A408" s="62"/>
    </row>
    <row r="409" spans="1:1" x14ac:dyDescent="0.2">
      <c r="A409" s="62"/>
    </row>
    <row r="410" spans="1:1" x14ac:dyDescent="0.2">
      <c r="A410" s="62"/>
    </row>
    <row r="411" spans="1:1" x14ac:dyDescent="0.2">
      <c r="A411" s="62"/>
    </row>
    <row r="412" spans="1:1" x14ac:dyDescent="0.2">
      <c r="A412" s="62"/>
    </row>
    <row r="413" spans="1:1" x14ac:dyDescent="0.2">
      <c r="A413" s="62"/>
    </row>
    <row r="414" spans="1:1" x14ac:dyDescent="0.2">
      <c r="A414" s="62"/>
    </row>
    <row r="415" spans="1:1" x14ac:dyDescent="0.2">
      <c r="A415" s="62"/>
    </row>
    <row r="416" spans="1:1" x14ac:dyDescent="0.2">
      <c r="A416" s="62"/>
    </row>
    <row r="417" spans="1:1" x14ac:dyDescent="0.2">
      <c r="A417" s="62"/>
    </row>
    <row r="418" spans="1:1" x14ac:dyDescent="0.2">
      <c r="A418" s="62"/>
    </row>
    <row r="419" spans="1:1" x14ac:dyDescent="0.2">
      <c r="A419" s="62"/>
    </row>
    <row r="420" spans="1:1" x14ac:dyDescent="0.2">
      <c r="A420" s="62"/>
    </row>
    <row r="421" spans="1:1" x14ac:dyDescent="0.2">
      <c r="A421" s="62"/>
    </row>
    <row r="422" spans="1:1" x14ac:dyDescent="0.2">
      <c r="A422" s="62"/>
    </row>
    <row r="423" spans="1:1" x14ac:dyDescent="0.2">
      <c r="A423" s="62"/>
    </row>
    <row r="424" spans="1:1" x14ac:dyDescent="0.2">
      <c r="A424" s="62"/>
    </row>
    <row r="425" spans="1:1" x14ac:dyDescent="0.2">
      <c r="A425" s="62"/>
    </row>
    <row r="426" spans="1:1" x14ac:dyDescent="0.2">
      <c r="A426" s="62"/>
    </row>
    <row r="427" spans="1:1" x14ac:dyDescent="0.2">
      <c r="A427" s="62"/>
    </row>
    <row r="428" spans="1:1" x14ac:dyDescent="0.2">
      <c r="A428" s="62"/>
    </row>
    <row r="429" spans="1:1" x14ac:dyDescent="0.2">
      <c r="A429" s="62"/>
    </row>
    <row r="430" spans="1:1" x14ac:dyDescent="0.2">
      <c r="A430" s="62"/>
    </row>
    <row r="431" spans="1:1" x14ac:dyDescent="0.2">
      <c r="A431" s="62"/>
    </row>
    <row r="432" spans="1:1" x14ac:dyDescent="0.2">
      <c r="A432" s="62"/>
    </row>
    <row r="433" spans="1:1" x14ac:dyDescent="0.2">
      <c r="A433" s="62"/>
    </row>
    <row r="434" spans="1:1" x14ac:dyDescent="0.2">
      <c r="A434" s="62"/>
    </row>
    <row r="435" spans="1:1" x14ac:dyDescent="0.2">
      <c r="A435" s="62"/>
    </row>
    <row r="436" spans="1:1" x14ac:dyDescent="0.2">
      <c r="A436" s="62"/>
    </row>
    <row r="437" spans="1:1" x14ac:dyDescent="0.2">
      <c r="A437" s="62"/>
    </row>
    <row r="438" spans="1:1" x14ac:dyDescent="0.2">
      <c r="A438" s="62"/>
    </row>
    <row r="439" spans="1:1" x14ac:dyDescent="0.2">
      <c r="A439" s="62"/>
    </row>
    <row r="440" spans="1:1" x14ac:dyDescent="0.2">
      <c r="A440" s="62"/>
    </row>
    <row r="441" spans="1:1" x14ac:dyDescent="0.2">
      <c r="A441" s="62"/>
    </row>
    <row r="442" spans="1:1" x14ac:dyDescent="0.2">
      <c r="A442" s="62"/>
    </row>
    <row r="443" spans="1:1" x14ac:dyDescent="0.2">
      <c r="A443" s="62"/>
    </row>
  </sheetData>
  <mergeCells count="57">
    <mergeCell ref="A1:F1"/>
    <mergeCell ref="C4:C5"/>
    <mergeCell ref="D4: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61:B61"/>
    <mergeCell ref="A62:B62"/>
    <mergeCell ref="A56:B56"/>
    <mergeCell ref="A57:B57"/>
    <mergeCell ref="A58:B58"/>
    <mergeCell ref="A59:B59"/>
    <mergeCell ref="A60:B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43"/>
  <sheetViews>
    <sheetView zoomScaleNormal="100" workbookViewId="0">
      <selection activeCell="C447" sqref="C447"/>
    </sheetView>
  </sheetViews>
  <sheetFormatPr defaultRowHeight="12.75" x14ac:dyDescent="0.2"/>
  <cols>
    <col min="2" max="2" width="7.5" style="60" bestFit="1" customWidth="1"/>
    <col min="3" max="3" width="45" customWidth="1"/>
    <col min="4" max="4" width="5.83203125" customWidth="1"/>
    <col min="5" max="5" width="10.6640625" customWidth="1"/>
    <col min="6" max="6" width="10.5" customWidth="1"/>
    <col min="7" max="7" width="10.6640625" customWidth="1"/>
  </cols>
  <sheetData>
    <row r="1" spans="2:7" ht="14.25" customHeight="1" x14ac:dyDescent="0.2">
      <c r="C1" s="52" t="s">
        <v>0</v>
      </c>
      <c r="D1" s="52"/>
      <c r="E1" s="52"/>
      <c r="F1" s="52"/>
      <c r="G1" s="52"/>
    </row>
    <row r="2" spans="2:7" ht="13.5" customHeight="1" x14ac:dyDescent="0.2">
      <c r="B2" s="53"/>
      <c r="C2" s="45" t="s">
        <v>1</v>
      </c>
      <c r="D2" s="1"/>
      <c r="E2" s="1"/>
      <c r="F2" s="1"/>
    </row>
    <row r="3" spans="2:7" ht="18" customHeight="1" x14ac:dyDescent="0.2">
      <c r="B3" s="54"/>
      <c r="C3" s="46" t="s">
        <v>2</v>
      </c>
      <c r="D3" s="2"/>
      <c r="E3" s="2"/>
      <c r="F3" s="2"/>
    </row>
    <row r="4" spans="2:7" ht="9.1999999999999993" customHeight="1" x14ac:dyDescent="0.2">
      <c r="B4" s="55" t="s">
        <v>3</v>
      </c>
      <c r="C4" s="47" t="s">
        <v>4</v>
      </c>
      <c r="D4" s="48" t="s">
        <v>5</v>
      </c>
      <c r="E4" s="48" t="s">
        <v>6</v>
      </c>
      <c r="F4" s="5" t="s">
        <v>7</v>
      </c>
      <c r="G4" s="5" t="s">
        <v>8</v>
      </c>
    </row>
    <row r="5" spans="2:7" ht="9.6" customHeight="1" x14ac:dyDescent="0.2">
      <c r="B5" s="56"/>
      <c r="C5" s="50"/>
      <c r="D5" s="49"/>
      <c r="E5" s="49"/>
      <c r="F5" s="6" t="s">
        <v>9</v>
      </c>
      <c r="G5" s="6" t="s">
        <v>10</v>
      </c>
    </row>
    <row r="6" spans="2:7" ht="9.75" customHeight="1" x14ac:dyDescent="0.2">
      <c r="B6" s="57">
        <v>36561</v>
      </c>
      <c r="C6" s="40" t="s">
        <v>164</v>
      </c>
      <c r="D6" s="11"/>
      <c r="E6" s="11"/>
      <c r="F6" s="11"/>
      <c r="G6" s="11"/>
    </row>
    <row r="7" spans="2:7" ht="9" customHeight="1" x14ac:dyDescent="0.2">
      <c r="B7" s="58" t="s">
        <v>165</v>
      </c>
      <c r="C7" s="40" t="s">
        <v>166</v>
      </c>
      <c r="D7" s="15" t="s">
        <v>167</v>
      </c>
      <c r="E7" s="18">
        <v>13691</v>
      </c>
      <c r="F7" s="11"/>
      <c r="G7" s="11"/>
    </row>
    <row r="8" spans="2:7" ht="9" customHeight="1" x14ac:dyDescent="0.2">
      <c r="B8" s="62"/>
      <c r="C8" s="42" t="s">
        <v>168</v>
      </c>
      <c r="D8" s="11"/>
      <c r="E8" s="18">
        <v>6845.5</v>
      </c>
      <c r="F8" s="11"/>
      <c r="G8" s="11"/>
    </row>
    <row r="9" spans="2:7" ht="9" customHeight="1" x14ac:dyDescent="0.2">
      <c r="B9" s="62"/>
      <c r="C9" s="42" t="s">
        <v>169</v>
      </c>
      <c r="D9" s="11"/>
      <c r="E9" s="11"/>
      <c r="F9" s="11"/>
      <c r="G9" s="11"/>
    </row>
    <row r="10" spans="2:7" ht="9" customHeight="1" x14ac:dyDescent="0.2">
      <c r="B10" s="58" t="s">
        <v>170</v>
      </c>
      <c r="C10" s="40" t="s">
        <v>171</v>
      </c>
      <c r="D10" s="11"/>
      <c r="E10" s="11"/>
      <c r="F10" s="11"/>
      <c r="G10" s="11"/>
    </row>
    <row r="11" spans="2:7" ht="9" customHeight="1" x14ac:dyDescent="0.2">
      <c r="B11" s="62"/>
      <c r="C11" s="40" t="s">
        <v>172</v>
      </c>
      <c r="D11" s="15" t="s">
        <v>167</v>
      </c>
      <c r="E11" s="18">
        <v>7281.5</v>
      </c>
      <c r="F11" s="11"/>
      <c r="G11" s="11"/>
    </row>
    <row r="12" spans="2:7" ht="9" customHeight="1" x14ac:dyDescent="0.2">
      <c r="B12" s="62"/>
      <c r="C12" s="42" t="s">
        <v>173</v>
      </c>
      <c r="D12" s="11"/>
      <c r="E12" s="18">
        <v>3640.8</v>
      </c>
      <c r="F12" s="11"/>
      <c r="G12" s="11"/>
    </row>
    <row r="13" spans="2:7" ht="9" customHeight="1" x14ac:dyDescent="0.2">
      <c r="B13" s="62"/>
      <c r="C13" s="42" t="s">
        <v>174</v>
      </c>
      <c r="D13" s="11"/>
      <c r="E13" s="11"/>
      <c r="F13" s="11"/>
      <c r="G13" s="11"/>
    </row>
    <row r="14" spans="2:7" ht="9" customHeight="1" x14ac:dyDescent="0.2">
      <c r="B14" s="62"/>
      <c r="C14" s="42" t="s">
        <v>79</v>
      </c>
      <c r="D14" s="15" t="s">
        <v>167</v>
      </c>
      <c r="E14" s="18">
        <v>6698.2</v>
      </c>
      <c r="F14" s="11"/>
      <c r="G14" s="11"/>
    </row>
    <row r="15" spans="2:7" ht="9" customHeight="1" x14ac:dyDescent="0.2">
      <c r="B15" s="62"/>
      <c r="C15" s="42" t="s">
        <v>175</v>
      </c>
      <c r="D15" s="11"/>
      <c r="E15" s="18">
        <v>3349.1</v>
      </c>
      <c r="F15" s="11"/>
      <c r="G15" s="11"/>
    </row>
    <row r="16" spans="2:7" ht="9" customHeight="1" x14ac:dyDescent="0.2">
      <c r="B16" s="62"/>
      <c r="C16" s="42" t="s">
        <v>176</v>
      </c>
      <c r="D16" s="11"/>
      <c r="E16" s="11"/>
      <c r="F16" s="11"/>
      <c r="G16" s="11"/>
    </row>
    <row r="17" spans="2:7" ht="9" customHeight="1" x14ac:dyDescent="0.2">
      <c r="B17" s="62"/>
      <c r="C17" s="42" t="s">
        <v>110</v>
      </c>
      <c r="D17" s="15" t="s">
        <v>167</v>
      </c>
      <c r="E17" s="18">
        <v>6279.7</v>
      </c>
      <c r="F17" s="11"/>
      <c r="G17" s="11"/>
    </row>
    <row r="18" spans="2:7" ht="9" customHeight="1" x14ac:dyDescent="0.2">
      <c r="B18" s="62"/>
      <c r="C18" s="42" t="s">
        <v>177</v>
      </c>
      <c r="D18" s="11"/>
      <c r="E18" s="18">
        <v>3139.9</v>
      </c>
      <c r="F18" s="11"/>
      <c r="G18" s="11"/>
    </row>
    <row r="19" spans="2:7" ht="9" customHeight="1" x14ac:dyDescent="0.2">
      <c r="B19" s="62"/>
      <c r="C19" s="42" t="s">
        <v>178</v>
      </c>
      <c r="D19" s="11"/>
      <c r="E19" s="11"/>
      <c r="F19" s="11"/>
      <c r="G19" s="11"/>
    </row>
    <row r="20" spans="2:7" ht="9" customHeight="1" x14ac:dyDescent="0.2">
      <c r="B20" s="62"/>
      <c r="C20" s="42" t="s">
        <v>113</v>
      </c>
      <c r="D20" s="15" t="s">
        <v>167</v>
      </c>
      <c r="E20" s="18">
        <v>14998.4</v>
      </c>
      <c r="F20" s="11"/>
      <c r="G20" s="11"/>
    </row>
    <row r="21" spans="2:7" ht="9" customHeight="1" x14ac:dyDescent="0.2">
      <c r="B21" s="62"/>
      <c r="C21" s="42" t="s">
        <v>179</v>
      </c>
      <c r="D21" s="11"/>
      <c r="E21" s="18">
        <v>7499.2</v>
      </c>
      <c r="F21" s="11"/>
      <c r="G21" s="11"/>
    </row>
    <row r="22" spans="2:7" ht="9" customHeight="1" x14ac:dyDescent="0.2">
      <c r="B22" s="62"/>
      <c r="C22" s="42" t="s">
        <v>180</v>
      </c>
      <c r="D22" s="11"/>
      <c r="E22" s="11"/>
      <c r="F22" s="11"/>
      <c r="G22" s="11"/>
    </row>
    <row r="23" spans="2:7" ht="9" customHeight="1" x14ac:dyDescent="0.2">
      <c r="B23" s="62"/>
      <c r="C23" s="42" t="s">
        <v>116</v>
      </c>
      <c r="D23" s="15" t="s">
        <v>167</v>
      </c>
      <c r="E23" s="18">
        <v>7505.6</v>
      </c>
      <c r="F23" s="11"/>
      <c r="G23" s="11"/>
    </row>
    <row r="24" spans="2:7" ht="9" customHeight="1" x14ac:dyDescent="0.2">
      <c r="B24" s="62"/>
      <c r="C24" s="42" t="s">
        <v>181</v>
      </c>
      <c r="D24" s="11"/>
      <c r="E24" s="18">
        <v>3752.8</v>
      </c>
      <c r="F24" s="11"/>
      <c r="G24" s="11"/>
    </row>
    <row r="25" spans="2:7" ht="9" customHeight="1" x14ac:dyDescent="0.2">
      <c r="B25" s="62"/>
      <c r="C25" s="42" t="s">
        <v>182</v>
      </c>
      <c r="D25" s="11"/>
      <c r="E25" s="11"/>
      <c r="F25" s="11"/>
      <c r="G25" s="11"/>
    </row>
    <row r="26" spans="2:7" ht="9" customHeight="1" x14ac:dyDescent="0.2">
      <c r="B26" s="62"/>
      <c r="C26" s="42" t="s">
        <v>119</v>
      </c>
      <c r="D26" s="15" t="s">
        <v>167</v>
      </c>
      <c r="E26" s="18">
        <v>4223.8999999999996</v>
      </c>
      <c r="F26" s="11"/>
      <c r="G26" s="11"/>
    </row>
    <row r="27" spans="2:7" ht="9" customHeight="1" x14ac:dyDescent="0.2">
      <c r="B27" s="62"/>
      <c r="C27" s="42" t="s">
        <v>183</v>
      </c>
      <c r="D27" s="11"/>
      <c r="E27" s="18">
        <v>2112</v>
      </c>
      <c r="F27" s="11"/>
      <c r="G27" s="11"/>
    </row>
    <row r="28" spans="2:7" ht="9" customHeight="1" x14ac:dyDescent="0.2">
      <c r="B28" s="62"/>
      <c r="C28" s="42" t="s">
        <v>184</v>
      </c>
      <c r="D28" s="11"/>
      <c r="E28" s="11"/>
      <c r="F28" s="11"/>
      <c r="G28" s="11"/>
    </row>
    <row r="29" spans="2:7" ht="9" customHeight="1" x14ac:dyDescent="0.2">
      <c r="B29" s="35" t="s">
        <v>185</v>
      </c>
      <c r="C29" s="40" t="s">
        <v>186</v>
      </c>
      <c r="D29" s="11"/>
      <c r="E29" s="11"/>
      <c r="F29" s="11"/>
      <c r="G29" s="11"/>
    </row>
    <row r="30" spans="2:7" ht="9" customHeight="1" x14ac:dyDescent="0.2">
      <c r="B30" s="62"/>
      <c r="C30" s="42" t="s">
        <v>105</v>
      </c>
      <c r="D30" s="15" t="s">
        <v>167</v>
      </c>
      <c r="E30" s="18">
        <v>18852.7</v>
      </c>
      <c r="F30" s="11"/>
      <c r="G30" s="11"/>
    </row>
    <row r="31" spans="2:7" ht="9" customHeight="1" x14ac:dyDescent="0.2">
      <c r="B31" s="62"/>
      <c r="C31" s="42" t="s">
        <v>187</v>
      </c>
      <c r="D31" s="11"/>
      <c r="E31" s="18">
        <v>9426.4</v>
      </c>
      <c r="F31" s="11"/>
      <c r="G31" s="11"/>
    </row>
    <row r="32" spans="2:7" ht="9" customHeight="1" x14ac:dyDescent="0.2">
      <c r="B32" s="62"/>
      <c r="C32" s="42" t="s">
        <v>188</v>
      </c>
      <c r="D32" s="11"/>
      <c r="E32" s="11"/>
      <c r="F32" s="11"/>
      <c r="G32" s="11"/>
    </row>
    <row r="33" spans="2:7" ht="9" customHeight="1" x14ac:dyDescent="0.2">
      <c r="B33" s="62"/>
      <c r="C33" s="42" t="s">
        <v>79</v>
      </c>
      <c r="D33" s="15" t="s">
        <v>167</v>
      </c>
      <c r="E33" s="18">
        <v>18151.599999999999</v>
      </c>
      <c r="F33" s="11"/>
      <c r="G33" s="11"/>
    </row>
    <row r="34" spans="2:7" ht="9" customHeight="1" x14ac:dyDescent="0.2">
      <c r="B34" s="62"/>
      <c r="C34" s="42" t="s">
        <v>189</v>
      </c>
      <c r="D34" s="11"/>
      <c r="E34" s="18">
        <v>9075.7999999999993</v>
      </c>
      <c r="F34" s="11"/>
      <c r="G34" s="11"/>
    </row>
    <row r="35" spans="2:7" ht="9" customHeight="1" x14ac:dyDescent="0.2">
      <c r="B35" s="62"/>
      <c r="C35" s="42" t="s">
        <v>190</v>
      </c>
      <c r="D35" s="11"/>
      <c r="E35" s="11"/>
      <c r="F35" s="11"/>
      <c r="G35" s="11"/>
    </row>
    <row r="36" spans="2:7" ht="9" customHeight="1" x14ac:dyDescent="0.2">
      <c r="B36" s="62"/>
      <c r="C36" s="42" t="s">
        <v>110</v>
      </c>
      <c r="D36" s="15" t="s">
        <v>167</v>
      </c>
      <c r="E36" s="18">
        <v>18151.599999999999</v>
      </c>
      <c r="F36" s="11"/>
      <c r="G36" s="11"/>
    </row>
    <row r="37" spans="2:7" ht="9" customHeight="1" x14ac:dyDescent="0.2">
      <c r="B37" s="62"/>
      <c r="C37" s="42" t="s">
        <v>191</v>
      </c>
      <c r="D37" s="11"/>
      <c r="E37" s="18">
        <v>9075.7999999999993</v>
      </c>
      <c r="F37" s="11"/>
      <c r="G37" s="11"/>
    </row>
    <row r="38" spans="2:7" ht="9" customHeight="1" x14ac:dyDescent="0.2">
      <c r="B38" s="62"/>
      <c r="C38" s="42" t="s">
        <v>192</v>
      </c>
      <c r="D38" s="11"/>
      <c r="E38" s="11"/>
      <c r="F38" s="11"/>
      <c r="G38" s="11"/>
    </row>
    <row r="39" spans="2:7" ht="9" customHeight="1" x14ac:dyDescent="0.2">
      <c r="B39" s="62"/>
      <c r="C39" s="42" t="s">
        <v>113</v>
      </c>
      <c r="D39" s="15" t="s">
        <v>167</v>
      </c>
      <c r="E39" s="18">
        <v>23566</v>
      </c>
      <c r="F39" s="11"/>
      <c r="G39" s="11"/>
    </row>
    <row r="40" spans="2:7" ht="9" customHeight="1" x14ac:dyDescent="0.2">
      <c r="B40" s="62"/>
      <c r="C40" s="42" t="s">
        <v>193</v>
      </c>
      <c r="D40" s="11"/>
      <c r="E40" s="18">
        <v>11783</v>
      </c>
      <c r="F40" s="11"/>
      <c r="G40" s="11"/>
    </row>
    <row r="41" spans="2:7" ht="9" customHeight="1" x14ac:dyDescent="0.2">
      <c r="B41" s="62"/>
      <c r="C41" s="42" t="s">
        <v>194</v>
      </c>
      <c r="D41" s="11"/>
      <c r="E41" s="11"/>
      <c r="F41" s="11"/>
      <c r="G41" s="11"/>
    </row>
    <row r="42" spans="2:7" ht="9" customHeight="1" x14ac:dyDescent="0.2">
      <c r="B42" s="62"/>
      <c r="C42" s="42" t="s">
        <v>116</v>
      </c>
      <c r="D42" s="15" t="s">
        <v>167</v>
      </c>
      <c r="E42" s="18">
        <v>16849.8</v>
      </c>
      <c r="F42" s="11"/>
      <c r="G42" s="11"/>
    </row>
    <row r="43" spans="2:7" ht="9" customHeight="1" x14ac:dyDescent="0.2">
      <c r="B43" s="62"/>
      <c r="C43" s="42" t="s">
        <v>195</v>
      </c>
      <c r="D43" s="11"/>
      <c r="E43" s="18">
        <v>8424.9</v>
      </c>
      <c r="F43" s="11"/>
      <c r="G43" s="11"/>
    </row>
    <row r="44" spans="2:7" ht="9" customHeight="1" x14ac:dyDescent="0.2">
      <c r="B44" s="62"/>
      <c r="C44" s="42" t="s">
        <v>196</v>
      </c>
      <c r="D44" s="11"/>
      <c r="E44" s="11"/>
      <c r="F44" s="11"/>
      <c r="G44" s="11"/>
    </row>
    <row r="45" spans="2:7" ht="9" customHeight="1" x14ac:dyDescent="0.2">
      <c r="B45" s="62"/>
      <c r="C45" s="42" t="s">
        <v>119</v>
      </c>
      <c r="D45" s="15" t="s">
        <v>167</v>
      </c>
      <c r="E45" s="16">
        <v>945.7</v>
      </c>
      <c r="F45" s="11"/>
      <c r="G45" s="11"/>
    </row>
    <row r="46" spans="2:7" ht="9" customHeight="1" x14ac:dyDescent="0.2">
      <c r="B46" s="62"/>
      <c r="C46" s="42" t="s">
        <v>197</v>
      </c>
      <c r="D46" s="11"/>
      <c r="E46" s="16">
        <v>472.9</v>
      </c>
      <c r="F46" s="11"/>
      <c r="G46" s="11"/>
    </row>
    <row r="47" spans="2:7" ht="9" customHeight="1" x14ac:dyDescent="0.2">
      <c r="B47" s="62"/>
      <c r="C47" s="42" t="s">
        <v>198</v>
      </c>
      <c r="D47" s="11"/>
      <c r="E47" s="11"/>
      <c r="F47" s="11"/>
      <c r="G47" s="11"/>
    </row>
    <row r="48" spans="2:7" ht="9" customHeight="1" x14ac:dyDescent="0.2">
      <c r="B48" s="35" t="s">
        <v>199</v>
      </c>
      <c r="C48" s="40" t="s">
        <v>200</v>
      </c>
      <c r="D48" s="11"/>
      <c r="E48" s="11"/>
      <c r="F48" s="11"/>
      <c r="G48" s="11"/>
    </row>
    <row r="49" spans="2:7" ht="9" customHeight="1" x14ac:dyDescent="0.2">
      <c r="B49" s="62"/>
      <c r="C49" s="42" t="s">
        <v>105</v>
      </c>
      <c r="D49" s="15" t="s">
        <v>167</v>
      </c>
      <c r="E49" s="18">
        <v>24160.1</v>
      </c>
      <c r="F49" s="11"/>
      <c r="G49" s="11"/>
    </row>
    <row r="50" spans="2:7" ht="9" customHeight="1" x14ac:dyDescent="0.2">
      <c r="B50" s="62"/>
      <c r="C50" s="42" t="s">
        <v>201</v>
      </c>
      <c r="D50" s="11"/>
      <c r="E50" s="18">
        <v>12080.1</v>
      </c>
      <c r="F50" s="11"/>
      <c r="G50" s="11"/>
    </row>
    <row r="51" spans="2:7" ht="9" customHeight="1" x14ac:dyDescent="0.2">
      <c r="B51" s="62"/>
      <c r="C51" s="42" t="s">
        <v>202</v>
      </c>
      <c r="D51" s="11"/>
      <c r="E51" s="11"/>
      <c r="F51" s="11"/>
      <c r="G51" s="11"/>
    </row>
    <row r="52" spans="2:7" ht="9" customHeight="1" x14ac:dyDescent="0.2">
      <c r="B52" s="62"/>
      <c r="C52" s="42" t="s">
        <v>79</v>
      </c>
      <c r="D52" s="15" t="s">
        <v>167</v>
      </c>
      <c r="E52" s="18">
        <v>25218</v>
      </c>
      <c r="F52" s="11"/>
      <c r="G52" s="11"/>
    </row>
    <row r="53" spans="2:7" ht="9" customHeight="1" x14ac:dyDescent="0.2">
      <c r="B53" s="62"/>
      <c r="C53" s="42" t="s">
        <v>203</v>
      </c>
      <c r="D53" s="11"/>
      <c r="E53" s="18">
        <v>12609</v>
      </c>
      <c r="F53" s="11"/>
      <c r="G53" s="11"/>
    </row>
    <row r="54" spans="2:7" ht="9" customHeight="1" x14ac:dyDescent="0.2">
      <c r="B54" s="62"/>
      <c r="C54" s="42" t="s">
        <v>204</v>
      </c>
      <c r="D54" s="11"/>
      <c r="E54" s="11"/>
      <c r="F54" s="11"/>
      <c r="G54" s="11"/>
    </row>
    <row r="55" spans="2:7" ht="9" customHeight="1" x14ac:dyDescent="0.2">
      <c r="B55" s="62"/>
      <c r="C55" s="42" t="s">
        <v>110</v>
      </c>
      <c r="D55" s="15" t="s">
        <v>167</v>
      </c>
      <c r="E55" s="18">
        <v>26227</v>
      </c>
      <c r="F55" s="11"/>
      <c r="G55" s="11"/>
    </row>
    <row r="56" spans="2:7" ht="9" customHeight="1" x14ac:dyDescent="0.2">
      <c r="B56" s="62"/>
      <c r="C56" s="42" t="s">
        <v>205</v>
      </c>
      <c r="D56" s="11"/>
      <c r="E56" s="18">
        <v>13113.5</v>
      </c>
      <c r="F56" s="11"/>
      <c r="G56" s="11"/>
    </row>
    <row r="57" spans="2:7" ht="9" customHeight="1" x14ac:dyDescent="0.2">
      <c r="B57" s="62"/>
      <c r="C57" s="42" t="s">
        <v>206</v>
      </c>
      <c r="D57" s="11"/>
      <c r="E57" s="11"/>
      <c r="F57" s="11"/>
      <c r="G57" s="11"/>
    </row>
    <row r="58" spans="2:7" ht="9" customHeight="1" x14ac:dyDescent="0.2">
      <c r="B58" s="62"/>
      <c r="C58" s="42" t="s">
        <v>113</v>
      </c>
      <c r="D58" s="15" t="s">
        <v>167</v>
      </c>
      <c r="E58" s="18">
        <v>9965.7000000000007</v>
      </c>
      <c r="F58" s="11"/>
      <c r="G58" s="11"/>
    </row>
    <row r="59" spans="2:7" ht="9" customHeight="1" x14ac:dyDescent="0.2">
      <c r="B59" s="62"/>
      <c r="C59" s="42" t="s">
        <v>207</v>
      </c>
      <c r="D59" s="11"/>
      <c r="E59" s="18">
        <v>4982.8999999999996</v>
      </c>
      <c r="F59" s="11"/>
      <c r="G59" s="11"/>
    </row>
    <row r="60" spans="2:7" ht="9" customHeight="1" x14ac:dyDescent="0.2">
      <c r="B60" s="62"/>
      <c r="C60" s="42" t="s">
        <v>208</v>
      </c>
      <c r="D60" s="11"/>
      <c r="E60" s="11"/>
      <c r="F60" s="11"/>
      <c r="G60" s="11"/>
    </row>
    <row r="61" spans="2:7" ht="9" customHeight="1" x14ac:dyDescent="0.2">
      <c r="B61" s="62"/>
      <c r="C61" s="42" t="s">
        <v>116</v>
      </c>
      <c r="D61" s="15" t="s">
        <v>167</v>
      </c>
      <c r="E61" s="18">
        <v>8858.4</v>
      </c>
      <c r="F61" s="11"/>
      <c r="G61" s="11"/>
    </row>
    <row r="62" spans="2:7" ht="9" customHeight="1" x14ac:dyDescent="0.2">
      <c r="B62" s="62"/>
      <c r="C62" s="42" t="s">
        <v>209</v>
      </c>
      <c r="D62" s="11"/>
      <c r="E62" s="18">
        <v>4429.2</v>
      </c>
      <c r="F62" s="11"/>
      <c r="G62" s="11"/>
    </row>
    <row r="63" spans="2:7" ht="9" customHeight="1" x14ac:dyDescent="0.2">
      <c r="B63" s="62"/>
      <c r="C63" s="42" t="s">
        <v>210</v>
      </c>
      <c r="D63" s="11"/>
      <c r="E63" s="11"/>
      <c r="F63" s="11"/>
      <c r="G63" s="11"/>
    </row>
    <row r="64" spans="2:7" ht="9" customHeight="1" x14ac:dyDescent="0.2">
      <c r="B64" s="62"/>
      <c r="C64" s="42" t="s">
        <v>119</v>
      </c>
      <c r="D64" s="15" t="s">
        <v>167</v>
      </c>
      <c r="E64" s="18">
        <v>1314.2</v>
      </c>
      <c r="F64" s="11"/>
      <c r="G64" s="11"/>
    </row>
    <row r="65" spans="2:7" ht="9" customHeight="1" x14ac:dyDescent="0.2">
      <c r="B65" s="62"/>
      <c r="C65" s="42" t="s">
        <v>211</v>
      </c>
      <c r="D65" s="11"/>
      <c r="E65" s="16">
        <v>657.1</v>
      </c>
      <c r="F65" s="11"/>
      <c r="G65" s="11"/>
    </row>
    <row r="66" spans="2:7" ht="9.1999999999999993" customHeight="1" x14ac:dyDescent="0.2">
      <c r="B66" s="62"/>
      <c r="C66" s="42" t="s">
        <v>212</v>
      </c>
      <c r="D66" s="11"/>
      <c r="E66" s="11"/>
      <c r="F66" s="11"/>
      <c r="G66" s="11"/>
    </row>
    <row r="67" spans="2:7" ht="10.35" customHeight="1" x14ac:dyDescent="0.2">
      <c r="B67" s="35" t="s">
        <v>213</v>
      </c>
      <c r="C67" s="41" t="s">
        <v>214</v>
      </c>
      <c r="D67" s="11"/>
      <c r="E67" s="11"/>
      <c r="F67" s="11"/>
      <c r="G67" s="11"/>
    </row>
    <row r="68" spans="2:7" ht="9" customHeight="1" x14ac:dyDescent="0.2">
      <c r="B68" s="62"/>
      <c r="C68" s="42" t="s">
        <v>105</v>
      </c>
      <c r="D68" s="4" t="s">
        <v>215</v>
      </c>
      <c r="E68" s="17">
        <v>57950.3</v>
      </c>
      <c r="F68" s="11"/>
      <c r="G68" s="11"/>
    </row>
    <row r="69" spans="2:7" ht="9" customHeight="1" x14ac:dyDescent="0.2">
      <c r="B69" s="62"/>
      <c r="C69" s="42" t="s">
        <v>216</v>
      </c>
      <c r="D69" s="11"/>
      <c r="E69" s="18">
        <v>28975.200000000001</v>
      </c>
      <c r="F69" s="11"/>
      <c r="G69" s="11"/>
    </row>
    <row r="70" spans="2:7" ht="9" customHeight="1" x14ac:dyDescent="0.2">
      <c r="B70" s="62"/>
      <c r="C70" s="42" t="s">
        <v>217</v>
      </c>
      <c r="D70" s="11"/>
      <c r="E70" s="11"/>
      <c r="F70" s="11"/>
      <c r="G70" s="11"/>
    </row>
    <row r="71" spans="2:7" ht="9" customHeight="1" x14ac:dyDescent="0.2">
      <c r="B71" s="62"/>
      <c r="C71" s="42" t="s">
        <v>79</v>
      </c>
      <c r="D71" s="15" t="s">
        <v>167</v>
      </c>
      <c r="E71" s="18">
        <v>26118.799999999999</v>
      </c>
      <c r="F71" s="11"/>
      <c r="G71" s="11"/>
    </row>
    <row r="72" spans="2:7" ht="9" customHeight="1" x14ac:dyDescent="0.2">
      <c r="B72" s="62"/>
      <c r="C72" s="42" t="s">
        <v>218</v>
      </c>
      <c r="D72" s="11"/>
      <c r="E72" s="18">
        <v>13059.4</v>
      </c>
      <c r="F72" s="11"/>
      <c r="G72" s="11"/>
    </row>
    <row r="73" spans="2:7" ht="9" customHeight="1" x14ac:dyDescent="0.2">
      <c r="B73" s="62"/>
      <c r="C73" s="42" t="s">
        <v>218</v>
      </c>
      <c r="D73" s="11"/>
      <c r="E73" s="11"/>
      <c r="F73" s="11"/>
      <c r="G73" s="11"/>
    </row>
    <row r="74" spans="2:7" ht="9" customHeight="1" x14ac:dyDescent="0.2">
      <c r="B74" s="62"/>
      <c r="C74" s="42" t="s">
        <v>110</v>
      </c>
      <c r="D74" s="15" t="s">
        <v>167</v>
      </c>
      <c r="E74" s="18">
        <v>30721.5</v>
      </c>
      <c r="F74" s="11"/>
      <c r="G74" s="11"/>
    </row>
    <row r="75" spans="2:7" ht="9" customHeight="1" x14ac:dyDescent="0.2">
      <c r="B75" s="62"/>
      <c r="C75" s="42" t="s">
        <v>219</v>
      </c>
      <c r="D75" s="11"/>
      <c r="E75" s="18">
        <v>15360.8</v>
      </c>
      <c r="F75" s="11"/>
      <c r="G75" s="11"/>
    </row>
    <row r="76" spans="2:7" ht="9" customHeight="1" x14ac:dyDescent="0.2">
      <c r="B76" s="62"/>
      <c r="C76" s="42" t="s">
        <v>219</v>
      </c>
      <c r="D76" s="11"/>
      <c r="E76" s="11"/>
      <c r="F76" s="11"/>
      <c r="G76" s="11"/>
    </row>
    <row r="77" spans="2:7" ht="9" customHeight="1" x14ac:dyDescent="0.2">
      <c r="B77" s="62"/>
      <c r="C77" s="42" t="s">
        <v>113</v>
      </c>
      <c r="D77" s="15" t="s">
        <v>167</v>
      </c>
      <c r="E77" s="18">
        <v>31624</v>
      </c>
      <c r="F77" s="11"/>
      <c r="G77" s="11"/>
    </row>
    <row r="78" spans="2:7" ht="9" customHeight="1" x14ac:dyDescent="0.2">
      <c r="B78" s="62"/>
      <c r="C78" s="42" t="s">
        <v>220</v>
      </c>
      <c r="D78" s="11"/>
      <c r="E78" s="18">
        <v>15812</v>
      </c>
      <c r="F78" s="11"/>
      <c r="G78" s="11"/>
    </row>
    <row r="79" spans="2:7" ht="9" customHeight="1" x14ac:dyDescent="0.2">
      <c r="B79" s="62"/>
      <c r="C79" s="42" t="s">
        <v>220</v>
      </c>
      <c r="D79" s="11"/>
      <c r="E79" s="11"/>
      <c r="F79" s="11"/>
      <c r="G79" s="11"/>
    </row>
    <row r="80" spans="2:7" ht="9" customHeight="1" x14ac:dyDescent="0.2">
      <c r="B80" s="62"/>
      <c r="C80" s="42" t="s">
        <v>116</v>
      </c>
      <c r="D80" s="15" t="s">
        <v>167</v>
      </c>
      <c r="E80" s="18">
        <v>31112</v>
      </c>
      <c r="F80" s="11"/>
      <c r="G80" s="11"/>
    </row>
    <row r="81" spans="2:7" ht="9" customHeight="1" x14ac:dyDescent="0.2">
      <c r="B81" s="62"/>
      <c r="C81" s="42" t="s">
        <v>221</v>
      </c>
      <c r="D81" s="11"/>
      <c r="E81" s="18">
        <v>15556</v>
      </c>
      <c r="F81" s="11"/>
      <c r="G81" s="11"/>
    </row>
    <row r="82" spans="2:7" ht="9" customHeight="1" x14ac:dyDescent="0.2">
      <c r="B82" s="62"/>
      <c r="C82" s="42" t="s">
        <v>221</v>
      </c>
      <c r="D82" s="11"/>
      <c r="E82" s="11"/>
      <c r="F82" s="11"/>
      <c r="G82" s="11"/>
    </row>
    <row r="83" spans="2:7" ht="9" customHeight="1" x14ac:dyDescent="0.2">
      <c r="B83" s="62"/>
      <c r="C83" s="42" t="s">
        <v>119</v>
      </c>
      <c r="D83" s="15" t="s">
        <v>167</v>
      </c>
      <c r="E83" s="18">
        <v>4321</v>
      </c>
      <c r="F83" s="11"/>
      <c r="G83" s="11"/>
    </row>
    <row r="84" spans="2:7" ht="9" customHeight="1" x14ac:dyDescent="0.2">
      <c r="B84" s="62"/>
      <c r="C84" s="42" t="s">
        <v>222</v>
      </c>
      <c r="D84" s="11"/>
      <c r="E84" s="18">
        <v>2160.5</v>
      </c>
      <c r="F84" s="11"/>
      <c r="G84" s="11"/>
    </row>
    <row r="85" spans="2:7" ht="9" customHeight="1" x14ac:dyDescent="0.2">
      <c r="B85" s="62"/>
      <c r="C85" s="42" t="s">
        <v>222</v>
      </c>
      <c r="D85" s="11"/>
      <c r="E85" s="11"/>
      <c r="F85" s="11"/>
      <c r="G85" s="11"/>
    </row>
    <row r="86" spans="2:7" ht="9" customHeight="1" x14ac:dyDescent="0.2">
      <c r="B86" s="35" t="s">
        <v>223</v>
      </c>
      <c r="C86" s="44" t="s">
        <v>224</v>
      </c>
      <c r="D86" s="15" t="s">
        <v>225</v>
      </c>
      <c r="E86" s="18">
        <v>44610</v>
      </c>
      <c r="F86" s="11"/>
      <c r="G86" s="11"/>
    </row>
    <row r="87" spans="2:7" ht="9" customHeight="1" x14ac:dyDescent="0.2">
      <c r="B87" s="62"/>
      <c r="C87" s="42" t="s">
        <v>226</v>
      </c>
      <c r="D87" s="11"/>
      <c r="E87" s="11"/>
      <c r="F87" s="11"/>
      <c r="G87" s="11"/>
    </row>
    <row r="88" spans="2:7" ht="9.6" customHeight="1" x14ac:dyDescent="0.2">
      <c r="B88" s="62"/>
      <c r="C88" s="61" t="s">
        <v>675</v>
      </c>
      <c r="D88" s="11"/>
      <c r="E88" s="11"/>
      <c r="F88" s="11"/>
      <c r="G88" s="11"/>
    </row>
    <row r="89" spans="2:7" ht="9" customHeight="1" x14ac:dyDescent="0.2">
      <c r="B89" s="57">
        <v>36562</v>
      </c>
      <c r="C89" s="10" t="s">
        <v>227</v>
      </c>
      <c r="D89" s="11"/>
      <c r="E89" s="11"/>
      <c r="F89" s="11"/>
      <c r="G89" s="11"/>
    </row>
    <row r="90" spans="2:7" ht="9" customHeight="1" x14ac:dyDescent="0.2">
      <c r="B90" s="35" t="s">
        <v>228</v>
      </c>
      <c r="C90" s="28" t="s">
        <v>229</v>
      </c>
      <c r="D90" s="15" t="s">
        <v>167</v>
      </c>
      <c r="E90" s="18">
        <v>20502</v>
      </c>
      <c r="F90" s="11"/>
      <c r="G90" s="11"/>
    </row>
    <row r="91" spans="2:7" ht="9" customHeight="1" x14ac:dyDescent="0.2">
      <c r="B91" s="35" t="s">
        <v>230</v>
      </c>
      <c r="C91" s="28" t="s">
        <v>231</v>
      </c>
      <c r="D91" s="15" t="s">
        <v>167</v>
      </c>
      <c r="E91" s="18">
        <v>2067</v>
      </c>
      <c r="F91" s="11"/>
      <c r="G91" s="11"/>
    </row>
    <row r="92" spans="2:7" ht="9" customHeight="1" x14ac:dyDescent="0.2">
      <c r="B92" s="35" t="s">
        <v>232</v>
      </c>
      <c r="C92" s="28" t="s">
        <v>233</v>
      </c>
      <c r="D92" s="15" t="s">
        <v>167</v>
      </c>
      <c r="E92" s="18">
        <v>3779.9</v>
      </c>
      <c r="F92" s="11"/>
      <c r="G92" s="11"/>
    </row>
    <row r="93" spans="2:7" ht="9" customHeight="1" x14ac:dyDescent="0.2">
      <c r="B93" s="35" t="s">
        <v>234</v>
      </c>
      <c r="C93" s="28" t="s">
        <v>235</v>
      </c>
      <c r="D93" s="15" t="s">
        <v>167</v>
      </c>
      <c r="E93" s="18">
        <v>34375</v>
      </c>
      <c r="F93" s="11"/>
      <c r="G93" s="11"/>
    </row>
    <row r="94" spans="2:7" ht="9.1999999999999993" customHeight="1" x14ac:dyDescent="0.2">
      <c r="B94" s="57">
        <v>36563</v>
      </c>
      <c r="C94" s="10" t="s">
        <v>236</v>
      </c>
      <c r="D94" s="11"/>
      <c r="E94" s="11"/>
      <c r="F94" s="11"/>
      <c r="G94" s="11"/>
    </row>
    <row r="95" spans="2:7" ht="9" customHeight="1" x14ac:dyDescent="0.2">
      <c r="B95" s="58" t="s">
        <v>237</v>
      </c>
      <c r="C95" s="10" t="s">
        <v>238</v>
      </c>
      <c r="D95" s="4" t="s">
        <v>15</v>
      </c>
      <c r="E95" s="13">
        <v>98.9</v>
      </c>
      <c r="F95" s="11"/>
      <c r="G95" s="11"/>
    </row>
    <row r="96" spans="2:7" ht="9" customHeight="1" x14ac:dyDescent="0.2">
      <c r="B96" s="62"/>
      <c r="C96" s="42" t="s">
        <v>239</v>
      </c>
      <c r="D96" s="11"/>
      <c r="E96" s="16">
        <v>49.5</v>
      </c>
      <c r="F96" s="11"/>
      <c r="G96" s="11"/>
    </row>
    <row r="97" spans="2:7" ht="9" customHeight="1" x14ac:dyDescent="0.2">
      <c r="B97" s="62"/>
      <c r="C97" s="42" t="s">
        <v>240</v>
      </c>
      <c r="D97" s="11"/>
      <c r="E97" s="16">
        <v>49.5</v>
      </c>
      <c r="F97" s="11"/>
      <c r="G97" s="11"/>
    </row>
    <row r="98" spans="2:7" ht="9" customHeight="1" x14ac:dyDescent="0.2">
      <c r="B98" s="58" t="s">
        <v>241</v>
      </c>
      <c r="C98" s="10" t="s">
        <v>242</v>
      </c>
      <c r="D98" s="4" t="s">
        <v>15</v>
      </c>
      <c r="E98" s="13">
        <v>221.8</v>
      </c>
      <c r="F98" s="11"/>
      <c r="G98" s="11"/>
    </row>
    <row r="99" spans="2:7" ht="9" customHeight="1" x14ac:dyDescent="0.2">
      <c r="B99" s="62"/>
      <c r="C99" s="42" t="s">
        <v>243</v>
      </c>
      <c r="D99" s="11"/>
      <c r="E99" s="16">
        <v>221.8</v>
      </c>
      <c r="F99" s="11"/>
      <c r="G99" s="11"/>
    </row>
    <row r="100" spans="2:7" ht="9" customHeight="1" x14ac:dyDescent="0.2">
      <c r="B100" s="58" t="s">
        <v>244</v>
      </c>
      <c r="C100" s="10" t="s">
        <v>245</v>
      </c>
      <c r="D100" s="4" t="s">
        <v>15</v>
      </c>
      <c r="E100" s="13">
        <v>80.5</v>
      </c>
      <c r="F100" s="11"/>
      <c r="G100" s="11"/>
    </row>
    <row r="101" spans="2:7" ht="9" customHeight="1" x14ac:dyDescent="0.2">
      <c r="B101" s="62"/>
      <c r="C101" s="42" t="s">
        <v>246</v>
      </c>
      <c r="D101" s="11"/>
      <c r="E101" s="16">
        <v>40.200000000000003</v>
      </c>
      <c r="F101" s="11"/>
      <c r="G101" s="11"/>
    </row>
    <row r="102" spans="2:7" ht="9" customHeight="1" x14ac:dyDescent="0.2">
      <c r="B102" s="62"/>
      <c r="C102" s="42" t="s">
        <v>247</v>
      </c>
      <c r="D102" s="11"/>
      <c r="E102" s="11"/>
      <c r="F102" s="11"/>
      <c r="G102" s="11"/>
    </row>
    <row r="103" spans="2:7" ht="9" customHeight="1" x14ac:dyDescent="0.2">
      <c r="B103" s="58" t="s">
        <v>248</v>
      </c>
      <c r="C103" s="10" t="s">
        <v>249</v>
      </c>
      <c r="D103" s="4" t="s">
        <v>15</v>
      </c>
      <c r="E103" s="13">
        <v>630</v>
      </c>
      <c r="F103" s="11"/>
      <c r="G103" s="11"/>
    </row>
    <row r="104" spans="2:7" ht="9" customHeight="1" x14ac:dyDescent="0.2">
      <c r="B104" s="62"/>
      <c r="C104" s="42" t="s">
        <v>250</v>
      </c>
      <c r="D104" s="11"/>
      <c r="E104" s="16">
        <v>315</v>
      </c>
      <c r="F104" s="11"/>
      <c r="G104" s="11"/>
    </row>
    <row r="105" spans="2:7" ht="9" customHeight="1" x14ac:dyDescent="0.2">
      <c r="B105" s="62"/>
      <c r="C105" s="42" t="s">
        <v>251</v>
      </c>
      <c r="D105" s="11"/>
      <c r="E105" s="11"/>
      <c r="F105" s="11"/>
      <c r="G105" s="11"/>
    </row>
    <row r="106" spans="2:7" ht="9" customHeight="1" x14ac:dyDescent="0.2">
      <c r="B106" s="58" t="s">
        <v>252</v>
      </c>
      <c r="C106" s="10" t="s">
        <v>253</v>
      </c>
      <c r="D106" s="4" t="s">
        <v>15</v>
      </c>
      <c r="E106" s="13">
        <v>269.7</v>
      </c>
      <c r="F106" s="11"/>
      <c r="G106" s="11"/>
    </row>
    <row r="107" spans="2:7" ht="9" customHeight="1" x14ac:dyDescent="0.2">
      <c r="B107" s="57">
        <v>36564</v>
      </c>
      <c r="C107" s="10" t="s">
        <v>254</v>
      </c>
      <c r="D107" s="11"/>
      <c r="E107" s="11"/>
      <c r="F107" s="11"/>
      <c r="G107" s="11"/>
    </row>
    <row r="108" spans="2:7" ht="9" customHeight="1" x14ac:dyDescent="0.2">
      <c r="B108" s="58" t="s">
        <v>255</v>
      </c>
      <c r="C108" s="10" t="s">
        <v>256</v>
      </c>
      <c r="D108" s="4" t="s">
        <v>15</v>
      </c>
      <c r="E108" s="17">
        <v>3558</v>
      </c>
      <c r="F108" s="11"/>
      <c r="G108" s="11"/>
    </row>
    <row r="109" spans="2:7" ht="9.1999999999999993" customHeight="1" x14ac:dyDescent="0.2">
      <c r="B109" s="62"/>
      <c r="C109" s="42" t="s">
        <v>257</v>
      </c>
      <c r="D109" s="11"/>
      <c r="E109" s="16">
        <v>468.4</v>
      </c>
      <c r="F109" s="11"/>
      <c r="G109" s="11"/>
    </row>
    <row r="110" spans="2:7" ht="9" customHeight="1" x14ac:dyDescent="0.2">
      <c r="B110" s="62"/>
      <c r="C110" s="42" t="s">
        <v>258</v>
      </c>
      <c r="D110" s="11"/>
      <c r="E110" s="18">
        <v>1204</v>
      </c>
      <c r="F110" s="11"/>
      <c r="G110" s="11"/>
    </row>
    <row r="111" spans="2:7" ht="9" customHeight="1" x14ac:dyDescent="0.2">
      <c r="B111" s="62"/>
      <c r="C111" s="40" t="s">
        <v>259</v>
      </c>
      <c r="D111" s="11"/>
      <c r="E111" s="17">
        <v>1213</v>
      </c>
      <c r="F111" s="11"/>
      <c r="G111" s="11"/>
    </row>
    <row r="112" spans="2:7" ht="9" customHeight="1" x14ac:dyDescent="0.2">
      <c r="B112" s="62"/>
      <c r="C112" s="42" t="s">
        <v>260</v>
      </c>
      <c r="D112" s="11"/>
      <c r="E112" s="16">
        <v>672.7</v>
      </c>
      <c r="F112" s="11"/>
      <c r="G112" s="11"/>
    </row>
    <row r="113" spans="2:7" ht="9" customHeight="1" x14ac:dyDescent="0.2">
      <c r="B113" s="58" t="s">
        <v>261</v>
      </c>
      <c r="C113" s="28" t="s">
        <v>262</v>
      </c>
      <c r="D113" s="15" t="s">
        <v>12</v>
      </c>
      <c r="E113" s="16">
        <v>500</v>
      </c>
      <c r="F113" s="11"/>
      <c r="G113" s="11"/>
    </row>
    <row r="114" spans="2:7" ht="9" customHeight="1" x14ac:dyDescent="0.2">
      <c r="B114" s="62"/>
      <c r="C114" s="42" t="s">
        <v>263</v>
      </c>
      <c r="D114" s="11"/>
      <c r="E114" s="11"/>
      <c r="F114" s="11"/>
      <c r="G114" s="11"/>
    </row>
    <row r="115" spans="2:7" ht="9" customHeight="1" x14ac:dyDescent="0.2">
      <c r="B115" s="58" t="s">
        <v>264</v>
      </c>
      <c r="C115" s="10" t="s">
        <v>265</v>
      </c>
      <c r="D115" s="4" t="s">
        <v>15</v>
      </c>
      <c r="E115" s="17">
        <v>1874</v>
      </c>
      <c r="F115" s="11"/>
      <c r="G115" s="11"/>
    </row>
    <row r="116" spans="2:7" ht="9" customHeight="1" x14ac:dyDescent="0.2">
      <c r="B116" s="62"/>
      <c r="C116" s="42" t="s">
        <v>266</v>
      </c>
      <c r="D116" s="11"/>
      <c r="E116" s="16">
        <v>937</v>
      </c>
      <c r="F116" s="11"/>
      <c r="G116" s="11"/>
    </row>
    <row r="117" spans="2:7" ht="9" customHeight="1" x14ac:dyDescent="0.2">
      <c r="B117" s="62"/>
      <c r="C117" s="42" t="s">
        <v>267</v>
      </c>
      <c r="D117" s="11"/>
      <c r="E117" s="16">
        <v>937</v>
      </c>
      <c r="F117" s="11"/>
      <c r="G117" s="11"/>
    </row>
    <row r="118" spans="2:7" ht="9" customHeight="1" x14ac:dyDescent="0.2">
      <c r="B118" s="58" t="s">
        <v>268</v>
      </c>
      <c r="C118" s="10" t="s">
        <v>253</v>
      </c>
      <c r="D118" s="4" t="s">
        <v>15</v>
      </c>
      <c r="E118" s="13">
        <v>171.1</v>
      </c>
      <c r="F118" s="11"/>
      <c r="G118" s="11"/>
    </row>
    <row r="119" spans="2:7" ht="9" customHeight="1" x14ac:dyDescent="0.2">
      <c r="B119" s="62"/>
      <c r="C119" s="42" t="s">
        <v>269</v>
      </c>
      <c r="D119" s="11"/>
      <c r="E119" s="11"/>
      <c r="F119" s="11"/>
      <c r="G119" s="11"/>
    </row>
    <row r="120" spans="2:7" ht="9" customHeight="1" x14ac:dyDescent="0.2">
      <c r="B120" s="58" t="s">
        <v>270</v>
      </c>
      <c r="C120" s="10" t="s">
        <v>271</v>
      </c>
      <c r="D120" s="4" t="s">
        <v>11</v>
      </c>
      <c r="E120" s="13">
        <v>651.70000000000005</v>
      </c>
      <c r="F120" s="11"/>
      <c r="G120" s="11"/>
    </row>
    <row r="121" spans="2:7" ht="9" customHeight="1" x14ac:dyDescent="0.2">
      <c r="B121" s="62"/>
      <c r="C121" s="42" t="s">
        <v>272</v>
      </c>
      <c r="D121" s="11"/>
      <c r="E121" s="16">
        <v>98.2</v>
      </c>
      <c r="F121" s="11"/>
      <c r="G121" s="11"/>
    </row>
    <row r="122" spans="2:7" ht="9" customHeight="1" x14ac:dyDescent="0.2">
      <c r="B122" s="62"/>
      <c r="C122" s="42" t="s">
        <v>273</v>
      </c>
      <c r="D122" s="11"/>
      <c r="E122" s="16">
        <v>188.7</v>
      </c>
      <c r="F122" s="11"/>
      <c r="G122" s="11"/>
    </row>
    <row r="123" spans="2:7" ht="9" customHeight="1" x14ac:dyDescent="0.2">
      <c r="B123" s="62"/>
      <c r="C123" s="42" t="s">
        <v>274</v>
      </c>
      <c r="D123" s="11"/>
      <c r="E123" s="16">
        <v>249.6</v>
      </c>
      <c r="F123" s="11"/>
      <c r="G123" s="11"/>
    </row>
    <row r="124" spans="2:7" ht="9.6" customHeight="1" x14ac:dyDescent="0.2">
      <c r="B124" s="62"/>
      <c r="C124" s="42" t="s">
        <v>275</v>
      </c>
      <c r="D124" s="11"/>
      <c r="E124" s="16">
        <v>115.7</v>
      </c>
      <c r="F124" s="11"/>
      <c r="G124" s="11"/>
    </row>
    <row r="125" spans="2:7" ht="10.35" customHeight="1" x14ac:dyDescent="0.2">
      <c r="B125" s="57">
        <v>36566</v>
      </c>
      <c r="C125" s="40" t="s">
        <v>276</v>
      </c>
      <c r="D125" s="11"/>
      <c r="E125" s="11"/>
      <c r="F125" s="11"/>
      <c r="G125" s="11"/>
    </row>
    <row r="126" spans="2:7" ht="9" customHeight="1" x14ac:dyDescent="0.2">
      <c r="B126" s="58" t="s">
        <v>277</v>
      </c>
      <c r="C126" s="42" t="s">
        <v>278</v>
      </c>
      <c r="D126" s="15" t="s">
        <v>225</v>
      </c>
      <c r="E126" s="16">
        <v>77.5</v>
      </c>
      <c r="F126" s="11"/>
      <c r="G126" s="11"/>
    </row>
    <row r="127" spans="2:7" ht="9" customHeight="1" x14ac:dyDescent="0.2">
      <c r="B127" s="57">
        <v>36567</v>
      </c>
      <c r="C127" s="40" t="s">
        <v>279</v>
      </c>
      <c r="D127" s="11"/>
      <c r="E127" s="11"/>
      <c r="F127" s="11"/>
      <c r="G127" s="11"/>
    </row>
    <row r="128" spans="2:7" ht="9" customHeight="1" x14ac:dyDescent="0.2">
      <c r="B128" s="58" t="s">
        <v>280</v>
      </c>
      <c r="C128" s="42" t="s">
        <v>281</v>
      </c>
      <c r="D128" s="15" t="s">
        <v>12</v>
      </c>
      <c r="E128" s="16">
        <v>80.099999999999994</v>
      </c>
      <c r="F128" s="11"/>
      <c r="G128" s="11"/>
    </row>
    <row r="129" spans="2:7" ht="9" customHeight="1" x14ac:dyDescent="0.2">
      <c r="B129" s="57">
        <v>36568</v>
      </c>
      <c r="C129" s="40" t="s">
        <v>282</v>
      </c>
      <c r="D129" s="11"/>
      <c r="E129" s="11"/>
      <c r="F129" s="11"/>
      <c r="G129" s="11"/>
    </row>
    <row r="130" spans="2:7" ht="9" customHeight="1" x14ac:dyDescent="0.2">
      <c r="B130" s="58" t="s">
        <v>283</v>
      </c>
      <c r="C130" s="42" t="s">
        <v>284</v>
      </c>
      <c r="D130" s="15" t="s">
        <v>225</v>
      </c>
      <c r="E130" s="16">
        <v>214.1</v>
      </c>
      <c r="F130" s="11"/>
      <c r="G130" s="11"/>
    </row>
    <row r="131" spans="2:7" ht="9" customHeight="1" x14ac:dyDescent="0.2">
      <c r="B131" s="58" t="s">
        <v>285</v>
      </c>
      <c r="C131" s="42" t="s">
        <v>286</v>
      </c>
      <c r="D131" s="15" t="s">
        <v>12</v>
      </c>
      <c r="E131" s="16">
        <v>80.7</v>
      </c>
      <c r="F131" s="11"/>
      <c r="G131" s="11"/>
    </row>
    <row r="132" spans="2:7" ht="9" customHeight="1" x14ac:dyDescent="0.2">
      <c r="B132" s="58" t="s">
        <v>287</v>
      </c>
      <c r="C132" s="42" t="s">
        <v>288</v>
      </c>
      <c r="D132" s="15" t="s">
        <v>289</v>
      </c>
      <c r="E132" s="16">
        <v>18</v>
      </c>
      <c r="F132" s="11"/>
      <c r="G132" s="11"/>
    </row>
    <row r="133" spans="2:7" ht="9" customHeight="1" x14ac:dyDescent="0.2">
      <c r="B133" s="58" t="s">
        <v>290</v>
      </c>
      <c r="C133" s="42" t="s">
        <v>291</v>
      </c>
      <c r="D133" s="15" t="s">
        <v>12</v>
      </c>
      <c r="E133" s="16">
        <v>657.4</v>
      </c>
      <c r="F133" s="11"/>
      <c r="G133" s="11"/>
    </row>
    <row r="134" spans="2:7" ht="9" customHeight="1" x14ac:dyDescent="0.2">
      <c r="B134" s="62"/>
      <c r="C134" s="40" t="s">
        <v>292</v>
      </c>
      <c r="D134" s="11"/>
      <c r="E134" s="11"/>
      <c r="F134" s="11"/>
      <c r="G134" s="11"/>
    </row>
    <row r="135" spans="2:7" ht="9" customHeight="1" x14ac:dyDescent="0.2">
      <c r="B135" s="62"/>
      <c r="C135" s="40"/>
      <c r="D135" s="11"/>
      <c r="E135" s="11"/>
      <c r="F135" s="11"/>
      <c r="G135" s="11"/>
    </row>
    <row r="136" spans="2:7" ht="9" customHeight="1" x14ac:dyDescent="0.2">
      <c r="B136" s="58" t="s">
        <v>293</v>
      </c>
      <c r="C136" s="40" t="s">
        <v>294</v>
      </c>
      <c r="D136" s="11"/>
      <c r="E136" s="11"/>
      <c r="F136" s="11"/>
      <c r="G136" s="11"/>
    </row>
    <row r="137" spans="2:7" ht="9.1999999999999993" customHeight="1" x14ac:dyDescent="0.2">
      <c r="B137" s="57">
        <v>36586</v>
      </c>
      <c r="C137" s="40" t="s">
        <v>295</v>
      </c>
      <c r="D137" s="15" t="s">
        <v>12</v>
      </c>
      <c r="E137" s="11"/>
      <c r="F137" s="11"/>
      <c r="G137" s="11"/>
    </row>
    <row r="138" spans="2:7" ht="9" customHeight="1" x14ac:dyDescent="0.2">
      <c r="B138" s="58" t="s">
        <v>296</v>
      </c>
      <c r="C138" s="40" t="s">
        <v>297</v>
      </c>
      <c r="D138" s="4" t="s">
        <v>15</v>
      </c>
      <c r="E138" s="17">
        <v>1030.0999999999999</v>
      </c>
      <c r="F138" s="11"/>
      <c r="G138" s="11"/>
    </row>
    <row r="139" spans="2:7" ht="9" customHeight="1" x14ac:dyDescent="0.2">
      <c r="B139" s="62"/>
      <c r="C139" s="42" t="s">
        <v>298</v>
      </c>
      <c r="D139" s="11"/>
      <c r="E139" s="16">
        <v>308.39999999999998</v>
      </c>
      <c r="F139" s="11"/>
      <c r="G139" s="11"/>
    </row>
    <row r="140" spans="2:7" ht="9" customHeight="1" x14ac:dyDescent="0.2">
      <c r="B140" s="62"/>
      <c r="C140" s="42" t="s">
        <v>299</v>
      </c>
      <c r="D140" s="11"/>
      <c r="E140" s="16">
        <v>21.3</v>
      </c>
      <c r="F140" s="11"/>
      <c r="G140" s="11"/>
    </row>
    <row r="141" spans="2:7" ht="9" customHeight="1" x14ac:dyDescent="0.2">
      <c r="B141" s="62"/>
      <c r="C141" s="42" t="s">
        <v>300</v>
      </c>
      <c r="D141" s="11"/>
      <c r="E141" s="16">
        <v>59.9</v>
      </c>
      <c r="F141" s="11"/>
      <c r="G141" s="11"/>
    </row>
    <row r="142" spans="2:7" ht="9" customHeight="1" x14ac:dyDescent="0.2">
      <c r="B142" s="62"/>
      <c r="C142" s="42" t="s">
        <v>301</v>
      </c>
      <c r="D142" s="11"/>
      <c r="E142" s="16">
        <v>41.3</v>
      </c>
      <c r="F142" s="11"/>
      <c r="G142" s="11"/>
    </row>
    <row r="143" spans="2:7" ht="9" customHeight="1" x14ac:dyDescent="0.2">
      <c r="B143" s="62"/>
      <c r="C143" s="42" t="s">
        <v>302</v>
      </c>
      <c r="D143" s="11"/>
      <c r="E143" s="16">
        <v>84.2</v>
      </c>
      <c r="F143" s="11"/>
      <c r="G143" s="11"/>
    </row>
    <row r="144" spans="2:7" ht="9" customHeight="1" x14ac:dyDescent="0.2">
      <c r="B144" s="62"/>
      <c r="C144" s="42" t="s">
        <v>303</v>
      </c>
      <c r="D144" s="11"/>
      <c r="E144" s="16">
        <v>21.3</v>
      </c>
      <c r="F144" s="11"/>
      <c r="G144" s="11"/>
    </row>
    <row r="145" spans="2:7" ht="9" customHeight="1" x14ac:dyDescent="0.2">
      <c r="B145" s="62"/>
      <c r="C145" s="42" t="s">
        <v>304</v>
      </c>
      <c r="D145" s="11"/>
      <c r="E145" s="16">
        <v>120.6</v>
      </c>
      <c r="F145" s="11"/>
      <c r="G145" s="11"/>
    </row>
    <row r="146" spans="2:7" ht="9" customHeight="1" x14ac:dyDescent="0.2">
      <c r="B146" s="62"/>
      <c r="C146" s="42" t="s">
        <v>305</v>
      </c>
      <c r="D146" s="11"/>
      <c r="E146" s="16">
        <v>62.4</v>
      </c>
      <c r="F146" s="11"/>
      <c r="G146" s="11"/>
    </row>
    <row r="147" spans="2:7" ht="9" customHeight="1" x14ac:dyDescent="0.2">
      <c r="B147" s="62"/>
      <c r="C147" s="42" t="s">
        <v>306</v>
      </c>
      <c r="D147" s="11"/>
      <c r="E147" s="16">
        <v>310.5</v>
      </c>
      <c r="F147" s="11"/>
      <c r="G147" s="11"/>
    </row>
    <row r="148" spans="2:7" ht="9" customHeight="1" x14ac:dyDescent="0.2">
      <c r="B148" s="59"/>
      <c r="C148" s="43"/>
      <c r="D148" s="11"/>
      <c r="E148" s="11"/>
      <c r="F148" s="11"/>
      <c r="G148" s="11"/>
    </row>
    <row r="149" spans="2:7" ht="9" customHeight="1" x14ac:dyDescent="0.2">
      <c r="B149" s="58" t="s">
        <v>307</v>
      </c>
      <c r="C149" s="40" t="s">
        <v>308</v>
      </c>
      <c r="D149" s="4" t="s">
        <v>15</v>
      </c>
      <c r="E149" s="13">
        <v>261.10000000000002</v>
      </c>
      <c r="F149" s="11"/>
      <c r="G149" s="11"/>
    </row>
    <row r="150" spans="2:7" ht="9" customHeight="1" x14ac:dyDescent="0.2">
      <c r="B150" s="62"/>
      <c r="C150" s="42" t="s">
        <v>309</v>
      </c>
      <c r="D150" s="11"/>
      <c r="E150" s="16">
        <v>67.7</v>
      </c>
      <c r="F150" s="11"/>
      <c r="G150" s="11"/>
    </row>
    <row r="151" spans="2:7" ht="9" customHeight="1" x14ac:dyDescent="0.2">
      <c r="B151" s="62"/>
      <c r="C151" s="42" t="s">
        <v>310</v>
      </c>
      <c r="D151" s="11"/>
      <c r="E151" s="16">
        <v>20.3</v>
      </c>
      <c r="F151" s="11"/>
      <c r="G151" s="11"/>
    </row>
    <row r="152" spans="2:7" ht="9.1999999999999993" customHeight="1" x14ac:dyDescent="0.2">
      <c r="B152" s="62"/>
      <c r="C152" s="42" t="s">
        <v>311</v>
      </c>
      <c r="D152" s="11"/>
      <c r="E152" s="16">
        <v>29.7</v>
      </c>
      <c r="F152" s="11"/>
      <c r="G152" s="11"/>
    </row>
    <row r="153" spans="2:7" ht="9" customHeight="1" x14ac:dyDescent="0.2">
      <c r="B153" s="62"/>
      <c r="C153" s="42" t="s">
        <v>312</v>
      </c>
      <c r="D153" s="11"/>
      <c r="E153" s="16">
        <v>122</v>
      </c>
      <c r="F153" s="11"/>
      <c r="G153" s="11"/>
    </row>
    <row r="154" spans="2:7" ht="9" customHeight="1" x14ac:dyDescent="0.2">
      <c r="B154" s="62"/>
      <c r="C154" s="42" t="s">
        <v>313</v>
      </c>
      <c r="D154" s="11"/>
      <c r="E154" s="16">
        <v>21.3</v>
      </c>
      <c r="F154" s="11"/>
      <c r="G154" s="11"/>
    </row>
    <row r="155" spans="2:7" ht="9" customHeight="1" x14ac:dyDescent="0.2">
      <c r="B155" s="58" t="s">
        <v>314</v>
      </c>
      <c r="C155" s="40" t="s">
        <v>315</v>
      </c>
      <c r="D155" s="4" t="s">
        <v>316</v>
      </c>
      <c r="E155" s="13">
        <v>69.599999999999994</v>
      </c>
      <c r="F155" s="11"/>
      <c r="G155" s="11"/>
    </row>
    <row r="156" spans="2:7" ht="9" customHeight="1" x14ac:dyDescent="0.2">
      <c r="B156" s="62"/>
      <c r="C156" s="42" t="s">
        <v>317</v>
      </c>
      <c r="D156" s="11"/>
      <c r="E156" s="16">
        <v>28.7</v>
      </c>
      <c r="F156" s="11"/>
      <c r="G156" s="11"/>
    </row>
    <row r="157" spans="2:7" ht="9" customHeight="1" x14ac:dyDescent="0.2">
      <c r="B157" s="62"/>
      <c r="C157" s="42" t="s">
        <v>318</v>
      </c>
      <c r="D157" s="11"/>
      <c r="E157" s="16">
        <v>6.2</v>
      </c>
      <c r="F157" s="11"/>
      <c r="G157" s="11"/>
    </row>
    <row r="158" spans="2:7" ht="9" customHeight="1" x14ac:dyDescent="0.2">
      <c r="B158" s="62"/>
      <c r="C158" s="42" t="s">
        <v>319</v>
      </c>
      <c r="D158" s="11"/>
      <c r="E158" s="16">
        <v>16.7</v>
      </c>
      <c r="F158" s="11"/>
      <c r="G158" s="11"/>
    </row>
    <row r="159" spans="2:7" ht="9" customHeight="1" x14ac:dyDescent="0.2">
      <c r="B159" s="62"/>
      <c r="C159" s="42" t="s">
        <v>320</v>
      </c>
      <c r="D159" s="11"/>
      <c r="E159" s="16">
        <v>14</v>
      </c>
      <c r="F159" s="11"/>
      <c r="G159" s="11"/>
    </row>
    <row r="160" spans="2:7" ht="9" customHeight="1" x14ac:dyDescent="0.2">
      <c r="B160" s="62"/>
      <c r="C160" s="42" t="s">
        <v>321</v>
      </c>
      <c r="D160" s="11"/>
      <c r="E160" s="16">
        <v>4.0999999999999996</v>
      </c>
      <c r="F160" s="11"/>
      <c r="G160" s="11"/>
    </row>
    <row r="161" spans="2:7" ht="8.85" customHeight="1" x14ac:dyDescent="0.2">
      <c r="B161" s="59"/>
      <c r="C161" s="43"/>
      <c r="D161" s="11"/>
      <c r="E161" s="11"/>
      <c r="F161" s="11"/>
      <c r="G161" s="11"/>
    </row>
    <row r="162" spans="2:7" ht="9" customHeight="1" x14ac:dyDescent="0.2">
      <c r="B162" s="58" t="s">
        <v>322</v>
      </c>
      <c r="C162" s="40" t="s">
        <v>323</v>
      </c>
      <c r="D162" s="15" t="s">
        <v>12</v>
      </c>
      <c r="E162" s="16">
        <v>86.9</v>
      </c>
      <c r="F162" s="11"/>
      <c r="G162" s="11"/>
    </row>
    <row r="163" spans="2:7" ht="9" customHeight="1" x14ac:dyDescent="0.2">
      <c r="B163" s="62"/>
      <c r="C163" s="42" t="s">
        <v>324</v>
      </c>
      <c r="D163" s="11"/>
      <c r="E163" s="11"/>
      <c r="F163" s="11"/>
      <c r="G163" s="11"/>
    </row>
    <row r="164" spans="2:7" ht="9" customHeight="1" x14ac:dyDescent="0.2">
      <c r="B164" s="58" t="s">
        <v>325</v>
      </c>
      <c r="C164" s="42" t="s">
        <v>326</v>
      </c>
      <c r="D164" s="15" t="s">
        <v>12</v>
      </c>
      <c r="E164" s="18">
        <v>1778.3</v>
      </c>
      <c r="F164" s="11"/>
      <c r="G164" s="11"/>
    </row>
    <row r="165" spans="2:7" ht="9" customHeight="1" x14ac:dyDescent="0.2">
      <c r="B165" s="62"/>
      <c r="C165" s="42" t="s">
        <v>327</v>
      </c>
      <c r="D165" s="11"/>
      <c r="E165" s="16">
        <v>304.10000000000002</v>
      </c>
      <c r="F165" s="11"/>
      <c r="G165" s="11"/>
    </row>
    <row r="166" spans="2:7" ht="9" customHeight="1" x14ac:dyDescent="0.2">
      <c r="B166" s="62"/>
      <c r="C166" s="42" t="s">
        <v>328</v>
      </c>
      <c r="D166" s="11"/>
      <c r="E166" s="16">
        <v>46</v>
      </c>
      <c r="F166" s="11"/>
      <c r="G166" s="11"/>
    </row>
    <row r="167" spans="2:7" ht="9.1999999999999993" customHeight="1" x14ac:dyDescent="0.2">
      <c r="B167" s="62"/>
      <c r="C167" s="42" t="s">
        <v>329</v>
      </c>
      <c r="D167" s="11"/>
      <c r="E167" s="16">
        <v>60.3</v>
      </c>
      <c r="F167" s="11"/>
      <c r="G167" s="11"/>
    </row>
    <row r="168" spans="2:7" ht="9" customHeight="1" x14ac:dyDescent="0.2">
      <c r="B168" s="62"/>
      <c r="C168" s="42" t="s">
        <v>330</v>
      </c>
      <c r="D168" s="11"/>
      <c r="E168" s="16">
        <v>194.3</v>
      </c>
      <c r="F168" s="11"/>
      <c r="G168" s="11"/>
    </row>
    <row r="169" spans="2:7" ht="9" customHeight="1" x14ac:dyDescent="0.2">
      <c r="B169" s="62"/>
      <c r="C169" s="42" t="s">
        <v>331</v>
      </c>
      <c r="D169" s="11"/>
      <c r="E169" s="16">
        <v>169</v>
      </c>
      <c r="F169" s="11"/>
      <c r="G169" s="11"/>
    </row>
    <row r="170" spans="2:7" ht="9" customHeight="1" x14ac:dyDescent="0.2">
      <c r="B170" s="62"/>
      <c r="C170" s="42" t="s">
        <v>332</v>
      </c>
      <c r="D170" s="11"/>
      <c r="E170" s="16">
        <v>81.8</v>
      </c>
      <c r="F170" s="11"/>
      <c r="G170" s="11"/>
    </row>
    <row r="171" spans="2:7" ht="9" customHeight="1" x14ac:dyDescent="0.2">
      <c r="B171" s="62"/>
      <c r="C171" s="42" t="s">
        <v>333</v>
      </c>
      <c r="D171" s="11"/>
      <c r="E171" s="16">
        <v>330.4</v>
      </c>
      <c r="F171" s="11"/>
      <c r="G171" s="11"/>
    </row>
    <row r="172" spans="2:7" ht="9" customHeight="1" x14ac:dyDescent="0.2">
      <c r="B172" s="62"/>
      <c r="C172" s="42" t="s">
        <v>334</v>
      </c>
      <c r="D172" s="11"/>
      <c r="E172" s="16">
        <v>258.5</v>
      </c>
      <c r="F172" s="11"/>
      <c r="G172" s="11"/>
    </row>
    <row r="173" spans="2:7" ht="9" customHeight="1" x14ac:dyDescent="0.2">
      <c r="B173" s="62"/>
      <c r="C173" s="42" t="s">
        <v>335</v>
      </c>
      <c r="D173" s="11"/>
      <c r="E173" s="16">
        <v>333.9</v>
      </c>
      <c r="F173" s="11"/>
      <c r="G173" s="11"/>
    </row>
    <row r="174" spans="2:7" ht="9" customHeight="1" x14ac:dyDescent="0.2">
      <c r="B174" s="58" t="s">
        <v>336</v>
      </c>
      <c r="C174" s="40" t="s">
        <v>337</v>
      </c>
      <c r="D174" s="4" t="s">
        <v>15</v>
      </c>
      <c r="E174" s="13">
        <v>263</v>
      </c>
      <c r="F174" s="11"/>
      <c r="G174" s="11"/>
    </row>
    <row r="175" spans="2:7" ht="9" customHeight="1" x14ac:dyDescent="0.2">
      <c r="B175" s="62"/>
      <c r="C175" s="42" t="s">
        <v>338</v>
      </c>
      <c r="D175" s="11"/>
      <c r="E175" s="16">
        <v>6</v>
      </c>
      <c r="F175" s="11"/>
      <c r="G175" s="11"/>
    </row>
    <row r="176" spans="2:7" ht="9" customHeight="1" x14ac:dyDescent="0.2">
      <c r="B176" s="62"/>
      <c r="C176" s="42" t="s">
        <v>339</v>
      </c>
      <c r="D176" s="11"/>
      <c r="E176" s="16">
        <v>26.2</v>
      </c>
      <c r="F176" s="11"/>
      <c r="G176" s="11"/>
    </row>
    <row r="177" spans="2:7" ht="9" customHeight="1" x14ac:dyDescent="0.2">
      <c r="B177" s="62"/>
      <c r="C177" s="42" t="s">
        <v>340</v>
      </c>
      <c r="D177" s="11"/>
      <c r="E177" s="16">
        <v>2.5</v>
      </c>
      <c r="F177" s="11"/>
      <c r="G177" s="11"/>
    </row>
    <row r="178" spans="2:7" ht="9" customHeight="1" x14ac:dyDescent="0.2">
      <c r="B178" s="62"/>
      <c r="C178" s="42" t="s">
        <v>341</v>
      </c>
      <c r="D178" s="11"/>
      <c r="E178" s="16">
        <v>63.2</v>
      </c>
      <c r="F178" s="11"/>
      <c r="G178" s="11"/>
    </row>
    <row r="179" spans="2:7" ht="9" customHeight="1" x14ac:dyDescent="0.2">
      <c r="B179" s="62"/>
      <c r="C179" s="42" t="s">
        <v>342</v>
      </c>
      <c r="D179" s="11"/>
      <c r="E179" s="16">
        <v>63.2</v>
      </c>
      <c r="F179" s="11"/>
      <c r="G179" s="11"/>
    </row>
    <row r="180" spans="2:7" ht="9" customHeight="1" x14ac:dyDescent="0.2">
      <c r="B180" s="62"/>
      <c r="C180" s="42" t="s">
        <v>343</v>
      </c>
      <c r="D180" s="11"/>
      <c r="E180" s="16">
        <v>87.7</v>
      </c>
      <c r="F180" s="11"/>
      <c r="G180" s="11"/>
    </row>
    <row r="181" spans="2:7" ht="9" customHeight="1" x14ac:dyDescent="0.2">
      <c r="B181" s="62"/>
      <c r="C181" s="42" t="s">
        <v>344</v>
      </c>
      <c r="D181" s="11"/>
      <c r="E181" s="16">
        <v>4.9000000000000004</v>
      </c>
      <c r="F181" s="11"/>
      <c r="G181" s="11"/>
    </row>
    <row r="182" spans="2:7" ht="9.75" customHeight="1" x14ac:dyDescent="0.2">
      <c r="B182" s="62"/>
      <c r="C182" s="42" t="s">
        <v>345</v>
      </c>
      <c r="D182" s="11"/>
      <c r="E182" s="16">
        <v>9.4</v>
      </c>
      <c r="F182" s="11"/>
      <c r="G182" s="11"/>
    </row>
    <row r="183" spans="2:7" ht="9.75" customHeight="1" x14ac:dyDescent="0.2">
      <c r="B183" s="58" t="s">
        <v>346</v>
      </c>
      <c r="C183" s="42" t="s">
        <v>347</v>
      </c>
      <c r="D183" s="15" t="s">
        <v>12</v>
      </c>
      <c r="E183" s="16">
        <v>64.099999999999994</v>
      </c>
      <c r="F183" s="11"/>
      <c r="G183" s="11"/>
    </row>
    <row r="184" spans="2:7" ht="9" customHeight="1" x14ac:dyDescent="0.2">
      <c r="B184" s="62"/>
      <c r="C184" s="42" t="s">
        <v>348</v>
      </c>
      <c r="D184" s="11"/>
      <c r="E184" s="11"/>
      <c r="F184" s="11"/>
      <c r="G184" s="11"/>
    </row>
    <row r="185" spans="2:7" ht="9" customHeight="1" x14ac:dyDescent="0.2">
      <c r="B185" s="57">
        <v>36587</v>
      </c>
      <c r="C185" s="40" t="s">
        <v>349</v>
      </c>
      <c r="D185" s="11"/>
      <c r="E185" s="11"/>
      <c r="F185" s="11"/>
      <c r="G185" s="11"/>
    </row>
    <row r="186" spans="2:7" ht="9" customHeight="1" x14ac:dyDescent="0.2">
      <c r="B186" s="58" t="s">
        <v>350</v>
      </c>
      <c r="C186" s="42" t="s">
        <v>351</v>
      </c>
      <c r="D186" s="15" t="s">
        <v>12</v>
      </c>
      <c r="E186" s="16">
        <v>47.9</v>
      </c>
      <c r="F186" s="11"/>
      <c r="G186" s="11"/>
    </row>
    <row r="187" spans="2:7" ht="9" customHeight="1" x14ac:dyDescent="0.2">
      <c r="B187" s="62"/>
      <c r="C187" s="42" t="s">
        <v>352</v>
      </c>
      <c r="D187" s="11"/>
      <c r="E187" s="29">
        <v>17</v>
      </c>
      <c r="F187" s="11"/>
      <c r="G187" s="11"/>
    </row>
    <row r="188" spans="2:7" ht="9" customHeight="1" x14ac:dyDescent="0.2">
      <c r="B188" s="62"/>
      <c r="C188" s="42" t="s">
        <v>353</v>
      </c>
      <c r="D188" s="11"/>
      <c r="E188" s="30">
        <v>1.4</v>
      </c>
      <c r="F188" s="11"/>
      <c r="G188" s="11"/>
    </row>
    <row r="189" spans="2:7" ht="9" customHeight="1" x14ac:dyDescent="0.2">
      <c r="B189" s="62"/>
      <c r="C189" s="42" t="s">
        <v>354</v>
      </c>
      <c r="D189" s="11"/>
      <c r="E189" s="30">
        <v>4.8</v>
      </c>
      <c r="F189" s="11"/>
      <c r="G189" s="11"/>
    </row>
    <row r="190" spans="2:7" ht="9" customHeight="1" x14ac:dyDescent="0.2">
      <c r="B190" s="62"/>
      <c r="C190" s="42" t="s">
        <v>355</v>
      </c>
      <c r="D190" s="11"/>
      <c r="E190" s="29">
        <v>26.7</v>
      </c>
      <c r="F190" s="11"/>
      <c r="G190" s="11"/>
    </row>
    <row r="191" spans="2:7" ht="9" customHeight="1" x14ac:dyDescent="0.2">
      <c r="B191" s="58" t="s">
        <v>356</v>
      </c>
      <c r="C191" s="40" t="s">
        <v>357</v>
      </c>
      <c r="D191" s="4" t="s">
        <v>15</v>
      </c>
      <c r="E191" s="13">
        <v>419.8</v>
      </c>
      <c r="F191" s="11"/>
      <c r="G191" s="11"/>
    </row>
    <row r="192" spans="2:7" ht="9" customHeight="1" x14ac:dyDescent="0.2">
      <c r="B192" s="62"/>
      <c r="C192" s="42" t="s">
        <v>358</v>
      </c>
      <c r="D192" s="11"/>
      <c r="E192" s="11"/>
      <c r="F192" s="11"/>
      <c r="G192" s="11"/>
    </row>
    <row r="193" spans="2:7" ht="9" customHeight="1" x14ac:dyDescent="0.2">
      <c r="B193" s="57">
        <v>36588</v>
      </c>
      <c r="C193" s="40" t="s">
        <v>359</v>
      </c>
      <c r="D193" s="11"/>
      <c r="E193" s="11"/>
      <c r="F193" s="11"/>
      <c r="G193" s="11"/>
    </row>
    <row r="194" spans="2:7" ht="9" customHeight="1" x14ac:dyDescent="0.2">
      <c r="B194" s="58" t="s">
        <v>360</v>
      </c>
      <c r="C194" s="42" t="s">
        <v>361</v>
      </c>
      <c r="D194" s="15" t="s">
        <v>225</v>
      </c>
      <c r="E194" s="16">
        <v>958.8</v>
      </c>
      <c r="F194" s="11"/>
      <c r="G194" s="11"/>
    </row>
    <row r="195" spans="2:7" ht="9" customHeight="1" x14ac:dyDescent="0.2">
      <c r="B195" s="62"/>
      <c r="C195" s="42" t="s">
        <v>362</v>
      </c>
      <c r="D195" s="11"/>
      <c r="E195" s="16">
        <v>25.4</v>
      </c>
      <c r="F195" s="11"/>
      <c r="G195" s="11"/>
    </row>
    <row r="196" spans="2:7" ht="9" customHeight="1" x14ac:dyDescent="0.2">
      <c r="B196" s="62"/>
      <c r="C196" s="42" t="s">
        <v>363</v>
      </c>
      <c r="D196" s="11"/>
      <c r="E196" s="16">
        <v>28.4</v>
      </c>
      <c r="F196" s="11"/>
      <c r="G196" s="11"/>
    </row>
    <row r="197" spans="2:7" ht="9" customHeight="1" x14ac:dyDescent="0.2">
      <c r="B197" s="62"/>
      <c r="C197" s="42" t="s">
        <v>364</v>
      </c>
      <c r="D197" s="11"/>
      <c r="E197" s="16">
        <v>217.4</v>
      </c>
      <c r="F197" s="11"/>
      <c r="G197" s="11"/>
    </row>
    <row r="198" spans="2:7" ht="9" customHeight="1" x14ac:dyDescent="0.2">
      <c r="B198" s="62"/>
      <c r="C198" s="42" t="s">
        <v>365</v>
      </c>
      <c r="D198" s="11"/>
      <c r="E198" s="16">
        <v>212.9</v>
      </c>
      <c r="F198" s="11"/>
      <c r="G198" s="11"/>
    </row>
    <row r="199" spans="2:7" ht="9" customHeight="1" x14ac:dyDescent="0.2">
      <c r="B199" s="62"/>
      <c r="C199" s="42" t="s">
        <v>366</v>
      </c>
      <c r="D199" s="11"/>
      <c r="E199" s="16">
        <v>190.9</v>
      </c>
      <c r="F199" s="11"/>
      <c r="G199" s="11"/>
    </row>
    <row r="200" spans="2:7" ht="9" customHeight="1" x14ac:dyDescent="0.2">
      <c r="B200" s="62"/>
      <c r="C200" s="42" t="s">
        <v>367</v>
      </c>
      <c r="D200" s="11"/>
      <c r="E200" s="16">
        <v>28.4</v>
      </c>
      <c r="F200" s="11"/>
      <c r="G200" s="11"/>
    </row>
    <row r="201" spans="2:7" ht="9" customHeight="1" x14ac:dyDescent="0.2">
      <c r="B201" s="62"/>
      <c r="C201" s="42" t="s">
        <v>368</v>
      </c>
      <c r="D201" s="11"/>
      <c r="E201" s="16">
        <v>99.3</v>
      </c>
      <c r="F201" s="11"/>
      <c r="G201" s="11"/>
    </row>
    <row r="202" spans="2:7" ht="9" customHeight="1" x14ac:dyDescent="0.2">
      <c r="B202" s="62"/>
      <c r="C202" s="42" t="s">
        <v>369</v>
      </c>
      <c r="D202" s="11"/>
      <c r="E202" s="16">
        <v>156.1</v>
      </c>
      <c r="F202" s="11"/>
      <c r="G202" s="11"/>
    </row>
    <row r="203" spans="2:7" ht="9" customHeight="1" x14ac:dyDescent="0.2">
      <c r="B203" s="58" t="s">
        <v>370</v>
      </c>
      <c r="C203" s="40" t="s">
        <v>371</v>
      </c>
      <c r="D203" s="4" t="s">
        <v>11</v>
      </c>
      <c r="E203" s="13">
        <v>431.6</v>
      </c>
      <c r="F203" s="11"/>
      <c r="G203" s="11"/>
    </row>
    <row r="204" spans="2:7" ht="9" customHeight="1" x14ac:dyDescent="0.2">
      <c r="B204" s="62"/>
      <c r="C204" s="42" t="s">
        <v>372</v>
      </c>
      <c r="D204" s="11"/>
      <c r="E204" s="11"/>
      <c r="F204" s="11"/>
      <c r="G204" s="11"/>
    </row>
    <row r="205" spans="2:7" ht="9" customHeight="1" x14ac:dyDescent="0.2">
      <c r="B205" s="62"/>
      <c r="C205" s="42" t="s">
        <v>373</v>
      </c>
      <c r="D205" s="11"/>
      <c r="E205" s="11"/>
      <c r="F205" s="11"/>
      <c r="G205" s="11"/>
    </row>
    <row r="206" spans="2:7" ht="9" customHeight="1" x14ac:dyDescent="0.2">
      <c r="B206" s="62"/>
      <c r="C206" s="42" t="s">
        <v>374</v>
      </c>
      <c r="D206" s="11"/>
      <c r="E206" s="11"/>
      <c r="F206" s="11"/>
      <c r="G206" s="11"/>
    </row>
    <row r="207" spans="2:7" ht="9" customHeight="1" x14ac:dyDescent="0.2">
      <c r="B207" s="58" t="s">
        <v>375</v>
      </c>
      <c r="C207" s="40" t="s">
        <v>376</v>
      </c>
      <c r="D207" s="15" t="s">
        <v>377</v>
      </c>
      <c r="E207" s="16">
        <v>81.400000000000006</v>
      </c>
      <c r="F207" s="11"/>
      <c r="G207" s="11"/>
    </row>
    <row r="208" spans="2:7" ht="9" customHeight="1" x14ac:dyDescent="0.2">
      <c r="B208" s="62"/>
      <c r="C208" s="42" t="s">
        <v>378</v>
      </c>
      <c r="D208" s="11"/>
      <c r="E208" s="16">
        <v>25.8</v>
      </c>
      <c r="F208" s="11"/>
      <c r="G208" s="11"/>
    </row>
    <row r="209" spans="2:7" ht="9" customHeight="1" x14ac:dyDescent="0.2">
      <c r="B209" s="62"/>
      <c r="C209" s="42" t="s">
        <v>379</v>
      </c>
      <c r="D209" s="11"/>
      <c r="E209" s="16">
        <v>55.6</v>
      </c>
      <c r="F209" s="11"/>
      <c r="G209" s="11"/>
    </row>
    <row r="210" spans="2:7" ht="9.1999999999999993" customHeight="1" x14ac:dyDescent="0.2">
      <c r="B210" s="58" t="s">
        <v>380</v>
      </c>
      <c r="C210" s="40" t="s">
        <v>381</v>
      </c>
      <c r="D210" s="4" t="s">
        <v>15</v>
      </c>
      <c r="E210" s="13">
        <v>29.6</v>
      </c>
      <c r="F210" s="11"/>
      <c r="G210" s="11"/>
    </row>
    <row r="211" spans="2:7" ht="9" customHeight="1" x14ac:dyDescent="0.2">
      <c r="B211" s="62"/>
      <c r="C211" s="42" t="s">
        <v>382</v>
      </c>
      <c r="D211" s="11"/>
      <c r="E211" s="11"/>
      <c r="F211" s="11"/>
      <c r="G211" s="11"/>
    </row>
    <row r="212" spans="2:7" ht="9" customHeight="1" x14ac:dyDescent="0.2">
      <c r="B212" s="58" t="s">
        <v>383</v>
      </c>
      <c r="C212" s="42" t="s">
        <v>384</v>
      </c>
      <c r="D212" s="11"/>
      <c r="E212" s="16">
        <v>65.8</v>
      </c>
      <c r="F212" s="11"/>
      <c r="G212" s="11"/>
    </row>
    <row r="213" spans="2:7" ht="9" customHeight="1" x14ac:dyDescent="0.2">
      <c r="B213" s="58" t="s">
        <v>385</v>
      </c>
      <c r="C213" s="40" t="s">
        <v>386</v>
      </c>
      <c r="D213" s="11"/>
      <c r="E213" s="17">
        <v>2359.3000000000002</v>
      </c>
      <c r="F213" s="11"/>
      <c r="G213" s="11"/>
    </row>
    <row r="214" spans="2:7" ht="9" customHeight="1" x14ac:dyDescent="0.2">
      <c r="B214" s="62"/>
      <c r="C214" s="42" t="s">
        <v>387</v>
      </c>
      <c r="D214" s="11"/>
      <c r="E214" s="31">
        <v>2023.2</v>
      </c>
      <c r="F214" s="11"/>
      <c r="G214" s="11"/>
    </row>
    <row r="215" spans="2:7" ht="9" customHeight="1" x14ac:dyDescent="0.2">
      <c r="B215" s="62"/>
      <c r="C215" s="42" t="s">
        <v>388</v>
      </c>
      <c r="D215" s="11"/>
      <c r="E215" s="32">
        <v>7.5</v>
      </c>
      <c r="F215" s="11"/>
      <c r="G215" s="11"/>
    </row>
    <row r="216" spans="2:7" ht="9" customHeight="1" x14ac:dyDescent="0.2">
      <c r="B216" s="62"/>
      <c r="C216" s="42" t="s">
        <v>389</v>
      </c>
      <c r="D216" s="11"/>
      <c r="E216" s="32">
        <v>15.8</v>
      </c>
      <c r="F216" s="11"/>
      <c r="G216" s="11"/>
    </row>
    <row r="217" spans="2:7" ht="9" customHeight="1" x14ac:dyDescent="0.2">
      <c r="B217" s="62"/>
      <c r="C217" s="42" t="s">
        <v>390</v>
      </c>
      <c r="D217" s="11"/>
      <c r="E217" s="16">
        <v>166.8</v>
      </c>
      <c r="F217" s="11"/>
      <c r="G217" s="11"/>
    </row>
    <row r="218" spans="2:7" ht="9" customHeight="1" x14ac:dyDescent="0.2">
      <c r="B218" s="62"/>
      <c r="C218" s="42" t="s">
        <v>391</v>
      </c>
      <c r="D218" s="11"/>
      <c r="E218" s="32">
        <v>57.6</v>
      </c>
      <c r="F218" s="11"/>
      <c r="G218" s="11"/>
    </row>
    <row r="219" spans="2:7" ht="9" customHeight="1" x14ac:dyDescent="0.2">
      <c r="B219" s="62"/>
      <c r="C219" s="42" t="s">
        <v>392</v>
      </c>
      <c r="D219" s="11"/>
      <c r="E219" s="32">
        <v>88.5</v>
      </c>
      <c r="F219" s="11"/>
      <c r="G219" s="11"/>
    </row>
    <row r="220" spans="2:7" ht="9" customHeight="1" x14ac:dyDescent="0.2">
      <c r="B220" s="57">
        <v>36589</v>
      </c>
      <c r="C220" s="40" t="s">
        <v>393</v>
      </c>
      <c r="D220" s="11"/>
      <c r="E220" s="11"/>
      <c r="F220" s="11"/>
      <c r="G220" s="11"/>
    </row>
    <row r="221" spans="2:7" ht="9" customHeight="1" x14ac:dyDescent="0.2">
      <c r="B221" s="58" t="s">
        <v>394</v>
      </c>
      <c r="C221" s="42" t="s">
        <v>395</v>
      </c>
      <c r="D221" s="4" t="s">
        <v>15</v>
      </c>
      <c r="E221" s="17">
        <v>1469.1</v>
      </c>
      <c r="F221" s="11"/>
      <c r="G221" s="11"/>
    </row>
    <row r="222" spans="2:7" ht="9" customHeight="1" x14ac:dyDescent="0.2">
      <c r="B222" s="62"/>
      <c r="C222" s="42" t="s">
        <v>396</v>
      </c>
      <c r="D222" s="11"/>
      <c r="E222" s="16">
        <v>113.4</v>
      </c>
      <c r="F222" s="11"/>
      <c r="G222" s="11"/>
    </row>
    <row r="223" spans="2:7" ht="9" customHeight="1" x14ac:dyDescent="0.2">
      <c r="B223" s="62"/>
      <c r="C223" s="42" t="s">
        <v>397</v>
      </c>
      <c r="D223" s="11"/>
      <c r="E223" s="32">
        <v>112.4</v>
      </c>
      <c r="F223" s="11"/>
      <c r="G223" s="11"/>
    </row>
    <row r="224" spans="2:7" ht="9" customHeight="1" x14ac:dyDescent="0.2">
      <c r="B224" s="62"/>
      <c r="C224" s="42" t="s">
        <v>398</v>
      </c>
      <c r="D224" s="11"/>
      <c r="E224" s="16">
        <v>107.6</v>
      </c>
      <c r="F224" s="11"/>
      <c r="G224" s="11"/>
    </row>
    <row r="225" spans="2:7" ht="9" customHeight="1" x14ac:dyDescent="0.2">
      <c r="B225" s="62"/>
      <c r="C225" s="42" t="s">
        <v>399</v>
      </c>
      <c r="D225" s="11"/>
      <c r="E225" s="16">
        <v>507.9</v>
      </c>
      <c r="F225" s="11"/>
      <c r="G225" s="11"/>
    </row>
    <row r="226" spans="2:7" ht="9.1999999999999993" customHeight="1" x14ac:dyDescent="0.2">
      <c r="B226" s="62"/>
      <c r="C226" s="42" t="s">
        <v>400</v>
      </c>
      <c r="D226" s="11"/>
      <c r="E226" s="32">
        <v>74.5</v>
      </c>
      <c r="F226" s="11"/>
      <c r="G226" s="11"/>
    </row>
    <row r="227" spans="2:7" ht="9" customHeight="1" x14ac:dyDescent="0.2">
      <c r="B227" s="62"/>
      <c r="C227" s="42" t="s">
        <v>401</v>
      </c>
      <c r="D227" s="11"/>
      <c r="E227" s="16">
        <v>299.7</v>
      </c>
      <c r="F227" s="11"/>
      <c r="G227" s="11"/>
    </row>
    <row r="228" spans="2:7" ht="9" customHeight="1" x14ac:dyDescent="0.2">
      <c r="B228" s="58" t="s">
        <v>402</v>
      </c>
      <c r="C228" s="42" t="s">
        <v>403</v>
      </c>
      <c r="D228" s="15" t="s">
        <v>12</v>
      </c>
      <c r="E228" s="16">
        <v>81.599999999999994</v>
      </c>
      <c r="F228" s="11"/>
      <c r="G228" s="11"/>
    </row>
    <row r="229" spans="2:7" ht="9" customHeight="1" x14ac:dyDescent="0.2">
      <c r="B229" s="62"/>
      <c r="C229" s="42" t="s">
        <v>404</v>
      </c>
      <c r="D229" s="11"/>
      <c r="E229" s="11"/>
      <c r="F229" s="11"/>
      <c r="G229" s="11"/>
    </row>
    <row r="230" spans="2:7" ht="9" customHeight="1" x14ac:dyDescent="0.2">
      <c r="B230" s="58" t="s">
        <v>405</v>
      </c>
      <c r="C230" s="42" t="s">
        <v>406</v>
      </c>
      <c r="D230" s="15" t="s">
        <v>12</v>
      </c>
      <c r="E230" s="18">
        <v>1019.7</v>
      </c>
      <c r="F230" s="11"/>
      <c r="G230" s="11"/>
    </row>
    <row r="231" spans="2:7" ht="9" customHeight="1" x14ac:dyDescent="0.2">
      <c r="B231" s="62"/>
      <c r="C231" s="42" t="s">
        <v>407</v>
      </c>
      <c r="D231" s="11"/>
      <c r="E231" s="11"/>
      <c r="F231" s="11"/>
      <c r="G231" s="11"/>
    </row>
    <row r="232" spans="2:7" ht="9" customHeight="1" x14ac:dyDescent="0.2">
      <c r="B232" s="58" t="s">
        <v>408</v>
      </c>
      <c r="C232" s="40" t="s">
        <v>409</v>
      </c>
      <c r="D232" s="4" t="s">
        <v>15</v>
      </c>
      <c r="E232" s="13">
        <v>97.3</v>
      </c>
      <c r="F232" s="11"/>
      <c r="G232" s="11"/>
    </row>
    <row r="233" spans="2:7" ht="9" customHeight="1" x14ac:dyDescent="0.2">
      <c r="B233" s="62"/>
      <c r="C233" s="42" t="s">
        <v>410</v>
      </c>
      <c r="D233" s="11"/>
      <c r="E233" s="11"/>
      <c r="F233" s="11"/>
      <c r="G233" s="11"/>
    </row>
    <row r="234" spans="2:7" ht="9" customHeight="1" x14ac:dyDescent="0.2">
      <c r="B234" s="58" t="s">
        <v>411</v>
      </c>
      <c r="C234" s="42" t="s">
        <v>412</v>
      </c>
      <c r="D234" s="15" t="s">
        <v>225</v>
      </c>
      <c r="E234" s="16">
        <v>68.5</v>
      </c>
      <c r="F234" s="11"/>
      <c r="G234" s="11"/>
    </row>
    <row r="235" spans="2:7" ht="9" customHeight="1" x14ac:dyDescent="0.2">
      <c r="B235" s="62"/>
      <c r="C235" s="42" t="s">
        <v>413</v>
      </c>
      <c r="D235" s="11"/>
      <c r="E235" s="11"/>
      <c r="F235" s="11"/>
      <c r="G235" s="11"/>
    </row>
    <row r="236" spans="2:7" ht="9" customHeight="1" x14ac:dyDescent="0.2">
      <c r="B236" s="58" t="s">
        <v>414</v>
      </c>
      <c r="C236" s="40" t="s">
        <v>415</v>
      </c>
      <c r="D236" s="4" t="s">
        <v>11</v>
      </c>
      <c r="E236" s="13">
        <v>619.9</v>
      </c>
      <c r="F236" s="11"/>
      <c r="G236" s="11"/>
    </row>
    <row r="237" spans="2:7" ht="9" customHeight="1" x14ac:dyDescent="0.2">
      <c r="B237" s="62"/>
      <c r="C237" s="42" t="s">
        <v>416</v>
      </c>
      <c r="D237" s="11"/>
      <c r="E237" s="16">
        <v>74.5</v>
      </c>
      <c r="F237" s="11"/>
      <c r="G237" s="11"/>
    </row>
    <row r="238" spans="2:7" ht="9" customHeight="1" x14ac:dyDescent="0.2">
      <c r="B238" s="62"/>
      <c r="C238" s="42" t="s">
        <v>417</v>
      </c>
      <c r="D238" s="11"/>
      <c r="E238" s="16">
        <v>150.80000000000001</v>
      </c>
      <c r="F238" s="11"/>
      <c r="G238" s="11"/>
    </row>
    <row r="239" spans="2:7" ht="9" customHeight="1" x14ac:dyDescent="0.2">
      <c r="B239" s="62"/>
      <c r="C239" s="42" t="s">
        <v>418</v>
      </c>
      <c r="D239" s="11"/>
      <c r="E239" s="16">
        <v>47.2</v>
      </c>
      <c r="F239" s="11"/>
      <c r="G239" s="11"/>
    </row>
    <row r="240" spans="2:7" ht="9" customHeight="1" x14ac:dyDescent="0.2">
      <c r="B240" s="62"/>
      <c r="C240" s="42" t="s">
        <v>419</v>
      </c>
      <c r="D240" s="11"/>
      <c r="E240" s="16">
        <v>57.8</v>
      </c>
      <c r="F240" s="11"/>
      <c r="G240" s="11"/>
    </row>
    <row r="241" spans="2:7" ht="9.75" customHeight="1" x14ac:dyDescent="0.2">
      <c r="B241" s="62"/>
      <c r="C241" s="42" t="s">
        <v>420</v>
      </c>
      <c r="D241" s="11"/>
      <c r="E241" s="16">
        <v>289.60000000000002</v>
      </c>
      <c r="F241" s="11"/>
      <c r="G241" s="11"/>
    </row>
    <row r="242" spans="2:7" ht="10.35" customHeight="1" x14ac:dyDescent="0.2">
      <c r="B242" s="58" t="s">
        <v>421</v>
      </c>
      <c r="C242" s="40" t="s">
        <v>422</v>
      </c>
      <c r="D242" s="4" t="s">
        <v>11</v>
      </c>
      <c r="E242" s="13">
        <v>61.2</v>
      </c>
      <c r="F242" s="11"/>
      <c r="G242" s="11"/>
    </row>
    <row r="243" spans="2:7" ht="9" customHeight="1" x14ac:dyDescent="0.2">
      <c r="B243" s="35" t="s">
        <v>423</v>
      </c>
      <c r="C243" s="42"/>
      <c r="D243" s="11"/>
      <c r="E243" s="11"/>
      <c r="F243" s="11"/>
      <c r="G243" s="11"/>
    </row>
    <row r="244" spans="2:7" ht="9" customHeight="1" x14ac:dyDescent="0.2">
      <c r="B244" s="57">
        <v>36590</v>
      </c>
      <c r="C244" s="42" t="s">
        <v>424</v>
      </c>
      <c r="D244" s="11"/>
      <c r="E244" s="11"/>
      <c r="F244" s="11"/>
      <c r="G244" s="11"/>
    </row>
    <row r="245" spans="2:7" ht="9" customHeight="1" x14ac:dyDescent="0.2">
      <c r="B245" s="58" t="s">
        <v>425</v>
      </c>
      <c r="C245" s="40" t="s">
        <v>426</v>
      </c>
      <c r="D245" s="11"/>
      <c r="E245" s="11"/>
      <c r="F245" s="11"/>
      <c r="G245" s="11"/>
    </row>
    <row r="246" spans="2:7" ht="9" customHeight="1" x14ac:dyDescent="0.2">
      <c r="B246" s="58" t="s">
        <v>427</v>
      </c>
      <c r="C246" s="61" t="s">
        <v>673</v>
      </c>
      <c r="D246" s="15" t="s">
        <v>225</v>
      </c>
      <c r="E246" s="16">
        <v>66.8</v>
      </c>
      <c r="F246" s="11"/>
      <c r="G246" s="11"/>
    </row>
    <row r="247" spans="2:7" ht="9" customHeight="1" x14ac:dyDescent="0.2">
      <c r="B247" s="58" t="s">
        <v>428</v>
      </c>
      <c r="C247" s="42" t="s">
        <v>429</v>
      </c>
      <c r="D247" s="15" t="s">
        <v>12</v>
      </c>
      <c r="E247" s="16">
        <v>9.1999999999999993</v>
      </c>
      <c r="F247" s="11"/>
      <c r="G247" s="11"/>
    </row>
    <row r="248" spans="2:7" ht="9" customHeight="1" x14ac:dyDescent="0.2">
      <c r="B248" s="58" t="s">
        <v>430</v>
      </c>
      <c r="C248" s="42" t="s">
        <v>431</v>
      </c>
      <c r="D248" s="15" t="s">
        <v>225</v>
      </c>
      <c r="E248" s="16">
        <v>401.9</v>
      </c>
      <c r="F248" s="11"/>
      <c r="G248" s="11"/>
    </row>
    <row r="249" spans="2:7" ht="9" customHeight="1" x14ac:dyDescent="0.2">
      <c r="B249" s="58" t="s">
        <v>432</v>
      </c>
      <c r="C249" s="42" t="s">
        <v>433</v>
      </c>
      <c r="D249" s="15" t="s">
        <v>225</v>
      </c>
      <c r="E249" s="16">
        <v>120</v>
      </c>
      <c r="F249" s="11"/>
      <c r="G249" s="11"/>
    </row>
    <row r="250" spans="2:7" ht="9" customHeight="1" x14ac:dyDescent="0.2">
      <c r="B250" s="58" t="s">
        <v>434</v>
      </c>
      <c r="C250" s="40" t="s">
        <v>435</v>
      </c>
      <c r="D250" s="11"/>
      <c r="E250" s="11"/>
      <c r="F250" s="11"/>
      <c r="G250" s="11"/>
    </row>
    <row r="251" spans="2:7" ht="9.1999999999999993" customHeight="1" x14ac:dyDescent="0.2">
      <c r="B251" s="58" t="s">
        <v>436</v>
      </c>
      <c r="C251" s="42" t="s">
        <v>437</v>
      </c>
      <c r="D251" s="15" t="s">
        <v>68</v>
      </c>
      <c r="E251" s="16">
        <v>23.6</v>
      </c>
      <c r="F251" s="11"/>
      <c r="G251" s="11"/>
    </row>
    <row r="252" spans="2:7" ht="9" customHeight="1" x14ac:dyDescent="0.2">
      <c r="B252" s="58" t="s">
        <v>438</v>
      </c>
      <c r="C252" s="42" t="s">
        <v>439</v>
      </c>
      <c r="D252" s="15" t="s">
        <v>167</v>
      </c>
      <c r="E252" s="16">
        <v>5</v>
      </c>
      <c r="F252" s="11"/>
      <c r="G252" s="11"/>
    </row>
    <row r="253" spans="2:7" ht="9" customHeight="1" x14ac:dyDescent="0.2">
      <c r="B253" s="58" t="s">
        <v>440</v>
      </c>
      <c r="C253" s="42" t="s">
        <v>441</v>
      </c>
      <c r="D253" s="15" t="s">
        <v>12</v>
      </c>
      <c r="E253" s="16">
        <v>139.1</v>
      </c>
      <c r="F253" s="11"/>
      <c r="G253" s="11"/>
    </row>
    <row r="254" spans="2:7" ht="9" customHeight="1" x14ac:dyDescent="0.2">
      <c r="B254" s="58" t="s">
        <v>442</v>
      </c>
      <c r="C254" s="42" t="s">
        <v>443</v>
      </c>
      <c r="D254" s="15" t="s">
        <v>167</v>
      </c>
      <c r="E254" s="18">
        <v>1616</v>
      </c>
      <c r="F254" s="11"/>
      <c r="G254" s="11"/>
    </row>
    <row r="255" spans="2:7" ht="9" customHeight="1" x14ac:dyDescent="0.2">
      <c r="B255" s="58" t="s">
        <v>444</v>
      </c>
      <c r="C255" s="40" t="s">
        <v>445</v>
      </c>
      <c r="D255" s="4" t="s">
        <v>215</v>
      </c>
      <c r="E255" s="13">
        <v>612</v>
      </c>
      <c r="F255" s="11"/>
      <c r="G255" s="11"/>
    </row>
    <row r="256" spans="2:7" ht="9" customHeight="1" x14ac:dyDescent="0.2">
      <c r="B256" s="57">
        <v>36591</v>
      </c>
      <c r="C256" s="40" t="s">
        <v>446</v>
      </c>
      <c r="D256" s="11"/>
      <c r="E256" s="11"/>
      <c r="F256" s="11"/>
      <c r="G256" s="11"/>
    </row>
    <row r="257" spans="2:7" ht="9" customHeight="1" x14ac:dyDescent="0.2">
      <c r="B257" s="58" t="s">
        <v>447</v>
      </c>
      <c r="C257" s="42" t="s">
        <v>448</v>
      </c>
      <c r="D257" s="15" t="s">
        <v>12</v>
      </c>
      <c r="E257" s="16">
        <v>71.599999999999994</v>
      </c>
      <c r="F257" s="11"/>
      <c r="G257" s="11"/>
    </row>
    <row r="258" spans="2:7" ht="9" customHeight="1" x14ac:dyDescent="0.2">
      <c r="B258" s="62"/>
      <c r="C258" s="42" t="s">
        <v>449</v>
      </c>
      <c r="D258" s="15" t="s">
        <v>450</v>
      </c>
      <c r="E258" s="33">
        <v>6</v>
      </c>
      <c r="F258" s="11"/>
      <c r="G258" s="11"/>
    </row>
    <row r="259" spans="2:7" ht="9" customHeight="1" x14ac:dyDescent="0.2">
      <c r="B259" s="62"/>
      <c r="C259" s="42" t="s">
        <v>451</v>
      </c>
      <c r="D259" s="15" t="s">
        <v>450</v>
      </c>
      <c r="E259" s="33">
        <v>0</v>
      </c>
      <c r="F259" s="11"/>
      <c r="G259" s="11"/>
    </row>
    <row r="260" spans="2:7" ht="9" customHeight="1" x14ac:dyDescent="0.2">
      <c r="B260" s="62"/>
      <c r="C260" s="42" t="s">
        <v>452</v>
      </c>
      <c r="D260" s="15" t="s">
        <v>450</v>
      </c>
      <c r="E260" s="33">
        <v>3</v>
      </c>
      <c r="F260" s="11"/>
      <c r="G260" s="11"/>
    </row>
    <row r="261" spans="2:7" ht="9" customHeight="1" x14ac:dyDescent="0.2">
      <c r="B261" s="62"/>
      <c r="C261" s="42" t="s">
        <v>453</v>
      </c>
      <c r="D261" s="15" t="s">
        <v>450</v>
      </c>
      <c r="E261" s="33">
        <v>2</v>
      </c>
      <c r="F261" s="11"/>
      <c r="G261" s="11"/>
    </row>
    <row r="262" spans="2:7" ht="9" customHeight="1" x14ac:dyDescent="0.2">
      <c r="B262" s="62"/>
      <c r="C262" s="42" t="s">
        <v>454</v>
      </c>
      <c r="D262" s="15" t="s">
        <v>450</v>
      </c>
      <c r="E262" s="33">
        <v>6</v>
      </c>
      <c r="F262" s="11"/>
      <c r="G262" s="11"/>
    </row>
    <row r="263" spans="2:7" ht="9" customHeight="1" x14ac:dyDescent="0.2">
      <c r="B263" s="62"/>
      <c r="C263" s="42" t="s">
        <v>455</v>
      </c>
      <c r="D263" s="15" t="s">
        <v>450</v>
      </c>
      <c r="E263" s="33">
        <v>0</v>
      </c>
      <c r="F263" s="11"/>
      <c r="G263" s="11"/>
    </row>
    <row r="264" spans="2:7" ht="9" customHeight="1" x14ac:dyDescent="0.2">
      <c r="B264" s="62"/>
      <c r="C264" s="42" t="s">
        <v>456</v>
      </c>
      <c r="D264" s="15" t="s">
        <v>450</v>
      </c>
      <c r="E264" s="33">
        <v>0</v>
      </c>
      <c r="F264" s="11"/>
      <c r="G264" s="11"/>
    </row>
    <row r="265" spans="2:7" ht="9" customHeight="1" x14ac:dyDescent="0.2">
      <c r="B265" s="62"/>
      <c r="C265" s="42" t="s">
        <v>457</v>
      </c>
      <c r="D265" s="15" t="s">
        <v>450</v>
      </c>
      <c r="E265" s="33">
        <v>6</v>
      </c>
      <c r="F265" s="11"/>
      <c r="G265" s="11"/>
    </row>
    <row r="266" spans="2:7" ht="9" customHeight="1" x14ac:dyDescent="0.2">
      <c r="B266" s="62"/>
      <c r="C266" s="42" t="s">
        <v>458</v>
      </c>
      <c r="D266" s="15" t="s">
        <v>450</v>
      </c>
      <c r="E266" s="33">
        <v>9</v>
      </c>
      <c r="F266" s="11"/>
      <c r="G266" s="11"/>
    </row>
    <row r="267" spans="2:7" ht="9" customHeight="1" x14ac:dyDescent="0.2">
      <c r="B267" s="62"/>
      <c r="C267" s="42" t="s">
        <v>459</v>
      </c>
      <c r="D267" s="15" t="s">
        <v>450</v>
      </c>
      <c r="E267" s="33">
        <v>4</v>
      </c>
      <c r="F267" s="11"/>
      <c r="G267" s="11"/>
    </row>
    <row r="268" spans="2:7" ht="9" customHeight="1" x14ac:dyDescent="0.2">
      <c r="B268" s="58" t="s">
        <v>460</v>
      </c>
      <c r="C268" s="42" t="s">
        <v>461</v>
      </c>
      <c r="D268" s="15" t="s">
        <v>12</v>
      </c>
      <c r="E268" s="16">
        <v>22.4</v>
      </c>
      <c r="F268" s="11"/>
      <c r="G268" s="11"/>
    </row>
    <row r="269" spans="2:7" ht="9" customHeight="1" x14ac:dyDescent="0.2">
      <c r="B269" s="62"/>
      <c r="C269" s="42" t="s">
        <v>462</v>
      </c>
      <c r="D269" s="15" t="s">
        <v>289</v>
      </c>
      <c r="E269" s="16">
        <v>1</v>
      </c>
      <c r="F269" s="11"/>
      <c r="G269" s="11"/>
    </row>
    <row r="270" spans="2:7" ht="9" customHeight="1" x14ac:dyDescent="0.2">
      <c r="B270" s="58" t="s">
        <v>463</v>
      </c>
      <c r="C270" s="42" t="s">
        <v>464</v>
      </c>
      <c r="D270" s="15" t="s">
        <v>12</v>
      </c>
      <c r="E270" s="16">
        <v>56.8</v>
      </c>
      <c r="F270" s="11"/>
      <c r="G270" s="11"/>
    </row>
    <row r="271" spans="2:7" ht="9" customHeight="1" x14ac:dyDescent="0.2">
      <c r="B271" s="62"/>
      <c r="C271" s="42" t="s">
        <v>465</v>
      </c>
      <c r="D271" s="15" t="s">
        <v>450</v>
      </c>
      <c r="E271" s="33">
        <v>2</v>
      </c>
      <c r="F271" s="11"/>
      <c r="G271" s="11"/>
    </row>
    <row r="272" spans="2:7" ht="9" customHeight="1" x14ac:dyDescent="0.2">
      <c r="B272" s="62"/>
      <c r="C272" s="42" t="s">
        <v>466</v>
      </c>
      <c r="D272" s="15" t="s">
        <v>450</v>
      </c>
      <c r="E272" s="33">
        <v>3</v>
      </c>
      <c r="F272" s="11"/>
      <c r="G272" s="11"/>
    </row>
    <row r="273" spans="2:7" ht="9" customHeight="1" x14ac:dyDescent="0.2">
      <c r="B273" s="62"/>
      <c r="C273" s="42" t="s">
        <v>467</v>
      </c>
      <c r="D273" s="15" t="s">
        <v>450</v>
      </c>
      <c r="E273" s="33">
        <v>1</v>
      </c>
      <c r="F273" s="11"/>
      <c r="G273" s="11"/>
    </row>
    <row r="274" spans="2:7" ht="9" customHeight="1" x14ac:dyDescent="0.2">
      <c r="B274" s="62"/>
      <c r="C274" s="42" t="s">
        <v>468</v>
      </c>
      <c r="D274" s="15" t="s">
        <v>450</v>
      </c>
      <c r="E274" s="33">
        <v>4</v>
      </c>
      <c r="F274" s="11"/>
      <c r="G274" s="11"/>
    </row>
    <row r="275" spans="2:7" ht="9" customHeight="1" x14ac:dyDescent="0.2">
      <c r="B275" s="62"/>
      <c r="C275" s="42" t="s">
        <v>469</v>
      </c>
      <c r="D275" s="15" t="s">
        <v>450</v>
      </c>
      <c r="E275" s="33">
        <v>2</v>
      </c>
      <c r="F275" s="11"/>
      <c r="G275" s="11"/>
    </row>
    <row r="276" spans="2:7" ht="9" customHeight="1" x14ac:dyDescent="0.2">
      <c r="B276" s="62"/>
      <c r="C276" s="42" t="s">
        <v>470</v>
      </c>
      <c r="D276" s="15" t="s">
        <v>450</v>
      </c>
      <c r="E276" s="33">
        <v>3</v>
      </c>
      <c r="F276" s="11"/>
      <c r="G276" s="11"/>
    </row>
    <row r="277" spans="2:7" ht="9" customHeight="1" x14ac:dyDescent="0.2">
      <c r="B277" s="62"/>
      <c r="C277" s="42" t="s">
        <v>471</v>
      </c>
      <c r="D277" s="15" t="s">
        <v>450</v>
      </c>
      <c r="E277" s="33">
        <v>1</v>
      </c>
      <c r="F277" s="11"/>
      <c r="G277" s="11"/>
    </row>
    <row r="278" spans="2:7" ht="9" customHeight="1" x14ac:dyDescent="0.2">
      <c r="B278" s="62"/>
      <c r="C278" s="42" t="s">
        <v>472</v>
      </c>
      <c r="D278" s="15" t="s">
        <v>450</v>
      </c>
      <c r="E278" s="33">
        <v>3</v>
      </c>
      <c r="F278" s="11"/>
      <c r="G278" s="11"/>
    </row>
    <row r="279" spans="2:7" ht="9" customHeight="1" x14ac:dyDescent="0.2">
      <c r="B279" s="62"/>
      <c r="C279" s="42" t="s">
        <v>473</v>
      </c>
      <c r="D279" s="15" t="s">
        <v>450</v>
      </c>
      <c r="E279" s="33">
        <v>2</v>
      </c>
      <c r="F279" s="11"/>
      <c r="G279" s="11"/>
    </row>
    <row r="280" spans="2:7" ht="9" customHeight="1" x14ac:dyDescent="0.2">
      <c r="B280" s="62"/>
      <c r="C280" s="42" t="s">
        <v>474</v>
      </c>
      <c r="D280" s="15" t="s">
        <v>450</v>
      </c>
      <c r="E280" s="33">
        <v>6</v>
      </c>
      <c r="F280" s="11"/>
      <c r="G280" s="11"/>
    </row>
    <row r="281" spans="2:7" ht="9" customHeight="1" x14ac:dyDescent="0.2">
      <c r="B281" s="58" t="s">
        <v>475</v>
      </c>
      <c r="C281" s="42" t="s">
        <v>476</v>
      </c>
      <c r="D281" s="15" t="s">
        <v>12</v>
      </c>
      <c r="E281" s="16">
        <v>10.6</v>
      </c>
      <c r="F281" s="11"/>
      <c r="G281" s="11"/>
    </row>
    <row r="282" spans="2:7" ht="9.1999999999999993" customHeight="1" x14ac:dyDescent="0.2">
      <c r="B282" s="58" t="s">
        <v>477</v>
      </c>
      <c r="C282" s="42" t="s">
        <v>478</v>
      </c>
      <c r="D282" s="15" t="s">
        <v>12</v>
      </c>
      <c r="E282" s="16">
        <v>30.4</v>
      </c>
      <c r="F282" s="11"/>
      <c r="G282" s="11"/>
    </row>
    <row r="283" spans="2:7" ht="9" customHeight="1" x14ac:dyDescent="0.2">
      <c r="B283" s="62"/>
      <c r="C283" s="42" t="s">
        <v>479</v>
      </c>
      <c r="D283" s="15" t="s">
        <v>450</v>
      </c>
      <c r="E283" s="33">
        <v>0</v>
      </c>
      <c r="F283" s="11"/>
      <c r="G283" s="11"/>
    </row>
    <row r="284" spans="2:7" ht="9" customHeight="1" x14ac:dyDescent="0.2">
      <c r="B284" s="62"/>
      <c r="C284" s="42" t="s">
        <v>480</v>
      </c>
      <c r="D284" s="15" t="s">
        <v>450</v>
      </c>
      <c r="E284" s="33">
        <v>0</v>
      </c>
      <c r="F284" s="11"/>
      <c r="G284" s="11"/>
    </row>
    <row r="285" spans="2:7" ht="9" customHeight="1" x14ac:dyDescent="0.2">
      <c r="B285" s="62"/>
      <c r="C285" s="42" t="s">
        <v>481</v>
      </c>
      <c r="D285" s="15" t="s">
        <v>450</v>
      </c>
      <c r="E285" s="33">
        <v>0</v>
      </c>
      <c r="F285" s="11"/>
      <c r="G285" s="11"/>
    </row>
    <row r="286" spans="2:7" ht="9" customHeight="1" x14ac:dyDescent="0.2">
      <c r="B286" s="62"/>
      <c r="C286" s="42" t="s">
        <v>482</v>
      </c>
      <c r="D286" s="15" t="s">
        <v>450</v>
      </c>
      <c r="E286" s="33">
        <v>0</v>
      </c>
      <c r="F286" s="11"/>
      <c r="G286" s="11"/>
    </row>
    <row r="287" spans="2:7" ht="9" customHeight="1" x14ac:dyDescent="0.2">
      <c r="B287" s="62"/>
      <c r="C287" s="42" t="s">
        <v>483</v>
      </c>
      <c r="D287" s="15" t="s">
        <v>450</v>
      </c>
      <c r="E287" s="33">
        <v>0</v>
      </c>
      <c r="F287" s="11"/>
      <c r="G287" s="11"/>
    </row>
    <row r="288" spans="2:7" ht="9" customHeight="1" x14ac:dyDescent="0.2">
      <c r="B288" s="62"/>
      <c r="C288" s="42" t="s">
        <v>484</v>
      </c>
      <c r="D288" s="15" t="s">
        <v>450</v>
      </c>
      <c r="E288" s="33">
        <v>0</v>
      </c>
      <c r="F288" s="11"/>
      <c r="G288" s="11"/>
    </row>
    <row r="289" spans="2:7" ht="9" customHeight="1" x14ac:dyDescent="0.2">
      <c r="B289" s="62"/>
      <c r="C289" s="42" t="s">
        <v>485</v>
      </c>
      <c r="D289" s="15" t="s">
        <v>450</v>
      </c>
      <c r="E289" s="33">
        <v>0</v>
      </c>
      <c r="F289" s="11"/>
      <c r="G289" s="11"/>
    </row>
    <row r="290" spans="2:7" ht="9" customHeight="1" x14ac:dyDescent="0.2">
      <c r="B290" s="62"/>
      <c r="C290" s="42" t="s">
        <v>486</v>
      </c>
      <c r="D290" s="15" t="s">
        <v>450</v>
      </c>
      <c r="E290" s="33">
        <v>0</v>
      </c>
      <c r="F290" s="11"/>
      <c r="G290" s="11"/>
    </row>
    <row r="291" spans="2:7" ht="9" customHeight="1" x14ac:dyDescent="0.2">
      <c r="B291" s="62"/>
      <c r="C291" s="42" t="s">
        <v>487</v>
      </c>
      <c r="D291" s="15" t="s">
        <v>450</v>
      </c>
      <c r="E291" s="33">
        <v>0</v>
      </c>
      <c r="F291" s="11"/>
      <c r="G291" s="11"/>
    </row>
    <row r="292" spans="2:7" ht="9" customHeight="1" x14ac:dyDescent="0.2">
      <c r="B292" s="62"/>
      <c r="C292" s="42" t="s">
        <v>488</v>
      </c>
      <c r="D292" s="15" t="s">
        <v>450</v>
      </c>
      <c r="E292" s="33">
        <v>14</v>
      </c>
      <c r="F292" s="11"/>
      <c r="G292" s="11"/>
    </row>
    <row r="293" spans="2:7" ht="9" customHeight="1" x14ac:dyDescent="0.2">
      <c r="B293" s="58" t="s">
        <v>489</v>
      </c>
      <c r="C293" s="40" t="s">
        <v>490</v>
      </c>
      <c r="D293" s="4" t="s">
        <v>491</v>
      </c>
      <c r="E293" s="13">
        <v>192.9</v>
      </c>
      <c r="F293" s="11"/>
      <c r="G293" s="11"/>
    </row>
    <row r="294" spans="2:7" ht="9" customHeight="1" x14ac:dyDescent="0.2">
      <c r="B294" s="58" t="s">
        <v>492</v>
      </c>
      <c r="C294" s="40" t="s">
        <v>493</v>
      </c>
      <c r="D294" s="4" t="s">
        <v>11</v>
      </c>
      <c r="E294" s="13">
        <v>192.2</v>
      </c>
      <c r="F294" s="11"/>
      <c r="G294" s="11"/>
    </row>
    <row r="295" spans="2:7" ht="9.75" customHeight="1" x14ac:dyDescent="0.2">
      <c r="B295" s="57">
        <v>36593</v>
      </c>
      <c r="C295" s="40" t="s">
        <v>494</v>
      </c>
      <c r="D295" s="11"/>
      <c r="E295" s="11"/>
      <c r="F295" s="11"/>
      <c r="G295" s="11"/>
    </row>
    <row r="296" spans="2:7" ht="10.35" customHeight="1" x14ac:dyDescent="0.2">
      <c r="B296" s="58" t="s">
        <v>495</v>
      </c>
      <c r="C296" s="40" t="s">
        <v>496</v>
      </c>
      <c r="D296" s="4" t="s">
        <v>15</v>
      </c>
      <c r="E296" s="13">
        <v>98.1</v>
      </c>
      <c r="F296" s="11"/>
      <c r="G296" s="11"/>
    </row>
    <row r="297" spans="2:7" ht="9" customHeight="1" x14ac:dyDescent="0.2">
      <c r="B297" s="62"/>
      <c r="C297" s="42" t="s">
        <v>497</v>
      </c>
      <c r="D297" s="15" t="s">
        <v>450</v>
      </c>
      <c r="E297" s="34">
        <v>2</v>
      </c>
      <c r="F297" s="11"/>
      <c r="G297" s="11"/>
    </row>
    <row r="298" spans="2:7" ht="9" customHeight="1" x14ac:dyDescent="0.2">
      <c r="B298" s="62"/>
      <c r="C298" s="42" t="s">
        <v>498</v>
      </c>
      <c r="D298" s="15" t="s">
        <v>450</v>
      </c>
      <c r="E298" s="34">
        <v>9</v>
      </c>
      <c r="F298" s="11"/>
      <c r="G298" s="11"/>
    </row>
    <row r="299" spans="2:7" ht="9" customHeight="1" x14ac:dyDescent="0.2">
      <c r="B299" s="62"/>
      <c r="C299" s="42" t="s">
        <v>499</v>
      </c>
      <c r="D299" s="15" t="s">
        <v>450</v>
      </c>
      <c r="E299" s="34">
        <v>4</v>
      </c>
      <c r="F299" s="11"/>
      <c r="G299" s="11"/>
    </row>
    <row r="300" spans="2:7" ht="9" customHeight="1" x14ac:dyDescent="0.2">
      <c r="B300" s="62"/>
      <c r="C300" s="42" t="s">
        <v>500</v>
      </c>
      <c r="D300" s="15" t="s">
        <v>450</v>
      </c>
      <c r="E300" s="34">
        <v>0</v>
      </c>
      <c r="F300" s="11"/>
      <c r="G300" s="11"/>
    </row>
    <row r="301" spans="2:7" ht="9" customHeight="1" x14ac:dyDescent="0.2">
      <c r="B301" s="62"/>
      <c r="C301" s="42" t="s">
        <v>501</v>
      </c>
      <c r="D301" s="15" t="s">
        <v>450</v>
      </c>
      <c r="E301" s="34">
        <v>3</v>
      </c>
      <c r="F301" s="11"/>
      <c r="G301" s="11"/>
    </row>
    <row r="302" spans="2:7" ht="9" customHeight="1" x14ac:dyDescent="0.2">
      <c r="B302" s="62"/>
      <c r="C302" s="42" t="s">
        <v>502</v>
      </c>
      <c r="D302" s="15" t="s">
        <v>450</v>
      </c>
      <c r="E302" s="34">
        <v>0</v>
      </c>
      <c r="F302" s="11"/>
      <c r="G302" s="11"/>
    </row>
    <row r="303" spans="2:7" ht="9" customHeight="1" x14ac:dyDescent="0.2">
      <c r="B303" s="62"/>
      <c r="C303" s="42" t="s">
        <v>503</v>
      </c>
      <c r="D303" s="15" t="s">
        <v>450</v>
      </c>
      <c r="E303" s="34">
        <v>0</v>
      </c>
      <c r="F303" s="11"/>
      <c r="G303" s="11"/>
    </row>
    <row r="304" spans="2:7" ht="9" customHeight="1" x14ac:dyDescent="0.2">
      <c r="B304" s="62"/>
      <c r="C304" s="42" t="s">
        <v>504</v>
      </c>
      <c r="D304" s="15" t="s">
        <v>450</v>
      </c>
      <c r="E304" s="34">
        <v>2</v>
      </c>
      <c r="F304" s="11"/>
      <c r="G304" s="11"/>
    </row>
    <row r="305" spans="2:7" ht="9" customHeight="1" x14ac:dyDescent="0.2">
      <c r="B305" s="62"/>
      <c r="C305" s="42" t="s">
        <v>505</v>
      </c>
      <c r="D305" s="15" t="s">
        <v>450</v>
      </c>
      <c r="E305" s="34">
        <v>0</v>
      </c>
      <c r="F305" s="11"/>
      <c r="G305" s="11"/>
    </row>
    <row r="306" spans="2:7" ht="9" customHeight="1" x14ac:dyDescent="0.2">
      <c r="B306" s="62"/>
      <c r="C306" s="42" t="s">
        <v>506</v>
      </c>
      <c r="D306" s="15" t="s">
        <v>450</v>
      </c>
      <c r="E306" s="34">
        <v>3</v>
      </c>
      <c r="F306" s="11"/>
      <c r="G306" s="11"/>
    </row>
    <row r="307" spans="2:7" ht="9" customHeight="1" x14ac:dyDescent="0.2">
      <c r="B307" s="58" t="s">
        <v>507</v>
      </c>
      <c r="C307" s="40" t="s">
        <v>508</v>
      </c>
      <c r="D307" s="4" t="s">
        <v>15</v>
      </c>
      <c r="E307" s="13">
        <v>836.8</v>
      </c>
      <c r="F307" s="11"/>
      <c r="G307" s="11"/>
    </row>
    <row r="308" spans="2:7" ht="9" customHeight="1" x14ac:dyDescent="0.2">
      <c r="B308" s="62"/>
      <c r="C308" s="42" t="s">
        <v>509</v>
      </c>
      <c r="D308" s="11"/>
      <c r="E308" s="13">
        <v>373.5</v>
      </c>
      <c r="F308" s="11"/>
      <c r="G308" s="11"/>
    </row>
    <row r="309" spans="2:7" ht="9" customHeight="1" x14ac:dyDescent="0.2">
      <c r="B309" s="62"/>
      <c r="C309" s="42" t="s">
        <v>510</v>
      </c>
      <c r="D309" s="11"/>
      <c r="E309" s="13">
        <v>273</v>
      </c>
      <c r="F309" s="11"/>
      <c r="G309" s="11"/>
    </row>
    <row r="310" spans="2:7" ht="9" customHeight="1" x14ac:dyDescent="0.2">
      <c r="B310" s="62"/>
      <c r="C310" s="42" t="s">
        <v>511</v>
      </c>
      <c r="D310" s="11"/>
      <c r="E310" s="13">
        <v>93.6</v>
      </c>
      <c r="F310" s="11"/>
      <c r="G310" s="11"/>
    </row>
    <row r="311" spans="2:7" ht="9" customHeight="1" x14ac:dyDescent="0.2">
      <c r="B311" s="62"/>
      <c r="C311" s="42" t="s">
        <v>512</v>
      </c>
      <c r="D311" s="11"/>
      <c r="E311" s="13">
        <v>96.6</v>
      </c>
      <c r="F311" s="11"/>
      <c r="G311" s="11"/>
    </row>
    <row r="312" spans="2:7" ht="9" customHeight="1" x14ac:dyDescent="0.2">
      <c r="B312" s="58" t="s">
        <v>513</v>
      </c>
      <c r="C312" s="42" t="s">
        <v>514</v>
      </c>
      <c r="D312" s="15" t="s">
        <v>12</v>
      </c>
      <c r="E312" s="16">
        <v>52.2</v>
      </c>
      <c r="F312" s="11"/>
      <c r="G312" s="11"/>
    </row>
    <row r="313" spans="2:7" ht="9" customHeight="1" x14ac:dyDescent="0.2">
      <c r="B313" s="58" t="s">
        <v>515</v>
      </c>
      <c r="C313" s="42" t="s">
        <v>516</v>
      </c>
      <c r="D313" s="4" t="s">
        <v>517</v>
      </c>
      <c r="E313" s="13">
        <v>247.3</v>
      </c>
      <c r="F313" s="11"/>
      <c r="G313" s="11"/>
    </row>
    <row r="314" spans="2:7" ht="9" customHeight="1" x14ac:dyDescent="0.2">
      <c r="B314" s="58" t="s">
        <v>518</v>
      </c>
      <c r="C314" s="42" t="s">
        <v>519</v>
      </c>
      <c r="D314" s="15" t="s">
        <v>12</v>
      </c>
      <c r="E314" s="16">
        <v>74.900000000000006</v>
      </c>
      <c r="F314" s="11"/>
      <c r="G314" s="11"/>
    </row>
    <row r="315" spans="2:7" ht="9" customHeight="1" x14ac:dyDescent="0.2">
      <c r="B315" s="58" t="s">
        <v>520</v>
      </c>
      <c r="C315" s="40" t="s">
        <v>521</v>
      </c>
      <c r="D315" s="4" t="s">
        <v>15</v>
      </c>
      <c r="E315" s="13">
        <v>562</v>
      </c>
      <c r="F315" s="11"/>
      <c r="G315" s="11"/>
    </row>
    <row r="316" spans="2:7" ht="9" customHeight="1" x14ac:dyDescent="0.2">
      <c r="B316" s="57">
        <v>36594</v>
      </c>
      <c r="C316" s="42" t="s">
        <v>522</v>
      </c>
      <c r="D316" s="11"/>
      <c r="E316" s="11"/>
      <c r="F316" s="11"/>
      <c r="G316" s="11"/>
    </row>
    <row r="317" spans="2:7" ht="9" customHeight="1" x14ac:dyDescent="0.2">
      <c r="B317" s="58" t="s">
        <v>523</v>
      </c>
      <c r="C317" s="42" t="s">
        <v>524</v>
      </c>
      <c r="D317" s="15" t="s">
        <v>12</v>
      </c>
      <c r="E317" s="16">
        <v>139.5</v>
      </c>
      <c r="F317" s="11"/>
      <c r="G317" s="11"/>
    </row>
    <row r="318" spans="2:7" ht="9" customHeight="1" x14ac:dyDescent="0.2">
      <c r="B318" s="58" t="s">
        <v>525</v>
      </c>
      <c r="C318" s="42" t="s">
        <v>526</v>
      </c>
      <c r="D318" s="15" t="s">
        <v>225</v>
      </c>
      <c r="E318" s="16">
        <v>80.099999999999994</v>
      </c>
      <c r="F318" s="11"/>
      <c r="G318" s="11"/>
    </row>
    <row r="319" spans="2:7" ht="9" customHeight="1" x14ac:dyDescent="0.2">
      <c r="B319" s="58" t="s">
        <v>527</v>
      </c>
      <c r="C319" s="42" t="s">
        <v>528</v>
      </c>
      <c r="D319" s="15" t="s">
        <v>12</v>
      </c>
      <c r="E319" s="16">
        <v>4.9000000000000004</v>
      </c>
      <c r="F319" s="11"/>
      <c r="G319" s="11"/>
    </row>
    <row r="320" spans="2:7" ht="9" customHeight="1" x14ac:dyDescent="0.2">
      <c r="B320" s="58" t="s">
        <v>529</v>
      </c>
      <c r="C320" s="42" t="s">
        <v>530</v>
      </c>
      <c r="D320" s="15" t="s">
        <v>225</v>
      </c>
      <c r="E320" s="16">
        <v>4.9000000000000004</v>
      </c>
      <c r="F320" s="11"/>
      <c r="G320" s="11"/>
    </row>
    <row r="321" spans="2:7" ht="9.1999999999999993" customHeight="1" x14ac:dyDescent="0.2">
      <c r="B321" s="58" t="s">
        <v>531</v>
      </c>
      <c r="C321" s="42" t="s">
        <v>532</v>
      </c>
      <c r="D321" s="15" t="s">
        <v>225</v>
      </c>
      <c r="E321" s="16">
        <v>64.900000000000006</v>
      </c>
      <c r="F321" s="11"/>
      <c r="G321" s="11"/>
    </row>
    <row r="322" spans="2:7" ht="9" customHeight="1" x14ac:dyDescent="0.2">
      <c r="B322" s="57">
        <v>36595</v>
      </c>
      <c r="C322" s="42" t="s">
        <v>533</v>
      </c>
      <c r="D322" s="11"/>
      <c r="E322" s="11"/>
      <c r="F322" s="11"/>
      <c r="G322" s="11"/>
    </row>
    <row r="323" spans="2:7" ht="9" customHeight="1" x14ac:dyDescent="0.2">
      <c r="B323" s="58" t="s">
        <v>534</v>
      </c>
      <c r="C323" s="42" t="s">
        <v>535</v>
      </c>
      <c r="D323" s="15" t="s">
        <v>289</v>
      </c>
      <c r="E323" s="16">
        <v>19</v>
      </c>
      <c r="F323" s="11"/>
      <c r="G323" s="11"/>
    </row>
    <row r="324" spans="2:7" ht="9" customHeight="1" x14ac:dyDescent="0.2">
      <c r="B324" s="58" t="s">
        <v>536</v>
      </c>
      <c r="C324" s="42" t="s">
        <v>537</v>
      </c>
      <c r="D324" s="15" t="s">
        <v>289</v>
      </c>
      <c r="E324" s="16">
        <v>25</v>
      </c>
      <c r="F324" s="11"/>
      <c r="G324" s="11"/>
    </row>
    <row r="325" spans="2:7" ht="9" customHeight="1" x14ac:dyDescent="0.2">
      <c r="B325" s="58" t="s">
        <v>538</v>
      </c>
      <c r="C325" s="42" t="s">
        <v>539</v>
      </c>
      <c r="D325" s="15" t="s">
        <v>289</v>
      </c>
      <c r="E325" s="16">
        <v>12</v>
      </c>
      <c r="F325" s="11"/>
      <c r="G325" s="11"/>
    </row>
    <row r="326" spans="2:7" ht="9" customHeight="1" x14ac:dyDescent="0.2">
      <c r="B326" s="58" t="s">
        <v>540</v>
      </c>
      <c r="C326" s="42" t="s">
        <v>541</v>
      </c>
      <c r="D326" s="15" t="s">
        <v>289</v>
      </c>
      <c r="E326" s="16">
        <v>28</v>
      </c>
      <c r="F326" s="11"/>
      <c r="G326" s="11"/>
    </row>
    <row r="327" spans="2:7" ht="9" customHeight="1" x14ac:dyDescent="0.2">
      <c r="B327" s="58" t="s">
        <v>542</v>
      </c>
      <c r="C327" s="42" t="s">
        <v>543</v>
      </c>
      <c r="D327" s="15" t="s">
        <v>289</v>
      </c>
      <c r="E327" s="16">
        <v>252</v>
      </c>
      <c r="F327" s="11"/>
      <c r="G327" s="11"/>
    </row>
    <row r="328" spans="2:7" ht="9" customHeight="1" x14ac:dyDescent="0.2">
      <c r="B328" s="58" t="s">
        <v>544</v>
      </c>
      <c r="C328" s="42" t="s">
        <v>545</v>
      </c>
      <c r="D328" s="15" t="s">
        <v>289</v>
      </c>
      <c r="E328" s="16">
        <v>27</v>
      </c>
      <c r="F328" s="11"/>
      <c r="G328" s="11"/>
    </row>
    <row r="329" spans="2:7" ht="9" customHeight="1" x14ac:dyDescent="0.2">
      <c r="B329" s="58" t="s">
        <v>546</v>
      </c>
      <c r="C329" s="42" t="s">
        <v>547</v>
      </c>
      <c r="D329" s="15" t="s">
        <v>289</v>
      </c>
      <c r="E329" s="16">
        <v>27</v>
      </c>
      <c r="F329" s="11"/>
      <c r="G329" s="11"/>
    </row>
    <row r="330" spans="2:7" ht="9" customHeight="1" x14ac:dyDescent="0.2">
      <c r="B330" s="57">
        <v>36596</v>
      </c>
      <c r="C330" s="42" t="s">
        <v>548</v>
      </c>
      <c r="D330" s="11"/>
      <c r="E330" s="11"/>
      <c r="F330" s="11"/>
      <c r="G330" s="11"/>
    </row>
    <row r="331" spans="2:7" ht="9" customHeight="1" x14ac:dyDescent="0.2">
      <c r="B331" s="58" t="s">
        <v>549</v>
      </c>
      <c r="C331" s="42" t="s">
        <v>550</v>
      </c>
      <c r="D331" s="15" t="s">
        <v>12</v>
      </c>
      <c r="E331" s="16">
        <v>68.5</v>
      </c>
      <c r="F331" s="11"/>
      <c r="G331" s="11"/>
    </row>
    <row r="332" spans="2:7" ht="9" customHeight="1" x14ac:dyDescent="0.2">
      <c r="B332" s="58" t="s">
        <v>551</v>
      </c>
      <c r="C332" s="42" t="s">
        <v>552</v>
      </c>
      <c r="D332" s="4" t="s">
        <v>15</v>
      </c>
      <c r="E332" s="17">
        <v>5108.2</v>
      </c>
      <c r="F332" s="11"/>
      <c r="G332" s="11"/>
    </row>
    <row r="333" spans="2:7" ht="9" customHeight="1" x14ac:dyDescent="0.2">
      <c r="B333" s="62"/>
      <c r="C333" s="42" t="s">
        <v>509</v>
      </c>
      <c r="D333" s="11"/>
      <c r="E333" s="13">
        <v>468.4</v>
      </c>
      <c r="F333" s="11"/>
      <c r="G333" s="11"/>
    </row>
    <row r="334" spans="2:7" ht="9" customHeight="1" x14ac:dyDescent="0.2">
      <c r="B334" s="62"/>
      <c r="C334" s="42" t="s">
        <v>510</v>
      </c>
      <c r="D334" s="11"/>
      <c r="E334" s="17">
        <v>1204</v>
      </c>
      <c r="F334" s="11"/>
      <c r="G334" s="11"/>
    </row>
    <row r="335" spans="2:7" ht="9" customHeight="1" x14ac:dyDescent="0.2">
      <c r="B335" s="62"/>
      <c r="C335" s="42" t="s">
        <v>511</v>
      </c>
      <c r="D335" s="11"/>
      <c r="E335" s="17">
        <v>1212.9000000000001</v>
      </c>
      <c r="F335" s="11"/>
      <c r="G335" s="11"/>
    </row>
    <row r="336" spans="2:7" ht="9.1999999999999993" customHeight="1" x14ac:dyDescent="0.2">
      <c r="B336" s="62"/>
      <c r="C336" s="42" t="s">
        <v>512</v>
      </c>
      <c r="D336" s="11"/>
      <c r="E336" s="13">
        <v>672.7</v>
      </c>
      <c r="F336" s="11"/>
      <c r="G336" s="11"/>
    </row>
    <row r="337" spans="2:7" ht="9" customHeight="1" x14ac:dyDescent="0.2">
      <c r="B337" s="59"/>
      <c r="C337" s="43"/>
      <c r="D337" s="11"/>
      <c r="E337" s="11"/>
      <c r="F337" s="11"/>
      <c r="G337" s="11"/>
    </row>
    <row r="338" spans="2:7" ht="9" customHeight="1" x14ac:dyDescent="0.2">
      <c r="B338" s="58" t="s">
        <v>553</v>
      </c>
      <c r="C338" s="40" t="s">
        <v>554</v>
      </c>
      <c r="D338" s="4" t="s">
        <v>15</v>
      </c>
      <c r="E338" s="13">
        <v>558</v>
      </c>
      <c r="F338" s="11"/>
      <c r="G338" s="11"/>
    </row>
    <row r="339" spans="2:7" ht="9" customHeight="1" x14ac:dyDescent="0.2">
      <c r="B339" s="62"/>
      <c r="C339" s="42" t="s">
        <v>555</v>
      </c>
      <c r="D339" s="11"/>
      <c r="E339" s="11"/>
      <c r="F339" s="11"/>
      <c r="G339" s="11"/>
    </row>
    <row r="340" spans="2:7" ht="9" customHeight="1" x14ac:dyDescent="0.2">
      <c r="B340" s="62"/>
      <c r="C340" s="42" t="s">
        <v>556</v>
      </c>
      <c r="D340" s="11"/>
      <c r="E340" s="11"/>
      <c r="F340" s="11"/>
      <c r="G340" s="11"/>
    </row>
    <row r="341" spans="2:7" ht="9" customHeight="1" x14ac:dyDescent="0.2">
      <c r="B341" s="62"/>
      <c r="C341" s="42" t="s">
        <v>557</v>
      </c>
      <c r="D341" s="11"/>
      <c r="E341" s="11"/>
      <c r="F341" s="11"/>
      <c r="G341" s="11"/>
    </row>
    <row r="342" spans="2:7" ht="9" customHeight="1" x14ac:dyDescent="0.2">
      <c r="B342" s="62"/>
      <c r="C342" s="42" t="s">
        <v>558</v>
      </c>
      <c r="D342" s="11"/>
      <c r="E342" s="11"/>
      <c r="F342" s="11"/>
      <c r="G342" s="11"/>
    </row>
    <row r="343" spans="2:7" ht="9" customHeight="1" x14ac:dyDescent="0.2">
      <c r="B343" s="62"/>
      <c r="C343" s="42" t="s">
        <v>559</v>
      </c>
      <c r="D343" s="11"/>
      <c r="E343" s="11"/>
      <c r="F343" s="11"/>
      <c r="G343" s="11"/>
    </row>
    <row r="344" spans="2:7" ht="9" customHeight="1" x14ac:dyDescent="0.2">
      <c r="B344" s="62"/>
      <c r="C344" s="42" t="s">
        <v>560</v>
      </c>
      <c r="D344" s="11"/>
      <c r="E344" s="11"/>
      <c r="F344" s="11"/>
      <c r="G344" s="11"/>
    </row>
    <row r="345" spans="2:7" ht="9" customHeight="1" x14ac:dyDescent="0.2">
      <c r="B345" s="62"/>
      <c r="C345" s="42" t="s">
        <v>561</v>
      </c>
      <c r="D345" s="11"/>
      <c r="E345" s="11"/>
      <c r="F345" s="11"/>
      <c r="G345" s="11"/>
    </row>
    <row r="346" spans="2:7" ht="9" customHeight="1" x14ac:dyDescent="0.2">
      <c r="B346" s="62"/>
      <c r="C346" s="42" t="s">
        <v>562</v>
      </c>
      <c r="D346" s="11"/>
      <c r="E346" s="11"/>
      <c r="F346" s="11"/>
      <c r="G346" s="11"/>
    </row>
    <row r="347" spans="2:7" ht="9" customHeight="1" x14ac:dyDescent="0.2">
      <c r="B347" s="62"/>
      <c r="C347" s="42" t="s">
        <v>563</v>
      </c>
      <c r="D347" s="11"/>
      <c r="E347" s="11"/>
      <c r="F347" s="11"/>
      <c r="G347" s="11"/>
    </row>
    <row r="348" spans="2:7" ht="9" customHeight="1" x14ac:dyDescent="0.2">
      <c r="B348" s="62"/>
      <c r="C348" s="42" t="s">
        <v>564</v>
      </c>
      <c r="D348" s="11"/>
      <c r="E348" s="11"/>
      <c r="F348" s="11"/>
      <c r="G348" s="11"/>
    </row>
    <row r="349" spans="2:7" ht="9.6" customHeight="1" x14ac:dyDescent="0.2">
      <c r="B349" s="59"/>
      <c r="C349" s="51" t="s">
        <v>565</v>
      </c>
      <c r="D349" s="36"/>
      <c r="E349" s="36"/>
      <c r="F349" s="36"/>
      <c r="G349" s="36"/>
    </row>
    <row r="350" spans="2:7" ht="9.75" customHeight="1" x14ac:dyDescent="0.2">
      <c r="B350" s="58" t="s">
        <v>566</v>
      </c>
      <c r="C350" s="40" t="s">
        <v>567</v>
      </c>
      <c r="D350" s="4" t="s">
        <v>15</v>
      </c>
      <c r="E350" s="13">
        <v>440.3</v>
      </c>
      <c r="F350" s="11"/>
      <c r="G350" s="11"/>
    </row>
    <row r="351" spans="2:7" ht="9" customHeight="1" x14ac:dyDescent="0.2">
      <c r="B351" s="62"/>
      <c r="C351" s="42" t="s">
        <v>555</v>
      </c>
      <c r="D351" s="11"/>
      <c r="E351" s="11"/>
      <c r="F351" s="11"/>
      <c r="G351" s="11"/>
    </row>
    <row r="352" spans="2:7" ht="9" customHeight="1" x14ac:dyDescent="0.2">
      <c r="B352" s="62"/>
      <c r="C352" s="42" t="s">
        <v>556</v>
      </c>
      <c r="D352" s="11"/>
      <c r="E352" s="11"/>
      <c r="F352" s="11"/>
      <c r="G352" s="11"/>
    </row>
    <row r="353" spans="2:7" ht="9" customHeight="1" x14ac:dyDescent="0.2">
      <c r="B353" s="62"/>
      <c r="C353" s="42" t="s">
        <v>557</v>
      </c>
      <c r="D353" s="11"/>
      <c r="E353" s="11"/>
      <c r="F353" s="11"/>
      <c r="G353" s="11"/>
    </row>
    <row r="354" spans="2:7" ht="9" customHeight="1" x14ac:dyDescent="0.2">
      <c r="B354" s="62"/>
      <c r="C354" s="42" t="s">
        <v>558</v>
      </c>
      <c r="D354" s="11"/>
      <c r="E354" s="11"/>
      <c r="F354" s="11"/>
      <c r="G354" s="11"/>
    </row>
    <row r="355" spans="2:7" ht="9" customHeight="1" x14ac:dyDescent="0.2">
      <c r="B355" s="62"/>
      <c r="C355" s="42" t="s">
        <v>559</v>
      </c>
      <c r="D355" s="11"/>
      <c r="E355" s="11"/>
      <c r="F355" s="11"/>
      <c r="G355" s="11"/>
    </row>
    <row r="356" spans="2:7" ht="9" customHeight="1" x14ac:dyDescent="0.2">
      <c r="B356" s="62"/>
      <c r="C356" s="42" t="s">
        <v>560</v>
      </c>
      <c r="D356" s="11"/>
      <c r="E356" s="11"/>
      <c r="F356" s="11"/>
      <c r="G356" s="11"/>
    </row>
    <row r="357" spans="2:7" ht="9.1999999999999993" customHeight="1" x14ac:dyDescent="0.2">
      <c r="B357" s="62"/>
      <c r="C357" s="42" t="s">
        <v>561</v>
      </c>
      <c r="D357" s="11"/>
      <c r="E357" s="11"/>
      <c r="F357" s="11"/>
      <c r="G357" s="11"/>
    </row>
    <row r="358" spans="2:7" ht="9.1999999999999993" customHeight="1" x14ac:dyDescent="0.2">
      <c r="B358" s="62"/>
      <c r="C358" s="42" t="s">
        <v>562</v>
      </c>
      <c r="D358" s="11"/>
      <c r="E358" s="11"/>
      <c r="F358" s="11"/>
      <c r="G358" s="11"/>
    </row>
    <row r="359" spans="2:7" ht="9" customHeight="1" x14ac:dyDescent="0.2">
      <c r="B359" s="62"/>
      <c r="C359" s="42" t="s">
        <v>563</v>
      </c>
      <c r="D359" s="11"/>
      <c r="E359" s="11"/>
      <c r="F359" s="11"/>
      <c r="G359" s="11"/>
    </row>
    <row r="360" spans="2:7" ht="9" customHeight="1" x14ac:dyDescent="0.2">
      <c r="B360" s="62"/>
      <c r="C360" s="42" t="s">
        <v>564</v>
      </c>
      <c r="D360" s="11"/>
      <c r="E360" s="11"/>
      <c r="F360" s="11"/>
      <c r="G360" s="11"/>
    </row>
    <row r="361" spans="2:7" ht="9" customHeight="1" x14ac:dyDescent="0.2">
      <c r="B361" s="62"/>
      <c r="C361" s="42" t="s">
        <v>565</v>
      </c>
      <c r="D361" s="11"/>
      <c r="E361" s="11"/>
      <c r="F361" s="11"/>
      <c r="G361" s="11"/>
    </row>
    <row r="362" spans="2:7" ht="9" customHeight="1" x14ac:dyDescent="0.2">
      <c r="B362" s="58" t="s">
        <v>568</v>
      </c>
      <c r="C362" s="42" t="s">
        <v>569</v>
      </c>
      <c r="D362" s="15" t="s">
        <v>12</v>
      </c>
      <c r="E362" s="18">
        <v>3005.6</v>
      </c>
      <c r="F362" s="11"/>
      <c r="G362" s="11"/>
    </row>
    <row r="363" spans="2:7" ht="9" customHeight="1" x14ac:dyDescent="0.2">
      <c r="B363" s="62"/>
      <c r="C363" s="42" t="s">
        <v>555</v>
      </c>
      <c r="D363" s="11"/>
      <c r="E363" s="11"/>
      <c r="F363" s="11"/>
      <c r="G363" s="11"/>
    </row>
    <row r="364" spans="2:7" ht="9" customHeight="1" x14ac:dyDescent="0.2">
      <c r="B364" s="62"/>
      <c r="C364" s="42" t="s">
        <v>556</v>
      </c>
      <c r="D364" s="11"/>
      <c r="E364" s="11"/>
      <c r="F364" s="11"/>
      <c r="G364" s="11"/>
    </row>
    <row r="365" spans="2:7" ht="9" customHeight="1" x14ac:dyDescent="0.2">
      <c r="B365" s="62"/>
      <c r="C365" s="42" t="s">
        <v>557</v>
      </c>
      <c r="D365" s="11"/>
      <c r="E365" s="11"/>
      <c r="F365" s="11"/>
      <c r="G365" s="11"/>
    </row>
    <row r="366" spans="2:7" ht="9" customHeight="1" x14ac:dyDescent="0.2">
      <c r="B366" s="62"/>
      <c r="C366" s="42" t="s">
        <v>558</v>
      </c>
      <c r="D366" s="11"/>
      <c r="E366" s="11"/>
      <c r="F366" s="11"/>
      <c r="G366" s="11"/>
    </row>
    <row r="367" spans="2:7" ht="9" customHeight="1" x14ac:dyDescent="0.2">
      <c r="B367" s="62"/>
      <c r="C367" s="42" t="s">
        <v>559</v>
      </c>
      <c r="D367" s="11"/>
      <c r="E367" s="11"/>
      <c r="F367" s="11"/>
      <c r="G367" s="11"/>
    </row>
    <row r="368" spans="2:7" ht="9" customHeight="1" x14ac:dyDescent="0.2">
      <c r="B368" s="62"/>
      <c r="C368" s="42" t="s">
        <v>560</v>
      </c>
      <c r="D368" s="11"/>
      <c r="E368" s="11"/>
      <c r="F368" s="11"/>
      <c r="G368" s="11"/>
    </row>
    <row r="369" spans="2:7" ht="9" customHeight="1" x14ac:dyDescent="0.2">
      <c r="B369" s="62"/>
      <c r="C369" s="42" t="s">
        <v>561</v>
      </c>
      <c r="D369" s="11"/>
      <c r="E369" s="11"/>
      <c r="F369" s="11"/>
      <c r="G369" s="11"/>
    </row>
    <row r="370" spans="2:7" ht="9" customHeight="1" x14ac:dyDescent="0.2">
      <c r="B370" s="62"/>
      <c r="C370" s="42" t="s">
        <v>562</v>
      </c>
      <c r="D370" s="11"/>
      <c r="E370" s="11"/>
      <c r="F370" s="11"/>
      <c r="G370" s="11"/>
    </row>
    <row r="371" spans="2:7" ht="9" customHeight="1" x14ac:dyDescent="0.2">
      <c r="B371" s="62"/>
      <c r="C371" s="42" t="s">
        <v>563</v>
      </c>
      <c r="D371" s="11"/>
      <c r="E371" s="11"/>
      <c r="F371" s="11"/>
      <c r="G371" s="11"/>
    </row>
    <row r="372" spans="2:7" ht="9.1999999999999993" customHeight="1" x14ac:dyDescent="0.2">
      <c r="B372" s="62"/>
      <c r="C372" s="42" t="s">
        <v>564</v>
      </c>
      <c r="D372" s="11"/>
      <c r="E372" s="11"/>
      <c r="F372" s="11"/>
      <c r="G372" s="11"/>
    </row>
    <row r="373" spans="2:7" ht="9" customHeight="1" x14ac:dyDescent="0.2">
      <c r="B373" s="62"/>
      <c r="C373" s="42" t="s">
        <v>565</v>
      </c>
      <c r="D373" s="11"/>
      <c r="E373" s="11"/>
      <c r="F373" s="11"/>
      <c r="G373" s="11"/>
    </row>
    <row r="374" spans="2:7" ht="9" customHeight="1" x14ac:dyDescent="0.2">
      <c r="B374" s="58" t="s">
        <v>570</v>
      </c>
      <c r="C374" s="42" t="s">
        <v>571</v>
      </c>
      <c r="D374" s="15" t="s">
        <v>12</v>
      </c>
      <c r="E374" s="18">
        <v>2674.5</v>
      </c>
      <c r="F374" s="11"/>
      <c r="G374" s="11"/>
    </row>
    <row r="375" spans="2:7" ht="9" customHeight="1" x14ac:dyDescent="0.2">
      <c r="B375" s="62"/>
      <c r="C375" s="42" t="s">
        <v>555</v>
      </c>
      <c r="D375" s="11"/>
      <c r="E375" s="11"/>
      <c r="F375" s="11"/>
      <c r="G375" s="11"/>
    </row>
    <row r="376" spans="2:7" ht="9" customHeight="1" x14ac:dyDescent="0.2">
      <c r="B376" s="62"/>
      <c r="C376" s="42" t="s">
        <v>556</v>
      </c>
      <c r="D376" s="11"/>
      <c r="E376" s="11"/>
      <c r="F376" s="11"/>
      <c r="G376" s="11"/>
    </row>
    <row r="377" spans="2:7" ht="9" customHeight="1" x14ac:dyDescent="0.2">
      <c r="B377" s="62"/>
      <c r="C377" s="42" t="s">
        <v>557</v>
      </c>
      <c r="D377" s="11"/>
      <c r="E377" s="11"/>
      <c r="F377" s="11"/>
      <c r="G377" s="11"/>
    </row>
    <row r="378" spans="2:7" ht="9" customHeight="1" x14ac:dyDescent="0.2">
      <c r="B378" s="62"/>
      <c r="C378" s="42" t="s">
        <v>558</v>
      </c>
      <c r="D378" s="11"/>
      <c r="E378" s="11"/>
      <c r="F378" s="11"/>
      <c r="G378" s="11"/>
    </row>
    <row r="379" spans="2:7" ht="9" customHeight="1" x14ac:dyDescent="0.2">
      <c r="B379" s="62"/>
      <c r="C379" s="42" t="s">
        <v>559</v>
      </c>
      <c r="D379" s="11"/>
      <c r="E379" s="11"/>
      <c r="F379" s="11"/>
      <c r="G379" s="11"/>
    </row>
    <row r="380" spans="2:7" ht="9" customHeight="1" x14ac:dyDescent="0.2">
      <c r="B380" s="62"/>
      <c r="C380" s="42" t="s">
        <v>560</v>
      </c>
      <c r="D380" s="11"/>
      <c r="E380" s="11"/>
      <c r="F380" s="11"/>
      <c r="G380" s="11"/>
    </row>
    <row r="381" spans="2:7" ht="9" customHeight="1" x14ac:dyDescent="0.2">
      <c r="B381" s="62"/>
      <c r="C381" s="42" t="s">
        <v>561</v>
      </c>
      <c r="D381" s="11"/>
      <c r="E381" s="11"/>
      <c r="F381" s="11"/>
      <c r="G381" s="11"/>
    </row>
    <row r="382" spans="2:7" ht="9" customHeight="1" x14ac:dyDescent="0.2">
      <c r="B382" s="62"/>
      <c r="C382" s="42" t="s">
        <v>562</v>
      </c>
      <c r="D382" s="11"/>
      <c r="E382" s="11"/>
      <c r="F382" s="11"/>
      <c r="G382" s="11"/>
    </row>
    <row r="383" spans="2:7" ht="9" customHeight="1" x14ac:dyDescent="0.2">
      <c r="B383" s="62"/>
      <c r="C383" s="42" t="s">
        <v>563</v>
      </c>
      <c r="D383" s="11"/>
      <c r="E383" s="11"/>
      <c r="F383" s="11"/>
      <c r="G383" s="11"/>
    </row>
    <row r="384" spans="2:7" ht="9" customHeight="1" x14ac:dyDescent="0.2">
      <c r="B384" s="62"/>
      <c r="C384" s="42" t="s">
        <v>564</v>
      </c>
      <c r="D384" s="11"/>
      <c r="E384" s="11"/>
      <c r="F384" s="11"/>
      <c r="G384" s="11"/>
    </row>
    <row r="385" spans="2:7" ht="9" customHeight="1" x14ac:dyDescent="0.2">
      <c r="B385" s="62"/>
      <c r="C385" s="42" t="s">
        <v>565</v>
      </c>
      <c r="D385" s="11"/>
      <c r="E385" s="11"/>
      <c r="F385" s="11"/>
      <c r="G385" s="11"/>
    </row>
    <row r="386" spans="2:7" ht="9.1999999999999993" customHeight="1" x14ac:dyDescent="0.2">
      <c r="B386" s="58" t="s">
        <v>572</v>
      </c>
      <c r="C386" s="42" t="s">
        <v>573</v>
      </c>
      <c r="D386" s="15" t="s">
        <v>12</v>
      </c>
      <c r="E386" s="18">
        <v>2779.3</v>
      </c>
      <c r="F386" s="11"/>
      <c r="G386" s="11"/>
    </row>
    <row r="387" spans="2:7" ht="9" customHeight="1" x14ac:dyDescent="0.2">
      <c r="B387" s="62"/>
      <c r="C387" s="42" t="s">
        <v>555</v>
      </c>
      <c r="D387" s="11"/>
      <c r="E387" s="11"/>
      <c r="F387" s="11"/>
      <c r="G387" s="11"/>
    </row>
    <row r="388" spans="2:7" ht="9" customHeight="1" x14ac:dyDescent="0.2">
      <c r="B388" s="62"/>
      <c r="C388" s="42" t="s">
        <v>556</v>
      </c>
      <c r="D388" s="11"/>
      <c r="E388" s="11"/>
      <c r="F388" s="11"/>
      <c r="G388" s="11"/>
    </row>
    <row r="389" spans="2:7" ht="9" customHeight="1" x14ac:dyDescent="0.2">
      <c r="B389" s="62"/>
      <c r="C389" s="42" t="s">
        <v>557</v>
      </c>
      <c r="D389" s="11"/>
      <c r="E389" s="11"/>
      <c r="F389" s="11"/>
      <c r="G389" s="11"/>
    </row>
    <row r="390" spans="2:7" ht="9" customHeight="1" x14ac:dyDescent="0.2">
      <c r="B390" s="62"/>
      <c r="C390" s="42" t="s">
        <v>558</v>
      </c>
      <c r="D390" s="11"/>
      <c r="E390" s="11"/>
      <c r="F390" s="11"/>
      <c r="G390" s="11"/>
    </row>
    <row r="391" spans="2:7" ht="9" customHeight="1" x14ac:dyDescent="0.2">
      <c r="B391" s="62"/>
      <c r="C391" s="42" t="s">
        <v>559</v>
      </c>
      <c r="D391" s="11"/>
      <c r="E391" s="11"/>
      <c r="F391" s="11"/>
      <c r="G391" s="11"/>
    </row>
    <row r="392" spans="2:7" ht="9" customHeight="1" x14ac:dyDescent="0.2">
      <c r="B392" s="62"/>
      <c r="C392" s="42" t="s">
        <v>560</v>
      </c>
      <c r="D392" s="11"/>
      <c r="E392" s="11"/>
      <c r="F392" s="11"/>
      <c r="G392" s="11"/>
    </row>
    <row r="393" spans="2:7" ht="9" customHeight="1" x14ac:dyDescent="0.2">
      <c r="B393" s="62"/>
      <c r="C393" s="42" t="s">
        <v>561</v>
      </c>
      <c r="D393" s="11"/>
      <c r="E393" s="11"/>
      <c r="F393" s="11"/>
      <c r="G393" s="11"/>
    </row>
    <row r="394" spans="2:7" ht="9" customHeight="1" x14ac:dyDescent="0.2">
      <c r="B394" s="62"/>
      <c r="C394" s="42" t="s">
        <v>562</v>
      </c>
      <c r="D394" s="11"/>
      <c r="E394" s="11"/>
      <c r="F394" s="11"/>
      <c r="G394" s="11"/>
    </row>
    <row r="395" spans="2:7" ht="9" customHeight="1" x14ac:dyDescent="0.2">
      <c r="B395" s="62"/>
      <c r="C395" s="42" t="s">
        <v>563</v>
      </c>
      <c r="D395" s="11"/>
      <c r="E395" s="11"/>
      <c r="F395" s="11"/>
      <c r="G395" s="11"/>
    </row>
    <row r="396" spans="2:7" ht="9" customHeight="1" x14ac:dyDescent="0.2">
      <c r="B396" s="62"/>
      <c r="C396" s="42" t="s">
        <v>564</v>
      </c>
      <c r="D396" s="11"/>
      <c r="E396" s="11"/>
      <c r="F396" s="11"/>
      <c r="G396" s="11"/>
    </row>
    <row r="397" spans="2:7" ht="9.1999999999999993" customHeight="1" x14ac:dyDescent="0.2">
      <c r="B397" s="62"/>
      <c r="C397" s="42" t="s">
        <v>565</v>
      </c>
      <c r="D397" s="11"/>
      <c r="E397" s="11"/>
      <c r="F397" s="11"/>
      <c r="G397" s="11"/>
    </row>
    <row r="398" spans="2:7" ht="9.75" customHeight="1" x14ac:dyDescent="0.2">
      <c r="B398" s="58" t="s">
        <v>574</v>
      </c>
      <c r="C398" s="40" t="s">
        <v>575</v>
      </c>
      <c r="D398" s="4" t="s">
        <v>15</v>
      </c>
      <c r="E398" s="13">
        <v>572.9</v>
      </c>
      <c r="F398" s="11"/>
      <c r="G398" s="11"/>
    </row>
    <row r="399" spans="2:7" ht="9" customHeight="1" x14ac:dyDescent="0.2">
      <c r="B399" s="62"/>
      <c r="C399" s="42" t="s">
        <v>555</v>
      </c>
      <c r="D399" s="11"/>
      <c r="E399" s="11"/>
      <c r="F399" s="11"/>
      <c r="G399" s="11"/>
    </row>
    <row r="400" spans="2:7" ht="9" customHeight="1" x14ac:dyDescent="0.2">
      <c r="B400" s="62"/>
      <c r="C400" s="42" t="s">
        <v>556</v>
      </c>
      <c r="D400" s="11"/>
      <c r="E400" s="11"/>
      <c r="F400" s="11"/>
      <c r="G400" s="11"/>
    </row>
    <row r="401" spans="2:7" ht="9" customHeight="1" x14ac:dyDescent="0.2">
      <c r="B401" s="62"/>
      <c r="C401" s="42" t="s">
        <v>557</v>
      </c>
      <c r="D401" s="11"/>
      <c r="E401" s="11"/>
      <c r="F401" s="11"/>
      <c r="G401" s="11"/>
    </row>
    <row r="402" spans="2:7" ht="9" customHeight="1" x14ac:dyDescent="0.2">
      <c r="B402" s="62"/>
      <c r="C402" s="42" t="s">
        <v>558</v>
      </c>
      <c r="D402" s="11"/>
      <c r="E402" s="11"/>
      <c r="F402" s="11"/>
      <c r="G402" s="11"/>
    </row>
    <row r="403" spans="2:7" ht="9" customHeight="1" x14ac:dyDescent="0.2">
      <c r="B403" s="62"/>
      <c r="C403" s="42" t="s">
        <v>559</v>
      </c>
      <c r="D403" s="11"/>
      <c r="E403" s="11"/>
      <c r="F403" s="11"/>
      <c r="G403" s="11"/>
    </row>
    <row r="404" spans="2:7" ht="9" customHeight="1" x14ac:dyDescent="0.2">
      <c r="B404" s="62"/>
      <c r="C404" s="42" t="s">
        <v>560</v>
      </c>
      <c r="D404" s="11"/>
      <c r="E404" s="11"/>
      <c r="F404" s="11"/>
      <c r="G404" s="11"/>
    </row>
    <row r="405" spans="2:7" ht="9.1999999999999993" customHeight="1" x14ac:dyDescent="0.2">
      <c r="B405" s="62"/>
      <c r="C405" s="42" t="s">
        <v>561</v>
      </c>
      <c r="D405" s="11"/>
      <c r="E405" s="11"/>
      <c r="F405" s="11"/>
      <c r="G405" s="11"/>
    </row>
    <row r="406" spans="2:7" ht="9" customHeight="1" x14ac:dyDescent="0.2">
      <c r="B406" s="62"/>
      <c r="C406" s="42" t="s">
        <v>562</v>
      </c>
      <c r="D406" s="11"/>
      <c r="E406" s="11"/>
      <c r="F406" s="11"/>
      <c r="G406" s="11"/>
    </row>
    <row r="407" spans="2:7" ht="9" customHeight="1" x14ac:dyDescent="0.2">
      <c r="B407" s="62"/>
      <c r="C407" s="42" t="s">
        <v>563</v>
      </c>
      <c r="D407" s="11"/>
      <c r="E407" s="11"/>
      <c r="F407" s="11"/>
      <c r="G407" s="11"/>
    </row>
    <row r="408" spans="2:7" ht="9" customHeight="1" x14ac:dyDescent="0.2">
      <c r="B408" s="62"/>
      <c r="C408" s="42" t="s">
        <v>564</v>
      </c>
      <c r="D408" s="11"/>
      <c r="E408" s="11"/>
      <c r="F408" s="11"/>
      <c r="G408" s="11"/>
    </row>
    <row r="409" spans="2:7" ht="9" customHeight="1" x14ac:dyDescent="0.2">
      <c r="B409" s="62"/>
      <c r="C409" s="42" t="s">
        <v>565</v>
      </c>
      <c r="D409" s="11"/>
      <c r="E409" s="11"/>
      <c r="F409" s="11"/>
      <c r="G409" s="11"/>
    </row>
    <row r="410" spans="2:7" ht="9" customHeight="1" x14ac:dyDescent="0.2">
      <c r="B410" s="58" t="s">
        <v>576</v>
      </c>
      <c r="C410" s="40" t="s">
        <v>577</v>
      </c>
      <c r="D410" s="4" t="s">
        <v>15</v>
      </c>
      <c r="E410" s="17">
        <v>5165.3999999999996</v>
      </c>
      <c r="F410" s="11"/>
      <c r="G410" s="11"/>
    </row>
    <row r="411" spans="2:7" ht="9" customHeight="1" x14ac:dyDescent="0.2">
      <c r="B411" s="62"/>
      <c r="C411" s="42" t="s">
        <v>555</v>
      </c>
      <c r="D411" s="11"/>
      <c r="E411" s="11"/>
      <c r="F411" s="11"/>
      <c r="G411" s="11"/>
    </row>
    <row r="412" spans="2:7" ht="9" customHeight="1" x14ac:dyDescent="0.2">
      <c r="B412" s="62"/>
      <c r="C412" s="42" t="s">
        <v>556</v>
      </c>
      <c r="D412" s="11"/>
      <c r="E412" s="11"/>
      <c r="F412" s="11"/>
      <c r="G412" s="11"/>
    </row>
    <row r="413" spans="2:7" ht="9" customHeight="1" x14ac:dyDescent="0.2">
      <c r="B413" s="62"/>
      <c r="C413" s="42" t="s">
        <v>557</v>
      </c>
      <c r="D413" s="11"/>
      <c r="E413" s="11"/>
      <c r="F413" s="11"/>
      <c r="G413" s="11"/>
    </row>
    <row r="414" spans="2:7" ht="9" customHeight="1" x14ac:dyDescent="0.2">
      <c r="B414" s="62"/>
      <c r="C414" s="42" t="s">
        <v>558</v>
      </c>
      <c r="D414" s="11"/>
      <c r="E414" s="11"/>
      <c r="F414" s="11"/>
      <c r="G414" s="11"/>
    </row>
    <row r="415" spans="2:7" ht="9" customHeight="1" x14ac:dyDescent="0.2">
      <c r="B415" s="62"/>
      <c r="C415" s="42" t="s">
        <v>559</v>
      </c>
      <c r="D415" s="11"/>
      <c r="E415" s="11"/>
      <c r="F415" s="11"/>
      <c r="G415" s="11"/>
    </row>
    <row r="416" spans="2:7" ht="9" customHeight="1" x14ac:dyDescent="0.2">
      <c r="B416" s="62"/>
      <c r="C416" s="42" t="s">
        <v>560</v>
      </c>
      <c r="D416" s="11"/>
      <c r="E416" s="11"/>
      <c r="F416" s="11"/>
      <c r="G416" s="11"/>
    </row>
    <row r="417" spans="2:7" ht="9" customHeight="1" x14ac:dyDescent="0.2">
      <c r="B417" s="62"/>
      <c r="C417" s="42" t="s">
        <v>561</v>
      </c>
      <c r="D417" s="11"/>
      <c r="E417" s="11"/>
      <c r="F417" s="11"/>
      <c r="G417" s="11"/>
    </row>
    <row r="418" spans="2:7" ht="9" customHeight="1" x14ac:dyDescent="0.2">
      <c r="B418" s="62"/>
      <c r="C418" s="42" t="s">
        <v>562</v>
      </c>
      <c r="D418" s="11"/>
      <c r="E418" s="11"/>
      <c r="F418" s="11"/>
      <c r="G418" s="11"/>
    </row>
    <row r="419" spans="2:7" ht="9.1999999999999993" customHeight="1" x14ac:dyDescent="0.2">
      <c r="B419" s="62"/>
      <c r="C419" s="42" t="s">
        <v>563</v>
      </c>
      <c r="D419" s="11"/>
      <c r="E419" s="11"/>
      <c r="F419" s="11"/>
      <c r="G419" s="11"/>
    </row>
    <row r="420" spans="2:7" ht="9" customHeight="1" x14ac:dyDescent="0.2">
      <c r="B420" s="62"/>
      <c r="C420" s="42" t="s">
        <v>564</v>
      </c>
      <c r="D420" s="11"/>
      <c r="E420" s="11"/>
      <c r="F420" s="11"/>
      <c r="G420" s="11"/>
    </row>
    <row r="421" spans="2:7" ht="9" customHeight="1" x14ac:dyDescent="0.2">
      <c r="B421" s="62"/>
      <c r="C421" s="42" t="s">
        <v>565</v>
      </c>
      <c r="D421" s="11"/>
      <c r="E421" s="11"/>
      <c r="F421" s="11"/>
      <c r="G421" s="11"/>
    </row>
    <row r="422" spans="2:7" ht="9" customHeight="1" x14ac:dyDescent="0.2">
      <c r="B422" s="57">
        <v>40248</v>
      </c>
      <c r="C422" s="40" t="s">
        <v>578</v>
      </c>
      <c r="D422" s="4" t="s">
        <v>11</v>
      </c>
      <c r="E422" s="13">
        <v>834.3</v>
      </c>
      <c r="F422" s="11"/>
      <c r="G422" s="11"/>
    </row>
    <row r="423" spans="2:7" ht="9" customHeight="1" x14ac:dyDescent="0.2">
      <c r="B423" s="57">
        <v>40613</v>
      </c>
      <c r="C423" s="40" t="s">
        <v>579</v>
      </c>
      <c r="D423" s="4" t="s">
        <v>15</v>
      </c>
      <c r="E423" s="17">
        <v>1781.1</v>
      </c>
      <c r="F423" s="11"/>
      <c r="G423" s="11"/>
    </row>
    <row r="424" spans="2:7" ht="9" customHeight="1" x14ac:dyDescent="0.2">
      <c r="B424" s="62"/>
      <c r="C424" s="42" t="s">
        <v>555</v>
      </c>
      <c r="D424" s="11"/>
      <c r="E424" s="11"/>
      <c r="F424" s="11"/>
      <c r="G424" s="11"/>
    </row>
    <row r="425" spans="2:7" ht="9" customHeight="1" x14ac:dyDescent="0.2">
      <c r="B425" s="62"/>
      <c r="C425" s="42" t="s">
        <v>556</v>
      </c>
      <c r="D425" s="11"/>
      <c r="E425" s="11"/>
      <c r="F425" s="11"/>
      <c r="G425" s="11"/>
    </row>
    <row r="426" spans="2:7" ht="9" customHeight="1" x14ac:dyDescent="0.2">
      <c r="B426" s="62"/>
      <c r="C426" s="42" t="s">
        <v>557</v>
      </c>
      <c r="D426" s="11"/>
      <c r="E426" s="11"/>
      <c r="F426" s="11"/>
      <c r="G426" s="11"/>
    </row>
    <row r="427" spans="2:7" ht="9" customHeight="1" x14ac:dyDescent="0.2">
      <c r="B427" s="62"/>
      <c r="C427" s="42" t="s">
        <v>558</v>
      </c>
      <c r="D427" s="11"/>
      <c r="E427" s="11"/>
      <c r="F427" s="11"/>
      <c r="G427" s="11"/>
    </row>
    <row r="428" spans="2:7" ht="9" customHeight="1" x14ac:dyDescent="0.2">
      <c r="B428" s="62"/>
      <c r="C428" s="42" t="s">
        <v>559</v>
      </c>
      <c r="D428" s="11"/>
      <c r="E428" s="11"/>
      <c r="F428" s="11"/>
      <c r="G428" s="11"/>
    </row>
    <row r="429" spans="2:7" ht="9" customHeight="1" x14ac:dyDescent="0.2">
      <c r="B429" s="62"/>
      <c r="C429" s="42" t="s">
        <v>560</v>
      </c>
      <c r="D429" s="11"/>
      <c r="E429" s="11"/>
      <c r="F429" s="11"/>
      <c r="G429" s="11"/>
    </row>
    <row r="430" spans="2:7" ht="9" customHeight="1" x14ac:dyDescent="0.2">
      <c r="B430" s="62"/>
      <c r="C430" s="42" t="s">
        <v>561</v>
      </c>
      <c r="D430" s="11"/>
      <c r="E430" s="11"/>
      <c r="F430" s="11"/>
      <c r="G430" s="11"/>
    </row>
    <row r="431" spans="2:7" ht="9" customHeight="1" x14ac:dyDescent="0.2">
      <c r="B431" s="62"/>
      <c r="C431" s="42" t="s">
        <v>562</v>
      </c>
      <c r="D431" s="11"/>
      <c r="E431" s="11"/>
      <c r="F431" s="11"/>
      <c r="G431" s="11"/>
    </row>
    <row r="432" spans="2:7" ht="9" customHeight="1" x14ac:dyDescent="0.2">
      <c r="B432" s="62"/>
      <c r="C432" s="42" t="s">
        <v>563</v>
      </c>
      <c r="D432" s="11"/>
      <c r="E432" s="11"/>
      <c r="F432" s="11"/>
      <c r="G432" s="11"/>
    </row>
    <row r="433" spans="2:7" ht="9.1999999999999993" customHeight="1" x14ac:dyDescent="0.2">
      <c r="B433" s="62"/>
      <c r="C433" s="42" t="s">
        <v>564</v>
      </c>
      <c r="D433" s="11"/>
      <c r="E433" s="11"/>
      <c r="F433" s="11"/>
      <c r="G433" s="11"/>
    </row>
    <row r="434" spans="2:7" ht="9" customHeight="1" x14ac:dyDescent="0.2">
      <c r="B434" s="62"/>
      <c r="C434" s="42" t="s">
        <v>565</v>
      </c>
      <c r="D434" s="11"/>
      <c r="E434" s="11"/>
      <c r="F434" s="11"/>
      <c r="G434" s="11"/>
    </row>
    <row r="435" spans="2:7" ht="9" customHeight="1" x14ac:dyDescent="0.2">
      <c r="B435" s="57">
        <v>36597</v>
      </c>
      <c r="C435" s="40" t="s">
        <v>580</v>
      </c>
      <c r="D435" s="11"/>
      <c r="E435" s="11"/>
      <c r="F435" s="11"/>
      <c r="G435" s="11"/>
    </row>
    <row r="436" spans="2:7" ht="9" customHeight="1" x14ac:dyDescent="0.2">
      <c r="B436" s="58" t="s">
        <v>581</v>
      </c>
      <c r="C436" s="40" t="s">
        <v>582</v>
      </c>
      <c r="D436" s="11"/>
      <c r="E436" s="11"/>
      <c r="F436" s="11"/>
      <c r="G436" s="11"/>
    </row>
    <row r="437" spans="2:7" ht="9" customHeight="1" x14ac:dyDescent="0.2">
      <c r="B437" s="35" t="s">
        <v>583</v>
      </c>
      <c r="C437" s="42" t="s">
        <v>584</v>
      </c>
      <c r="D437" s="15" t="s">
        <v>289</v>
      </c>
      <c r="E437" s="16">
        <v>34</v>
      </c>
      <c r="F437" s="11"/>
      <c r="G437" s="11"/>
    </row>
    <row r="438" spans="2:7" ht="9" customHeight="1" x14ac:dyDescent="0.2">
      <c r="B438" s="35" t="s">
        <v>585</v>
      </c>
      <c r="C438" s="42" t="s">
        <v>586</v>
      </c>
      <c r="D438" s="15" t="s">
        <v>289</v>
      </c>
      <c r="E438" s="16">
        <v>6</v>
      </c>
      <c r="F438" s="11"/>
      <c r="G438" s="11"/>
    </row>
    <row r="439" spans="2:7" ht="9" customHeight="1" x14ac:dyDescent="0.2">
      <c r="B439" s="35" t="s">
        <v>587</v>
      </c>
      <c r="C439" s="42" t="s">
        <v>588</v>
      </c>
      <c r="D439" s="15" t="s">
        <v>289</v>
      </c>
      <c r="E439" s="16">
        <v>15</v>
      </c>
      <c r="F439" s="11"/>
      <c r="G439" s="11"/>
    </row>
    <row r="440" spans="2:7" ht="9" customHeight="1" x14ac:dyDescent="0.2">
      <c r="B440" s="35" t="s">
        <v>589</v>
      </c>
      <c r="C440" s="42" t="s">
        <v>590</v>
      </c>
      <c r="D440" s="15" t="s">
        <v>289</v>
      </c>
      <c r="E440" s="16">
        <v>9</v>
      </c>
      <c r="F440" s="11"/>
      <c r="G440" s="11"/>
    </row>
    <row r="441" spans="2:7" ht="9" customHeight="1" x14ac:dyDescent="0.2">
      <c r="B441" s="35" t="s">
        <v>591</v>
      </c>
      <c r="C441" s="42" t="s">
        <v>592</v>
      </c>
      <c r="D441" s="15" t="s">
        <v>289</v>
      </c>
      <c r="E441" s="16">
        <v>10</v>
      </c>
      <c r="F441" s="11"/>
      <c r="G441" s="11"/>
    </row>
    <row r="442" spans="2:7" ht="9" customHeight="1" x14ac:dyDescent="0.2">
      <c r="B442" s="35" t="s">
        <v>593</v>
      </c>
      <c r="C442" s="42" t="s">
        <v>594</v>
      </c>
      <c r="D442" s="15" t="s">
        <v>289</v>
      </c>
      <c r="E442" s="16">
        <v>2</v>
      </c>
      <c r="F442" s="11"/>
      <c r="G442" s="11"/>
    </row>
    <row r="443" spans="2:7" ht="9" customHeight="1" x14ac:dyDescent="0.2">
      <c r="B443" s="35" t="s">
        <v>595</v>
      </c>
      <c r="C443" s="42" t="s">
        <v>596</v>
      </c>
      <c r="D443" s="15" t="s">
        <v>289</v>
      </c>
      <c r="E443" s="16">
        <v>2</v>
      </c>
      <c r="F443" s="11"/>
      <c r="G44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9"/>
  <sheetViews>
    <sheetView topLeftCell="A20" workbookViewId="0">
      <selection activeCell="B6" sqref="B6:G59"/>
    </sheetView>
  </sheetViews>
  <sheetFormatPr defaultRowHeight="12.75" x14ac:dyDescent="0.2"/>
  <cols>
    <col min="1" max="1" width="1.5" customWidth="1"/>
    <col min="2" max="2" width="8" customWidth="1"/>
    <col min="3" max="3" width="47.83203125" customWidth="1"/>
    <col min="4" max="4" width="6" customWidth="1"/>
    <col min="5" max="5" width="10.5" customWidth="1"/>
    <col min="6" max="6" width="10.6640625" customWidth="1"/>
    <col min="7" max="7" width="10.5" customWidth="1"/>
  </cols>
  <sheetData>
    <row r="1" spans="1:7" ht="14.25" customHeight="1" x14ac:dyDescent="0.2">
      <c r="A1" s="121" t="s">
        <v>0</v>
      </c>
      <c r="B1" s="121"/>
      <c r="C1" s="121"/>
      <c r="D1" s="121"/>
      <c r="E1" s="121"/>
      <c r="F1" s="121"/>
      <c r="G1" s="121"/>
    </row>
    <row r="2" spans="1:7" ht="13.5" customHeight="1" x14ac:dyDescent="0.2">
      <c r="A2" s="1"/>
      <c r="B2" s="1"/>
      <c r="C2" s="19" t="s">
        <v>1</v>
      </c>
      <c r="D2" s="1"/>
      <c r="E2" s="1"/>
      <c r="F2" s="1"/>
      <c r="G2" s="1"/>
    </row>
    <row r="3" spans="1:7" ht="18" customHeight="1" x14ac:dyDescent="0.2">
      <c r="A3" s="1"/>
      <c r="B3" s="2"/>
      <c r="C3" s="20" t="s">
        <v>2</v>
      </c>
      <c r="D3" s="2"/>
      <c r="E3" s="2"/>
      <c r="F3" s="2"/>
      <c r="G3" s="2"/>
    </row>
    <row r="4" spans="1:7" ht="9.1999999999999993" customHeight="1" x14ac:dyDescent="0.2">
      <c r="A4" s="122">
        <v>5</v>
      </c>
      <c r="B4" s="3" t="s">
        <v>3</v>
      </c>
      <c r="C4" s="21" t="s">
        <v>4</v>
      </c>
      <c r="D4" s="117" t="s">
        <v>5</v>
      </c>
      <c r="E4" s="117" t="s">
        <v>6</v>
      </c>
      <c r="F4" s="5" t="s">
        <v>7</v>
      </c>
      <c r="G4" s="5" t="s">
        <v>8</v>
      </c>
    </row>
    <row r="5" spans="1:7" ht="9.9499999999999993" customHeight="1" x14ac:dyDescent="0.2">
      <c r="A5" s="122"/>
      <c r="B5" s="7"/>
      <c r="C5" s="8"/>
      <c r="D5" s="118"/>
      <c r="E5" s="118"/>
      <c r="F5" s="6" t="s">
        <v>9</v>
      </c>
      <c r="G5" s="6" t="s">
        <v>10</v>
      </c>
    </row>
    <row r="6" spans="1:7" ht="9.75" customHeight="1" x14ac:dyDescent="0.2">
      <c r="A6" s="122"/>
      <c r="B6" s="9" t="s">
        <v>597</v>
      </c>
      <c r="C6" s="10" t="s">
        <v>598</v>
      </c>
      <c r="D6" s="11"/>
      <c r="E6" s="11"/>
      <c r="F6" s="11"/>
      <c r="G6" s="11"/>
    </row>
    <row r="7" spans="1:7" ht="9" customHeight="1" x14ac:dyDescent="0.2">
      <c r="A7" s="122"/>
      <c r="B7" s="14" t="s">
        <v>599</v>
      </c>
      <c r="C7" s="28" t="s">
        <v>600</v>
      </c>
      <c r="D7" s="15" t="s">
        <v>289</v>
      </c>
      <c r="E7" s="16">
        <v>44</v>
      </c>
      <c r="F7" s="11"/>
      <c r="G7" s="11"/>
    </row>
    <row r="8" spans="1:7" ht="9" customHeight="1" x14ac:dyDescent="0.2">
      <c r="A8" s="122"/>
      <c r="B8" s="14" t="s">
        <v>601</v>
      </c>
      <c r="C8" s="28" t="s">
        <v>602</v>
      </c>
      <c r="D8" s="15" t="s">
        <v>603</v>
      </c>
      <c r="E8" s="16">
        <v>34</v>
      </c>
      <c r="F8" s="11"/>
      <c r="G8" s="11"/>
    </row>
    <row r="9" spans="1:7" ht="9" customHeight="1" x14ac:dyDescent="0.2">
      <c r="A9" s="122"/>
      <c r="B9" s="14" t="s">
        <v>604</v>
      </c>
      <c r="C9" s="28" t="s">
        <v>605</v>
      </c>
      <c r="D9" s="15" t="s">
        <v>289</v>
      </c>
      <c r="E9" s="16">
        <v>12</v>
      </c>
      <c r="F9" s="11"/>
      <c r="G9" s="11"/>
    </row>
    <row r="10" spans="1:7" ht="9" customHeight="1" x14ac:dyDescent="0.2">
      <c r="A10" s="122"/>
      <c r="B10" s="14" t="s">
        <v>606</v>
      </c>
      <c r="C10" s="28" t="s">
        <v>607</v>
      </c>
      <c r="D10" s="15" t="s">
        <v>289</v>
      </c>
      <c r="E10" s="16">
        <v>16</v>
      </c>
      <c r="F10" s="11"/>
      <c r="G10" s="11"/>
    </row>
    <row r="11" spans="1:7" ht="9" customHeight="1" x14ac:dyDescent="0.2">
      <c r="A11" s="122"/>
      <c r="B11" s="14" t="s">
        <v>608</v>
      </c>
      <c r="C11" s="28" t="s">
        <v>609</v>
      </c>
      <c r="D11" s="15" t="s">
        <v>289</v>
      </c>
      <c r="E11" s="16">
        <v>10</v>
      </c>
      <c r="F11" s="11"/>
      <c r="G11" s="11"/>
    </row>
    <row r="12" spans="1:7" ht="9" customHeight="1" x14ac:dyDescent="0.2">
      <c r="A12" s="122"/>
      <c r="B12" s="14" t="s">
        <v>610</v>
      </c>
      <c r="C12" s="28" t="s">
        <v>611</v>
      </c>
      <c r="D12" s="15" t="s">
        <v>289</v>
      </c>
      <c r="E12" s="16">
        <v>12</v>
      </c>
      <c r="F12" s="11"/>
      <c r="G12" s="11"/>
    </row>
    <row r="13" spans="1:7" ht="9" customHeight="1" x14ac:dyDescent="0.2">
      <c r="A13" s="122"/>
      <c r="B13" s="14" t="s">
        <v>612</v>
      </c>
      <c r="C13" s="28" t="s">
        <v>613</v>
      </c>
      <c r="D13" s="15" t="s">
        <v>289</v>
      </c>
      <c r="E13" s="16">
        <v>10</v>
      </c>
      <c r="F13" s="11"/>
      <c r="G13" s="11"/>
    </row>
    <row r="14" spans="1:7" ht="9" customHeight="1" x14ac:dyDescent="0.2">
      <c r="A14" s="122"/>
      <c r="B14" s="14" t="s">
        <v>614</v>
      </c>
      <c r="C14" s="28" t="s">
        <v>615</v>
      </c>
      <c r="D14" s="15" t="s">
        <v>289</v>
      </c>
      <c r="E14" s="16">
        <v>8</v>
      </c>
      <c r="F14" s="11"/>
      <c r="G14" s="11"/>
    </row>
    <row r="15" spans="1:7" ht="9" customHeight="1" x14ac:dyDescent="0.2">
      <c r="A15" s="122"/>
      <c r="B15" s="14" t="s">
        <v>616</v>
      </c>
      <c r="C15" s="28" t="s">
        <v>617</v>
      </c>
      <c r="D15" s="15" t="s">
        <v>289</v>
      </c>
      <c r="E15" s="16">
        <v>2</v>
      </c>
      <c r="F15" s="11"/>
      <c r="G15" s="11"/>
    </row>
    <row r="16" spans="1:7" ht="9" customHeight="1" x14ac:dyDescent="0.2">
      <c r="A16" s="122"/>
      <c r="B16" s="14" t="s">
        <v>618</v>
      </c>
      <c r="C16" s="28" t="s">
        <v>619</v>
      </c>
      <c r="D16" s="15" t="s">
        <v>289</v>
      </c>
      <c r="E16" s="16">
        <v>8</v>
      </c>
      <c r="F16" s="11"/>
      <c r="G16" s="11"/>
    </row>
    <row r="17" spans="1:7" ht="9" customHeight="1" x14ac:dyDescent="0.2">
      <c r="A17" s="122"/>
      <c r="B17" s="14" t="s">
        <v>620</v>
      </c>
      <c r="C17" s="28" t="s">
        <v>621</v>
      </c>
      <c r="D17" s="15" t="s">
        <v>289</v>
      </c>
      <c r="E17" s="16">
        <v>51</v>
      </c>
      <c r="F17" s="11"/>
      <c r="G17" s="11"/>
    </row>
    <row r="18" spans="1:7" ht="9" customHeight="1" x14ac:dyDescent="0.2">
      <c r="A18" s="122"/>
      <c r="B18" s="12">
        <v>36598</v>
      </c>
      <c r="C18" s="10" t="s">
        <v>622</v>
      </c>
      <c r="D18" s="11"/>
      <c r="E18" s="11"/>
      <c r="F18" s="11"/>
      <c r="G18" s="11"/>
    </row>
    <row r="19" spans="1:7" ht="9" customHeight="1" x14ac:dyDescent="0.2">
      <c r="A19" s="122"/>
      <c r="B19" s="14" t="s">
        <v>623</v>
      </c>
      <c r="C19" s="28" t="s">
        <v>624</v>
      </c>
      <c r="D19" s="15" t="s">
        <v>12</v>
      </c>
      <c r="E19" s="16">
        <v>67</v>
      </c>
      <c r="F19" s="11"/>
      <c r="G19" s="11"/>
    </row>
    <row r="20" spans="1:7" ht="9" customHeight="1" x14ac:dyDescent="0.2">
      <c r="A20" s="122"/>
      <c r="B20" s="14" t="s">
        <v>625</v>
      </c>
      <c r="C20" s="28" t="s">
        <v>626</v>
      </c>
      <c r="D20" s="15" t="s">
        <v>289</v>
      </c>
      <c r="E20" s="16">
        <v>4</v>
      </c>
      <c r="F20" s="11"/>
      <c r="G20" s="11"/>
    </row>
    <row r="21" spans="1:7" ht="9" customHeight="1" x14ac:dyDescent="0.2">
      <c r="A21" s="122"/>
      <c r="B21" s="14" t="s">
        <v>627</v>
      </c>
      <c r="C21" s="28" t="s">
        <v>628</v>
      </c>
      <c r="D21" s="15" t="s">
        <v>289</v>
      </c>
      <c r="E21" s="16">
        <v>10</v>
      </c>
      <c r="F21" s="11"/>
      <c r="G21" s="11"/>
    </row>
    <row r="22" spans="1:7" ht="9" customHeight="1" x14ac:dyDescent="0.2">
      <c r="A22" s="122"/>
      <c r="B22" s="14" t="s">
        <v>629</v>
      </c>
      <c r="C22" s="28" t="s">
        <v>630</v>
      </c>
      <c r="D22" s="15" t="s">
        <v>12</v>
      </c>
      <c r="E22" s="16">
        <v>64.8</v>
      </c>
      <c r="F22" s="11"/>
      <c r="G22" s="11"/>
    </row>
    <row r="23" spans="1:7" ht="9" customHeight="1" x14ac:dyDescent="0.2">
      <c r="A23" s="122"/>
      <c r="B23" s="14" t="s">
        <v>631</v>
      </c>
      <c r="C23" s="28" t="s">
        <v>632</v>
      </c>
      <c r="D23" s="15" t="s">
        <v>225</v>
      </c>
      <c r="E23" s="16">
        <v>511.9</v>
      </c>
      <c r="F23" s="11"/>
      <c r="G23" s="11"/>
    </row>
    <row r="24" spans="1:7" ht="9" customHeight="1" x14ac:dyDescent="0.2">
      <c r="A24" s="122"/>
      <c r="B24" s="14" t="s">
        <v>633</v>
      </c>
      <c r="C24" s="28" t="s">
        <v>634</v>
      </c>
      <c r="D24" s="15" t="s">
        <v>225</v>
      </c>
      <c r="E24" s="16">
        <v>39.1</v>
      </c>
      <c r="F24" s="11"/>
      <c r="G24" s="11"/>
    </row>
    <row r="25" spans="1:7" ht="9" customHeight="1" x14ac:dyDescent="0.2">
      <c r="A25" s="122"/>
      <c r="B25" s="14" t="s">
        <v>635</v>
      </c>
      <c r="C25" s="28" t="s">
        <v>636</v>
      </c>
      <c r="D25" s="15" t="s">
        <v>225</v>
      </c>
      <c r="E25" s="16">
        <v>39.1</v>
      </c>
      <c r="F25" s="11"/>
      <c r="G25" s="11"/>
    </row>
    <row r="26" spans="1:7" ht="9" customHeight="1" x14ac:dyDescent="0.2">
      <c r="A26" s="122"/>
      <c r="B26" s="14" t="s">
        <v>637</v>
      </c>
      <c r="C26" s="28" t="s">
        <v>638</v>
      </c>
      <c r="D26" s="15" t="s">
        <v>289</v>
      </c>
      <c r="E26" s="16">
        <v>12</v>
      </c>
      <c r="F26" s="11"/>
      <c r="G26" s="11"/>
    </row>
    <row r="27" spans="1:7" ht="9" customHeight="1" x14ac:dyDescent="0.2">
      <c r="A27" s="122"/>
      <c r="B27" s="37">
        <v>40250</v>
      </c>
      <c r="C27" s="28" t="s">
        <v>639</v>
      </c>
      <c r="D27" s="15" t="s">
        <v>13</v>
      </c>
      <c r="E27" s="16">
        <v>1</v>
      </c>
      <c r="F27" s="11"/>
      <c r="G27" s="11"/>
    </row>
    <row r="28" spans="1:7" ht="9" customHeight="1" x14ac:dyDescent="0.2">
      <c r="A28" s="122"/>
      <c r="B28" s="37">
        <v>40615</v>
      </c>
      <c r="C28" s="28" t="s">
        <v>640</v>
      </c>
      <c r="D28" s="15" t="s">
        <v>225</v>
      </c>
      <c r="E28" s="16">
        <v>7</v>
      </c>
      <c r="F28" s="11"/>
      <c r="G28" s="11"/>
    </row>
    <row r="29" spans="1:7" ht="9" customHeight="1" x14ac:dyDescent="0.2">
      <c r="A29" s="122"/>
      <c r="B29" s="12">
        <v>36599</v>
      </c>
      <c r="C29" s="10" t="s">
        <v>641</v>
      </c>
      <c r="D29" s="11"/>
      <c r="E29" s="11"/>
      <c r="F29" s="11"/>
      <c r="G29" s="11"/>
    </row>
    <row r="30" spans="1:7" ht="9" customHeight="1" x14ac:dyDescent="0.2">
      <c r="A30" s="122"/>
      <c r="B30" s="14" t="s">
        <v>642</v>
      </c>
      <c r="C30" s="28" t="s">
        <v>643</v>
      </c>
      <c r="D30" s="11"/>
      <c r="E30" s="11"/>
      <c r="F30" s="11"/>
      <c r="G30" s="11"/>
    </row>
    <row r="31" spans="1:7" ht="9" customHeight="1" x14ac:dyDescent="0.2">
      <c r="A31" s="122"/>
      <c r="B31" s="14" t="s">
        <v>644</v>
      </c>
      <c r="C31" s="28" t="s">
        <v>645</v>
      </c>
      <c r="D31" s="15" t="s">
        <v>12</v>
      </c>
      <c r="E31" s="11"/>
      <c r="F31" s="11"/>
      <c r="G31" s="11"/>
    </row>
    <row r="32" spans="1:7" ht="9" customHeight="1" x14ac:dyDescent="0.2">
      <c r="A32" s="122"/>
      <c r="B32" s="14" t="s">
        <v>646</v>
      </c>
      <c r="C32" s="28" t="s">
        <v>647</v>
      </c>
      <c r="D32" s="15" t="s">
        <v>289</v>
      </c>
      <c r="E32" s="16">
        <v>12</v>
      </c>
      <c r="F32" s="11"/>
      <c r="G32" s="11"/>
    </row>
    <row r="33" spans="1:7" ht="9" customHeight="1" x14ac:dyDescent="0.2">
      <c r="A33" s="122"/>
      <c r="B33" s="14" t="s">
        <v>648</v>
      </c>
      <c r="C33" s="28" t="s">
        <v>649</v>
      </c>
      <c r="D33" s="15" t="s">
        <v>289</v>
      </c>
      <c r="E33" s="16">
        <v>2</v>
      </c>
      <c r="F33" s="11"/>
      <c r="G33" s="11"/>
    </row>
    <row r="34" spans="1:7" ht="9" customHeight="1" x14ac:dyDescent="0.2">
      <c r="A34" s="122"/>
      <c r="B34" s="9" t="s">
        <v>650</v>
      </c>
      <c r="C34" s="10" t="s">
        <v>651</v>
      </c>
      <c r="D34" s="4" t="s">
        <v>652</v>
      </c>
      <c r="E34" s="13">
        <v>1</v>
      </c>
      <c r="F34" s="11"/>
      <c r="G34" s="11"/>
    </row>
    <row r="35" spans="1:7" ht="9" customHeight="1" x14ac:dyDescent="0.2">
      <c r="A35" s="122"/>
      <c r="B35" s="12">
        <v>36601</v>
      </c>
      <c r="C35" s="10" t="s">
        <v>653</v>
      </c>
      <c r="D35" s="4" t="s">
        <v>517</v>
      </c>
      <c r="E35" s="13">
        <v>1</v>
      </c>
      <c r="F35" s="11"/>
      <c r="G35" s="11"/>
    </row>
    <row r="36" spans="1:7" ht="9" customHeight="1" x14ac:dyDescent="0.2">
      <c r="A36" s="122"/>
      <c r="B36" s="123" t="s">
        <v>654</v>
      </c>
      <c r="C36" s="124"/>
      <c r="D36" s="11"/>
      <c r="E36" s="11"/>
      <c r="F36" s="11"/>
      <c r="G36" s="11"/>
    </row>
    <row r="37" spans="1:7" ht="9" customHeight="1" x14ac:dyDescent="0.2">
      <c r="A37" s="122"/>
      <c r="B37" s="38">
        <v>4</v>
      </c>
      <c r="C37" s="10" t="s">
        <v>655</v>
      </c>
      <c r="D37" s="11"/>
      <c r="E37" s="11"/>
      <c r="F37" s="11"/>
      <c r="G37" s="11"/>
    </row>
    <row r="38" spans="1:7" ht="9" customHeight="1" x14ac:dyDescent="0.2">
      <c r="A38" s="122"/>
      <c r="B38" s="39">
        <v>4.0999999999999996</v>
      </c>
      <c r="C38" s="28" t="s">
        <v>656</v>
      </c>
      <c r="D38" s="15" t="s">
        <v>225</v>
      </c>
      <c r="E38" s="16">
        <v>7</v>
      </c>
      <c r="F38" s="11"/>
      <c r="G38" s="11"/>
    </row>
    <row r="39" spans="1:7" ht="9" customHeight="1" x14ac:dyDescent="0.2">
      <c r="A39" s="122"/>
      <c r="B39" s="39">
        <v>4.2</v>
      </c>
      <c r="C39" s="28" t="s">
        <v>657</v>
      </c>
      <c r="D39" s="15" t="s">
        <v>13</v>
      </c>
      <c r="E39" s="16">
        <v>1</v>
      </c>
      <c r="F39" s="11"/>
      <c r="G39" s="11"/>
    </row>
    <row r="40" spans="1:7" ht="9" customHeight="1" x14ac:dyDescent="0.2">
      <c r="A40" s="122"/>
      <c r="B40" s="39">
        <v>4.3</v>
      </c>
      <c r="C40" s="28" t="s">
        <v>658</v>
      </c>
      <c r="D40" s="15" t="s">
        <v>13</v>
      </c>
      <c r="E40" s="16">
        <v>1</v>
      </c>
      <c r="F40" s="11"/>
      <c r="G40" s="11"/>
    </row>
    <row r="41" spans="1:7" ht="9" customHeight="1" x14ac:dyDescent="0.2">
      <c r="A41" s="122"/>
      <c r="B41" s="39">
        <v>4.4000000000000004</v>
      </c>
      <c r="C41" s="28" t="s">
        <v>659</v>
      </c>
      <c r="D41" s="15" t="s">
        <v>12</v>
      </c>
      <c r="E41" s="16">
        <v>12</v>
      </c>
      <c r="F41" s="11"/>
      <c r="G41" s="11"/>
    </row>
    <row r="42" spans="1:7" ht="8.85" customHeight="1" x14ac:dyDescent="0.2">
      <c r="A42" s="122"/>
      <c r="B42" s="119"/>
      <c r="C42" s="120"/>
      <c r="D42" s="11"/>
      <c r="E42" s="11"/>
      <c r="F42" s="11"/>
      <c r="G42" s="11"/>
    </row>
    <row r="43" spans="1:7" ht="9" customHeight="1" x14ac:dyDescent="0.2">
      <c r="A43" s="122"/>
      <c r="B43" s="123" t="s">
        <v>660</v>
      </c>
      <c r="C43" s="124"/>
      <c r="D43" s="11"/>
      <c r="E43" s="11"/>
      <c r="F43" s="11"/>
      <c r="G43" s="11"/>
    </row>
    <row r="44" spans="1:7" ht="8.85" customHeight="1" x14ac:dyDescent="0.2">
      <c r="A44" s="122"/>
      <c r="B44" s="119"/>
      <c r="C44" s="120"/>
      <c r="D44" s="11"/>
      <c r="E44" s="11"/>
      <c r="F44" s="11"/>
      <c r="G44" s="11"/>
    </row>
    <row r="45" spans="1:7" ht="9" customHeight="1" x14ac:dyDescent="0.2">
      <c r="A45" s="122"/>
      <c r="B45" s="123" t="s">
        <v>661</v>
      </c>
      <c r="C45" s="124"/>
      <c r="D45" s="11"/>
      <c r="E45" s="11"/>
      <c r="F45" s="11"/>
      <c r="G45" s="11"/>
    </row>
    <row r="46" spans="1:7" ht="9.1999999999999993" customHeight="1" x14ac:dyDescent="0.2">
      <c r="A46" s="122"/>
      <c r="B46" s="39">
        <v>5.0999999999999996</v>
      </c>
      <c r="C46" s="28" t="s">
        <v>662</v>
      </c>
      <c r="D46" s="15" t="s">
        <v>12</v>
      </c>
      <c r="E46" s="16">
        <v>621.79999999999995</v>
      </c>
      <c r="F46" s="11"/>
      <c r="G46" s="11"/>
    </row>
    <row r="47" spans="1:7" ht="9" customHeight="1" x14ac:dyDescent="0.2">
      <c r="A47" s="122"/>
      <c r="B47" s="39">
        <v>5.2</v>
      </c>
      <c r="C47" s="28" t="s">
        <v>663</v>
      </c>
      <c r="D47" s="15" t="s">
        <v>12</v>
      </c>
      <c r="E47" s="16">
        <v>323.3</v>
      </c>
      <c r="F47" s="11"/>
      <c r="G47" s="11"/>
    </row>
    <row r="48" spans="1:7" ht="9" customHeight="1" x14ac:dyDescent="0.2">
      <c r="A48" s="122"/>
      <c r="B48" s="39">
        <v>5.3</v>
      </c>
      <c r="C48" s="28" t="s">
        <v>664</v>
      </c>
      <c r="D48" s="15" t="s">
        <v>289</v>
      </c>
      <c r="E48" s="16">
        <v>10</v>
      </c>
      <c r="F48" s="11"/>
      <c r="G48" s="11"/>
    </row>
    <row r="49" spans="1:7" ht="9" customHeight="1" x14ac:dyDescent="0.2">
      <c r="A49" s="122"/>
      <c r="B49" s="39">
        <v>5.4</v>
      </c>
      <c r="C49" s="28" t="s">
        <v>665</v>
      </c>
      <c r="D49" s="15" t="s">
        <v>289</v>
      </c>
      <c r="E49" s="16">
        <v>2</v>
      </c>
      <c r="F49" s="11"/>
      <c r="G49" s="11"/>
    </row>
    <row r="50" spans="1:7" ht="9" customHeight="1" x14ac:dyDescent="0.2">
      <c r="A50" s="122"/>
      <c r="B50" s="39">
        <v>5.5</v>
      </c>
      <c r="C50" s="28" t="s">
        <v>666</v>
      </c>
      <c r="D50" s="15" t="s">
        <v>12</v>
      </c>
      <c r="E50" s="16">
        <v>94.5</v>
      </c>
      <c r="F50" s="11"/>
      <c r="G50" s="11"/>
    </row>
    <row r="51" spans="1:7" ht="9" customHeight="1" x14ac:dyDescent="0.2">
      <c r="A51" s="122"/>
      <c r="B51" s="39">
        <v>5.6</v>
      </c>
      <c r="C51" s="28" t="s">
        <v>667</v>
      </c>
      <c r="D51" s="15" t="s">
        <v>13</v>
      </c>
      <c r="E51" s="16">
        <v>1</v>
      </c>
      <c r="F51" s="11"/>
      <c r="G51" s="11"/>
    </row>
    <row r="52" spans="1:7" ht="9" customHeight="1" x14ac:dyDescent="0.2">
      <c r="A52" s="122"/>
      <c r="B52" s="39">
        <v>5.7</v>
      </c>
      <c r="C52" s="28" t="s">
        <v>668</v>
      </c>
      <c r="D52" s="15" t="s">
        <v>289</v>
      </c>
      <c r="E52" s="16">
        <v>10</v>
      </c>
      <c r="F52" s="11"/>
      <c r="G52" s="11"/>
    </row>
    <row r="53" spans="1:7" ht="9" customHeight="1" x14ac:dyDescent="0.2">
      <c r="A53" s="122"/>
      <c r="B53" s="39">
        <v>5.8</v>
      </c>
      <c r="C53" s="28" t="s">
        <v>669</v>
      </c>
      <c r="D53" s="15" t="s">
        <v>167</v>
      </c>
      <c r="E53" s="18">
        <v>6368</v>
      </c>
      <c r="F53" s="11"/>
      <c r="G53" s="11"/>
    </row>
    <row r="54" spans="1:7" ht="9" customHeight="1" x14ac:dyDescent="0.2">
      <c r="A54" s="122"/>
      <c r="B54" s="39">
        <v>5.9</v>
      </c>
      <c r="C54" s="28" t="s">
        <v>670</v>
      </c>
      <c r="D54" s="15" t="s">
        <v>167</v>
      </c>
      <c r="E54" s="16">
        <v>718.2</v>
      </c>
      <c r="F54" s="11"/>
      <c r="G54" s="11"/>
    </row>
    <row r="55" spans="1:7" ht="9" customHeight="1" x14ac:dyDescent="0.2">
      <c r="A55" s="122"/>
      <c r="B55" s="12">
        <v>36658</v>
      </c>
      <c r="C55" s="28" t="s">
        <v>671</v>
      </c>
      <c r="D55" s="15" t="s">
        <v>167</v>
      </c>
      <c r="E55" s="18">
        <v>4447</v>
      </c>
      <c r="F55" s="11"/>
      <c r="G55" s="11"/>
    </row>
    <row r="56" spans="1:7" ht="8.85" customHeight="1" x14ac:dyDescent="0.2">
      <c r="A56" s="122"/>
      <c r="B56" s="119"/>
      <c r="C56" s="125"/>
      <c r="D56" s="125"/>
      <c r="E56" s="125"/>
      <c r="F56" s="125"/>
      <c r="G56" s="120"/>
    </row>
    <row r="57" spans="1:7" ht="9" customHeight="1" x14ac:dyDescent="0.2">
      <c r="A57" s="122"/>
      <c r="B57" s="119"/>
      <c r="C57" s="125"/>
      <c r="D57" s="125"/>
      <c r="E57" s="125"/>
      <c r="F57" s="125"/>
      <c r="G57" s="120"/>
    </row>
    <row r="58" spans="1:7" ht="9.6" customHeight="1" x14ac:dyDescent="0.2">
      <c r="A58" s="122"/>
      <c r="B58" s="114" t="s">
        <v>672</v>
      </c>
      <c r="C58" s="126"/>
      <c r="D58" s="126"/>
      <c r="E58" s="126"/>
      <c r="F58" s="126"/>
      <c r="G58" s="115"/>
    </row>
    <row r="59" spans="1:7" ht="9.6" customHeight="1" x14ac:dyDescent="0.2">
      <c r="A59" s="122"/>
      <c r="B59" s="119"/>
      <c r="C59" s="125"/>
      <c r="D59" s="125"/>
      <c r="E59" s="125"/>
      <c r="F59" s="125"/>
      <c r="G59" s="120"/>
    </row>
  </sheetData>
  <mergeCells count="13">
    <mergeCell ref="A1:G1"/>
    <mergeCell ref="A4:A59"/>
    <mergeCell ref="D4:D5"/>
    <mergeCell ref="E4:E5"/>
    <mergeCell ref="B36:C36"/>
    <mergeCell ref="B42:C42"/>
    <mergeCell ref="B43:C43"/>
    <mergeCell ref="B44:C44"/>
    <mergeCell ref="B45:C45"/>
    <mergeCell ref="B56:G56"/>
    <mergeCell ref="B57:G57"/>
    <mergeCell ref="B58:G58"/>
    <mergeCell ref="B59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Presupuesto Original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PULGAR ALLENDES</dc:creator>
  <cp:lastModifiedBy>Administrador</cp:lastModifiedBy>
  <dcterms:created xsi:type="dcterms:W3CDTF">2018-11-29T12:59:47Z</dcterms:created>
  <dcterms:modified xsi:type="dcterms:W3CDTF">2018-11-29T15:37:29Z</dcterms:modified>
</cp:coreProperties>
</file>