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 Original" sheetId="1" state="visible" r:id="rId2"/>
    <sheet name="Table 2" sheetId="2" state="visible" r:id="rId3"/>
    <sheet name="Table 3" sheetId="3" state="visible" r:id="rId4"/>
    <sheet name="Table 4" sheetId="4" state="visible" r:id="rId5"/>
    <sheet name="Table 5" sheetId="5" state="visible" r:id="rId6"/>
    <sheet name="Table 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<sst xmlns="http://schemas.openxmlformats.org/spreadsheetml/2006/main" count="2516" uniqueCount="820">
  <si>
    <t xml:space="preserve">ITEMIZACION DEL PRESUPUESTO</t>
  </si>
  <si>
    <t xml:space="preserve">Obra                  : EDIFICIO 4 PISOS</t>
  </si>
  <si>
    <t xml:space="preserve">Contratista     : Empresa Constructora xxxxxx</t>
  </si>
  <si>
    <t xml:space="preserve">Código</t>
  </si>
  <si>
    <t xml:space="preserve">Descripción</t>
  </si>
  <si>
    <t xml:space="preserve">Ud</t>
  </si>
  <si>
    <t xml:space="preserve">Cantidad</t>
  </si>
  <si>
    <t xml:space="preserve">Precio</t>
  </si>
  <si>
    <t xml:space="preserve">Total</t>
  </si>
  <si>
    <t xml:space="preserve">UNIT.</t>
  </si>
  <si>
    <t xml:space="preserve">U.F.</t>
  </si>
  <si>
    <t xml:space="preserve">1.0</t>
  </si>
  <si>
    <t xml:space="preserve">INSTALACION DE FAENAS</t>
  </si>
  <si>
    <t xml:space="preserve">1.1.0</t>
  </si>
  <si>
    <t xml:space="preserve">CIERRES PROVISORIOS</t>
  </si>
  <si>
    <t xml:space="preserve">ML</t>
  </si>
  <si>
    <t xml:space="preserve">1.2.0</t>
  </si>
  <si>
    <t xml:space="preserve">CONSTRUCCIONES PROVISORIAS</t>
  </si>
  <si>
    <t xml:space="preserve">1.2.1</t>
  </si>
  <si>
    <t xml:space="preserve">OFICINAS GENERALES Y DE LA  ITO</t>
  </si>
  <si>
    <t xml:space="preserve">M2</t>
  </si>
  <si>
    <t xml:space="preserve">1.2.2</t>
  </si>
  <si>
    <t xml:space="preserve">BODEGA DE MATERIALES</t>
  </si>
  <si>
    <t xml:space="preserve">1.2.3</t>
  </si>
  <si>
    <t xml:space="preserve">TALLERES DE TRABAJO</t>
  </si>
  <si>
    <t xml:space="preserve">1.2.4</t>
  </si>
  <si>
    <t xml:space="preserve">COMEDORES Y OTROS</t>
  </si>
  <si>
    <t xml:space="preserve">1.2.5</t>
  </si>
  <si>
    <t xml:space="preserve">SERVICIOS HIGIENICOS</t>
  </si>
  <si>
    <t xml:space="preserve">1.3.0</t>
  </si>
  <si>
    <t xml:space="preserve">INSTALACIONES PROVISORIAS</t>
  </si>
  <si>
    <t xml:space="preserve">1.3.1</t>
  </si>
  <si>
    <t xml:space="preserve">INST.ELECT. DE FAENA</t>
  </si>
  <si>
    <t xml:space="preserve">GL</t>
  </si>
  <si>
    <t xml:space="preserve">1.3.2</t>
  </si>
  <si>
    <t xml:space="preserve">INST. ALCANTARILLADO PROV.</t>
  </si>
  <si>
    <t xml:space="preserve">1.3.3</t>
  </si>
  <si>
    <t xml:space="preserve">INST. AGUA POTABLE PROV.</t>
  </si>
  <si>
    <t xml:space="preserve">1.3.4</t>
  </si>
  <si>
    <t xml:space="preserve">COMUNICACIONES (TEL Y FAX)</t>
  </si>
  <si>
    <t xml:space="preserve">1.3.5</t>
  </si>
  <si>
    <t xml:space="preserve">GAS</t>
  </si>
  <si>
    <t xml:space="preserve">1.3.6</t>
  </si>
  <si>
    <t xml:space="preserve">PETROLEO Y OTROS INSUMOS P/PRUE</t>
  </si>
  <si>
    <t xml:space="preserve">1.3.7</t>
  </si>
  <si>
    <t xml:space="preserve">LETREROS</t>
  </si>
  <si>
    <t xml:space="preserve">1.3.8</t>
  </si>
  <si>
    <t xml:space="preserve">ARCH.PLANOS Y PLANOS AS BUILT</t>
  </si>
  <si>
    <t xml:space="preserve">1.3.9</t>
  </si>
  <si>
    <t xml:space="preserve">ACOPIO MAT. Y EXTRAC. ESCOMBROS</t>
  </si>
  <si>
    <t xml:space="preserve">1.3.9.1</t>
  </si>
  <si>
    <t xml:space="preserve">REP.VEREDA Y DEMAS VIA PUBLICA</t>
  </si>
  <si>
    <t xml:space="preserve">1.3.9.2</t>
  </si>
  <si>
    <t xml:space="preserve">ASEO Y LIMPIEZA FINAL</t>
  </si>
  <si>
    <t xml:space="preserve">1.3.9.3</t>
  </si>
  <si>
    <t xml:space="preserve">APOYO CONTRATOS PARALELOS</t>
  </si>
  <si>
    <t xml:space="preserve">OBRA GRUESA</t>
  </si>
  <si>
    <t xml:space="preserve">2.1.0</t>
  </si>
  <si>
    <t xml:space="preserve">TRAZADO Y NIVELES</t>
  </si>
  <si>
    <t xml:space="preserve">2.1.1</t>
  </si>
  <si>
    <t xml:space="preserve">REPLANTEO</t>
  </si>
  <si>
    <t xml:space="preserve">2.1.2</t>
  </si>
  <si>
    <t xml:space="preserve">TRAZADOS Y NIVELES</t>
  </si>
  <si>
    <t xml:space="preserve">2.2.0</t>
  </si>
  <si>
    <t xml:space="preserve">MOVIMIENTO DE TIERRA</t>
  </si>
  <si>
    <t xml:space="preserve">2.2.1</t>
  </si>
  <si>
    <t xml:space="preserve">EXCAVACIONES A MAQUINA</t>
  </si>
  <si>
    <t xml:space="preserve">M3</t>
  </si>
  <si>
    <t xml:space="preserve">Exc.a maquina Sector Edificio A</t>
  </si>
  <si>
    <t xml:space="preserve">Exc.a maquina Sector Edificio B</t>
  </si>
  <si>
    <t xml:space="preserve">2.2.2</t>
  </si>
  <si>
    <t xml:space="preserve">EXCAVACIONES A MANO</t>
  </si>
  <si>
    <t xml:space="preserve">Exc. a mano Setor edificio A</t>
  </si>
  <si>
    <t xml:space="preserve">Exc. a mano Setor edificio B</t>
  </si>
  <si>
    <t xml:space="preserve">2.2.3</t>
  </si>
  <si>
    <t xml:space="preserve">RELLENOS COMPACTADOS</t>
  </si>
  <si>
    <t xml:space="preserve">Rellenos compactados Sector Edificio A</t>
  </si>
  <si>
    <t xml:space="preserve">Rellenos compactados Sector Edificio B</t>
  </si>
  <si>
    <t xml:space="preserve">2.2.4</t>
  </si>
  <si>
    <t xml:space="preserve">EXTRACCION DE EXCEDENTES</t>
  </si>
  <si>
    <t xml:space="preserve">Extracción de excedentes Sector Edificio A</t>
  </si>
  <si>
    <t xml:space="preserve">Extracción de excedentes Sector Edificio B</t>
  </si>
  <si>
    <t xml:space="preserve">2.3.0</t>
  </si>
  <si>
    <t xml:space="preserve">HORMIGONES</t>
  </si>
  <si>
    <t xml:space="preserve">2.3.1</t>
  </si>
  <si>
    <t xml:space="preserve">EMPLANTILLADOS</t>
  </si>
  <si>
    <t xml:space="preserve">Emplantillados Sector Edificio A</t>
  </si>
  <si>
    <t xml:space="preserve">Emplantillados Sector Edificio B</t>
  </si>
  <si>
    <t xml:space="preserve">2.3.2</t>
  </si>
  <si>
    <t xml:space="preserve">RADIER DE HORMIGON</t>
  </si>
  <si>
    <t xml:space="preserve">2.3.2.1</t>
  </si>
  <si>
    <t xml:space="preserve">B.ESTAB. BAJO RADIER E = 15 CMS</t>
  </si>
  <si>
    <t xml:space="preserve">Base estabilizada Sector Edificio A</t>
  </si>
  <si>
    <t xml:space="preserve">Base estabilizada Sector Edificio B</t>
  </si>
  <si>
    <t xml:space="preserve">2.3.2.2</t>
  </si>
  <si>
    <t xml:space="preserve">HORMIGON RADIERES</t>
  </si>
  <si>
    <t xml:space="preserve">Hormigón radier Sector Edificio A</t>
  </si>
  <si>
    <t xml:space="preserve">Hormigón radier Sector Edificio B</t>
  </si>
  <si>
    <t xml:space="preserve">2.3.2.3</t>
  </si>
  <si>
    <t xml:space="preserve">TERMINACION CON HELICOPTERO</t>
  </si>
  <si>
    <t xml:space="preserve">Terminación con helicoptero Sector Edificio A</t>
  </si>
  <si>
    <t xml:space="preserve">Terminación con helicoptero Sector Edificio B</t>
  </si>
  <si>
    <t xml:space="preserve">2.3.2.4</t>
  </si>
  <si>
    <t xml:space="preserve">TERM.HORM.ESTRIADO RAMPA</t>
  </si>
  <si>
    <t xml:space="preserve">Terminación Horm.estriado Rampa  Piso 1° Edificio A</t>
  </si>
  <si>
    <t xml:space="preserve">Terminación Horm.estriado Rampa  Piso 1° Edificio B</t>
  </si>
  <si>
    <t xml:space="preserve">2.3.3</t>
  </si>
  <si>
    <t xml:space="preserve">2.3.3.1</t>
  </si>
  <si>
    <t xml:space="preserve">HORMIGON FUNDACIONES</t>
  </si>
  <si>
    <t xml:space="preserve">M3.</t>
  </si>
  <si>
    <t xml:space="preserve">Hormigón fundaciones Sector Edificio A</t>
  </si>
  <si>
    <t xml:space="preserve">Hormigón fundaciones Sector Edificio B</t>
  </si>
  <si>
    <t xml:space="preserve">2.3.3.2</t>
  </si>
  <si>
    <t xml:space="preserve">HORMIGON SUBTERRANEO</t>
  </si>
  <si>
    <t xml:space="preserve">Hormigón Subt. Sector Edificio A</t>
  </si>
  <si>
    <t xml:space="preserve">Hormigón Subt. Sector Edificio B</t>
  </si>
  <si>
    <t xml:space="preserve">2.3.3.3</t>
  </si>
  <si>
    <t xml:space="preserve">HORMIGON VIGAS</t>
  </si>
  <si>
    <t xml:space="preserve">SUBTERRANEO</t>
  </si>
  <si>
    <t xml:space="preserve">Hormigón vigasSubterrano Sector Edificio A</t>
  </si>
  <si>
    <t xml:space="preserve">Hormigón vigasSubterrano Sector Edificio B</t>
  </si>
  <si>
    <t xml:space="preserve">PISO 1</t>
  </si>
  <si>
    <t xml:space="preserve">Hormigón vigas Piso 1 Sector Edificio A</t>
  </si>
  <si>
    <t xml:space="preserve">Hormigón vigasPiso 1 Sector Edificio B</t>
  </si>
  <si>
    <t xml:space="preserve">PISO 2</t>
  </si>
  <si>
    <t xml:space="preserve">Hormigón vigas Piso 2 Sector Edificio A</t>
  </si>
  <si>
    <t xml:space="preserve">Hormigón vigas Piso 2 Sector Edificio B</t>
  </si>
  <si>
    <t xml:space="preserve">PISO 3</t>
  </si>
  <si>
    <t xml:space="preserve">Hormigón vigas Piso 3 Sector Edificio A</t>
  </si>
  <si>
    <t xml:space="preserve">Hormigón vigasPiso 3 Sector Edificio B</t>
  </si>
  <si>
    <t xml:space="preserve">PISO 4</t>
  </si>
  <si>
    <t xml:space="preserve">Hormigón vigas Piso 4 Sector Edificio A</t>
  </si>
  <si>
    <t xml:space="preserve">Hormigón vigasPiso 4 Sector Edificio B</t>
  </si>
  <si>
    <t xml:space="preserve">2.3.3.4</t>
  </si>
  <si>
    <t xml:space="preserve">HORMIGON LOSAS</t>
  </si>
  <si>
    <t xml:space="preserve">Hormigón losas Piso 1 Sector Edificio A</t>
  </si>
  <si>
    <t xml:space="preserve">Hormigón losas Piso 1 Sector Edificio B</t>
  </si>
  <si>
    <t xml:space="preserve">Hormigón losas Piso 4 Sector Edificio A</t>
  </si>
  <si>
    <t xml:space="preserve">Hormigón losas Piso 4 Sector Edificio B</t>
  </si>
  <si>
    <t xml:space="preserve">2.3.3.5</t>
  </si>
  <si>
    <t xml:space="preserve">HORMIGON PILARES</t>
  </si>
  <si>
    <t xml:space="preserve">Hormigón Pilares Subt.Sector Edificio A</t>
  </si>
  <si>
    <t xml:space="preserve">Hormigón Pilares Subt.Sector Edificio B</t>
  </si>
  <si>
    <t xml:space="preserve">Hormigón Pilares Piso 1 Sector Edificio A</t>
  </si>
  <si>
    <t xml:space="preserve">Hormigón Pilares Piso 1 Sector Edificio B</t>
  </si>
  <si>
    <t xml:space="preserve">Hormigón Pilares Piso 2 Sector Edificio A</t>
  </si>
  <si>
    <t xml:space="preserve">Hormigón Pilares Piso 2 Sector Edificio B</t>
  </si>
  <si>
    <t xml:space="preserve">Hormigón Pilares Piso 3 Sector Edificio A</t>
  </si>
  <si>
    <t xml:space="preserve">Hormigón Pilares Piso 3 Sector Edificio B</t>
  </si>
  <si>
    <t xml:space="preserve">Hormigón Pilares Piso 4 Sector Edificio A</t>
  </si>
  <si>
    <t xml:space="preserve">Hormigón Pilares Piso 4 Sector Edificio B</t>
  </si>
  <si>
    <t xml:space="preserve">PISO 5</t>
  </si>
  <si>
    <t xml:space="preserve">Hormigón Pilares Piso 5 Sector Edificio A</t>
  </si>
  <si>
    <t xml:space="preserve">Hormigón Pilares Piso 5 Sector Edificio B</t>
  </si>
  <si>
    <t xml:space="preserve">2.3.3.6</t>
  </si>
  <si>
    <t xml:space="preserve">HORMIGON DE MUROS</t>
  </si>
  <si>
    <t xml:space="preserve">Hormigón armado Muros Subt. Sector Edificio A</t>
  </si>
  <si>
    <t xml:space="preserve">Hormigón Muros Subt. Sector Edificio B</t>
  </si>
  <si>
    <t xml:space="preserve">Hormigón Muros Piso 1 Sector Edificio A</t>
  </si>
  <si>
    <t xml:space="preserve">Hormigón Muros Piso 1 Sector Edificio B</t>
  </si>
  <si>
    <t xml:space="preserve">Hormigón Muros Piso 2 Sector Edificio A</t>
  </si>
  <si>
    <t xml:space="preserve">Hormigón Muros Piso 2 Sector Edificio B</t>
  </si>
  <si>
    <t xml:space="preserve">Hormigón Muros Piso 3 Sector Edificio A</t>
  </si>
  <si>
    <t xml:space="preserve">Hormigón Muros Piso 3 Sector Edificio B</t>
  </si>
  <si>
    <t xml:space="preserve">Hormigón Muros Piso 4 Sector Edificio A</t>
  </si>
  <si>
    <t xml:space="preserve">Hormigón Muros Piso 4 Sector Edificio B</t>
  </si>
  <si>
    <t xml:space="preserve">Hormigón Muros Piso 5 Sector Edificio A</t>
  </si>
  <si>
    <t xml:space="preserve">Hormigón Muros Piso 5 Sector Edificio B</t>
  </si>
  <si>
    <t xml:space="preserve">2.3.3.7</t>
  </si>
  <si>
    <t xml:space="preserve">HORMIGONES CON ADITIVO IMPERMEABILIZANTE</t>
  </si>
  <si>
    <t xml:space="preserve">Hormigón con aditivo Sector Edificio A</t>
  </si>
  <si>
    <t xml:space="preserve">Hormigón con aditivo Sector Edificio B</t>
  </si>
  <si>
    <t xml:space="preserve">2.3.3.8</t>
  </si>
  <si>
    <t xml:space="preserve">HORMIGONES POSTENSADO</t>
  </si>
  <si>
    <t xml:space="preserve">Hormigón Postensado losa Subt. Edificio A</t>
  </si>
  <si>
    <t xml:space="preserve">Hormigón Postensado losa Subt. Edificio B</t>
  </si>
  <si>
    <t xml:space="preserve">Hormigón Postensado losa Piso 1 Edificio A</t>
  </si>
  <si>
    <t xml:space="preserve">Hormigón Postensado losa Piso 1 Edificio B</t>
  </si>
  <si>
    <t xml:space="preserve">Hormigón Postensado losa Piso 2 Edificio A</t>
  </si>
  <si>
    <t xml:space="preserve">Hormigón Postensado losa Piso 2 Edificio B</t>
  </si>
  <si>
    <t xml:space="preserve">Hormigón Postensado losa Piso 3 Edificio A</t>
  </si>
  <si>
    <t xml:space="preserve">Hormigón Postensado losa Piso 3. Edificio B</t>
  </si>
  <si>
    <t xml:space="preserve">Hormigón Postensado losa Piso 4 Edificio A</t>
  </si>
  <si>
    <t xml:space="preserve">Hormigón Postensado losa Piso 4. Edificio B</t>
  </si>
  <si>
    <t xml:space="preserve">2.3.4</t>
  </si>
  <si>
    <t xml:space="preserve">SOBRELOSAS DE MORTERO 7 CM</t>
  </si>
  <si>
    <t xml:space="preserve">SOBRELOSAS TERRAZAS  y 1 PISO</t>
  </si>
  <si>
    <t xml:space="preserve">Sobrelosas terrazas y Piso 1 Sector Edificio A</t>
  </si>
  <si>
    <t xml:space="preserve">Sobrelosas terrazas y Piso 1 Sector Edificio B</t>
  </si>
  <si>
    <t xml:space="preserve">ALTILLO PISO 1</t>
  </si>
  <si>
    <t xml:space="preserve">Supongo que esto es para cada edificio, multiplico la cantidad total por 2</t>
  </si>
  <si>
    <t xml:space="preserve">Vereda EXTERIOR</t>
  </si>
  <si>
    <t xml:space="preserve">ALTILLO PISO 2</t>
  </si>
  <si>
    <t xml:space="preserve">CUARTO PISO</t>
  </si>
  <si>
    <t xml:space="preserve">QUINTO PISO</t>
  </si>
  <si>
    <t xml:space="preserve">2.4.0</t>
  </si>
  <si>
    <t xml:space="preserve">MOLDAJES</t>
  </si>
  <si>
    <t xml:space="preserve">2.4.1</t>
  </si>
  <si>
    <t xml:space="preserve">MOLDAJE FUNDACIONES</t>
  </si>
  <si>
    <t xml:space="preserve">Moldajes Fundaciones Sector Edificio A</t>
  </si>
  <si>
    <t xml:space="preserve">Moldajes Fundaciones Sector Edificio B</t>
  </si>
  <si>
    <t xml:space="preserve">2.4.2</t>
  </si>
  <si>
    <t xml:space="preserve">MOLDAJE DE VIGAS</t>
  </si>
  <si>
    <t xml:space="preserve">Moldaje de vigas Subt. Sector Edif. A</t>
  </si>
  <si>
    <t xml:space="preserve">Moldaje de vigas Subt. Sector Edif. B</t>
  </si>
  <si>
    <t xml:space="preserve">Moldaje de vigasPiso 1 Sector Edif. A</t>
  </si>
  <si>
    <t xml:space="preserve">Moldaje de vigasPiso 1 Sector Edif. B</t>
  </si>
  <si>
    <t xml:space="preserve">Moldaje de vigasPiso 2 Sector Edif. A</t>
  </si>
  <si>
    <t xml:space="preserve">Moldaje de vigasPiso 2 Sector Edif. B</t>
  </si>
  <si>
    <t xml:space="preserve">Moldaje de vigasPiso 3 Sector Edif. A</t>
  </si>
  <si>
    <t xml:space="preserve">Moldaje de vigasPiso 3 Sector Edif. B</t>
  </si>
  <si>
    <t xml:space="preserve">Moldaje de vigasPiso 4 Sector Edif. A</t>
  </si>
  <si>
    <t xml:space="preserve">Moldaje de vigasPiso 4 Sector Edif. B</t>
  </si>
  <si>
    <t xml:space="preserve">Moldaje de vigasPiso 5 Sector Edif. A</t>
  </si>
  <si>
    <t xml:space="preserve">Moldaje de vigasPiso 5 Sector Edif. B</t>
  </si>
  <si>
    <t xml:space="preserve">2.4.3</t>
  </si>
  <si>
    <t xml:space="preserve">MOLDAJE DE LOSAS</t>
  </si>
  <si>
    <t xml:space="preserve">Moldaje losas Subt. Sector Edif. A</t>
  </si>
  <si>
    <t xml:space="preserve">Moldaje losas Subt. Sector Edif. B</t>
  </si>
  <si>
    <t xml:space="preserve">Moldaje losas Piso 1 Sector Edif. A</t>
  </si>
  <si>
    <t xml:space="preserve">Moldaje losas Piso 1 Sector Edif. B</t>
  </si>
  <si>
    <t xml:space="preserve">Moldaje losas Piso 2 Sector Edif. A</t>
  </si>
  <si>
    <t xml:space="preserve">Moldaje losas Piso 2 Sector Edif. B</t>
  </si>
  <si>
    <t xml:space="preserve">Moldaje losas Piso 3 Sector Edif. A</t>
  </si>
  <si>
    <t xml:space="preserve">Moldaje losas Piso 3 Sector Edif. B</t>
  </si>
  <si>
    <t xml:space="preserve">Moldaje losas Piso 4 Sector Edif. A</t>
  </si>
  <si>
    <t xml:space="preserve">Moldaje losas Piso 4 Sector Edif. B</t>
  </si>
  <si>
    <t xml:space="preserve">Moldaje losas Piso 5 Sector Edif. A</t>
  </si>
  <si>
    <t xml:space="preserve">Moldaje losas Piso 5 Sector Edif. B</t>
  </si>
  <si>
    <t xml:space="preserve">2.4.4</t>
  </si>
  <si>
    <t xml:space="preserve">MOLDAJE DE PILARES</t>
  </si>
  <si>
    <t xml:space="preserve">Moldaje  pilares Subt. Sector Edif. A</t>
  </si>
  <si>
    <t xml:space="preserve">Moldaje  pilares Subt. Sector Edif. B</t>
  </si>
  <si>
    <t xml:space="preserve">Moldaje  pilares Piso 1 Sector Edif. A</t>
  </si>
  <si>
    <t xml:space="preserve">Moldaje  pilares Piso 1 Sector Edif. B</t>
  </si>
  <si>
    <t xml:space="preserve">Moldaje  pilares Piso 2 Sector Edif. A</t>
  </si>
  <si>
    <t xml:space="preserve">Moldaje  pilares Piso 2 Sector Edif. B</t>
  </si>
  <si>
    <t xml:space="preserve">Moldaje  pilares Piso 3 Sector Edif. A</t>
  </si>
  <si>
    <t xml:space="preserve">Moldaje  pilares Piso 3 Sector Edif. B</t>
  </si>
  <si>
    <t xml:space="preserve">Moldaje  pilares Piso 4 Sector Edif. A</t>
  </si>
  <si>
    <t xml:space="preserve">Moldaje  pilares Piso 4 Sector Edif. B</t>
  </si>
  <si>
    <t xml:space="preserve">Moldaje  pilares Piso 5 Sector Edif. A</t>
  </si>
  <si>
    <t xml:space="preserve">Moldaje  pilares Piso 5 Sector Edif. B</t>
  </si>
  <si>
    <t xml:space="preserve">2.4.5</t>
  </si>
  <si>
    <t xml:space="preserve">MOLDAJE DE MUROS</t>
  </si>
  <si>
    <t xml:space="preserve">Moldaje  muros Subterraneo Sector Edif. A</t>
  </si>
  <si>
    <t xml:space="preserve">Moldaje  muros Subterraneo Sector Edif. B</t>
  </si>
  <si>
    <t xml:space="preserve">Moldaje  muros Piso 1 Sector Edif. A</t>
  </si>
  <si>
    <t xml:space="preserve">Moldaje  muros Piso 1 Sector Edif. B</t>
  </si>
  <si>
    <t xml:space="preserve">Moldaje  muros Piso 2 Sector Edif. A</t>
  </si>
  <si>
    <t xml:space="preserve">Moldaje  muros Piso 2 Sector Edif. B</t>
  </si>
  <si>
    <t xml:space="preserve">Moldaje  muros Piso 3 Sector Edif. A</t>
  </si>
  <si>
    <t xml:space="preserve">Moldaje  muros Piso 3 Sector Edif. B</t>
  </si>
  <si>
    <t xml:space="preserve">Moldaje  muros Piso 4 Sector Edif. A</t>
  </si>
  <si>
    <t xml:space="preserve">Moldaje  muros Piso 4 Sector Edif. B</t>
  </si>
  <si>
    <t xml:space="preserve">Moldaje  muros Piso 5 Sector Edif. A</t>
  </si>
  <si>
    <t xml:space="preserve">Moldaje  muros Piso 5 Sector Edif. B</t>
  </si>
  <si>
    <t xml:space="preserve">2.5.0</t>
  </si>
  <si>
    <t xml:space="preserve">ACERO DE REFUERZO</t>
  </si>
  <si>
    <t xml:space="preserve">2.5.1</t>
  </si>
  <si>
    <t xml:space="preserve">ACERO REF. FUNDACIONES</t>
  </si>
  <si>
    <t xml:space="preserve">KG</t>
  </si>
  <si>
    <t xml:space="preserve">Acero Resf. Fundaciones sector Edificio A</t>
  </si>
  <si>
    <t xml:space="preserve">Acero Resf. Fundaciones sector Edificio B</t>
  </si>
  <si>
    <t xml:space="preserve">2.5.2</t>
  </si>
  <si>
    <t xml:space="preserve">ACERO REFUERZO DE VIGAS</t>
  </si>
  <si>
    <t xml:space="preserve">ACERO SUBTERRANEO</t>
  </si>
  <si>
    <t xml:space="preserve">Acero resfuerzo vigas Subt.Sector Edificio A</t>
  </si>
  <si>
    <t xml:space="preserve">Acero resfuerzo vigas Subt.Sector Edificio B</t>
  </si>
  <si>
    <t xml:space="preserve">Acero resfuerzo vigas Piso 1 Sector Edificio A</t>
  </si>
  <si>
    <t xml:space="preserve">Acero resfuerzo vigas Piso 1 Sector Edificio B</t>
  </si>
  <si>
    <t xml:space="preserve">Acero resfuerzo vigas Piso 2 Sector Edificio A</t>
  </si>
  <si>
    <t xml:space="preserve">Acero resfuerzo vigas Piso 2 Sector Edificio B</t>
  </si>
  <si>
    <t xml:space="preserve">Acero resfuerzo vigas Piso 3 Sector Edificio A</t>
  </si>
  <si>
    <t xml:space="preserve">Acero resfuerzo vigas Piso 3 Sector Edificio B</t>
  </si>
  <si>
    <t xml:space="preserve">Acero resfuerzo vigas Piso 4 Sector Edificio A</t>
  </si>
  <si>
    <t xml:space="preserve">Acero resfuerzo vigas Piso 4 Sector Edificio B</t>
  </si>
  <si>
    <t xml:space="preserve">Acero resfuerzo vigas Piso 5 Sector Edificio A</t>
  </si>
  <si>
    <t xml:space="preserve">Acero resfuerzo vigas Piso 5 Sector Edificio B</t>
  </si>
  <si>
    <t xml:space="preserve">2.5.3</t>
  </si>
  <si>
    <t xml:space="preserve">ACERO REFUERZO DE LOSAS</t>
  </si>
  <si>
    <t xml:space="preserve">Acero resfuerzo losas Subt. Sector Edificio A</t>
  </si>
  <si>
    <t xml:space="preserve">Acero resfuerzo losas Subt. Sector Edificio B</t>
  </si>
  <si>
    <t xml:space="preserve">Acero resfuerzo losas Piso 1 Sector Edificio A</t>
  </si>
  <si>
    <t xml:space="preserve">Acero resfuerzo losas Piso 1 Sector Edificio B</t>
  </si>
  <si>
    <t xml:space="preserve">Acero resfuerzo losas Piso 2 Sector Edificio A</t>
  </si>
  <si>
    <t xml:space="preserve">Acero resfuerzo losas Piso 2 Sector Edificio B</t>
  </si>
  <si>
    <t xml:space="preserve">Acero resfuerzo losas Piso 3 Sector Edificio A</t>
  </si>
  <si>
    <t xml:space="preserve">Acero resfuerzo losas Piso 3 Sector Edificio B</t>
  </si>
  <si>
    <t xml:space="preserve">Acero resfuerzo losas Piso 4 Sector Edificio A</t>
  </si>
  <si>
    <t xml:space="preserve">Acero resfuerzo losas Piso 4 Sector Edificio B</t>
  </si>
  <si>
    <t xml:space="preserve">Acero resfuerzo losas Piso 5 Sector Edificio A</t>
  </si>
  <si>
    <t xml:space="preserve">Acero resfuerzo losas Piso 5 Sector Edificio B</t>
  </si>
  <si>
    <t xml:space="preserve">2.5.4</t>
  </si>
  <si>
    <t xml:space="preserve">ACERO REFUERZO DE PILARES</t>
  </si>
  <si>
    <t xml:space="preserve">Acero resfuerzo pilares Subt. Sector Edificio A</t>
  </si>
  <si>
    <t xml:space="preserve">Acero resfuerzo pilares Subt. Sector Edificio B</t>
  </si>
  <si>
    <t xml:space="preserve">Acero resfuerzo pilares Piso 1 Sector Edificio A</t>
  </si>
  <si>
    <t xml:space="preserve">Acero resfuerzo pilares Piso 1 Sector Edificio B</t>
  </si>
  <si>
    <t xml:space="preserve">Acero resfuerzo pilares Piso 2 Sector Edificio A</t>
  </si>
  <si>
    <t xml:space="preserve">Acero resfuerzo pilares Piso 2 Sector Edificio B</t>
  </si>
  <si>
    <t xml:space="preserve">Acero resfuerzo pilares Piso 3 Sector Edificio A</t>
  </si>
  <si>
    <t xml:space="preserve">Acero resfuerzo pilares Piso 3 Sector Edificio B</t>
  </si>
  <si>
    <t xml:space="preserve">Acero resfuerzo pilares Piso 4 Sector Edificio A</t>
  </si>
  <si>
    <t xml:space="preserve">Acero resfuerzo pilares Piso 4 Sector Edificio B</t>
  </si>
  <si>
    <t xml:space="preserve">Acero resfuerzo pilares Piso 5 Sector Edificio A</t>
  </si>
  <si>
    <t xml:space="preserve">Acero resfuerzo pilares Piso 5 Sector Edificio B</t>
  </si>
  <si>
    <t xml:space="preserve">2.5.5</t>
  </si>
  <si>
    <t xml:space="preserve">ACERO REFUERZO DE MUROS</t>
  </si>
  <si>
    <t xml:space="preserve">Acero resfuerzo muros Subt. Sector Edificio A</t>
  </si>
  <si>
    <t xml:space="preserve">Acero resfuerzo muros Subt. Sector Edificio B</t>
  </si>
  <si>
    <t xml:space="preserve">Acero resfuerzo muros Piso 1 Sector Edificio A</t>
  </si>
  <si>
    <t xml:space="preserve">Acero resfuerzo muros Piso 2 Sector Edificio A</t>
  </si>
  <si>
    <t xml:space="preserve">Acero resfuerzo muros Piso 3 Sector Edificio A</t>
  </si>
  <si>
    <t xml:space="preserve">Acero resfuerzo muros Piso 4 Sector Edificio A</t>
  </si>
  <si>
    <t xml:space="preserve">Acero resfuerzo muros Piso 5 Sector Edificio A</t>
  </si>
  <si>
    <t xml:space="preserve">2.5.6</t>
  </si>
  <si>
    <t xml:space="preserve">CABLES POST TENSADO</t>
  </si>
  <si>
    <t xml:space="preserve">Cables postensado Edificio A</t>
  </si>
  <si>
    <t xml:space="preserve">Cables postensado .Edificio B</t>
  </si>
  <si>
    <t xml:space="preserve">2.6.0</t>
  </si>
  <si>
    <t xml:space="preserve">ESTRUCTURA DE ACERO</t>
  </si>
  <si>
    <t xml:space="preserve">2.6.1</t>
  </si>
  <si>
    <t xml:space="preserve">ESTRUCTURA CIELO 4 Y 5 PISO</t>
  </si>
  <si>
    <t xml:space="preserve">Supongo que esto es para cada edificio, deberiamos multiplicar  la cantidad total por 2</t>
  </si>
  <si>
    <t xml:space="preserve">2.6.2</t>
  </si>
  <si>
    <t xml:space="preserve">ESTRUCTURA LUCARNA</t>
  </si>
  <si>
    <t xml:space="preserve">2.6.3</t>
  </si>
  <si>
    <t xml:space="preserve">INSERTOS</t>
  </si>
  <si>
    <t xml:space="preserve">2.6.4</t>
  </si>
  <si>
    <t xml:space="preserve">PLATAFORMAS DE CLIMATIZACION</t>
  </si>
  <si>
    <t xml:space="preserve">2.7.0</t>
  </si>
  <si>
    <t xml:space="preserve">IMPERMEABILIZACIONES</t>
  </si>
  <si>
    <t xml:space="preserve">2.7.1</t>
  </si>
  <si>
    <t xml:space="preserve">MEMBR. TERRAZAS Y LOSAS 1 NIVEL</t>
  </si>
  <si>
    <t xml:space="preserve">Impermeab. memb. Sector Edificio A</t>
  </si>
  <si>
    <t xml:space="preserve">Impermeab. memb. Sector Edificio B</t>
  </si>
  <si>
    <t xml:space="preserve">2.7.2</t>
  </si>
  <si>
    <t xml:space="preserve">BAÑOS Y COCINAS PATIO COMIDAS</t>
  </si>
  <si>
    <t xml:space="preserve">Impermeabil. Baños y Cocina Sector Edificio A</t>
  </si>
  <si>
    <t xml:space="preserve">Impermeabil. Baños y Cocina Sector Edificio B</t>
  </si>
  <si>
    <t xml:space="preserve">2.7.3</t>
  </si>
  <si>
    <t xml:space="preserve">IGOL SOBRE TERRAZAS Y 1 PISO</t>
  </si>
  <si>
    <t xml:space="preserve">Igol  Sector Edficio A</t>
  </si>
  <si>
    <t xml:space="preserve">Igol Sector Edficio B</t>
  </si>
  <si>
    <t xml:space="preserve">2.7.4</t>
  </si>
  <si>
    <t xml:space="preserve">MUROS EN CONTACTO CON TERRENO</t>
  </si>
  <si>
    <t xml:space="preserve">Igol  Muros contacto terreno Sector Edficio A</t>
  </si>
  <si>
    <t xml:space="preserve">Igol  Muros contacto terreno Sector Edficio B</t>
  </si>
  <si>
    <t xml:space="preserve">2.7.5</t>
  </si>
  <si>
    <t xml:space="preserve">ESTANQUES DE AGUA Y CAMARAS</t>
  </si>
  <si>
    <t xml:space="preserve">2.8.0</t>
  </si>
  <si>
    <t xml:space="preserve">ESTUCOS</t>
  </si>
  <si>
    <t xml:space="preserve">2.8.1</t>
  </si>
  <si>
    <t xml:space="preserve">EXTERIOR PARA TEXTURA ORGANICA</t>
  </si>
  <si>
    <t xml:space="preserve">Estuco exterior textura organica Calle Vivar</t>
  </si>
  <si>
    <t xml:space="preserve">Estuco exterior textura  Calle Tarapaca</t>
  </si>
  <si>
    <t xml:space="preserve">Estuco exterior textura  Calle Serrano</t>
  </si>
  <si>
    <t xml:space="preserve">Estuco exterior textura  Pasaje</t>
  </si>
  <si>
    <t xml:space="preserve">2.8.2</t>
  </si>
  <si>
    <t xml:space="preserve">EXTERIOR PARA PINTURAS</t>
  </si>
  <si>
    <t xml:space="preserve">Estuco exterior para pinturas Pasaje</t>
  </si>
  <si>
    <t xml:space="preserve">2.8.3</t>
  </si>
  <si>
    <t xml:space="preserve">EN INTERIORES</t>
  </si>
  <si>
    <t xml:space="preserve">Estuco Interior Piso 2°</t>
  </si>
  <si>
    <t xml:space="preserve">Estuco Interior Piso 4°</t>
  </si>
  <si>
    <t xml:space="preserve">2.8.4</t>
  </si>
  <si>
    <t xml:space="preserve">Estuco Estanques de agua y camara.</t>
  </si>
  <si>
    <t xml:space="preserve">Suponemos 1 estanque para cada edifico? O uno para los dos juntos?</t>
  </si>
  <si>
    <t xml:space="preserve">2.8.5</t>
  </si>
  <si>
    <t xml:space="preserve">CANTERIAS</t>
  </si>
  <si>
    <t xml:space="preserve">Canterias Calle Vivar</t>
  </si>
  <si>
    <t xml:space="preserve">Canterias Calle Tarapaca</t>
  </si>
  <si>
    <t xml:space="preserve">Canterias Calle Serrano</t>
  </si>
  <si>
    <t xml:space="preserve">Canterias Pasaje</t>
  </si>
  <si>
    <t xml:space="preserve">2.9.0</t>
  </si>
  <si>
    <t xml:space="preserve">CORNISAS</t>
  </si>
  <si>
    <t xml:space="preserve">2.9.1</t>
  </si>
  <si>
    <t xml:space="preserve">2.10.0</t>
  </si>
  <si>
    <t xml:space="preserve">CUBIERTAS Y TECHUMBRE</t>
  </si>
  <si>
    <t xml:space="preserve">2.10.1</t>
  </si>
  <si>
    <t xml:space="preserve">CUBIERTA DE FE Y GALVANIZADO</t>
  </si>
  <si>
    <t xml:space="preserve">2.11.0</t>
  </si>
  <si>
    <t xml:space="preserve">HOJALATERIAS</t>
  </si>
  <si>
    <t xml:space="preserve">2.11.1</t>
  </si>
  <si>
    <t xml:space="preserve">CANALES</t>
  </si>
  <si>
    <t xml:space="preserve">2.11.2</t>
  </si>
  <si>
    <t xml:space="preserve">FORROS</t>
  </si>
  <si>
    <t xml:space="preserve">2.11.3</t>
  </si>
  <si>
    <t xml:space="preserve">CUBETAS</t>
  </si>
  <si>
    <t xml:space="preserve">UN</t>
  </si>
  <si>
    <t xml:space="preserve">2.12.0</t>
  </si>
  <si>
    <t xml:space="preserve">PROCT. ESTRUCTURAS METALICAS</t>
  </si>
  <si>
    <t xml:space="preserve">TOTAL OBRA GRUESA</t>
  </si>
  <si>
    <t xml:space="preserve">3.0.0</t>
  </si>
  <si>
    <t xml:space="preserve">TERMINACIONES</t>
  </si>
  <si>
    <t xml:space="preserve">Supongo que esto es para cada edificio, así que al final deberiamos multiplicar el costo total de terminaciones por 2</t>
  </si>
  <si>
    <t xml:space="preserve">3.1.0</t>
  </si>
  <si>
    <t xml:space="preserve">TABIQUES</t>
  </si>
  <si>
    <t xml:space="preserve">3.1.1</t>
  </si>
  <si>
    <t xml:space="preserve">VOLCANITA SECO-SECO 12 CM</t>
  </si>
  <si>
    <t xml:space="preserve">Volcanita S-S Subterraneo</t>
  </si>
  <si>
    <t xml:space="preserve">Volcanita S-S P1</t>
  </si>
  <si>
    <t xml:space="preserve">Volcanita S-S Altillo P1</t>
  </si>
  <si>
    <t xml:space="preserve">Volcanita S-S  P2</t>
  </si>
  <si>
    <t xml:space="preserve">Volcanita S-S Altillo P2</t>
  </si>
  <si>
    <t xml:space="preserve">Volcanita S-S P3</t>
  </si>
  <si>
    <t xml:space="preserve">Volcanita S-S P4</t>
  </si>
  <si>
    <t xml:space="preserve">Volcanita S-S Altillo P4</t>
  </si>
  <si>
    <t xml:space="preserve">Volcanita S-S P5</t>
  </si>
  <si>
    <t xml:space="preserve">3.1.2</t>
  </si>
  <si>
    <t xml:space="preserve">VOLCANITA SECO-HUMEDO 12 CM</t>
  </si>
  <si>
    <t xml:space="preserve">Volcanita S-H  P2</t>
  </si>
  <si>
    <t xml:space="preserve">Volcanita S-H Altillo P2</t>
  </si>
  <si>
    <t xml:space="preserve">Volcanita S-H P4</t>
  </si>
  <si>
    <t xml:space="preserve">Volcanita S-H Altillo P4</t>
  </si>
  <si>
    <t xml:space="preserve">Volcanita S-H P5</t>
  </si>
  <si>
    <t xml:space="preserve">3.1.3</t>
  </si>
  <si>
    <t xml:space="preserve">VOLCANITA HUMEDO-HUMEDO 12 CM</t>
  </si>
  <si>
    <t xml:space="preserve">Volcanita H-H  P2</t>
  </si>
  <si>
    <t xml:space="preserve">Volcanita H-H Altillo P2</t>
  </si>
  <si>
    <t xml:space="preserve">Volcanita H-H P4</t>
  </si>
  <si>
    <t xml:space="preserve">Volcanita H-H Altillo P4</t>
  </si>
  <si>
    <t xml:space="preserve">Volcanita H-H P5</t>
  </si>
  <si>
    <t xml:space="preserve">3.1.4</t>
  </si>
  <si>
    <t xml:space="preserve">TABIQUES DOBLES BAÑOS</t>
  </si>
  <si>
    <t xml:space="preserve">Tabique doble baño 4° Piso</t>
  </si>
  <si>
    <t xml:space="preserve">3.1.5</t>
  </si>
  <si>
    <t xml:space="preserve">AISLAN EN TABIQUES</t>
  </si>
  <si>
    <t xml:space="preserve">Aislan Subterraneo</t>
  </si>
  <si>
    <t xml:space="preserve">Aislan P1</t>
  </si>
  <si>
    <t xml:space="preserve">Aislan Altillo P1</t>
  </si>
  <si>
    <t xml:space="preserve">Aislan  P2</t>
  </si>
  <si>
    <t xml:space="preserve">Aislan Altillo P2</t>
  </si>
  <si>
    <t xml:space="preserve">Aislan P3</t>
  </si>
  <si>
    <t xml:space="preserve">Aislan P4</t>
  </si>
  <si>
    <t xml:space="preserve">Aislan Altillo P4</t>
  </si>
  <si>
    <t xml:space="preserve">Aislan P5</t>
  </si>
  <si>
    <t xml:space="preserve">3.1.6</t>
  </si>
  <si>
    <t xml:space="preserve">TABIQUE SHAFT</t>
  </si>
  <si>
    <t xml:space="preserve">Tabique frente a locales Subterraneo</t>
  </si>
  <si>
    <t xml:space="preserve">Tabique frente a locales P1</t>
  </si>
  <si>
    <t xml:space="preserve">Tabique frente a locales Altillo P1</t>
  </si>
  <si>
    <t xml:space="preserve">Tabique frente a locales  P2</t>
  </si>
  <si>
    <t xml:space="preserve">Tabique frente a locales P3</t>
  </si>
  <si>
    <t xml:space="preserve">Tabique frente a locales P4</t>
  </si>
  <si>
    <t xml:space="preserve">Tabique frente a locales Altillo P4</t>
  </si>
  <si>
    <t xml:space="preserve">Tabique frente a locales P5</t>
  </si>
  <si>
    <t xml:space="preserve">3.1.7</t>
  </si>
  <si>
    <t xml:space="preserve">TABIQUE FRENTE LOCALES</t>
  </si>
  <si>
    <t xml:space="preserve">Tabique frente a locales  Altillo P4</t>
  </si>
  <si>
    <t xml:space="preserve">3.2.0</t>
  </si>
  <si>
    <t xml:space="preserve">REVESTIMIENTOS</t>
  </si>
  <si>
    <t xml:space="preserve">3.2.1</t>
  </si>
  <si>
    <t xml:space="preserve">ESPEJOS</t>
  </si>
  <si>
    <t xml:space="preserve">Espejos P2</t>
  </si>
  <si>
    <t xml:space="preserve">Espejos Altillo P2</t>
  </si>
  <si>
    <t xml:space="preserve">Espejos P4</t>
  </si>
  <si>
    <t xml:space="preserve">Espejos Altillo P4</t>
  </si>
  <si>
    <t xml:space="preserve">3.2.2</t>
  </si>
  <si>
    <t xml:space="preserve">CERAMICA ESMALTADA</t>
  </si>
  <si>
    <t xml:space="preserve">Ceramica Esmaltada P2</t>
  </si>
  <si>
    <t xml:space="preserve">3.3.0</t>
  </si>
  <si>
    <t xml:space="preserve">CIELOS</t>
  </si>
  <si>
    <t xml:space="preserve">3.3.1</t>
  </si>
  <si>
    <t xml:space="preserve">ENLUCIDOS A YESO</t>
  </si>
  <si>
    <t xml:space="preserve">Enlucido yeso Subterraneo</t>
  </si>
  <si>
    <t xml:space="preserve">Enlucido yeso Primer Piso</t>
  </si>
  <si>
    <t xml:space="preserve">Enlucido yeso Altillo Piso 1</t>
  </si>
  <si>
    <t xml:space="preserve">Enlucido yeso Segundo Piso</t>
  </si>
  <si>
    <t xml:space="preserve">Enlucido yeso Altillo Piso 2</t>
  </si>
  <si>
    <t xml:space="preserve">Enlucido yeso Tercer Piso</t>
  </si>
  <si>
    <t xml:space="preserve">Enlucido yeso Cuarto Piso</t>
  </si>
  <si>
    <t xml:space="preserve">Enlucido yeso Altillo Piso 4</t>
  </si>
  <si>
    <t xml:space="preserve">3.3.2</t>
  </si>
  <si>
    <t xml:space="preserve">ACUSTICOS DESMONTABLES</t>
  </si>
  <si>
    <t xml:space="preserve">Acusticos desmontables Subterraneo</t>
  </si>
  <si>
    <t xml:space="preserve">Acusticos desmontables Piso 4</t>
  </si>
  <si>
    <t xml:space="preserve">Acusticos desmontables Piso 5</t>
  </si>
  <si>
    <t xml:space="preserve">3.3.3</t>
  </si>
  <si>
    <t xml:space="preserve">CENEFAS</t>
  </si>
  <si>
    <t xml:space="preserve">Encuentro cenefa Piso 2</t>
  </si>
  <si>
    <t xml:space="preserve">Encuentro cenefa Piso 4</t>
  </si>
  <si>
    <t xml:space="preserve">3.3.4</t>
  </si>
  <si>
    <t xml:space="preserve">FALSO DE VOLCANITA VACIOS</t>
  </si>
  <si>
    <t xml:space="preserve">Falso volcanita 4° Piso</t>
  </si>
  <si>
    <t xml:space="preserve">3.3.5</t>
  </si>
  <si>
    <t xml:space="preserve">CIELOS FALSO VOLCANITA</t>
  </si>
  <si>
    <t xml:space="preserve">3.3.6</t>
  </si>
  <si>
    <t xml:space="preserve">LOSAS A LA VISTA</t>
  </si>
  <si>
    <t xml:space="preserve">Losa a la vista Subterraneo</t>
  </si>
  <si>
    <t xml:space="preserve">Losa a la vista Altillo Piso 2°</t>
  </si>
  <si>
    <t xml:space="preserve">Losa  a la vista Gabinete electrico Piso 3°</t>
  </si>
  <si>
    <t xml:space="preserve">Losa a la vista Piso 4°</t>
  </si>
  <si>
    <t xml:space="preserve">Losa a la vista Altillo Piso 4°</t>
  </si>
  <si>
    <t xml:space="preserve">Losa a la vista Piso 5°</t>
  </si>
  <si>
    <t xml:space="preserve">3.4.0</t>
  </si>
  <si>
    <t xml:space="preserve">PAVIMENTOS G/POLVOS Y CORNISAS</t>
  </si>
  <si>
    <t xml:space="preserve">3.4.1</t>
  </si>
  <si>
    <t xml:space="preserve">PORCELANATO</t>
  </si>
  <si>
    <t xml:space="preserve">Porcelanato Altillo 1° Piso</t>
  </si>
  <si>
    <t xml:space="preserve">Porcelanato Baño 2° Piso</t>
  </si>
  <si>
    <t xml:space="preserve">Porcelanato Altillo 2° Piso</t>
  </si>
  <si>
    <t xml:space="preserve">Porcelanato 4° Piso</t>
  </si>
  <si>
    <t xml:space="preserve">Porcelanato Baño 4° Piso</t>
  </si>
  <si>
    <t xml:space="preserve">Porcelanato 5° Piso</t>
  </si>
  <si>
    <t xml:space="preserve">3.4.2</t>
  </si>
  <si>
    <t xml:space="preserve">BALDOSA MICROVIBRADAS B.CEM GRIS</t>
  </si>
  <si>
    <t xml:space="preserve">Baldosa Microv. Subterraneo</t>
  </si>
  <si>
    <t xml:space="preserve">3.4.3</t>
  </si>
  <si>
    <t xml:space="preserve">BALDOSA DIAGONAL VEREDAS</t>
  </si>
  <si>
    <t xml:space="preserve">Baldosa diagmicrov. Vereda Exterior Piso 1</t>
  </si>
  <si>
    <t xml:space="preserve">3.4.4</t>
  </si>
  <si>
    <t xml:space="preserve">ALFOMBRA</t>
  </si>
  <si>
    <t xml:space="preserve">Alfombra 5° Piso</t>
  </si>
  <si>
    <t xml:space="preserve">3.4.5</t>
  </si>
  <si>
    <t xml:space="preserve">GUARDAPOLVO BALDOSA GRIS</t>
  </si>
  <si>
    <t xml:space="preserve">Guardapolvo Subterraneo</t>
  </si>
  <si>
    <t xml:space="preserve">3.4.6</t>
  </si>
  <si>
    <t xml:space="preserve">GUARDAPOLVO PORCELANATO</t>
  </si>
  <si>
    <t xml:space="preserve">Guardapolvo porcelanato Piso 2</t>
  </si>
  <si>
    <t xml:space="preserve">Guardapolvo porcelanato Altillo Piso 2</t>
  </si>
  <si>
    <t xml:space="preserve">Guardapolvo porcelanato Cuarto Piso</t>
  </si>
  <si>
    <t xml:space="preserve">Guardapolvo porcelanato Altillo Pio 4</t>
  </si>
  <si>
    <t xml:space="preserve">Guardapolvo porcelanato Quinto Piso</t>
  </si>
  <si>
    <t xml:space="preserve">3.4.7</t>
  </si>
  <si>
    <t xml:space="preserve">GUARDAPOLVO MADERA</t>
  </si>
  <si>
    <t xml:space="preserve">Guardapolvo de madera Piso 5</t>
  </si>
  <si>
    <t xml:space="preserve">3.5.0</t>
  </si>
  <si>
    <t xml:space="preserve">ESCALERAS Y GRADAS</t>
  </si>
  <si>
    <t xml:space="preserve">3.5.1</t>
  </si>
  <si>
    <t xml:space="preserve">ESCALERAS DE ESCAPE</t>
  </si>
  <si>
    <t xml:space="preserve">3.5.1.1</t>
  </si>
  <si>
    <t xml:space="preserve">GRADA DE GOMA ESTRIADA</t>
  </si>
  <si>
    <t xml:space="preserve">3.5.1.2</t>
  </si>
  <si>
    <t xml:space="preserve">DESCANSO GOMA ESTRIADA</t>
  </si>
  <si>
    <t xml:space="preserve">3.5.1.3</t>
  </si>
  <si>
    <t xml:space="preserve">GRADA PORCELANATO ANTIDESLIZ.</t>
  </si>
  <si>
    <t xml:space="preserve">3.5.1.4</t>
  </si>
  <si>
    <t xml:space="preserve">GUARDAPOLVO ESCALERAS</t>
  </si>
  <si>
    <t xml:space="preserve">3.5.2</t>
  </si>
  <si>
    <t xml:space="preserve">ESCALERAS METALICAS</t>
  </si>
  <si>
    <t xml:space="preserve">3.5.2.1</t>
  </si>
  <si>
    <t xml:space="preserve">ESCALERA DE ESCAPE</t>
  </si>
  <si>
    <t xml:space="preserve">3.5.2.2</t>
  </si>
  <si>
    <t xml:space="preserve">ESCALERAS GATERAS</t>
  </si>
  <si>
    <t xml:space="preserve">3.5.2.3</t>
  </si>
  <si>
    <t xml:space="preserve">PASARELAS DE ACERO</t>
  </si>
  <si>
    <t xml:space="preserve">3.5.2.4</t>
  </si>
  <si>
    <t xml:space="preserve">3.5.3</t>
  </si>
  <si>
    <t xml:space="preserve">ESCALERA EN CARACOL ALTILLOS</t>
  </si>
  <si>
    <t xml:space="preserve">3.6.0</t>
  </si>
  <si>
    <t xml:space="preserve">PUERTAS Y MARCOS</t>
  </si>
  <si>
    <t xml:space="preserve">Qué onda las unidades acá?</t>
  </si>
  <si>
    <t xml:space="preserve">3.6.1</t>
  </si>
  <si>
    <t xml:space="preserve">PUERTAS DE MADERA TERCIADA</t>
  </si>
  <si>
    <t xml:space="preserve">Puertas Madera.Terciadas Subt.</t>
  </si>
  <si>
    <t xml:space="preserve">un</t>
  </si>
  <si>
    <t xml:space="preserve">Puertas Madera Terciada Piso 1</t>
  </si>
  <si>
    <t xml:space="preserve">Puertas Madera Terciada  Alt.Piso 1</t>
  </si>
  <si>
    <t xml:space="preserve">Puertas Madera Terciada Piso 2</t>
  </si>
  <si>
    <t xml:space="preserve">Puertas Madera Terciada  Alt.Piso 2</t>
  </si>
  <si>
    <t xml:space="preserve">Puertas Madera Terciada Piso 3</t>
  </si>
  <si>
    <t xml:space="preserve">Puertas Madera Terciada  Alt.Piso 3</t>
  </si>
  <si>
    <t xml:space="preserve">Puertas Madera Terciada Piso 4</t>
  </si>
  <si>
    <t xml:space="preserve">Puertas Madera Terciada  Alt.Piso 4</t>
  </si>
  <si>
    <t xml:space="preserve">Puertas Madera Terciada Piso 5</t>
  </si>
  <si>
    <t xml:space="preserve">3.6.2</t>
  </si>
  <si>
    <t xml:space="preserve">PUERTAS METALICAS DE FIERRO</t>
  </si>
  <si>
    <t xml:space="preserve">Puerta Metalica (Portón ) Subterraneo</t>
  </si>
  <si>
    <t xml:space="preserve">3.6.3</t>
  </si>
  <si>
    <t xml:space="preserve">PUERTA DE SEGURIDAD F-30</t>
  </si>
  <si>
    <t xml:space="preserve">Puertas Met. de Seguridad (F-30) Subt.</t>
  </si>
  <si>
    <t xml:space="preserve">Puertas Met. de Seguridad (F-30) Piso 1</t>
  </si>
  <si>
    <t xml:space="preserve">Puertas Met. de Seguridad (F-30) Alt.Piso 1</t>
  </si>
  <si>
    <t xml:space="preserve">Puertas Met. de Seguridad (F-30) Piso 2</t>
  </si>
  <si>
    <t xml:space="preserve">Puertas Met. de Seguridad (F-30) Alt.Piso 2</t>
  </si>
  <si>
    <t xml:space="preserve">Puertas Met. de Seguridad (F-30) Piso 3</t>
  </si>
  <si>
    <t xml:space="preserve">Puertas Met. de Seguridad (F-30) Alt.Piso 3</t>
  </si>
  <si>
    <t xml:space="preserve">Puertas Met. de Seguridad (F-30) Piso 4.</t>
  </si>
  <si>
    <t xml:space="preserve">Puertas Met. de Seguridad (F-30) Alt.Piso 4</t>
  </si>
  <si>
    <t xml:space="preserve">Puertas Met. de Seguridad (F-30) Piso 5</t>
  </si>
  <si>
    <t xml:space="preserve">3.6.4</t>
  </si>
  <si>
    <t xml:space="preserve">PUERTA METALICA CORREDERA</t>
  </si>
  <si>
    <t xml:space="preserve">3.6.5</t>
  </si>
  <si>
    <t xml:space="preserve">PUERTA DE ALUMINIO Y CRISTAL</t>
  </si>
  <si>
    <t xml:space="preserve">Puertas Alunio y Cristal Subt.</t>
  </si>
  <si>
    <t xml:space="preserve">Puertas Alumino y Cristal Piso 1</t>
  </si>
  <si>
    <t xml:space="preserve">Puertas Aluminio y Cristal Alt.Piso 1</t>
  </si>
  <si>
    <t xml:space="preserve">Puertas Alumino y Cristal Piso 2</t>
  </si>
  <si>
    <t xml:space="preserve">Puertas Aluminio y Cristal Alt.Piso 2</t>
  </si>
  <si>
    <t xml:space="preserve">Puertas Alumino y Cristal Piso 3</t>
  </si>
  <si>
    <t xml:space="preserve">Puertas Aluminio y Cristal Alt.Piso 3</t>
  </si>
  <si>
    <t xml:space="preserve">Puertas Alumino y Cristal Piso 4</t>
  </si>
  <si>
    <t xml:space="preserve">Puertas Aluminio y Cristal Alt.Piso 4</t>
  </si>
  <si>
    <t xml:space="preserve">Puertas Alumino y Cristal Piso 5</t>
  </si>
  <si>
    <t xml:space="preserve">3.6.6</t>
  </si>
  <si>
    <t xml:space="preserve">MARCOS DE PINO FINGER JOINT</t>
  </si>
  <si>
    <t xml:space="preserve">3.6.7</t>
  </si>
  <si>
    <t xml:space="preserve">MARCOS METALICOS</t>
  </si>
  <si>
    <t xml:space="preserve">3.8.0</t>
  </si>
  <si>
    <t xml:space="preserve">ALUMINIOS CRISTALES</t>
  </si>
  <si>
    <t xml:space="preserve">3.8.1</t>
  </si>
  <si>
    <t xml:space="preserve">VENTANAS</t>
  </si>
  <si>
    <t xml:space="preserve">Ventanas Subterraneo</t>
  </si>
  <si>
    <t xml:space="preserve">Ventanas Piso 1</t>
  </si>
  <si>
    <t xml:space="preserve">Ventanas  Alt.Piso 1</t>
  </si>
  <si>
    <t xml:space="preserve">Ventanas Piso 2</t>
  </si>
  <si>
    <t xml:space="preserve">Ventanas  Alt.Piso 2</t>
  </si>
  <si>
    <t xml:space="preserve">Ventanas Piso 3</t>
  </si>
  <si>
    <t xml:space="preserve">Ventanas  Alt.Piso 3</t>
  </si>
  <si>
    <t xml:space="preserve">Ventanas Piso 4</t>
  </si>
  <si>
    <t xml:space="preserve">Ventanas  Alt.Piso 4</t>
  </si>
  <si>
    <t xml:space="preserve">Ventanas Piso 5</t>
  </si>
  <si>
    <t xml:space="preserve">3.8.2</t>
  </si>
  <si>
    <t xml:space="preserve">MURO CORTINA</t>
  </si>
  <si>
    <t xml:space="preserve">Calle 1</t>
  </si>
  <si>
    <t xml:space="preserve">Calle 2</t>
  </si>
  <si>
    <t xml:space="preserve">Calle 3</t>
  </si>
  <si>
    <t xml:space="preserve">Pasaje</t>
  </si>
  <si>
    <t xml:space="preserve">3.8.3</t>
  </si>
  <si>
    <t xml:space="preserve">MAMPARAS DE CRISTAL</t>
  </si>
  <si>
    <t xml:space="preserve">3.8.4</t>
  </si>
  <si>
    <t xml:space="preserve">VITRINAS DE LOCALES</t>
  </si>
  <si>
    <t xml:space="preserve">3.8.5</t>
  </si>
  <si>
    <t xml:space="preserve">LUCARNA (ALUMINIO Y VIDRIOS)</t>
  </si>
  <si>
    <t xml:space="preserve">3.8.6</t>
  </si>
  <si>
    <t xml:space="preserve">REVESTIMIENTO DE ALUCOBOND</t>
  </si>
  <si>
    <t xml:space="preserve">3.9.0</t>
  </si>
  <si>
    <t xml:space="preserve">BARANDAS Y PASAMANOS</t>
  </si>
  <si>
    <t xml:space="preserve">3.9.1</t>
  </si>
  <si>
    <t xml:space="preserve">BARANDAS DE FIERRO</t>
  </si>
  <si>
    <t xml:space="preserve">3.9.2</t>
  </si>
  <si>
    <t xml:space="preserve">PASAMANOS DE FIERRO</t>
  </si>
  <si>
    <t xml:space="preserve">3.9.3</t>
  </si>
  <si>
    <t xml:space="preserve">BARANDAS ALUMINIO Y CRISTAL</t>
  </si>
  <si>
    <t xml:space="preserve">3.9.4</t>
  </si>
  <si>
    <t xml:space="preserve">SOPORTEBARANDA</t>
  </si>
  <si>
    <t xml:space="preserve">3.9.5</t>
  </si>
  <si>
    <t xml:space="preserve">BANQUINA</t>
  </si>
  <si>
    <t xml:space="preserve">3.10.0</t>
  </si>
  <si>
    <t xml:space="preserve">QUINCALLERIA</t>
  </si>
  <si>
    <t xml:space="preserve">3.10.1</t>
  </si>
  <si>
    <t xml:space="preserve">ACCESO A OFICINAS</t>
  </si>
  <si>
    <t xml:space="preserve">3.10.2</t>
  </si>
  <si>
    <t xml:space="preserve">PUERTAS METALICAS</t>
  </si>
  <si>
    <t xml:space="preserve">3.10.3</t>
  </si>
  <si>
    <t xml:space="preserve">BAÑOS</t>
  </si>
  <si>
    <t xml:space="preserve">3.10.4</t>
  </si>
  <si>
    <t xml:space="preserve">OTRAS (DETALLAR)</t>
  </si>
  <si>
    <t xml:space="preserve">3.10.5</t>
  </si>
  <si>
    <t xml:space="preserve">BISAGRAS EN BRONCE</t>
  </si>
  <si>
    <t xml:space="preserve">3.10.6</t>
  </si>
  <si>
    <t xml:space="preserve">BARRA ANTIPANICO</t>
  </si>
  <si>
    <t xml:space="preserve">3.10.7</t>
  </si>
  <si>
    <t xml:space="preserve">CIERRA PUERTAS</t>
  </si>
  <si>
    <t xml:space="preserve">3.11.0</t>
  </si>
  <si>
    <t xml:space="preserve">PINTURAS</t>
  </si>
  <si>
    <t xml:space="preserve">3.11.1</t>
  </si>
  <si>
    <t xml:space="preserve">ALDUCO</t>
  </si>
  <si>
    <t xml:space="preserve">3.11.2</t>
  </si>
  <si>
    <t xml:space="preserve">MARTELINA ORGANICA</t>
  </si>
  <si>
    <t xml:space="preserve">3.11.3</t>
  </si>
  <si>
    <t xml:space="preserve">ESMALTE SINTETICO BRILLANTE</t>
  </si>
  <si>
    <t xml:space="preserve">Subterraneo</t>
  </si>
  <si>
    <t xml:space="preserve">P1</t>
  </si>
  <si>
    <t xml:space="preserve">Altillo P1</t>
  </si>
  <si>
    <t xml:space="preserve">Gabinete electrico Piso 1</t>
  </si>
  <si>
    <t xml:space="preserve">P2</t>
  </si>
  <si>
    <t xml:space="preserve">Altillo P2</t>
  </si>
  <si>
    <t xml:space="preserve">P3</t>
  </si>
  <si>
    <t xml:space="preserve">Gabinete electrico Piso 3</t>
  </si>
  <si>
    <t xml:space="preserve">P4</t>
  </si>
  <si>
    <t xml:space="preserve">Altillo P4</t>
  </si>
  <si>
    <t xml:space="preserve">P5</t>
  </si>
  <si>
    <t xml:space="preserve">3.11.4</t>
  </si>
  <si>
    <t xml:space="preserve">OLEO OPACO</t>
  </si>
  <si>
    <t xml:space="preserve">3.11.5</t>
  </si>
  <si>
    <t xml:space="preserve">AL MOLINETE</t>
  </si>
  <si>
    <t xml:space="preserve">3.11.6</t>
  </si>
  <si>
    <t xml:space="preserve">ANTICORROSIVA</t>
  </si>
  <si>
    <t xml:space="preserve">3.11.7</t>
  </si>
  <si>
    <t xml:space="preserve">ESMALTE AL AGUA</t>
  </si>
  <si>
    <t xml:space="preserve">3.11.8</t>
  </si>
  <si>
    <t xml:space="preserve">EMPASTE SOBRE VOLCANITA</t>
  </si>
  <si>
    <t xml:space="preserve">3.11.9</t>
  </si>
  <si>
    <t xml:space="preserve">EMPASTE SOBRE ESTUCO</t>
  </si>
  <si>
    <t xml:space="preserve">3.11.10</t>
  </si>
  <si>
    <t xml:space="preserve">PINTURA DEMARCACION ESTACIONA.</t>
  </si>
  <si>
    <t xml:space="preserve">3.11.11</t>
  </si>
  <si>
    <t xml:space="preserve">OLEO BRILLANTE</t>
  </si>
  <si>
    <t xml:space="preserve">3.12.0</t>
  </si>
  <si>
    <t xml:space="preserve">ARTEFACTOS SANITARIOS Y ACCESO.</t>
  </si>
  <si>
    <t xml:space="preserve">3.12.1</t>
  </si>
  <si>
    <t xml:space="preserve">ARTEFACTOS SANITARIOS</t>
  </si>
  <si>
    <t xml:space="preserve">3.12.1.1</t>
  </si>
  <si>
    <t xml:space="preserve">WC</t>
  </si>
  <si>
    <t xml:space="preserve">3.12.1.2</t>
  </si>
  <si>
    <t xml:space="preserve">URINARIOS</t>
  </si>
  <si>
    <t xml:space="preserve">3.12.1.3</t>
  </si>
  <si>
    <t xml:space="preserve">LAVAMANOS</t>
  </si>
  <si>
    <t xml:space="preserve">3.12.1.4</t>
  </si>
  <si>
    <t xml:space="preserve">VANITORIOS</t>
  </si>
  <si>
    <t xml:space="preserve">3.12.1.5</t>
  </si>
  <si>
    <t xml:space="preserve">B LLUVIA C/COMBINACION</t>
  </si>
  <si>
    <t xml:space="preserve">3.12.1.6</t>
  </si>
  <si>
    <t xml:space="preserve">LAVAPLATOS</t>
  </si>
  <si>
    <t xml:space="preserve">3.12.1.7</t>
  </si>
  <si>
    <t xml:space="preserve">JANITOR</t>
  </si>
  <si>
    <t xml:space="preserve">3.12.2</t>
  </si>
  <si>
    <t xml:space="preserve">ACCESORIOS</t>
  </si>
  <si>
    <t xml:space="preserve">3.12.2.1</t>
  </si>
  <si>
    <t xml:space="preserve">PERCHA</t>
  </si>
  <si>
    <t xml:space="preserve">3.12.2.2</t>
  </si>
  <si>
    <t xml:space="preserve">PORTA ROLLO</t>
  </si>
  <si>
    <t xml:space="preserve">UN.</t>
  </si>
  <si>
    <t xml:space="preserve">3.12.2.3</t>
  </si>
  <si>
    <t xml:space="preserve">DISPENSADOR DE JAMON LAVAMAN.</t>
  </si>
  <si>
    <t xml:space="preserve">3.12.2.4</t>
  </si>
  <si>
    <t xml:space="preserve">DISPENSADOR DE JABON VANITORIOS</t>
  </si>
  <si>
    <t xml:space="preserve">3.12.2.5</t>
  </si>
  <si>
    <t xml:space="preserve">JABONERA DUCHA</t>
  </si>
  <si>
    <t xml:space="preserve">3.12.2.6</t>
  </si>
  <si>
    <t xml:space="preserve">SECADOR DE MANOS</t>
  </si>
  <si>
    <t xml:space="preserve">3.12.2.7</t>
  </si>
  <si>
    <t xml:space="preserve">BARRA CORTINA DE DUCHA</t>
  </si>
  <si>
    <t xml:space="preserve">3.12.2.8</t>
  </si>
  <si>
    <t xml:space="preserve">BASUREROS</t>
  </si>
  <si>
    <t xml:space="preserve">3.12.2.9</t>
  </si>
  <si>
    <t xml:space="preserve">BARRAS PARA LISIADOS</t>
  </si>
  <si>
    <t xml:space="preserve">3.12.2.10</t>
  </si>
  <si>
    <t xml:space="preserve">TOALLEROS</t>
  </si>
  <si>
    <t xml:space="preserve">3.12.2.11</t>
  </si>
  <si>
    <t xml:space="preserve">CUBREMOCHETAS</t>
  </si>
  <si>
    <t xml:space="preserve">3.13.0</t>
  </si>
  <si>
    <t xml:space="preserve">CARPINTERIA METALICA</t>
  </si>
  <si>
    <t xml:space="preserve">3.13.1</t>
  </si>
  <si>
    <t xml:space="preserve">DIVISIONES DE BAÑOS</t>
  </si>
  <si>
    <t xml:space="preserve">3.13.2</t>
  </si>
  <si>
    <t xml:space="preserve">ASTAS DE BANDERAS</t>
  </si>
  <si>
    <t xml:space="preserve">3.13.3</t>
  </si>
  <si>
    <t xml:space="preserve">LETREROS FACHADA,LETRAS Y NUME</t>
  </si>
  <si>
    <t xml:space="preserve">3.13.4</t>
  </si>
  <si>
    <t xml:space="preserve">CELOSIAS DE VENTILACION</t>
  </si>
  <si>
    <t xml:space="preserve">3.13.5</t>
  </si>
  <si>
    <t xml:space="preserve">NARIZ METALICA GRADAS</t>
  </si>
  <si>
    <t xml:space="preserve">3.13.7</t>
  </si>
  <si>
    <t xml:space="preserve">PERFIL ACERO FRENTE LOCALES</t>
  </si>
  <si>
    <t xml:space="preserve">3.13.8</t>
  </si>
  <si>
    <t xml:space="preserve">PERFIL VERTICAL U FRENTE LOCALES</t>
  </si>
  <si>
    <t xml:space="preserve">3.13.9</t>
  </si>
  <si>
    <t xml:space="preserve">FAROLESFACHADAS</t>
  </si>
  <si>
    <t xml:space="preserve">3.13.10</t>
  </si>
  <si>
    <t xml:space="preserve">CASETA GRUPO ELECTROGENO</t>
  </si>
  <si>
    <t xml:space="preserve">3.13.11</t>
  </si>
  <si>
    <t xml:space="preserve">REJILLAS CANALETAS A. LLUVIAS</t>
  </si>
  <si>
    <t xml:space="preserve">3.14.0</t>
  </si>
  <si>
    <t xml:space="preserve">MUEBLES</t>
  </si>
  <si>
    <t xml:space="preserve">3.14.1</t>
  </si>
  <si>
    <t xml:space="preserve">MUEBLES Y CORTINAS</t>
  </si>
  <si>
    <t xml:space="preserve">3.14.1.1</t>
  </si>
  <si>
    <t xml:space="preserve">VANITORIOS BAÑOS</t>
  </si>
  <si>
    <t xml:space="preserve">3.14.1.3</t>
  </si>
  <si>
    <t xml:space="preserve">MUEBLE FICHERO GUARDARROPIA</t>
  </si>
  <si>
    <t xml:space="preserve">3.14.1.4</t>
  </si>
  <si>
    <t xml:space="preserve">MUEBLE LAVAPLATOS</t>
  </si>
  <si>
    <t xml:space="preserve">3.15.0</t>
  </si>
  <si>
    <t xml:space="preserve">CASETA CONTROL VEHICULAR</t>
  </si>
  <si>
    <t xml:space="preserve">3.16.0</t>
  </si>
  <si>
    <t xml:space="preserve">INSTALACIONES SANITARIAS</t>
  </si>
  <si>
    <t xml:space="preserve">TOTAL TERMINACIONES</t>
  </si>
  <si>
    <t xml:space="preserve">PARTIDAS GENERALES</t>
  </si>
  <si>
    <t xml:space="preserve">4.1</t>
  </si>
  <si>
    <t xml:space="preserve">CANALES A.LL. DE TERRAZAS,RAMP.</t>
  </si>
  <si>
    <t xml:space="preserve">4.2</t>
  </si>
  <si>
    <t xml:space="preserve">IZAJE EQUIPOS CLIMATIZACION</t>
  </si>
  <si>
    <t xml:space="preserve">4.3</t>
  </si>
  <si>
    <t xml:space="preserve">EXTRACCION BASURA LOCATARIOS</t>
  </si>
  <si>
    <t xml:space="preserve">4.4</t>
  </si>
  <si>
    <t xml:space="preserve">PISO FALSO ELEVADO</t>
  </si>
  <si>
    <t xml:space="preserve">TOTAL PARTIDAS GENERALES</t>
  </si>
  <si>
    <t xml:space="preserve">OTRAS PARTIDAS</t>
  </si>
  <si>
    <t xml:space="preserve">5.1</t>
  </si>
  <si>
    <t xml:space="preserve">QUIEBRAVISTA CON REVEST 84R</t>
  </si>
  <si>
    <t xml:space="preserve">5.2</t>
  </si>
  <si>
    <t xml:space="preserve">CIELO TRUPAN ENCHAPADO</t>
  </si>
  <si>
    <t xml:space="preserve">5.3</t>
  </si>
  <si>
    <t xml:space="preserve">RECEPTACULO PARA DUCHA</t>
  </si>
  <si>
    <t xml:space="preserve">5.4</t>
  </si>
  <si>
    <t xml:space="preserve">DISPENSADOR DE PAPEL</t>
  </si>
  <si>
    <t xml:space="preserve">5.5</t>
  </si>
  <si>
    <t xml:space="preserve">CIERRE LATERAL SALA ELECTRICA</t>
  </si>
  <si>
    <t xml:space="preserve">5.6</t>
  </si>
  <si>
    <t xml:space="preserve">CONTROL ACCESO VEHICULAR</t>
  </si>
  <si>
    <t xml:space="preserve">5.7</t>
  </si>
  <si>
    <t xml:space="preserve">REVESTIMIENTO CHAMBRANAS</t>
  </si>
  <si>
    <t xml:space="preserve">5.8</t>
  </si>
  <si>
    <t xml:space="preserve">E.METALICA SALA ELECTRICA</t>
  </si>
  <si>
    <t xml:space="preserve">5.9</t>
  </si>
  <si>
    <t xml:space="preserve">REJAS RAMPA DE ACCESO</t>
  </si>
  <si>
    <t xml:space="preserve">5.10</t>
  </si>
  <si>
    <t xml:space="preserve">E.METALICA ALTILLO 1-2-4 PISOS</t>
  </si>
  <si>
    <t xml:space="preserve">TOTAL OTRAS PARTIDAS</t>
  </si>
  <si>
    <t xml:space="preserve">TOTAL COSTO DIRECTO PRESUPUESTO</t>
  </si>
  <si>
    <t xml:space="preserve">Hormigón vigasPiso 1Sector Edificio B</t>
  </si>
  <si>
    <t xml:space="preserve">Hormigón vigasPiso 3Sector Edificio B</t>
  </si>
  <si>
    <t xml:space="preserve">Hormigón vigasPiso 4Sector Edificio B</t>
  </si>
  <si>
    <t xml:space="preserve">HORMIGONES CON ADITIVO IMPERMEA</t>
  </si>
  <si>
    <t xml:space="preserve">2.5.7</t>
  </si>
  <si>
    <t xml:space="preserve">CUBIERTA DE FE GALVANIZADO</t>
  </si>
  <si>
    <t xml:space="preserve">2.12.1</t>
  </si>
  <si>
    <t xml:space="preserve">2.12.2</t>
  </si>
  <si>
    <t xml:space="preserve">2.12.3</t>
  </si>
  <si>
    <t xml:space="preserve">2.14.1</t>
  </si>
  <si>
    <t xml:space="preserve">M2.</t>
  </si>
  <si>
    <t xml:space="preserve">ml</t>
  </si>
  <si>
    <t xml:space="preserve">3.3.4.7</t>
  </si>
  <si>
    <t xml:space="preserve">3.4.8</t>
  </si>
  <si>
    <t xml:space="preserve">ML.</t>
  </si>
  <si>
    <t xml:space="preserve">3.15.5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</si>
</sst>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"/>
    <numFmt numFmtId="168" formatCode="#,##0.0"/>
    <numFmt numFmtId="169" formatCode="M\.D\.YY;@"/>
  </numFmts>
  <fonts count="21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.5"/>
      <name val="Calibri"/>
      <family val="2"/>
      <charset val="1"/>
    </font>
    <font>
      <b val="true"/>
      <sz val="8"/>
      <name val="Calibri"/>
      <family val="2"/>
      <charset val="1"/>
    </font>
    <font>
      <b val="true"/>
      <i val="true"/>
      <sz val="6.5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8.5"/>
      <name val="Arial"/>
      <family val="2"/>
      <charset val="1"/>
    </font>
    <font>
      <b val="true"/>
      <sz val="7"/>
      <name val="Arial"/>
      <family val="2"/>
      <charset val="1"/>
    </font>
    <font>
      <sz val="7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i val="true"/>
      <sz val="6.5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FCD5B5"/>
        <bgColor rgb="FFFAC090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5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3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7" fillId="3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9" fillId="3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4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0" fillId="4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5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5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5" fontId="7" fillId="3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4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9" fillId="4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5" fillId="4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6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0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0" fillId="0" borderId="12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6" fontId="8" fillId="0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8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3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9" fillId="4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0" fillId="5" borderId="12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7" fontId="5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5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9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0" fillId="0" borderId="14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5" fontId="9" fillId="2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7" fillId="8" borderId="5" xfId="0" applyFont="true" applyBorder="true" applyAlignment="true" applyProtection="false">
      <alignment horizontal="left" vertical="top" textRotation="0" wrapText="true" indent="8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left" vertical="top" textRotation="0" wrapText="true" indent="8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top" textRotation="0" wrapText="true" indent="8" shrinkToFit="false"/>
      <protection locked="true" hidden="false"/>
    </xf>
    <xf numFmtId="164" fontId="1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6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4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17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7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17" fillId="0" borderId="1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8" fontId="16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5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9" fillId="0" borderId="5" xfId="0" applyFont="true" applyBorder="true" applyAlignment="true" applyProtection="false">
      <alignment horizontal="left" vertical="top" textRotation="0" wrapText="false" indent="3" shrinkToFit="true"/>
      <protection locked="true" hidden="false"/>
    </xf>
    <xf numFmtId="167" fontId="19" fillId="0" borderId="5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8" fontId="19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19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16" fillId="0" borderId="5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16" fillId="0" borderId="5" xfId="0" applyFont="true" applyBorder="true" applyAlignment="true" applyProtection="false">
      <alignment horizontal="left" vertical="top" textRotation="0" wrapText="false" indent="3" shrinkToFit="true"/>
      <protection locked="true" hidden="false"/>
    </xf>
    <xf numFmtId="164" fontId="15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1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7" fillId="0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9" fontId="16" fillId="0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14" fillId="0" borderId="5" xfId="0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6" fontId="17" fillId="0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17" fillId="0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27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pane xSplit="0" ySplit="2" topLeftCell="A711" activePane="bottomLeft" state="frozen"/>
      <selection pane="topLeft" activeCell="A4" activeCellId="0" sqref="A4"/>
      <selection pane="bottomLeft" activeCell="C704" activeCellId="0" sqref="C704"/>
    </sheetView>
  </sheetViews>
  <sheetFormatPr defaultRowHeight="12.75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2" width="7.32"/>
    <col collapsed="false" customWidth="true" hidden="false" outlineLevel="0" max="3" min="3" style="3" width="48.45"/>
    <col collapsed="false" customWidth="true" hidden="false" outlineLevel="0" max="4" min="4" style="3" width="6.01"/>
    <col collapsed="false" customWidth="true" hidden="false" outlineLevel="0" max="5" min="5" style="4" width="10.44"/>
    <col collapsed="false" customWidth="true" hidden="false" outlineLevel="0" max="6" min="6" style="3" width="10.44"/>
    <col collapsed="false" customWidth="true" hidden="false" outlineLevel="0" max="7" min="7" style="3" width="10.66"/>
    <col collapsed="false" customWidth="true" hidden="false" outlineLevel="0" max="8" min="8" style="1" width="9.33"/>
    <col collapsed="false" customWidth="true" hidden="false" outlineLevel="0" max="9" min="9" style="1" width="21.45"/>
    <col collapsed="false" customWidth="true" hidden="false" outlineLevel="0" max="10" min="10" style="1" width="3.78"/>
    <col collapsed="false" customWidth="true" hidden="false" outlineLevel="0" max="11" min="11" style="1" width="3.45"/>
    <col collapsed="false" customWidth="true" hidden="false" outlineLevel="0" max="1025" min="12" style="1" width="9.33"/>
  </cols>
  <sheetData>
    <row r="1" customFormat="false" ht="12.75" hidden="true" customHeight="true" outlineLevel="0" collapsed="false">
      <c r="A1" s="5" t="s">
        <v>0</v>
      </c>
      <c r="B1" s="5"/>
      <c r="C1" s="5"/>
      <c r="D1" s="5"/>
      <c r="E1" s="5"/>
      <c r="F1" s="5"/>
      <c r="G1" s="5"/>
    </row>
    <row r="2" customFormat="false" ht="12.75" hidden="true" customHeight="true" outlineLevel="0" collapsed="false">
      <c r="A2" s="6"/>
      <c r="B2" s="7"/>
      <c r="C2" s="8" t="s">
        <v>1</v>
      </c>
      <c r="D2" s="9"/>
      <c r="E2" s="10"/>
      <c r="F2" s="9"/>
      <c r="G2" s="9"/>
    </row>
    <row r="3" customFormat="false" ht="12.75" hidden="true" customHeight="true" outlineLevel="0" collapsed="false">
      <c r="A3" s="6"/>
      <c r="B3" s="11"/>
      <c r="C3" s="12" t="s">
        <v>2</v>
      </c>
      <c r="D3" s="13"/>
      <c r="E3" s="14"/>
      <c r="F3" s="13"/>
      <c r="G3" s="13"/>
    </row>
    <row r="4" customFormat="false" ht="12.75" hidden="false" customHeight="true" outlineLevel="0" collapsed="false">
      <c r="A4" s="15"/>
      <c r="B4" s="16" t="s">
        <v>3</v>
      </c>
      <c r="C4" s="17" t="s">
        <v>4</v>
      </c>
      <c r="D4" s="18" t="s">
        <v>5</v>
      </c>
      <c r="E4" s="19" t="s">
        <v>6</v>
      </c>
      <c r="F4" s="20" t="s">
        <v>7</v>
      </c>
      <c r="G4" s="20" t="s">
        <v>8</v>
      </c>
    </row>
    <row r="5" customFormat="false" ht="12.75" hidden="false" customHeight="true" outlineLevel="0" collapsed="false">
      <c r="A5" s="15"/>
      <c r="B5" s="21"/>
      <c r="C5" s="22"/>
      <c r="D5" s="18"/>
      <c r="E5" s="19"/>
      <c r="F5" s="23" t="s">
        <v>9</v>
      </c>
      <c r="G5" s="23" t="s">
        <v>10</v>
      </c>
    </row>
    <row r="6" customFormat="false" ht="12.75" hidden="false" customHeight="true" outlineLevel="0" collapsed="false">
      <c r="A6" s="15"/>
      <c r="B6" s="24" t="s">
        <v>11</v>
      </c>
      <c r="C6" s="25" t="s">
        <v>12</v>
      </c>
      <c r="D6" s="26"/>
      <c r="E6" s="27"/>
      <c r="F6" s="26"/>
      <c r="G6" s="26"/>
    </row>
    <row r="7" customFormat="false" ht="12.75" hidden="false" customHeight="true" outlineLevel="0" collapsed="false">
      <c r="A7" s="15"/>
      <c r="B7" s="28" t="s">
        <v>13</v>
      </c>
      <c r="C7" s="29" t="s">
        <v>14</v>
      </c>
      <c r="D7" s="30" t="s">
        <v>15</v>
      </c>
      <c r="E7" s="31" t="n">
        <v>202</v>
      </c>
      <c r="F7" s="32"/>
      <c r="G7" s="32"/>
    </row>
    <row r="8" customFormat="false" ht="12.75" hidden="false" customHeight="true" outlineLevel="0" collapsed="false">
      <c r="A8" s="15"/>
      <c r="B8" s="28" t="s">
        <v>16</v>
      </c>
      <c r="C8" s="29" t="s">
        <v>17</v>
      </c>
      <c r="D8" s="32"/>
      <c r="E8" s="33"/>
      <c r="F8" s="32"/>
      <c r="G8" s="32"/>
    </row>
    <row r="9" customFormat="false" ht="12.75" hidden="false" customHeight="true" outlineLevel="0" collapsed="false">
      <c r="A9" s="15"/>
      <c r="B9" s="34" t="s">
        <v>18</v>
      </c>
      <c r="C9" s="35" t="s">
        <v>19</v>
      </c>
      <c r="D9" s="36" t="s">
        <v>20</v>
      </c>
      <c r="E9" s="37" t="n">
        <v>210</v>
      </c>
      <c r="F9" s="38"/>
      <c r="G9" s="38"/>
    </row>
    <row r="10" customFormat="false" ht="12.75" hidden="false" customHeight="true" outlineLevel="0" collapsed="false">
      <c r="A10" s="15"/>
      <c r="B10" s="34" t="s">
        <v>21</v>
      </c>
      <c r="C10" s="35" t="s">
        <v>22</v>
      </c>
      <c r="D10" s="36" t="s">
        <v>20</v>
      </c>
      <c r="E10" s="37" t="n">
        <v>45</v>
      </c>
      <c r="F10" s="38"/>
      <c r="G10" s="38"/>
    </row>
    <row r="11" customFormat="false" ht="12.75" hidden="false" customHeight="true" outlineLevel="0" collapsed="false">
      <c r="A11" s="15"/>
      <c r="B11" s="34" t="s">
        <v>23</v>
      </c>
      <c r="C11" s="35" t="s">
        <v>24</v>
      </c>
      <c r="D11" s="36" t="s">
        <v>20</v>
      </c>
      <c r="E11" s="37" t="n">
        <v>45</v>
      </c>
      <c r="F11" s="38"/>
      <c r="G11" s="38"/>
    </row>
    <row r="12" customFormat="false" ht="12.75" hidden="false" customHeight="true" outlineLevel="0" collapsed="false">
      <c r="A12" s="15"/>
      <c r="B12" s="34" t="s">
        <v>25</v>
      </c>
      <c r="C12" s="35" t="s">
        <v>26</v>
      </c>
      <c r="D12" s="36" t="s">
        <v>20</v>
      </c>
      <c r="E12" s="37" t="n">
        <v>45</v>
      </c>
      <c r="F12" s="38"/>
      <c r="G12" s="38"/>
    </row>
    <row r="13" customFormat="false" ht="12.75" hidden="false" customHeight="true" outlineLevel="0" collapsed="false">
      <c r="A13" s="15"/>
      <c r="B13" s="34" t="s">
        <v>27</v>
      </c>
      <c r="C13" s="35" t="s">
        <v>28</v>
      </c>
      <c r="D13" s="36" t="s">
        <v>20</v>
      </c>
      <c r="E13" s="37" t="n">
        <v>8.6</v>
      </c>
      <c r="F13" s="38"/>
      <c r="G13" s="38"/>
    </row>
    <row r="14" customFormat="false" ht="12.75" hidden="false" customHeight="true" outlineLevel="0" collapsed="false">
      <c r="A14" s="15"/>
      <c r="B14" s="28" t="s">
        <v>29</v>
      </c>
      <c r="C14" s="29" t="s">
        <v>30</v>
      </c>
      <c r="D14" s="32"/>
      <c r="E14" s="33"/>
      <c r="F14" s="32"/>
      <c r="G14" s="32"/>
    </row>
    <row r="15" customFormat="false" ht="12.75" hidden="false" customHeight="true" outlineLevel="0" collapsed="false">
      <c r="A15" s="15"/>
      <c r="B15" s="34" t="s">
        <v>31</v>
      </c>
      <c r="C15" s="35" t="s">
        <v>32</v>
      </c>
      <c r="D15" s="36" t="s">
        <v>33</v>
      </c>
      <c r="E15" s="37" t="n">
        <v>1</v>
      </c>
      <c r="F15" s="38"/>
      <c r="G15" s="38"/>
    </row>
    <row r="16" customFormat="false" ht="12.75" hidden="false" customHeight="true" outlineLevel="0" collapsed="false">
      <c r="A16" s="15"/>
      <c r="B16" s="34" t="s">
        <v>34</v>
      </c>
      <c r="C16" s="35" t="s">
        <v>35</v>
      </c>
      <c r="D16" s="36" t="s">
        <v>33</v>
      </c>
      <c r="E16" s="37" t="n">
        <v>1</v>
      </c>
      <c r="F16" s="38"/>
      <c r="G16" s="38"/>
    </row>
    <row r="17" customFormat="false" ht="12.75" hidden="false" customHeight="true" outlineLevel="0" collapsed="false">
      <c r="A17" s="15"/>
      <c r="B17" s="34" t="s">
        <v>36</v>
      </c>
      <c r="C17" s="35" t="s">
        <v>37</v>
      </c>
      <c r="D17" s="36" t="s">
        <v>33</v>
      </c>
      <c r="E17" s="37" t="n">
        <v>1</v>
      </c>
      <c r="F17" s="38"/>
      <c r="G17" s="38"/>
    </row>
    <row r="18" customFormat="false" ht="12.75" hidden="false" customHeight="true" outlineLevel="0" collapsed="false">
      <c r="A18" s="15"/>
      <c r="B18" s="34" t="s">
        <v>38</v>
      </c>
      <c r="C18" s="35" t="s">
        <v>39</v>
      </c>
      <c r="D18" s="36" t="s">
        <v>33</v>
      </c>
      <c r="E18" s="37" t="n">
        <v>1</v>
      </c>
      <c r="F18" s="38"/>
      <c r="G18" s="38"/>
    </row>
    <row r="19" customFormat="false" ht="12.75" hidden="false" customHeight="true" outlineLevel="0" collapsed="false">
      <c r="A19" s="15"/>
      <c r="B19" s="34" t="s">
        <v>40</v>
      </c>
      <c r="C19" s="35" t="s">
        <v>41</v>
      </c>
      <c r="D19" s="36" t="s">
        <v>33</v>
      </c>
      <c r="E19" s="37" t="n">
        <v>1</v>
      </c>
      <c r="F19" s="38"/>
      <c r="G19" s="38"/>
    </row>
    <row r="20" customFormat="false" ht="12.75" hidden="false" customHeight="true" outlineLevel="0" collapsed="false">
      <c r="A20" s="15"/>
      <c r="B20" s="34" t="s">
        <v>42</v>
      </c>
      <c r="C20" s="35" t="s">
        <v>43</v>
      </c>
      <c r="D20" s="36" t="s">
        <v>33</v>
      </c>
      <c r="E20" s="37" t="n">
        <v>1</v>
      </c>
      <c r="F20" s="38"/>
      <c r="G20" s="38"/>
    </row>
    <row r="21" customFormat="false" ht="12.75" hidden="false" customHeight="true" outlineLevel="0" collapsed="false">
      <c r="A21" s="15"/>
      <c r="B21" s="34" t="s">
        <v>44</v>
      </c>
      <c r="C21" s="35" t="s">
        <v>45</v>
      </c>
      <c r="D21" s="36" t="s">
        <v>33</v>
      </c>
      <c r="E21" s="37" t="n">
        <v>1</v>
      </c>
      <c r="F21" s="38"/>
      <c r="G21" s="38"/>
    </row>
    <row r="22" customFormat="false" ht="12.75" hidden="false" customHeight="true" outlineLevel="0" collapsed="false">
      <c r="A22" s="15"/>
      <c r="B22" s="34" t="s">
        <v>46</v>
      </c>
      <c r="C22" s="35" t="s">
        <v>47</v>
      </c>
      <c r="D22" s="36" t="s">
        <v>33</v>
      </c>
      <c r="E22" s="37" t="n">
        <v>1</v>
      </c>
      <c r="F22" s="38"/>
      <c r="G22" s="38"/>
    </row>
    <row r="23" customFormat="false" ht="12.75" hidden="false" customHeight="true" outlineLevel="0" collapsed="false">
      <c r="A23" s="15"/>
      <c r="B23" s="34" t="s">
        <v>48</v>
      </c>
      <c r="C23" s="35" t="s">
        <v>49</v>
      </c>
      <c r="D23" s="36" t="s">
        <v>33</v>
      </c>
      <c r="E23" s="37" t="n">
        <v>1</v>
      </c>
      <c r="F23" s="38"/>
      <c r="G23" s="38"/>
    </row>
    <row r="24" customFormat="false" ht="12.75" hidden="false" customHeight="true" outlineLevel="0" collapsed="false">
      <c r="A24" s="15"/>
      <c r="B24" s="39" t="s">
        <v>50</v>
      </c>
      <c r="C24" s="40" t="s">
        <v>51</v>
      </c>
      <c r="D24" s="41" t="s">
        <v>33</v>
      </c>
      <c r="E24" s="42" t="n">
        <v>1</v>
      </c>
      <c r="F24" s="43"/>
      <c r="G24" s="43"/>
    </row>
    <row r="25" customFormat="false" ht="12.75" hidden="false" customHeight="true" outlineLevel="0" collapsed="false">
      <c r="A25" s="15"/>
      <c r="B25" s="39" t="s">
        <v>52</v>
      </c>
      <c r="C25" s="40" t="s">
        <v>53</v>
      </c>
      <c r="D25" s="41" t="s">
        <v>33</v>
      </c>
      <c r="E25" s="42" t="n">
        <v>1</v>
      </c>
      <c r="F25" s="43"/>
      <c r="G25" s="43"/>
    </row>
    <row r="26" customFormat="false" ht="12.75" hidden="false" customHeight="true" outlineLevel="0" collapsed="false">
      <c r="A26" s="15"/>
      <c r="B26" s="39" t="s">
        <v>54</v>
      </c>
      <c r="C26" s="40" t="s">
        <v>55</v>
      </c>
      <c r="D26" s="41" t="s">
        <v>33</v>
      </c>
      <c r="E26" s="42" t="n">
        <v>1</v>
      </c>
      <c r="F26" s="43"/>
      <c r="G26" s="43"/>
    </row>
    <row r="27" customFormat="false" ht="12.75" hidden="false" customHeight="true" outlineLevel="0" collapsed="false">
      <c r="A27" s="15"/>
      <c r="B27" s="44"/>
      <c r="C27" s="45"/>
      <c r="D27" s="46"/>
      <c r="E27" s="47"/>
      <c r="F27" s="48"/>
      <c r="G27" s="48"/>
    </row>
    <row r="28" customFormat="false" ht="12.75" hidden="false" customHeight="true" outlineLevel="0" collapsed="false">
      <c r="A28" s="15"/>
      <c r="B28" s="49" t="s">
        <v>56</v>
      </c>
      <c r="C28" s="49"/>
      <c r="D28" s="26"/>
      <c r="E28" s="27"/>
      <c r="F28" s="26"/>
      <c r="G28" s="26"/>
    </row>
    <row r="29" customFormat="false" ht="12.75" hidden="false" customHeight="true" outlineLevel="0" collapsed="false">
      <c r="A29" s="15"/>
      <c r="B29" s="50" t="s">
        <v>57</v>
      </c>
      <c r="C29" s="29" t="s">
        <v>58</v>
      </c>
      <c r="D29" s="51"/>
      <c r="E29" s="52"/>
      <c r="F29" s="51"/>
      <c r="G29" s="51"/>
    </row>
    <row r="30" customFormat="false" ht="12.75" hidden="false" customHeight="true" outlineLevel="0" collapsed="false">
      <c r="A30" s="15"/>
      <c r="B30" s="53" t="s">
        <v>59</v>
      </c>
      <c r="C30" s="35" t="s">
        <v>60</v>
      </c>
      <c r="D30" s="36" t="s">
        <v>33</v>
      </c>
      <c r="E30" s="54" t="n">
        <v>1</v>
      </c>
      <c r="F30" s="55"/>
      <c r="G30" s="55"/>
    </row>
    <row r="31" customFormat="false" ht="12.75" hidden="false" customHeight="true" outlineLevel="0" collapsed="false">
      <c r="A31" s="15"/>
      <c r="B31" s="53" t="s">
        <v>61</v>
      </c>
      <c r="C31" s="35" t="s">
        <v>62</v>
      </c>
      <c r="D31" s="36" t="s">
        <v>33</v>
      </c>
      <c r="E31" s="54" t="n">
        <v>1</v>
      </c>
      <c r="F31" s="55"/>
      <c r="G31" s="55"/>
    </row>
    <row r="32" customFormat="false" ht="12.75" hidden="false" customHeight="true" outlineLevel="0" collapsed="false">
      <c r="A32" s="15"/>
      <c r="B32" s="28" t="s">
        <v>63</v>
      </c>
      <c r="C32" s="29" t="s">
        <v>64</v>
      </c>
      <c r="D32" s="32"/>
      <c r="E32" s="33"/>
      <c r="F32" s="32"/>
      <c r="G32" s="32"/>
    </row>
    <row r="33" customFormat="false" ht="12.75" hidden="false" customHeight="true" outlineLevel="0" collapsed="false">
      <c r="A33" s="15"/>
      <c r="B33" s="53" t="s">
        <v>65</v>
      </c>
      <c r="C33" s="56" t="s">
        <v>66</v>
      </c>
      <c r="D33" s="57" t="s">
        <v>67</v>
      </c>
      <c r="E33" s="58" t="n">
        <v>0.2</v>
      </c>
      <c r="F33" s="55"/>
      <c r="G33" s="55"/>
    </row>
    <row r="34" customFormat="false" ht="12.75" hidden="false" customHeight="true" outlineLevel="0" collapsed="false">
      <c r="A34" s="15"/>
      <c r="B34" s="59"/>
      <c r="C34" s="60" t="s">
        <v>68</v>
      </c>
      <c r="D34" s="61"/>
      <c r="E34" s="62" t="n">
        <f aca="false">0.1</f>
        <v>0.1</v>
      </c>
      <c r="F34" s="61"/>
      <c r="G34" s="61"/>
    </row>
    <row r="35" customFormat="false" ht="12.75" hidden="false" customHeight="true" outlineLevel="0" collapsed="false">
      <c r="A35" s="15"/>
      <c r="B35" s="59"/>
      <c r="C35" s="60" t="s">
        <v>69</v>
      </c>
      <c r="D35" s="61"/>
      <c r="E35" s="62" t="n">
        <v>0.1</v>
      </c>
      <c r="F35" s="61"/>
      <c r="G35" s="61"/>
    </row>
    <row r="36" customFormat="false" ht="12.75" hidden="false" customHeight="true" outlineLevel="0" collapsed="false">
      <c r="A36" s="15"/>
      <c r="B36" s="53" t="s">
        <v>70</v>
      </c>
      <c r="C36" s="56" t="s">
        <v>71</v>
      </c>
      <c r="D36" s="57" t="s">
        <v>67</v>
      </c>
      <c r="E36" s="58" t="n">
        <v>150</v>
      </c>
      <c r="F36" s="55"/>
      <c r="G36" s="55"/>
      <c r="H36" s="1" t="str">
        <f aca="false">IF(E37+E38=E36,"OK","MAL")</f>
        <v>OK</v>
      </c>
    </row>
    <row r="37" customFormat="false" ht="12.75" hidden="false" customHeight="true" outlineLevel="0" collapsed="false">
      <c r="A37" s="15"/>
      <c r="B37" s="63"/>
      <c r="C37" s="60" t="s">
        <v>72</v>
      </c>
      <c r="D37" s="61"/>
      <c r="E37" s="64" t="n">
        <v>75</v>
      </c>
      <c r="F37" s="61"/>
      <c r="G37" s="61"/>
    </row>
    <row r="38" customFormat="false" ht="12.75" hidden="false" customHeight="true" outlineLevel="0" collapsed="false">
      <c r="A38" s="15"/>
      <c r="B38" s="63"/>
      <c r="C38" s="60" t="s">
        <v>73</v>
      </c>
      <c r="D38" s="61"/>
      <c r="E38" s="64" t="n">
        <v>75</v>
      </c>
      <c r="F38" s="61"/>
      <c r="G38" s="61"/>
    </row>
    <row r="39" customFormat="false" ht="12.75" hidden="false" customHeight="true" outlineLevel="0" collapsed="false">
      <c r="A39" s="15"/>
      <c r="B39" s="53" t="s">
        <v>74</v>
      </c>
      <c r="C39" s="56" t="s">
        <v>75</v>
      </c>
      <c r="D39" s="57" t="s">
        <v>67</v>
      </c>
      <c r="E39" s="58" t="n">
        <v>300</v>
      </c>
      <c r="F39" s="55"/>
      <c r="G39" s="55"/>
      <c r="H39" s="1" t="str">
        <f aca="false">IF(E40+E41=E39,"OK","MAL")</f>
        <v>OK</v>
      </c>
    </row>
    <row r="40" customFormat="false" ht="12.75" hidden="false" customHeight="true" outlineLevel="0" collapsed="false">
      <c r="A40" s="15"/>
      <c r="B40" s="63"/>
      <c r="C40" s="60" t="s">
        <v>76</v>
      </c>
      <c r="D40" s="61"/>
      <c r="E40" s="64" t="n">
        <v>150</v>
      </c>
      <c r="F40" s="61"/>
      <c r="G40" s="61"/>
    </row>
    <row r="41" customFormat="false" ht="12.75" hidden="false" customHeight="true" outlineLevel="0" collapsed="false">
      <c r="A41" s="15"/>
      <c r="B41" s="63"/>
      <c r="C41" s="60" t="s">
        <v>77</v>
      </c>
      <c r="D41" s="61"/>
      <c r="E41" s="64" t="n">
        <v>150</v>
      </c>
      <c r="F41" s="61"/>
      <c r="G41" s="61"/>
    </row>
    <row r="42" customFormat="false" ht="12.75" hidden="false" customHeight="true" outlineLevel="0" collapsed="false">
      <c r="A42" s="15"/>
      <c r="B42" s="53" t="s">
        <v>78</v>
      </c>
      <c r="C42" s="56" t="s">
        <v>79</v>
      </c>
      <c r="D42" s="57" t="s">
        <v>67</v>
      </c>
      <c r="E42" s="58" t="n">
        <v>400</v>
      </c>
      <c r="F42" s="55"/>
      <c r="G42" s="55"/>
      <c r="H42" s="1" t="str">
        <f aca="false">IF(E43+E44=E42,"OK","MAL")</f>
        <v>OK</v>
      </c>
    </row>
    <row r="43" customFormat="false" ht="12.75" hidden="false" customHeight="true" outlineLevel="0" collapsed="false">
      <c r="A43" s="15"/>
      <c r="B43" s="63"/>
      <c r="C43" s="60" t="s">
        <v>80</v>
      </c>
      <c r="D43" s="61"/>
      <c r="E43" s="64" t="n">
        <v>200</v>
      </c>
      <c r="F43" s="61"/>
      <c r="G43" s="61"/>
    </row>
    <row r="44" customFormat="false" ht="12.75" hidden="false" customHeight="true" outlineLevel="0" collapsed="false">
      <c r="A44" s="15"/>
      <c r="B44" s="63"/>
      <c r="C44" s="60" t="s">
        <v>81</v>
      </c>
      <c r="D44" s="61"/>
      <c r="E44" s="64" t="n">
        <v>200</v>
      </c>
      <c r="F44" s="61"/>
      <c r="G44" s="61"/>
    </row>
    <row r="45" customFormat="false" ht="12.75" hidden="false" customHeight="true" outlineLevel="0" collapsed="false">
      <c r="A45" s="15"/>
      <c r="B45" s="28" t="s">
        <v>82</v>
      </c>
      <c r="C45" s="29" t="s">
        <v>83</v>
      </c>
      <c r="D45" s="32"/>
      <c r="E45" s="33"/>
      <c r="F45" s="32"/>
      <c r="G45" s="32"/>
    </row>
    <row r="46" customFormat="false" ht="12.75" hidden="false" customHeight="true" outlineLevel="0" collapsed="false">
      <c r="A46" s="15"/>
      <c r="B46" s="53" t="s">
        <v>84</v>
      </c>
      <c r="C46" s="56" t="s">
        <v>85</v>
      </c>
      <c r="D46" s="57" t="s">
        <v>67</v>
      </c>
      <c r="E46" s="58" t="n">
        <v>200</v>
      </c>
      <c r="F46" s="55"/>
      <c r="G46" s="55"/>
      <c r="H46" s="1" t="str">
        <f aca="false">IF(E47+E48=E46,"OK","MAL")</f>
        <v>OK</v>
      </c>
    </row>
    <row r="47" customFormat="false" ht="12.75" hidden="false" customHeight="true" outlineLevel="0" collapsed="false">
      <c r="A47" s="15"/>
      <c r="B47" s="63"/>
      <c r="C47" s="60" t="s">
        <v>86</v>
      </c>
      <c r="D47" s="61"/>
      <c r="E47" s="64" t="n">
        <v>100</v>
      </c>
      <c r="F47" s="61"/>
      <c r="G47" s="61"/>
    </row>
    <row r="48" customFormat="false" ht="12.75" hidden="false" customHeight="true" outlineLevel="0" collapsed="false">
      <c r="A48" s="15"/>
      <c r="B48" s="63"/>
      <c r="C48" s="60" t="s">
        <v>87</v>
      </c>
      <c r="D48" s="61"/>
      <c r="E48" s="64" t="n">
        <v>100</v>
      </c>
      <c r="F48" s="61"/>
      <c r="G48" s="61"/>
    </row>
    <row r="49" customFormat="false" ht="12.75" hidden="false" customHeight="true" outlineLevel="0" collapsed="false">
      <c r="A49" s="15"/>
      <c r="B49" s="53" t="s">
        <v>88</v>
      </c>
      <c r="C49" s="56" t="s">
        <v>89</v>
      </c>
      <c r="D49" s="55"/>
      <c r="E49" s="65"/>
      <c r="F49" s="55"/>
      <c r="G49" s="55"/>
    </row>
    <row r="50" customFormat="false" ht="12.75" hidden="false" customHeight="true" outlineLevel="0" collapsed="false">
      <c r="A50" s="15"/>
      <c r="B50" s="66" t="s">
        <v>90</v>
      </c>
      <c r="C50" s="67" t="s">
        <v>91</v>
      </c>
      <c r="D50" s="68" t="s">
        <v>20</v>
      </c>
      <c r="E50" s="69" t="n">
        <f aca="false">E51+E52</f>
        <v>293.3</v>
      </c>
      <c r="F50" s="68"/>
      <c r="G50" s="68"/>
    </row>
    <row r="51" customFormat="false" ht="12.75" hidden="false" customHeight="true" outlineLevel="0" collapsed="false">
      <c r="A51" s="15"/>
      <c r="B51" s="70"/>
      <c r="C51" s="60" t="s">
        <v>92</v>
      </c>
      <c r="D51" s="61"/>
      <c r="E51" s="64" t="n">
        <v>195.5</v>
      </c>
      <c r="F51" s="61"/>
      <c r="G51" s="61"/>
    </row>
    <row r="52" customFormat="false" ht="12.75" hidden="false" customHeight="true" outlineLevel="0" collapsed="false">
      <c r="A52" s="15"/>
      <c r="B52" s="70"/>
      <c r="C52" s="60" t="s">
        <v>93</v>
      </c>
      <c r="D52" s="61"/>
      <c r="E52" s="64" t="n">
        <v>97.8</v>
      </c>
      <c r="F52" s="61"/>
      <c r="G52" s="61"/>
    </row>
    <row r="53" customFormat="false" ht="12.75" hidden="false" customHeight="true" outlineLevel="0" collapsed="false">
      <c r="A53" s="15"/>
      <c r="B53" s="66" t="s">
        <v>94</v>
      </c>
      <c r="C53" s="67" t="s">
        <v>95</v>
      </c>
      <c r="D53" s="68" t="s">
        <v>20</v>
      </c>
      <c r="E53" s="69" t="n">
        <v>2807</v>
      </c>
      <c r="F53" s="68"/>
      <c r="G53" s="68"/>
      <c r="H53" s="1" t="str">
        <f aca="false">IF(E54+E55=E53,"OK","MAL")</f>
        <v>OK</v>
      </c>
    </row>
    <row r="54" customFormat="false" ht="12.75" hidden="false" customHeight="true" outlineLevel="0" collapsed="false">
      <c r="A54" s="15"/>
      <c r="B54" s="70"/>
      <c r="C54" s="60" t="s">
        <v>96</v>
      </c>
      <c r="D54" s="61"/>
      <c r="E54" s="71" t="n">
        <v>1403.5</v>
      </c>
      <c r="F54" s="61"/>
      <c r="G54" s="61"/>
    </row>
    <row r="55" customFormat="false" ht="12.75" hidden="false" customHeight="true" outlineLevel="0" collapsed="false">
      <c r="A55" s="15"/>
      <c r="B55" s="70"/>
      <c r="C55" s="60" t="s">
        <v>97</v>
      </c>
      <c r="D55" s="61"/>
      <c r="E55" s="71" t="n">
        <v>1403.5</v>
      </c>
      <c r="F55" s="61"/>
      <c r="G55" s="61"/>
    </row>
    <row r="56" customFormat="false" ht="12.75" hidden="false" customHeight="true" outlineLevel="0" collapsed="false">
      <c r="A56" s="15"/>
      <c r="B56" s="66" t="s">
        <v>98</v>
      </c>
      <c r="C56" s="67" t="s">
        <v>99</v>
      </c>
      <c r="D56" s="68" t="s">
        <v>20</v>
      </c>
      <c r="E56" s="69" t="n">
        <v>2383.2</v>
      </c>
      <c r="F56" s="68"/>
      <c r="G56" s="68"/>
      <c r="H56" s="1" t="str">
        <f aca="false">IF(E57+E58=E56,"OK","MAL")</f>
        <v>OK</v>
      </c>
    </row>
    <row r="57" customFormat="false" ht="12.75" hidden="false" customHeight="true" outlineLevel="0" collapsed="false">
      <c r="A57" s="15"/>
      <c r="B57" s="70"/>
      <c r="C57" s="60" t="s">
        <v>100</v>
      </c>
      <c r="D57" s="61"/>
      <c r="E57" s="71" t="n">
        <v>1191.6</v>
      </c>
      <c r="F57" s="61"/>
      <c r="G57" s="61"/>
    </row>
    <row r="58" customFormat="false" ht="12.75" hidden="false" customHeight="true" outlineLevel="0" collapsed="false">
      <c r="A58" s="15"/>
      <c r="B58" s="70"/>
      <c r="C58" s="60" t="s">
        <v>101</v>
      </c>
      <c r="D58" s="61"/>
      <c r="E58" s="71" t="n">
        <v>1191.6</v>
      </c>
      <c r="F58" s="61"/>
      <c r="G58" s="61"/>
    </row>
    <row r="59" customFormat="false" ht="12.75" hidden="false" customHeight="true" outlineLevel="0" collapsed="false">
      <c r="A59" s="15"/>
      <c r="B59" s="66" t="s">
        <v>102</v>
      </c>
      <c r="C59" s="67" t="s">
        <v>103</v>
      </c>
      <c r="D59" s="68" t="s">
        <v>20</v>
      </c>
      <c r="E59" s="69" t="n">
        <v>279.4</v>
      </c>
      <c r="F59" s="68"/>
      <c r="G59" s="68"/>
      <c r="H59" s="1" t="str">
        <f aca="false">IF(E60+E61=E59,"OK","MAL")</f>
        <v>OK</v>
      </c>
    </row>
    <row r="60" customFormat="false" ht="12.75" hidden="false" customHeight="true" outlineLevel="0" collapsed="false">
      <c r="A60" s="15"/>
      <c r="B60" s="70"/>
      <c r="C60" s="72" t="s">
        <v>104</v>
      </c>
      <c r="D60" s="61"/>
      <c r="E60" s="64" t="n">
        <v>139.7</v>
      </c>
      <c r="F60" s="61"/>
      <c r="G60" s="61"/>
    </row>
    <row r="61" customFormat="false" ht="12.75" hidden="false" customHeight="true" outlineLevel="0" collapsed="false">
      <c r="A61" s="15"/>
      <c r="B61" s="70"/>
      <c r="C61" s="72" t="s">
        <v>105</v>
      </c>
      <c r="D61" s="61"/>
      <c r="E61" s="64" t="n">
        <v>139.7</v>
      </c>
      <c r="F61" s="61"/>
      <c r="G61" s="61"/>
    </row>
    <row r="62" customFormat="false" ht="12.75" hidden="false" customHeight="true" outlineLevel="0" collapsed="false">
      <c r="A62" s="15"/>
      <c r="B62" s="53" t="s">
        <v>106</v>
      </c>
      <c r="C62" s="56" t="s">
        <v>83</v>
      </c>
      <c r="D62" s="55"/>
      <c r="E62" s="65"/>
      <c r="F62" s="55"/>
      <c r="G62" s="55"/>
    </row>
    <row r="63" customFormat="false" ht="12.75" hidden="false" customHeight="true" outlineLevel="0" collapsed="false">
      <c r="A63" s="15"/>
      <c r="B63" s="66" t="s">
        <v>107</v>
      </c>
      <c r="C63" s="67" t="s">
        <v>108</v>
      </c>
      <c r="D63" s="68" t="s">
        <v>109</v>
      </c>
      <c r="E63" s="69" t="n">
        <f aca="false">SUM(E64:E65)</f>
        <v>34</v>
      </c>
      <c r="F63" s="68"/>
      <c r="G63" s="68"/>
      <c r="H63" s="1" t="str">
        <f aca="false">IF(E64+E65=E63,"OK","MAL")</f>
        <v>OK</v>
      </c>
    </row>
    <row r="64" customFormat="false" ht="12.75" hidden="false" customHeight="true" outlineLevel="0" collapsed="false">
      <c r="A64" s="73"/>
      <c r="B64" s="70"/>
      <c r="C64" s="72" t="s">
        <v>110</v>
      </c>
      <c r="D64" s="74" t="s">
        <v>109</v>
      </c>
      <c r="E64" s="64" t="n">
        <v>17</v>
      </c>
      <c r="F64" s="61"/>
      <c r="G64" s="61"/>
      <c r="I64" s="48" t="n">
        <f aca="false">ISNUMBER(SEARCH("Hormigón",C64:C65))</f>
        <v>1</v>
      </c>
      <c r="J64" s="1" t="str">
        <f aca="false">IF(ISNUMBER(SEARCH("Hormigón",C64)),"OK","F")</f>
        <v>OK</v>
      </c>
      <c r="K64" s="1" t="n">
        <f aca="false">SUMIF(I64:I65,1,E64:E65)</f>
        <v>34</v>
      </c>
      <c r="M64" s="1" t="n">
        <f aca="false">(SEARCH("Hormigón",C64:C65))</f>
        <v>1</v>
      </c>
    </row>
    <row r="65" customFormat="false" ht="12.75" hidden="false" customHeight="true" outlineLevel="0" collapsed="false">
      <c r="A65" s="73"/>
      <c r="B65" s="70"/>
      <c r="C65" s="72" t="s">
        <v>111</v>
      </c>
      <c r="D65" s="74" t="s">
        <v>109</v>
      </c>
      <c r="E65" s="64" t="n">
        <v>17</v>
      </c>
      <c r="F65" s="61"/>
      <c r="G65" s="61"/>
      <c r="I65" s="48" t="n">
        <f aca="false">ISNUMBER(SEARCH("Hormigón",C65:C66))</f>
        <v>1</v>
      </c>
      <c r="J65" s="1" t="str">
        <f aca="false">IF(ISNUMBER(SEARCH("Hormigón",C65)),"OK","F")</f>
        <v>OK</v>
      </c>
    </row>
    <row r="66" customFormat="false" ht="12.75" hidden="false" customHeight="true" outlineLevel="0" collapsed="false">
      <c r="B66" s="66" t="s">
        <v>112</v>
      </c>
      <c r="C66" s="67" t="s">
        <v>113</v>
      </c>
      <c r="D66" s="68" t="s">
        <v>109</v>
      </c>
      <c r="E66" s="69" t="n">
        <f aca="false">SUM(E67:E68)</f>
        <v>34</v>
      </c>
      <c r="F66" s="68"/>
      <c r="G66" s="68"/>
      <c r="J66" s="1" t="str">
        <f aca="false">IF(ISNUMBER(SEARCH("Hormigón",C66)),"OK","F")</f>
        <v>F</v>
      </c>
      <c r="M66" s="75"/>
      <c r="N66" s="1" t="n">
        <f aca="false">1</f>
        <v>1</v>
      </c>
      <c r="O66" s="1" t="n">
        <v>1</v>
      </c>
    </row>
    <row r="67" customFormat="false" ht="12.75" hidden="false" customHeight="true" outlineLevel="0" collapsed="false">
      <c r="B67" s="70"/>
      <c r="C67" s="60" t="s">
        <v>114</v>
      </c>
      <c r="D67" s="74" t="s">
        <v>109</v>
      </c>
      <c r="E67" s="64" t="n">
        <v>17</v>
      </c>
      <c r="F67" s="61"/>
      <c r="G67" s="61"/>
      <c r="J67" s="1" t="str">
        <f aca="false">IF(ISNUMBER(SEARCH("Hormigón",C67)),"OK","F")</f>
        <v>OK</v>
      </c>
      <c r="N67" s="1" t="n">
        <f aca="false">1</f>
        <v>1</v>
      </c>
      <c r="O67" s="1" t="n">
        <v>1</v>
      </c>
    </row>
    <row r="68" customFormat="false" ht="12.75" hidden="false" customHeight="true" outlineLevel="0" collapsed="false">
      <c r="B68" s="70"/>
      <c r="C68" s="60" t="s">
        <v>115</v>
      </c>
      <c r="D68" s="74" t="s">
        <v>109</v>
      </c>
      <c r="E68" s="64" t="n">
        <v>17</v>
      </c>
      <c r="F68" s="61"/>
      <c r="G68" s="61"/>
      <c r="J68" s="1" t="str">
        <f aca="false">IF(ISNUMBER(SEARCH("Hormigón",C68)),"OK","F")</f>
        <v>OK</v>
      </c>
      <c r="N68" s="1" t="n">
        <f aca="false">1</f>
        <v>1</v>
      </c>
      <c r="O68" s="1" t="n">
        <v>1</v>
      </c>
    </row>
    <row r="69" customFormat="false" ht="12.75" hidden="false" customHeight="true" outlineLevel="0" collapsed="false">
      <c r="B69" s="66" t="s">
        <v>116</v>
      </c>
      <c r="C69" s="67" t="s">
        <v>117</v>
      </c>
      <c r="D69" s="68" t="s">
        <v>109</v>
      </c>
      <c r="E69" s="69" t="n">
        <f aca="false">SUM(E70:E84)</f>
        <v>178</v>
      </c>
      <c r="F69" s="68" t="n">
        <f aca="false">E69/2</f>
        <v>89</v>
      </c>
      <c r="G69" s="68"/>
      <c r="J69" s="1" t="str">
        <f aca="false">IF(ISNUMBER(SEARCH("Hormigón",C69)),"OK","F")</f>
        <v>F</v>
      </c>
      <c r="N69" s="1" t="n">
        <f aca="false">FALSE()</f>
        <v>0</v>
      </c>
      <c r="O69" s="1" t="n">
        <v>1</v>
      </c>
    </row>
    <row r="70" customFormat="false" ht="12.75" hidden="false" customHeight="true" outlineLevel="0" collapsed="false">
      <c r="B70" s="70"/>
      <c r="C70" s="76" t="s">
        <v>118</v>
      </c>
      <c r="D70" s="61"/>
      <c r="E70" s="77"/>
      <c r="F70" s="61"/>
      <c r="G70" s="61"/>
    </row>
    <row r="71" customFormat="false" ht="12.75" hidden="false" customHeight="true" outlineLevel="0" collapsed="false">
      <c r="B71" s="70"/>
      <c r="C71" s="60" t="s">
        <v>119</v>
      </c>
      <c r="D71" s="74" t="s">
        <v>109</v>
      </c>
      <c r="E71" s="64" t="n">
        <v>26</v>
      </c>
      <c r="F71" s="61"/>
      <c r="G71" s="61"/>
      <c r="N71" s="1" t="n">
        <f aca="false">1</f>
        <v>1</v>
      </c>
      <c r="O71" s="1" t="n">
        <v>1</v>
      </c>
    </row>
    <row r="72" customFormat="false" ht="12.75" hidden="false" customHeight="true" outlineLevel="0" collapsed="false">
      <c r="B72" s="70"/>
      <c r="C72" s="60" t="s">
        <v>120</v>
      </c>
      <c r="D72" s="74" t="s">
        <v>109</v>
      </c>
      <c r="E72" s="64" t="n">
        <v>26</v>
      </c>
      <c r="F72" s="61"/>
      <c r="G72" s="61"/>
      <c r="N72" s="1" t="n">
        <f aca="false">1</f>
        <v>1</v>
      </c>
      <c r="O72" s="1" t="n">
        <v>1</v>
      </c>
    </row>
    <row r="73" customFormat="false" ht="12.75" hidden="false" customHeight="true" outlineLevel="0" collapsed="false">
      <c r="B73" s="70"/>
      <c r="C73" s="76" t="s">
        <v>121</v>
      </c>
      <c r="D73" s="61"/>
      <c r="E73" s="77"/>
      <c r="F73" s="61"/>
      <c r="G73" s="61"/>
    </row>
    <row r="74" customFormat="false" ht="12.75" hidden="false" customHeight="true" outlineLevel="0" collapsed="false">
      <c r="B74" s="70"/>
      <c r="C74" s="60" t="s">
        <v>122</v>
      </c>
      <c r="D74" s="74" t="s">
        <v>109</v>
      </c>
      <c r="E74" s="64" t="n">
        <v>23</v>
      </c>
      <c r="F74" s="61"/>
      <c r="G74" s="61"/>
      <c r="O74" s="1" t="n">
        <f aca="false">SUMIF(N66:N73,1,O66:O73)</f>
        <v>5</v>
      </c>
    </row>
    <row r="75" customFormat="false" ht="12.75" hidden="false" customHeight="true" outlineLevel="0" collapsed="false">
      <c r="B75" s="70"/>
      <c r="C75" s="60" t="s">
        <v>123</v>
      </c>
      <c r="D75" s="74" t="s">
        <v>109</v>
      </c>
      <c r="E75" s="64" t="n">
        <v>23</v>
      </c>
      <c r="F75" s="61"/>
      <c r="G75" s="61"/>
    </row>
    <row r="76" customFormat="false" ht="12.75" hidden="false" customHeight="true" outlineLevel="0" collapsed="false">
      <c r="B76" s="70"/>
      <c r="C76" s="76" t="s">
        <v>124</v>
      </c>
      <c r="D76" s="61"/>
      <c r="E76" s="77"/>
      <c r="F76" s="61"/>
      <c r="G76" s="61"/>
    </row>
    <row r="77" customFormat="false" ht="12.75" hidden="false" customHeight="true" outlineLevel="0" collapsed="false">
      <c r="B77" s="70"/>
      <c r="C77" s="60" t="s">
        <v>125</v>
      </c>
      <c r="D77" s="74" t="s">
        <v>109</v>
      </c>
      <c r="E77" s="64" t="n">
        <v>19</v>
      </c>
      <c r="F77" s="61"/>
      <c r="G77" s="61"/>
    </row>
    <row r="78" customFormat="false" ht="12.75" hidden="false" customHeight="true" outlineLevel="0" collapsed="false">
      <c r="B78" s="70"/>
      <c r="C78" s="60" t="s">
        <v>126</v>
      </c>
      <c r="D78" s="74" t="s">
        <v>109</v>
      </c>
      <c r="E78" s="64" t="n">
        <v>19</v>
      </c>
      <c r="F78" s="61"/>
      <c r="G78" s="61"/>
    </row>
    <row r="79" customFormat="false" ht="12.75" hidden="false" customHeight="true" outlineLevel="0" collapsed="false">
      <c r="B79" s="70"/>
      <c r="C79" s="76" t="s">
        <v>127</v>
      </c>
      <c r="D79" s="61"/>
      <c r="E79" s="77"/>
      <c r="F79" s="61"/>
      <c r="G79" s="61"/>
    </row>
    <row r="80" customFormat="false" ht="12.75" hidden="false" customHeight="true" outlineLevel="0" collapsed="false">
      <c r="B80" s="70"/>
      <c r="C80" s="60" t="s">
        <v>128</v>
      </c>
      <c r="D80" s="74" t="s">
        <v>109</v>
      </c>
      <c r="E80" s="64" t="n">
        <v>17</v>
      </c>
      <c r="F80" s="61"/>
      <c r="G80" s="61"/>
    </row>
    <row r="81" customFormat="false" ht="12.75" hidden="false" customHeight="true" outlineLevel="0" collapsed="false">
      <c r="B81" s="70"/>
      <c r="C81" s="60" t="s">
        <v>129</v>
      </c>
      <c r="D81" s="74" t="s">
        <v>109</v>
      </c>
      <c r="E81" s="64" t="n">
        <v>17</v>
      </c>
      <c r="F81" s="61"/>
      <c r="G81" s="61"/>
    </row>
    <row r="82" customFormat="false" ht="12.75" hidden="false" customHeight="true" outlineLevel="0" collapsed="false">
      <c r="B82" s="70"/>
      <c r="C82" s="76" t="s">
        <v>130</v>
      </c>
      <c r="D82" s="61"/>
      <c r="E82" s="77"/>
      <c r="F82" s="61"/>
      <c r="G82" s="61"/>
    </row>
    <row r="83" customFormat="false" ht="12.75" hidden="false" customHeight="true" outlineLevel="0" collapsed="false">
      <c r="B83" s="70"/>
      <c r="C83" s="60" t="s">
        <v>131</v>
      </c>
      <c r="D83" s="74" t="s">
        <v>109</v>
      </c>
      <c r="E83" s="64" t="n">
        <v>4</v>
      </c>
      <c r="F83" s="61"/>
      <c r="G83" s="61"/>
    </row>
    <row r="84" customFormat="false" ht="12.75" hidden="false" customHeight="true" outlineLevel="0" collapsed="false">
      <c r="B84" s="70"/>
      <c r="C84" s="60" t="s">
        <v>132</v>
      </c>
      <c r="D84" s="74" t="s">
        <v>109</v>
      </c>
      <c r="E84" s="64" t="n">
        <v>4</v>
      </c>
      <c r="F84" s="61"/>
      <c r="G84" s="61"/>
    </row>
    <row r="85" customFormat="false" ht="12.75" hidden="false" customHeight="true" outlineLevel="0" collapsed="false">
      <c r="B85" s="66" t="s">
        <v>133</v>
      </c>
      <c r="C85" s="67" t="s">
        <v>134</v>
      </c>
      <c r="D85" s="68" t="s">
        <v>109</v>
      </c>
      <c r="E85" s="69" t="n">
        <f aca="false">SUM(E86:E91)</f>
        <v>33.2</v>
      </c>
      <c r="F85" s="68" t="n">
        <f aca="false">E85/2</f>
        <v>16.6</v>
      </c>
      <c r="G85" s="68"/>
    </row>
    <row r="86" customFormat="false" ht="12.75" hidden="false" customHeight="true" outlineLevel="0" collapsed="false">
      <c r="B86" s="70"/>
      <c r="C86" s="76" t="s">
        <v>121</v>
      </c>
      <c r="D86" s="61"/>
      <c r="E86" s="64"/>
      <c r="F86" s="61"/>
      <c r="G86" s="61"/>
    </row>
    <row r="87" customFormat="false" ht="12.75" hidden="false" customHeight="true" outlineLevel="0" collapsed="false">
      <c r="B87" s="70"/>
      <c r="C87" s="60" t="s">
        <v>135</v>
      </c>
      <c r="D87" s="74" t="s">
        <v>109</v>
      </c>
      <c r="E87" s="64" t="n">
        <v>8.6</v>
      </c>
      <c r="F87" s="61"/>
      <c r="G87" s="61"/>
    </row>
    <row r="88" customFormat="false" ht="12.75" hidden="false" customHeight="true" outlineLevel="0" collapsed="false">
      <c r="B88" s="70"/>
      <c r="C88" s="60" t="s">
        <v>136</v>
      </c>
      <c r="D88" s="74" t="s">
        <v>109</v>
      </c>
      <c r="E88" s="64" t="n">
        <v>8.6</v>
      </c>
      <c r="F88" s="61"/>
      <c r="G88" s="61"/>
    </row>
    <row r="89" customFormat="false" ht="12.75" hidden="false" customHeight="true" outlineLevel="0" collapsed="false">
      <c r="B89" s="70"/>
      <c r="C89" s="76" t="s">
        <v>130</v>
      </c>
      <c r="D89" s="61"/>
      <c r="E89" s="77"/>
      <c r="F89" s="61"/>
      <c r="G89" s="61"/>
    </row>
    <row r="90" customFormat="false" ht="12.75" hidden="false" customHeight="true" outlineLevel="0" collapsed="false">
      <c r="B90" s="70"/>
      <c r="C90" s="60" t="s">
        <v>137</v>
      </c>
      <c r="D90" s="74" t="s">
        <v>109</v>
      </c>
      <c r="E90" s="64" t="n">
        <v>8</v>
      </c>
      <c r="F90" s="61"/>
      <c r="G90" s="61"/>
    </row>
    <row r="91" customFormat="false" ht="12.75" hidden="false" customHeight="true" outlineLevel="0" collapsed="false">
      <c r="B91" s="70"/>
      <c r="C91" s="60" t="s">
        <v>138</v>
      </c>
      <c r="D91" s="74" t="s">
        <v>109</v>
      </c>
      <c r="E91" s="64" t="n">
        <v>8</v>
      </c>
      <c r="F91" s="61"/>
      <c r="G91" s="61"/>
    </row>
    <row r="92" customFormat="false" ht="12.75" hidden="false" customHeight="true" outlineLevel="0" collapsed="false">
      <c r="B92" s="66" t="s">
        <v>139</v>
      </c>
      <c r="C92" s="67" t="s">
        <v>140</v>
      </c>
      <c r="D92" s="68" t="s">
        <v>109</v>
      </c>
      <c r="E92" s="69" t="n">
        <f aca="false">SUM(E93:E110)</f>
        <v>210.6</v>
      </c>
      <c r="F92" s="68" t="n">
        <f aca="false">E92/2</f>
        <v>105.3</v>
      </c>
      <c r="G92" s="68"/>
    </row>
    <row r="93" customFormat="false" ht="12.75" hidden="false" customHeight="true" outlineLevel="0" collapsed="false">
      <c r="B93" s="70"/>
      <c r="C93" s="76" t="s">
        <v>118</v>
      </c>
      <c r="D93" s="61"/>
      <c r="E93" s="64"/>
      <c r="F93" s="61"/>
      <c r="G93" s="61"/>
    </row>
    <row r="94" customFormat="false" ht="12.75" hidden="false" customHeight="true" outlineLevel="0" collapsed="false">
      <c r="B94" s="70"/>
      <c r="C94" s="60" t="s">
        <v>141</v>
      </c>
      <c r="D94" s="74" t="s">
        <v>109</v>
      </c>
      <c r="E94" s="64" t="n">
        <v>25.7</v>
      </c>
      <c r="F94" s="61"/>
      <c r="G94" s="61"/>
    </row>
    <row r="95" customFormat="false" ht="12.75" hidden="false" customHeight="true" outlineLevel="0" collapsed="false">
      <c r="B95" s="70"/>
      <c r="C95" s="60" t="s">
        <v>142</v>
      </c>
      <c r="D95" s="74" t="s">
        <v>109</v>
      </c>
      <c r="E95" s="64" t="n">
        <v>25.7</v>
      </c>
      <c r="F95" s="61"/>
      <c r="G95" s="61"/>
    </row>
    <row r="96" customFormat="false" ht="12.75" hidden="false" customHeight="true" outlineLevel="0" collapsed="false">
      <c r="B96" s="70"/>
      <c r="C96" s="76" t="s">
        <v>121</v>
      </c>
      <c r="D96" s="61"/>
      <c r="E96" s="64"/>
      <c r="F96" s="61"/>
      <c r="G96" s="61"/>
    </row>
    <row r="97" customFormat="false" ht="12.75" hidden="false" customHeight="true" outlineLevel="0" collapsed="false">
      <c r="B97" s="70"/>
      <c r="C97" s="60" t="s">
        <v>143</v>
      </c>
      <c r="D97" s="74" t="s">
        <v>109</v>
      </c>
      <c r="E97" s="64" t="n">
        <v>22.7</v>
      </c>
      <c r="F97" s="61"/>
      <c r="G97" s="61"/>
    </row>
    <row r="98" customFormat="false" ht="12.75" hidden="false" customHeight="true" outlineLevel="0" collapsed="false">
      <c r="B98" s="70"/>
      <c r="C98" s="60" t="s">
        <v>144</v>
      </c>
      <c r="D98" s="74" t="s">
        <v>109</v>
      </c>
      <c r="E98" s="64" t="n">
        <v>22.7</v>
      </c>
      <c r="F98" s="61"/>
      <c r="G98" s="61"/>
    </row>
    <row r="99" customFormat="false" ht="12.75" hidden="false" customHeight="true" outlineLevel="0" collapsed="false">
      <c r="B99" s="70"/>
      <c r="C99" s="76" t="s">
        <v>124</v>
      </c>
      <c r="D99" s="61"/>
      <c r="E99" s="64"/>
      <c r="F99" s="61"/>
      <c r="G99" s="61"/>
    </row>
    <row r="100" customFormat="false" ht="12.75" hidden="false" customHeight="true" outlineLevel="0" collapsed="false">
      <c r="B100" s="70"/>
      <c r="C100" s="60" t="s">
        <v>145</v>
      </c>
      <c r="D100" s="74" t="s">
        <v>109</v>
      </c>
      <c r="E100" s="64" t="n">
        <v>18.5</v>
      </c>
      <c r="F100" s="61"/>
      <c r="G100" s="61"/>
    </row>
    <row r="101" customFormat="false" ht="12.75" hidden="false" customHeight="true" outlineLevel="0" collapsed="false">
      <c r="B101" s="70"/>
      <c r="C101" s="60" t="s">
        <v>146</v>
      </c>
      <c r="D101" s="74" t="s">
        <v>109</v>
      </c>
      <c r="E101" s="64" t="n">
        <v>18.5</v>
      </c>
      <c r="F101" s="61"/>
      <c r="G101" s="61"/>
    </row>
    <row r="102" customFormat="false" ht="12.75" hidden="false" customHeight="true" outlineLevel="0" collapsed="false">
      <c r="B102" s="70"/>
      <c r="C102" s="76" t="s">
        <v>127</v>
      </c>
      <c r="D102" s="61"/>
      <c r="E102" s="64"/>
      <c r="F102" s="61"/>
      <c r="G102" s="61"/>
    </row>
    <row r="103" customFormat="false" ht="12.75" hidden="false" customHeight="true" outlineLevel="0" collapsed="false">
      <c r="B103" s="70"/>
      <c r="C103" s="60" t="s">
        <v>147</v>
      </c>
      <c r="D103" s="74" t="s">
        <v>109</v>
      </c>
      <c r="E103" s="64" t="n">
        <v>18.5</v>
      </c>
      <c r="F103" s="61"/>
      <c r="G103" s="61"/>
    </row>
    <row r="104" customFormat="false" ht="12.75" hidden="false" customHeight="true" outlineLevel="0" collapsed="false">
      <c r="B104" s="70"/>
      <c r="C104" s="60" t="s">
        <v>148</v>
      </c>
      <c r="D104" s="74" t="s">
        <v>109</v>
      </c>
      <c r="E104" s="64" t="n">
        <v>18.5</v>
      </c>
      <c r="F104" s="61"/>
      <c r="G104" s="61"/>
    </row>
    <row r="105" customFormat="false" ht="12.75" hidden="false" customHeight="true" outlineLevel="0" collapsed="false">
      <c r="B105" s="70"/>
      <c r="C105" s="76" t="s">
        <v>130</v>
      </c>
      <c r="D105" s="61"/>
      <c r="E105" s="64"/>
      <c r="F105" s="61"/>
      <c r="G105" s="61"/>
    </row>
    <row r="106" customFormat="false" ht="12.75" hidden="false" customHeight="true" outlineLevel="0" collapsed="false">
      <c r="B106" s="70"/>
      <c r="C106" s="60" t="s">
        <v>149</v>
      </c>
      <c r="D106" s="74" t="s">
        <v>109</v>
      </c>
      <c r="E106" s="64" t="n">
        <v>16.4</v>
      </c>
      <c r="F106" s="61"/>
      <c r="G106" s="61"/>
    </row>
    <row r="107" customFormat="false" ht="12.75" hidden="false" customHeight="true" outlineLevel="0" collapsed="false">
      <c r="B107" s="70"/>
      <c r="C107" s="60" t="s">
        <v>150</v>
      </c>
      <c r="D107" s="74" t="s">
        <v>109</v>
      </c>
      <c r="E107" s="64" t="n">
        <v>16.4</v>
      </c>
      <c r="F107" s="61"/>
      <c r="G107" s="61"/>
    </row>
    <row r="108" customFormat="false" ht="12.75" hidden="false" customHeight="true" outlineLevel="0" collapsed="false">
      <c r="B108" s="70"/>
      <c r="C108" s="76" t="s">
        <v>151</v>
      </c>
      <c r="D108" s="61"/>
      <c r="E108" s="64"/>
      <c r="F108" s="61"/>
      <c r="G108" s="61"/>
    </row>
    <row r="109" customFormat="false" ht="12.75" hidden="false" customHeight="true" outlineLevel="0" collapsed="false">
      <c r="B109" s="70"/>
      <c r="C109" s="60" t="s">
        <v>152</v>
      </c>
      <c r="D109" s="74" t="s">
        <v>109</v>
      </c>
      <c r="E109" s="64" t="n">
        <v>3.5</v>
      </c>
      <c r="F109" s="61"/>
      <c r="G109" s="61"/>
    </row>
    <row r="110" customFormat="false" ht="12.75" hidden="false" customHeight="true" outlineLevel="0" collapsed="false">
      <c r="B110" s="70"/>
      <c r="C110" s="60" t="s">
        <v>153</v>
      </c>
      <c r="D110" s="74" t="s">
        <v>109</v>
      </c>
      <c r="E110" s="64" t="n">
        <v>3.5</v>
      </c>
      <c r="F110" s="61"/>
      <c r="G110" s="61"/>
    </row>
    <row r="111" customFormat="false" ht="12.75" hidden="false" customHeight="true" outlineLevel="0" collapsed="false">
      <c r="B111" s="66" t="s">
        <v>154</v>
      </c>
      <c r="C111" s="67" t="s">
        <v>155</v>
      </c>
      <c r="D111" s="68" t="s">
        <v>109</v>
      </c>
      <c r="E111" s="69" t="n">
        <f aca="false">SUM(E112:E129)</f>
        <v>1836.4</v>
      </c>
      <c r="F111" s="68" t="n">
        <f aca="false">E111/2</f>
        <v>918.2</v>
      </c>
      <c r="G111" s="68"/>
    </row>
    <row r="112" customFormat="false" ht="12.75" hidden="false" customHeight="true" outlineLevel="0" collapsed="false">
      <c r="B112" s="70"/>
      <c r="C112" s="76" t="s">
        <v>118</v>
      </c>
      <c r="D112" s="61"/>
      <c r="E112" s="64"/>
      <c r="F112" s="61"/>
      <c r="G112" s="61"/>
    </row>
    <row r="113" customFormat="false" ht="12.75" hidden="false" customHeight="true" outlineLevel="0" collapsed="false">
      <c r="B113" s="70"/>
      <c r="C113" s="60" t="s">
        <v>156</v>
      </c>
      <c r="D113" s="74" t="s">
        <v>109</v>
      </c>
      <c r="E113" s="64" t="n">
        <v>199.5</v>
      </c>
      <c r="F113" s="61"/>
      <c r="G113" s="61"/>
    </row>
    <row r="114" customFormat="false" ht="12.75" hidden="false" customHeight="true" outlineLevel="0" collapsed="false">
      <c r="B114" s="70"/>
      <c r="C114" s="60" t="s">
        <v>157</v>
      </c>
      <c r="D114" s="74" t="s">
        <v>109</v>
      </c>
      <c r="E114" s="64" t="n">
        <v>199.5</v>
      </c>
      <c r="F114" s="61"/>
      <c r="G114" s="61"/>
    </row>
    <row r="115" customFormat="false" ht="12.75" hidden="false" customHeight="true" outlineLevel="0" collapsed="false">
      <c r="B115" s="70"/>
      <c r="C115" s="76" t="s">
        <v>121</v>
      </c>
      <c r="D115" s="61"/>
      <c r="E115" s="64"/>
      <c r="F115" s="61"/>
      <c r="G115" s="61"/>
    </row>
    <row r="116" customFormat="false" ht="12.75" hidden="false" customHeight="true" outlineLevel="0" collapsed="false">
      <c r="B116" s="70"/>
      <c r="C116" s="60" t="s">
        <v>158</v>
      </c>
      <c r="D116" s="74" t="s">
        <v>109</v>
      </c>
      <c r="E116" s="64" t="n">
        <v>122.2</v>
      </c>
      <c r="F116" s="61"/>
      <c r="G116" s="61"/>
    </row>
    <row r="117" customFormat="false" ht="12.75" hidden="false" customHeight="true" outlineLevel="0" collapsed="false">
      <c r="B117" s="70"/>
      <c r="C117" s="60" t="s">
        <v>159</v>
      </c>
      <c r="D117" s="74" t="s">
        <v>109</v>
      </c>
      <c r="E117" s="64" t="n">
        <v>122.2</v>
      </c>
      <c r="F117" s="61"/>
      <c r="G117" s="61"/>
    </row>
    <row r="118" customFormat="false" ht="12.75" hidden="false" customHeight="true" outlineLevel="0" collapsed="false">
      <c r="B118" s="70"/>
      <c r="C118" s="76" t="s">
        <v>124</v>
      </c>
      <c r="D118" s="61"/>
      <c r="E118" s="64"/>
      <c r="F118" s="61"/>
      <c r="G118" s="61"/>
    </row>
    <row r="119" customFormat="false" ht="12.75" hidden="false" customHeight="true" outlineLevel="0" collapsed="false">
      <c r="B119" s="70"/>
      <c r="C119" s="60" t="s">
        <v>160</v>
      </c>
      <c r="D119" s="74" t="s">
        <v>109</v>
      </c>
      <c r="E119" s="64" t="n">
        <v>160.4</v>
      </c>
      <c r="F119" s="61"/>
      <c r="G119" s="61"/>
    </row>
    <row r="120" customFormat="false" ht="12.75" hidden="false" customHeight="true" outlineLevel="0" collapsed="false">
      <c r="B120" s="70"/>
      <c r="C120" s="60" t="s">
        <v>161</v>
      </c>
      <c r="D120" s="74" t="s">
        <v>109</v>
      </c>
      <c r="E120" s="64" t="n">
        <v>160.4</v>
      </c>
      <c r="F120" s="61"/>
      <c r="G120" s="61"/>
    </row>
    <row r="121" customFormat="false" ht="12.75" hidden="false" customHeight="true" outlineLevel="0" collapsed="false">
      <c r="B121" s="70"/>
      <c r="C121" s="76" t="s">
        <v>127</v>
      </c>
      <c r="D121" s="61"/>
      <c r="E121" s="64"/>
      <c r="F121" s="61"/>
      <c r="G121" s="61"/>
    </row>
    <row r="122" customFormat="false" ht="12.75" hidden="false" customHeight="true" outlineLevel="0" collapsed="false">
      <c r="B122" s="70"/>
      <c r="C122" s="60" t="s">
        <v>162</v>
      </c>
      <c r="D122" s="74" t="s">
        <v>109</v>
      </c>
      <c r="E122" s="64" t="n">
        <v>175.3</v>
      </c>
      <c r="F122" s="61"/>
      <c r="G122" s="61"/>
    </row>
    <row r="123" customFormat="false" ht="12.75" hidden="false" customHeight="true" outlineLevel="0" collapsed="false">
      <c r="B123" s="70"/>
      <c r="C123" s="60" t="s">
        <v>163</v>
      </c>
      <c r="D123" s="74" t="s">
        <v>109</v>
      </c>
      <c r="E123" s="64" t="n">
        <v>175.3</v>
      </c>
      <c r="F123" s="61"/>
      <c r="G123" s="61"/>
    </row>
    <row r="124" customFormat="false" ht="12.75" hidden="false" customHeight="true" outlineLevel="0" collapsed="false">
      <c r="B124" s="70"/>
      <c r="C124" s="76" t="s">
        <v>130</v>
      </c>
      <c r="D124" s="61"/>
      <c r="E124" s="64"/>
      <c r="F124" s="61"/>
      <c r="G124" s="61"/>
    </row>
    <row r="125" customFormat="false" ht="12.75" hidden="false" customHeight="true" outlineLevel="0" collapsed="false">
      <c r="B125" s="70"/>
      <c r="C125" s="60" t="s">
        <v>164</v>
      </c>
      <c r="D125" s="74" t="s">
        <v>109</v>
      </c>
      <c r="E125" s="64" t="n">
        <v>204.6</v>
      </c>
      <c r="F125" s="61"/>
      <c r="G125" s="61"/>
    </row>
    <row r="126" customFormat="false" ht="12.75" hidden="false" customHeight="true" outlineLevel="0" collapsed="false">
      <c r="B126" s="70"/>
      <c r="C126" s="60" t="s">
        <v>165</v>
      </c>
      <c r="D126" s="74" t="s">
        <v>109</v>
      </c>
      <c r="E126" s="64" t="n">
        <v>204.6</v>
      </c>
      <c r="F126" s="61"/>
      <c r="G126" s="61"/>
    </row>
    <row r="127" customFormat="false" ht="12.75" hidden="false" customHeight="true" outlineLevel="0" collapsed="false">
      <c r="B127" s="70"/>
      <c r="C127" s="76" t="s">
        <v>151</v>
      </c>
      <c r="D127" s="61"/>
      <c r="E127" s="64" t="n">
        <v>56.2</v>
      </c>
      <c r="F127" s="61"/>
      <c r="G127" s="61"/>
    </row>
    <row r="128" customFormat="false" ht="12.75" hidden="false" customHeight="true" outlineLevel="0" collapsed="false">
      <c r="B128" s="70"/>
      <c r="C128" s="60" t="s">
        <v>166</v>
      </c>
      <c r="D128" s="74" t="s">
        <v>109</v>
      </c>
      <c r="E128" s="64" t="n">
        <v>28.1</v>
      </c>
      <c r="F128" s="61"/>
      <c r="G128" s="61"/>
    </row>
    <row r="129" customFormat="false" ht="12.75" hidden="false" customHeight="true" outlineLevel="0" collapsed="false">
      <c r="B129" s="70"/>
      <c r="C129" s="60" t="s">
        <v>167</v>
      </c>
      <c r="D129" s="74" t="s">
        <v>109</v>
      </c>
      <c r="E129" s="64" t="n">
        <v>28.1</v>
      </c>
      <c r="F129" s="61"/>
      <c r="G129" s="61"/>
    </row>
    <row r="130" customFormat="false" ht="12.75" hidden="false" customHeight="true" outlineLevel="0" collapsed="false">
      <c r="B130" s="66" t="s">
        <v>168</v>
      </c>
      <c r="C130" s="67" t="s">
        <v>169</v>
      </c>
      <c r="D130" s="68" t="s">
        <v>67</v>
      </c>
      <c r="E130" s="69" t="n">
        <f aca="false">E131+E132</f>
        <v>85</v>
      </c>
      <c r="F130" s="68"/>
      <c r="G130" s="68"/>
      <c r="H130" s="1" t="str">
        <f aca="false">IF(E131+E132=E130,"OK","MAL")</f>
        <v>OK</v>
      </c>
      <c r="I130" s="75"/>
    </row>
    <row r="131" customFormat="false" ht="12.75" hidden="false" customHeight="true" outlineLevel="0" collapsed="false">
      <c r="B131" s="78" t="s">
        <v>170</v>
      </c>
      <c r="C131" s="78"/>
      <c r="D131" s="74" t="s">
        <v>109</v>
      </c>
      <c r="E131" s="64" t="n">
        <v>42.5</v>
      </c>
      <c r="F131" s="61"/>
      <c r="G131" s="61"/>
    </row>
    <row r="132" customFormat="false" ht="12.75" hidden="false" customHeight="true" outlineLevel="0" collapsed="false">
      <c r="B132" s="78" t="s">
        <v>171</v>
      </c>
      <c r="C132" s="78"/>
      <c r="D132" s="74" t="s">
        <v>109</v>
      </c>
      <c r="E132" s="64" t="n">
        <v>42.5</v>
      </c>
      <c r="F132" s="61"/>
      <c r="G132" s="61"/>
    </row>
    <row r="133" customFormat="false" ht="12.75" hidden="false" customHeight="true" outlineLevel="0" collapsed="false">
      <c r="B133" s="66" t="s">
        <v>172</v>
      </c>
      <c r="C133" s="67" t="s">
        <v>173</v>
      </c>
      <c r="D133" s="68" t="s">
        <v>67</v>
      </c>
      <c r="E133" s="69" t="n">
        <f aca="false">SUM(E134:E148)</f>
        <v>2056.8</v>
      </c>
      <c r="F133" s="68" t="n">
        <f aca="false">E133/2</f>
        <v>1028.4</v>
      </c>
      <c r="G133" s="68"/>
    </row>
    <row r="134" customFormat="false" ht="12.75" hidden="false" customHeight="true" outlineLevel="0" collapsed="false">
      <c r="B134" s="79"/>
      <c r="C134" s="76" t="s">
        <v>118</v>
      </c>
      <c r="D134" s="61"/>
      <c r="E134" s="62"/>
      <c r="F134" s="61"/>
      <c r="G134" s="61"/>
    </row>
    <row r="135" customFormat="false" ht="12.75" hidden="false" customHeight="true" outlineLevel="0" collapsed="false">
      <c r="B135" s="79"/>
      <c r="C135" s="60" t="s">
        <v>174</v>
      </c>
      <c r="D135" s="74" t="s">
        <v>109</v>
      </c>
      <c r="E135" s="64" t="n">
        <v>198</v>
      </c>
      <c r="F135" s="61"/>
      <c r="G135" s="61"/>
    </row>
    <row r="136" customFormat="false" ht="12.75" hidden="false" customHeight="true" outlineLevel="0" collapsed="false">
      <c r="B136" s="79"/>
      <c r="C136" s="60" t="s">
        <v>175</v>
      </c>
      <c r="D136" s="74" t="s">
        <v>109</v>
      </c>
      <c r="E136" s="64" t="n">
        <v>198</v>
      </c>
      <c r="F136" s="61"/>
      <c r="G136" s="61"/>
    </row>
    <row r="137" customFormat="false" ht="12.75" hidden="false" customHeight="true" outlineLevel="0" collapsed="false">
      <c r="B137" s="79"/>
      <c r="C137" s="80" t="s">
        <v>121</v>
      </c>
      <c r="D137" s="61"/>
      <c r="E137" s="62"/>
      <c r="F137" s="61"/>
      <c r="G137" s="61"/>
    </row>
    <row r="138" customFormat="false" ht="12.75" hidden="false" customHeight="true" outlineLevel="0" collapsed="false">
      <c r="B138" s="79"/>
      <c r="C138" s="60" t="s">
        <v>176</v>
      </c>
      <c r="D138" s="74" t="s">
        <v>109</v>
      </c>
      <c r="E138" s="64" t="n">
        <v>217</v>
      </c>
      <c r="F138" s="61"/>
      <c r="G138" s="61"/>
    </row>
    <row r="139" customFormat="false" ht="12.75" hidden="false" customHeight="true" outlineLevel="0" collapsed="false">
      <c r="B139" s="79"/>
      <c r="C139" s="60" t="s">
        <v>177</v>
      </c>
      <c r="D139" s="74" t="s">
        <v>109</v>
      </c>
      <c r="E139" s="64" t="n">
        <v>217</v>
      </c>
      <c r="F139" s="61"/>
      <c r="G139" s="61"/>
    </row>
    <row r="140" customFormat="false" ht="12.75" hidden="false" customHeight="true" outlineLevel="0" collapsed="false">
      <c r="B140" s="79"/>
      <c r="C140" s="76" t="s">
        <v>124</v>
      </c>
      <c r="D140" s="61"/>
      <c r="E140" s="62"/>
      <c r="F140" s="61"/>
      <c r="G140" s="61"/>
    </row>
    <row r="141" customFormat="false" ht="12.75" hidden="false" customHeight="true" outlineLevel="0" collapsed="false">
      <c r="B141" s="79"/>
      <c r="C141" s="60" t="s">
        <v>178</v>
      </c>
      <c r="D141" s="74" t="s">
        <v>109</v>
      </c>
      <c r="E141" s="64" t="n">
        <v>217</v>
      </c>
      <c r="F141" s="61"/>
      <c r="G141" s="61"/>
    </row>
    <row r="142" customFormat="false" ht="12.75" hidden="false" customHeight="true" outlineLevel="0" collapsed="false">
      <c r="B142" s="79"/>
      <c r="C142" s="60" t="s">
        <v>179</v>
      </c>
      <c r="D142" s="74" t="s">
        <v>109</v>
      </c>
      <c r="E142" s="64" t="n">
        <v>217</v>
      </c>
      <c r="F142" s="61"/>
      <c r="G142" s="61"/>
    </row>
    <row r="143" customFormat="false" ht="12.75" hidden="false" customHeight="true" outlineLevel="0" collapsed="false">
      <c r="B143" s="79"/>
      <c r="C143" s="76" t="s">
        <v>127</v>
      </c>
      <c r="D143" s="61"/>
      <c r="E143" s="62"/>
      <c r="F143" s="61"/>
      <c r="G143" s="61"/>
    </row>
    <row r="144" customFormat="false" ht="12.75" hidden="false" customHeight="true" outlineLevel="0" collapsed="false">
      <c r="B144" s="79"/>
      <c r="C144" s="60" t="s">
        <v>180</v>
      </c>
      <c r="D144" s="74" t="s">
        <v>109</v>
      </c>
      <c r="E144" s="64" t="n">
        <v>213</v>
      </c>
      <c r="F144" s="61"/>
      <c r="G144" s="61"/>
    </row>
    <row r="145" customFormat="false" ht="12.75" hidden="false" customHeight="true" outlineLevel="0" collapsed="false">
      <c r="B145" s="79"/>
      <c r="C145" s="60" t="s">
        <v>181</v>
      </c>
      <c r="D145" s="74" t="s">
        <v>109</v>
      </c>
      <c r="E145" s="64" t="n">
        <v>213</v>
      </c>
      <c r="F145" s="61"/>
      <c r="G145" s="61"/>
    </row>
    <row r="146" customFormat="false" ht="12.75" hidden="false" customHeight="true" outlineLevel="0" collapsed="false">
      <c r="B146" s="79"/>
      <c r="C146" s="76" t="s">
        <v>130</v>
      </c>
      <c r="D146" s="61"/>
      <c r="E146" s="62"/>
      <c r="F146" s="61"/>
      <c r="G146" s="61"/>
    </row>
    <row r="147" customFormat="false" ht="12.75" hidden="false" customHeight="true" outlineLevel="0" collapsed="false">
      <c r="B147" s="79"/>
      <c r="C147" s="60" t="s">
        <v>182</v>
      </c>
      <c r="D147" s="74" t="s">
        <v>109</v>
      </c>
      <c r="E147" s="64" t="n">
        <v>183.4</v>
      </c>
      <c r="F147" s="61"/>
      <c r="G147" s="61"/>
    </row>
    <row r="148" customFormat="false" ht="12.75" hidden="false" customHeight="true" outlineLevel="0" collapsed="false">
      <c r="B148" s="79"/>
      <c r="C148" s="60" t="s">
        <v>183</v>
      </c>
      <c r="D148" s="74" t="s">
        <v>109</v>
      </c>
      <c r="E148" s="64" t="n">
        <v>183.4</v>
      </c>
      <c r="F148" s="61"/>
      <c r="G148" s="61"/>
    </row>
    <row r="149" customFormat="false" ht="12.75" hidden="false" customHeight="true" outlineLevel="0" collapsed="false">
      <c r="B149" s="53" t="s">
        <v>184</v>
      </c>
      <c r="C149" s="81" t="s">
        <v>185</v>
      </c>
      <c r="D149" s="55"/>
      <c r="E149" s="65"/>
      <c r="F149" s="55"/>
      <c r="G149" s="55"/>
    </row>
    <row r="150" customFormat="false" ht="12.75" hidden="false" customHeight="true" outlineLevel="0" collapsed="false">
      <c r="B150" s="66"/>
      <c r="C150" s="67" t="s">
        <v>186</v>
      </c>
      <c r="D150" s="68" t="s">
        <v>20</v>
      </c>
      <c r="E150" s="69" t="n">
        <f aca="false">SUM(E151:E152)</f>
        <v>80.4</v>
      </c>
      <c r="F150" s="68"/>
      <c r="G150" s="68"/>
    </row>
    <row r="151" customFormat="false" ht="12.75" hidden="false" customHeight="true" outlineLevel="0" collapsed="false">
      <c r="B151" s="70"/>
      <c r="C151" s="60" t="s">
        <v>187</v>
      </c>
      <c r="D151" s="61" t="s">
        <v>20</v>
      </c>
      <c r="E151" s="64" t="n">
        <v>40.2</v>
      </c>
      <c r="F151" s="61"/>
      <c r="G151" s="61"/>
    </row>
    <row r="152" customFormat="false" ht="12.75" hidden="false" customHeight="true" outlineLevel="0" collapsed="false">
      <c r="B152" s="70"/>
      <c r="C152" s="60" t="s">
        <v>188</v>
      </c>
      <c r="D152" s="61" t="s">
        <v>20</v>
      </c>
      <c r="E152" s="64" t="n">
        <v>40.2</v>
      </c>
      <c r="F152" s="61"/>
      <c r="G152" s="61"/>
    </row>
    <row r="153" customFormat="false" ht="12.75" hidden="false" customHeight="true" outlineLevel="0" collapsed="false">
      <c r="B153" s="66"/>
      <c r="C153" s="67" t="s">
        <v>185</v>
      </c>
      <c r="D153" s="68" t="s">
        <v>20</v>
      </c>
      <c r="E153" s="69" t="n">
        <f aca="false">2*SUM(E154:E158)</f>
        <v>2455</v>
      </c>
      <c r="F153" s="68" t="n">
        <f aca="false">E153/2</f>
        <v>1227.5</v>
      </c>
      <c r="G153" s="68"/>
    </row>
    <row r="154" customFormat="false" ht="12.75" hidden="false" customHeight="true" outlineLevel="0" collapsed="false">
      <c r="B154" s="70"/>
      <c r="C154" s="60" t="s">
        <v>189</v>
      </c>
      <c r="D154" s="61" t="s">
        <v>20</v>
      </c>
      <c r="E154" s="64" t="n">
        <v>92</v>
      </c>
      <c r="F154" s="61"/>
      <c r="G154" s="61"/>
      <c r="I154" s="82" t="s">
        <v>190</v>
      </c>
    </row>
    <row r="155" customFormat="false" ht="12.75" hidden="false" customHeight="true" outlineLevel="0" collapsed="false">
      <c r="B155" s="70"/>
      <c r="C155" s="60" t="s">
        <v>191</v>
      </c>
      <c r="D155" s="61" t="s">
        <v>20</v>
      </c>
      <c r="E155" s="64" t="n">
        <v>256.9</v>
      </c>
      <c r="F155" s="61"/>
      <c r="G155" s="61"/>
      <c r="I155" s="82"/>
    </row>
    <row r="156" customFormat="false" ht="12.75" hidden="false" customHeight="true" outlineLevel="0" collapsed="false">
      <c r="B156" s="70"/>
      <c r="C156" s="60" t="s">
        <v>192</v>
      </c>
      <c r="D156" s="61" t="s">
        <v>20</v>
      </c>
      <c r="E156" s="64" t="n">
        <v>73.3</v>
      </c>
      <c r="F156" s="61"/>
      <c r="G156" s="61"/>
      <c r="I156" s="82"/>
    </row>
    <row r="157" customFormat="false" ht="12.75" hidden="false" customHeight="true" outlineLevel="0" collapsed="false">
      <c r="B157" s="70"/>
      <c r="C157" s="60" t="s">
        <v>193</v>
      </c>
      <c r="D157" s="61" t="s">
        <v>20</v>
      </c>
      <c r="E157" s="64" t="n">
        <v>471.7</v>
      </c>
      <c r="F157" s="61"/>
      <c r="G157" s="61"/>
      <c r="I157" s="82"/>
    </row>
    <row r="158" customFormat="false" ht="12.75" hidden="false" customHeight="true" outlineLevel="0" collapsed="false">
      <c r="B158" s="70"/>
      <c r="C158" s="60" t="s">
        <v>194</v>
      </c>
      <c r="D158" s="61" t="s">
        <v>20</v>
      </c>
      <c r="E158" s="64" t="n">
        <v>333.6</v>
      </c>
      <c r="F158" s="61"/>
      <c r="G158" s="61"/>
      <c r="I158" s="82"/>
    </row>
    <row r="159" customFormat="false" ht="12.75" hidden="false" customHeight="true" outlineLevel="0" collapsed="false">
      <c r="B159" s="28" t="s">
        <v>195</v>
      </c>
      <c r="C159" s="29" t="s">
        <v>196</v>
      </c>
      <c r="D159" s="32"/>
      <c r="E159" s="33"/>
      <c r="F159" s="32"/>
      <c r="G159" s="32"/>
    </row>
    <row r="160" customFormat="false" ht="12.75" hidden="false" customHeight="true" outlineLevel="0" collapsed="false">
      <c r="B160" s="53" t="s">
        <v>197</v>
      </c>
      <c r="C160" s="83" t="s">
        <v>198</v>
      </c>
      <c r="D160" s="84" t="s">
        <v>20</v>
      </c>
      <c r="E160" s="85" t="n">
        <v>551.3</v>
      </c>
      <c r="F160" s="84"/>
      <c r="G160" s="84"/>
    </row>
    <row r="161" customFormat="false" ht="12.75" hidden="false" customHeight="true" outlineLevel="0" collapsed="false">
      <c r="B161" s="70"/>
      <c r="C161" s="60" t="s">
        <v>199</v>
      </c>
      <c r="D161" s="61"/>
      <c r="E161" s="64" t="n">
        <v>275.6</v>
      </c>
      <c r="F161" s="61"/>
      <c r="G161" s="61"/>
    </row>
    <row r="162" customFormat="false" ht="12.75" hidden="false" customHeight="true" outlineLevel="0" collapsed="false">
      <c r="B162" s="70"/>
      <c r="C162" s="60" t="s">
        <v>200</v>
      </c>
      <c r="D162" s="61"/>
      <c r="E162" s="64" t="n">
        <v>275.6</v>
      </c>
      <c r="F162" s="61"/>
      <c r="G162" s="61"/>
    </row>
    <row r="163" customFormat="false" ht="12.75" hidden="false" customHeight="true" outlineLevel="0" collapsed="false">
      <c r="B163" s="53" t="s">
        <v>201</v>
      </c>
      <c r="C163" s="83" t="s">
        <v>202</v>
      </c>
      <c r="D163" s="84" t="s">
        <v>20</v>
      </c>
      <c r="E163" s="85" t="n">
        <f aca="false">SUM(E164:E181)</f>
        <v>1855.4</v>
      </c>
      <c r="F163" s="84" t="n">
        <f aca="false">E163/2</f>
        <v>927.7</v>
      </c>
      <c r="G163" s="84"/>
    </row>
    <row r="164" customFormat="false" ht="12.75" hidden="false" customHeight="true" outlineLevel="0" collapsed="false">
      <c r="B164" s="70"/>
      <c r="C164" s="76" t="s">
        <v>118</v>
      </c>
      <c r="D164" s="74"/>
      <c r="E164" s="64"/>
      <c r="F164" s="61"/>
      <c r="G164" s="61"/>
    </row>
    <row r="165" customFormat="false" ht="12.75" hidden="false" customHeight="true" outlineLevel="0" collapsed="false">
      <c r="B165" s="70"/>
      <c r="C165" s="60" t="s">
        <v>203</v>
      </c>
      <c r="D165" s="74" t="s">
        <v>20</v>
      </c>
      <c r="E165" s="64" t="n">
        <v>101.7</v>
      </c>
      <c r="F165" s="61"/>
      <c r="G165" s="61"/>
    </row>
    <row r="166" customFormat="false" ht="12.75" hidden="false" customHeight="true" outlineLevel="0" collapsed="false">
      <c r="B166" s="70"/>
      <c r="C166" s="60" t="s">
        <v>204</v>
      </c>
      <c r="D166" s="74" t="s">
        <v>20</v>
      </c>
      <c r="E166" s="64" t="n">
        <v>101.7</v>
      </c>
      <c r="F166" s="61"/>
      <c r="G166" s="61"/>
    </row>
    <row r="167" customFormat="false" ht="12.75" hidden="false" customHeight="true" outlineLevel="0" collapsed="false">
      <c r="B167" s="70"/>
      <c r="C167" s="76" t="s">
        <v>121</v>
      </c>
      <c r="D167" s="74"/>
      <c r="E167" s="64"/>
      <c r="F167" s="61"/>
      <c r="G167" s="61"/>
    </row>
    <row r="168" customFormat="false" ht="12.75" hidden="false" customHeight="true" outlineLevel="0" collapsed="false">
      <c r="B168" s="70"/>
      <c r="C168" s="60" t="s">
        <v>205</v>
      </c>
      <c r="D168" s="74" t="s">
        <v>20</v>
      </c>
      <c r="E168" s="64" t="n">
        <v>103.1</v>
      </c>
      <c r="F168" s="61"/>
      <c r="G168" s="61"/>
    </row>
    <row r="169" customFormat="false" ht="12.75" hidden="false" customHeight="true" outlineLevel="0" collapsed="false">
      <c r="B169" s="70"/>
      <c r="C169" s="60" t="s">
        <v>206</v>
      </c>
      <c r="D169" s="74" t="s">
        <v>20</v>
      </c>
      <c r="E169" s="64" t="n">
        <v>103.1</v>
      </c>
      <c r="F169" s="61"/>
      <c r="G169" s="61"/>
    </row>
    <row r="170" customFormat="false" ht="12.75" hidden="false" customHeight="true" outlineLevel="0" collapsed="false">
      <c r="B170" s="70"/>
      <c r="C170" s="76" t="s">
        <v>124</v>
      </c>
      <c r="D170" s="74"/>
      <c r="E170" s="64"/>
      <c r="F170" s="61"/>
      <c r="G170" s="61"/>
    </row>
    <row r="171" customFormat="false" ht="12.75" hidden="false" customHeight="true" outlineLevel="0" collapsed="false">
      <c r="B171" s="70"/>
      <c r="C171" s="60" t="s">
        <v>207</v>
      </c>
      <c r="D171" s="74" t="s">
        <v>20</v>
      </c>
      <c r="E171" s="64" t="n">
        <v>84.4</v>
      </c>
      <c r="F171" s="61"/>
      <c r="G171" s="61"/>
    </row>
    <row r="172" customFormat="false" ht="12.75" hidden="false" customHeight="true" outlineLevel="0" collapsed="false">
      <c r="B172" s="70"/>
      <c r="C172" s="60" t="s">
        <v>208</v>
      </c>
      <c r="D172" s="74" t="s">
        <v>20</v>
      </c>
      <c r="E172" s="64" t="n">
        <v>84.4</v>
      </c>
      <c r="F172" s="61"/>
      <c r="G172" s="61"/>
    </row>
    <row r="173" customFormat="false" ht="12.75" hidden="false" customHeight="true" outlineLevel="0" collapsed="false">
      <c r="B173" s="70"/>
      <c r="C173" s="76" t="s">
        <v>127</v>
      </c>
      <c r="D173" s="74"/>
      <c r="E173" s="64"/>
      <c r="F173" s="61"/>
      <c r="G173" s="61"/>
    </row>
    <row r="174" customFormat="false" ht="12.75" hidden="false" customHeight="true" outlineLevel="0" collapsed="false">
      <c r="B174" s="70"/>
      <c r="C174" s="60" t="s">
        <v>209</v>
      </c>
      <c r="D174" s="74" t="s">
        <v>20</v>
      </c>
      <c r="E174" s="64" t="n">
        <v>151.6</v>
      </c>
      <c r="F174" s="61"/>
      <c r="G174" s="61"/>
    </row>
    <row r="175" customFormat="false" ht="12.75" hidden="false" customHeight="true" outlineLevel="0" collapsed="false">
      <c r="B175" s="70"/>
      <c r="C175" s="60" t="s">
        <v>210</v>
      </c>
      <c r="D175" s="74" t="s">
        <v>20</v>
      </c>
      <c r="E175" s="64" t="n">
        <v>151.6</v>
      </c>
      <c r="F175" s="61"/>
      <c r="G175" s="61"/>
    </row>
    <row r="176" customFormat="false" ht="12.75" hidden="false" customHeight="true" outlineLevel="0" collapsed="false">
      <c r="B176" s="70"/>
      <c r="C176" s="76" t="s">
        <v>130</v>
      </c>
      <c r="D176" s="74"/>
      <c r="E176" s="64"/>
      <c r="F176" s="61"/>
      <c r="G176" s="61"/>
    </row>
    <row r="177" customFormat="false" ht="12.75" hidden="false" customHeight="true" outlineLevel="0" collapsed="false">
      <c r="B177" s="70"/>
      <c r="C177" s="60" t="s">
        <v>211</v>
      </c>
      <c r="D177" s="74" t="s">
        <v>20</v>
      </c>
      <c r="E177" s="64" t="n">
        <v>264.5</v>
      </c>
      <c r="F177" s="61"/>
      <c r="G177" s="61"/>
    </row>
    <row r="178" customFormat="false" ht="12.75" hidden="false" customHeight="true" outlineLevel="0" collapsed="false">
      <c r="B178" s="70"/>
      <c r="C178" s="60" t="s">
        <v>212</v>
      </c>
      <c r="D178" s="74" t="s">
        <v>20</v>
      </c>
      <c r="E178" s="64" t="n">
        <v>264.5</v>
      </c>
      <c r="F178" s="61"/>
      <c r="G178" s="61"/>
    </row>
    <row r="179" customFormat="false" ht="12.75" hidden="false" customHeight="true" outlineLevel="0" collapsed="false">
      <c r="B179" s="70"/>
      <c r="C179" s="76" t="s">
        <v>151</v>
      </c>
      <c r="D179" s="74"/>
      <c r="E179" s="64"/>
      <c r="F179" s="61"/>
      <c r="G179" s="61"/>
    </row>
    <row r="180" customFormat="false" ht="12.75" hidden="false" customHeight="true" outlineLevel="0" collapsed="false">
      <c r="B180" s="70"/>
      <c r="C180" s="60" t="s">
        <v>213</v>
      </c>
      <c r="D180" s="74" t="s">
        <v>20</v>
      </c>
      <c r="E180" s="64" t="n">
        <v>222.4</v>
      </c>
      <c r="F180" s="61"/>
      <c r="G180" s="61"/>
    </row>
    <row r="181" customFormat="false" ht="12.75" hidden="false" customHeight="true" outlineLevel="0" collapsed="false">
      <c r="B181" s="70"/>
      <c r="C181" s="60" t="s">
        <v>214</v>
      </c>
      <c r="D181" s="74" t="s">
        <v>20</v>
      </c>
      <c r="E181" s="64" t="n">
        <v>222.4</v>
      </c>
      <c r="F181" s="61"/>
      <c r="G181" s="61"/>
    </row>
    <row r="182" customFormat="false" ht="12.75" hidden="false" customHeight="true" outlineLevel="0" collapsed="false">
      <c r="B182" s="53" t="s">
        <v>215</v>
      </c>
      <c r="C182" s="83" t="s">
        <v>216</v>
      </c>
      <c r="D182" s="84" t="s">
        <v>20</v>
      </c>
      <c r="E182" s="85" t="n">
        <f aca="false">SUM(E183:E200)</f>
        <v>11988</v>
      </c>
      <c r="F182" s="84" t="n">
        <f aca="false">E182/2</f>
        <v>5994</v>
      </c>
      <c r="G182" s="84"/>
    </row>
    <row r="183" customFormat="false" ht="12.75" hidden="false" customHeight="true" outlineLevel="0" collapsed="false">
      <c r="B183" s="70"/>
      <c r="C183" s="76" t="s">
        <v>118</v>
      </c>
      <c r="D183" s="74"/>
      <c r="E183" s="71"/>
      <c r="F183" s="61"/>
      <c r="G183" s="61"/>
    </row>
    <row r="184" customFormat="false" ht="12.75" hidden="false" customHeight="true" outlineLevel="0" collapsed="false">
      <c r="B184" s="70"/>
      <c r="C184" s="60" t="s">
        <v>217</v>
      </c>
      <c r="D184" s="74" t="s">
        <v>20</v>
      </c>
      <c r="E184" s="71" t="n">
        <v>1165.5</v>
      </c>
      <c r="F184" s="61"/>
      <c r="G184" s="61"/>
    </row>
    <row r="185" customFormat="false" ht="12.75" hidden="false" customHeight="true" outlineLevel="0" collapsed="false">
      <c r="B185" s="70"/>
      <c r="C185" s="60" t="s">
        <v>218</v>
      </c>
      <c r="D185" s="74" t="s">
        <v>20</v>
      </c>
      <c r="E185" s="71" t="n">
        <v>1165.5</v>
      </c>
      <c r="F185" s="61"/>
      <c r="G185" s="61"/>
    </row>
    <row r="186" customFormat="false" ht="12.75" hidden="false" customHeight="true" outlineLevel="0" collapsed="false">
      <c r="B186" s="70"/>
      <c r="C186" s="76" t="s">
        <v>121</v>
      </c>
      <c r="D186" s="74"/>
      <c r="E186" s="71"/>
      <c r="F186" s="61"/>
      <c r="G186" s="61"/>
    </row>
    <row r="187" customFormat="false" ht="12.75" hidden="false" customHeight="true" outlineLevel="0" collapsed="false">
      <c r="B187" s="70"/>
      <c r="C187" s="60" t="s">
        <v>219</v>
      </c>
      <c r="D187" s="74" t="s">
        <v>20</v>
      </c>
      <c r="E187" s="71" t="n">
        <v>1142.5</v>
      </c>
      <c r="F187" s="61"/>
      <c r="G187" s="61"/>
    </row>
    <row r="188" customFormat="false" ht="12.75" hidden="false" customHeight="true" outlineLevel="0" collapsed="false">
      <c r="B188" s="70"/>
      <c r="C188" s="60" t="s">
        <v>220</v>
      </c>
      <c r="D188" s="74" t="s">
        <v>20</v>
      </c>
      <c r="E188" s="71" t="n">
        <v>1142.5</v>
      </c>
      <c r="F188" s="61"/>
      <c r="G188" s="61"/>
    </row>
    <row r="189" customFormat="false" ht="12.75" hidden="false" customHeight="true" outlineLevel="0" collapsed="false">
      <c r="B189" s="70"/>
      <c r="C189" s="76" t="s">
        <v>124</v>
      </c>
      <c r="D189" s="74"/>
      <c r="E189" s="71"/>
      <c r="F189" s="61"/>
      <c r="G189" s="61"/>
    </row>
    <row r="190" customFormat="false" ht="12.75" hidden="false" customHeight="true" outlineLevel="0" collapsed="false">
      <c r="B190" s="70"/>
      <c r="C190" s="60" t="s">
        <v>221</v>
      </c>
      <c r="D190" s="74" t="s">
        <v>20</v>
      </c>
      <c r="E190" s="71" t="n">
        <v>1100.3</v>
      </c>
      <c r="F190" s="61"/>
      <c r="G190" s="61"/>
    </row>
    <row r="191" customFormat="false" ht="12.75" hidden="false" customHeight="true" outlineLevel="0" collapsed="false">
      <c r="B191" s="70"/>
      <c r="C191" s="60" t="s">
        <v>222</v>
      </c>
      <c r="D191" s="74" t="s">
        <v>20</v>
      </c>
      <c r="E191" s="71" t="n">
        <v>1100.3</v>
      </c>
      <c r="F191" s="61"/>
      <c r="G191" s="61"/>
    </row>
    <row r="192" customFormat="false" ht="12.75" hidden="false" customHeight="true" outlineLevel="0" collapsed="false">
      <c r="B192" s="70"/>
      <c r="C192" s="76" t="s">
        <v>127</v>
      </c>
      <c r="D192" s="74"/>
      <c r="E192" s="71"/>
      <c r="F192" s="61"/>
      <c r="G192" s="61"/>
    </row>
    <row r="193" customFormat="false" ht="12.75" hidden="false" customHeight="true" outlineLevel="0" collapsed="false">
      <c r="B193" s="70"/>
      <c r="C193" s="60" t="s">
        <v>223</v>
      </c>
      <c r="D193" s="74" t="s">
        <v>20</v>
      </c>
      <c r="E193" s="71" t="n">
        <v>1179.2</v>
      </c>
      <c r="F193" s="61"/>
      <c r="G193" s="61"/>
    </row>
    <row r="194" customFormat="false" ht="12.75" hidden="false" customHeight="true" outlineLevel="0" collapsed="false">
      <c r="B194" s="70"/>
      <c r="C194" s="60" t="s">
        <v>224</v>
      </c>
      <c r="D194" s="74" t="s">
        <v>20</v>
      </c>
      <c r="E194" s="71" t="n">
        <v>1179.2</v>
      </c>
      <c r="F194" s="61"/>
      <c r="G194" s="61"/>
    </row>
    <row r="195" customFormat="false" ht="12.75" hidden="false" customHeight="true" outlineLevel="0" collapsed="false">
      <c r="B195" s="70"/>
      <c r="C195" s="76" t="s">
        <v>130</v>
      </c>
      <c r="D195" s="74"/>
      <c r="E195" s="71"/>
      <c r="F195" s="61"/>
      <c r="G195" s="61"/>
    </row>
    <row r="196" customFormat="false" ht="12.75" hidden="false" customHeight="true" outlineLevel="0" collapsed="false">
      <c r="B196" s="70"/>
      <c r="C196" s="60" t="s">
        <v>225</v>
      </c>
      <c r="D196" s="74" t="s">
        <v>20</v>
      </c>
      <c r="E196" s="64" t="n">
        <v>982.9</v>
      </c>
      <c r="F196" s="61"/>
      <c r="G196" s="61"/>
    </row>
    <row r="197" customFormat="false" ht="12.75" hidden="false" customHeight="true" outlineLevel="0" collapsed="false">
      <c r="B197" s="70"/>
      <c r="C197" s="60" t="s">
        <v>226</v>
      </c>
      <c r="D197" s="74" t="s">
        <v>20</v>
      </c>
      <c r="E197" s="64" t="n">
        <v>982.9</v>
      </c>
      <c r="F197" s="61"/>
      <c r="G197" s="61"/>
    </row>
    <row r="198" customFormat="false" ht="12.75" hidden="false" customHeight="true" outlineLevel="0" collapsed="false">
      <c r="B198" s="70"/>
      <c r="C198" s="76" t="s">
        <v>151</v>
      </c>
      <c r="D198" s="74"/>
      <c r="E198" s="64"/>
      <c r="F198" s="61"/>
      <c r="G198" s="61"/>
    </row>
    <row r="199" customFormat="false" ht="12.75" hidden="false" customHeight="true" outlineLevel="0" collapsed="false">
      <c r="B199" s="70"/>
      <c r="C199" s="60" t="s">
        <v>227</v>
      </c>
      <c r="D199" s="74" t="s">
        <v>20</v>
      </c>
      <c r="E199" s="64" t="n">
        <v>423.6</v>
      </c>
      <c r="F199" s="61"/>
      <c r="G199" s="61"/>
    </row>
    <row r="200" customFormat="false" ht="12.75" hidden="false" customHeight="true" outlineLevel="0" collapsed="false">
      <c r="B200" s="70"/>
      <c r="C200" s="60" t="s">
        <v>228</v>
      </c>
      <c r="D200" s="74" t="s">
        <v>20</v>
      </c>
      <c r="E200" s="64" t="n">
        <v>423.6</v>
      </c>
      <c r="F200" s="61"/>
      <c r="G200" s="61"/>
    </row>
    <row r="201" customFormat="false" ht="12.75" hidden="false" customHeight="true" outlineLevel="0" collapsed="false">
      <c r="B201" s="53" t="s">
        <v>229</v>
      </c>
      <c r="C201" s="83" t="s">
        <v>230</v>
      </c>
      <c r="D201" s="84" t="s">
        <v>20</v>
      </c>
      <c r="E201" s="85" t="n">
        <f aca="false">SUM(E202:E219)</f>
        <v>1500</v>
      </c>
      <c r="F201" s="84" t="n">
        <f aca="false">E201/2</f>
        <v>750</v>
      </c>
      <c r="G201" s="84"/>
    </row>
    <row r="202" customFormat="false" ht="12.75" hidden="false" customHeight="true" outlineLevel="0" collapsed="false">
      <c r="B202" s="70"/>
      <c r="C202" s="76" t="s">
        <v>118</v>
      </c>
      <c r="D202" s="74"/>
      <c r="E202" s="64"/>
      <c r="F202" s="61"/>
      <c r="G202" s="61"/>
    </row>
    <row r="203" customFormat="false" ht="12.75" hidden="false" customHeight="true" outlineLevel="0" collapsed="false">
      <c r="B203" s="70"/>
      <c r="C203" s="60" t="s">
        <v>231</v>
      </c>
      <c r="D203" s="74" t="s">
        <v>20</v>
      </c>
      <c r="E203" s="64" t="n">
        <v>144.8</v>
      </c>
      <c r="F203" s="61"/>
      <c r="G203" s="61"/>
    </row>
    <row r="204" customFormat="false" ht="12.75" hidden="false" customHeight="true" outlineLevel="0" collapsed="false">
      <c r="B204" s="70"/>
      <c r="C204" s="60" t="s">
        <v>232</v>
      </c>
      <c r="D204" s="74" t="s">
        <v>20</v>
      </c>
      <c r="E204" s="64" t="n">
        <v>144.8</v>
      </c>
      <c r="F204" s="61"/>
      <c r="G204" s="61"/>
    </row>
    <row r="205" customFormat="false" ht="12.75" hidden="false" customHeight="true" outlineLevel="0" collapsed="false">
      <c r="B205" s="70"/>
      <c r="C205" s="76" t="s">
        <v>121</v>
      </c>
      <c r="D205" s="74"/>
      <c r="E205" s="64"/>
      <c r="F205" s="61"/>
      <c r="G205" s="61"/>
    </row>
    <row r="206" customFormat="false" ht="12.75" hidden="false" customHeight="true" outlineLevel="0" collapsed="false">
      <c r="B206" s="70"/>
      <c r="C206" s="60" t="s">
        <v>233</v>
      </c>
      <c r="D206" s="74" t="s">
        <v>20</v>
      </c>
      <c r="E206" s="64" t="n">
        <v>154.4</v>
      </c>
      <c r="F206" s="61"/>
      <c r="G206" s="61"/>
    </row>
    <row r="207" customFormat="false" ht="12.75" hidden="false" customHeight="true" outlineLevel="0" collapsed="false">
      <c r="B207" s="70"/>
      <c r="C207" s="60" t="s">
        <v>234</v>
      </c>
      <c r="D207" s="74" t="s">
        <v>20</v>
      </c>
      <c r="E207" s="64" t="n">
        <v>154.4</v>
      </c>
      <c r="F207" s="61"/>
      <c r="G207" s="61"/>
    </row>
    <row r="208" customFormat="false" ht="12.75" hidden="false" customHeight="true" outlineLevel="0" collapsed="false">
      <c r="B208" s="70"/>
      <c r="C208" s="76" t="s">
        <v>124</v>
      </c>
      <c r="D208" s="74"/>
      <c r="E208" s="64"/>
      <c r="F208" s="61"/>
      <c r="G208" s="61"/>
    </row>
    <row r="209" customFormat="false" ht="12.75" hidden="false" customHeight="true" outlineLevel="0" collapsed="false">
      <c r="B209" s="70"/>
      <c r="C209" s="60" t="s">
        <v>235</v>
      </c>
      <c r="D209" s="74" t="s">
        <v>20</v>
      </c>
      <c r="E209" s="64" t="n">
        <v>143.1</v>
      </c>
      <c r="F209" s="61"/>
      <c r="G209" s="61"/>
    </row>
    <row r="210" customFormat="false" ht="12.75" hidden="false" customHeight="true" outlineLevel="0" collapsed="false">
      <c r="B210" s="70"/>
      <c r="C210" s="60" t="s">
        <v>236</v>
      </c>
      <c r="D210" s="74" t="s">
        <v>20</v>
      </c>
      <c r="E210" s="64" t="n">
        <v>143.1</v>
      </c>
      <c r="F210" s="61"/>
      <c r="G210" s="61"/>
    </row>
    <row r="211" customFormat="false" ht="12.75" hidden="false" customHeight="true" outlineLevel="0" collapsed="false">
      <c r="B211" s="70"/>
      <c r="C211" s="76" t="s">
        <v>127</v>
      </c>
      <c r="D211" s="74"/>
      <c r="E211" s="64"/>
      <c r="F211" s="61"/>
      <c r="G211" s="61"/>
    </row>
    <row r="212" customFormat="false" ht="12.75" hidden="false" customHeight="true" outlineLevel="0" collapsed="false">
      <c r="B212" s="70"/>
      <c r="C212" s="60" t="s">
        <v>237</v>
      </c>
      <c r="D212" s="74" t="s">
        <v>20</v>
      </c>
      <c r="E212" s="64" t="n">
        <v>143.1</v>
      </c>
      <c r="F212" s="61"/>
      <c r="G212" s="61"/>
    </row>
    <row r="213" customFormat="false" ht="12.75" hidden="false" customHeight="true" outlineLevel="0" collapsed="false">
      <c r="B213" s="70"/>
      <c r="C213" s="60" t="s">
        <v>238</v>
      </c>
      <c r="D213" s="74" t="s">
        <v>20</v>
      </c>
      <c r="E213" s="64" t="n">
        <v>143.1</v>
      </c>
      <c r="F213" s="61"/>
      <c r="G213" s="61"/>
    </row>
    <row r="214" customFormat="false" ht="12.75" hidden="false" customHeight="true" outlineLevel="0" collapsed="false">
      <c r="B214" s="70"/>
      <c r="C214" s="76" t="s">
        <v>130</v>
      </c>
      <c r="D214" s="74"/>
      <c r="E214" s="64"/>
      <c r="F214" s="61"/>
      <c r="G214" s="61"/>
    </row>
    <row r="215" customFormat="false" ht="12.75" hidden="false" customHeight="true" outlineLevel="0" collapsed="false">
      <c r="B215" s="70"/>
      <c r="C215" s="60" t="s">
        <v>239</v>
      </c>
      <c r="D215" s="74" t="s">
        <v>20</v>
      </c>
      <c r="E215" s="64" t="n">
        <v>127.2</v>
      </c>
      <c r="F215" s="61"/>
      <c r="G215" s="61"/>
    </row>
    <row r="216" customFormat="false" ht="12.75" hidden="false" customHeight="true" outlineLevel="0" collapsed="false">
      <c r="B216" s="70"/>
      <c r="C216" s="60" t="s">
        <v>240</v>
      </c>
      <c r="D216" s="74" t="s">
        <v>20</v>
      </c>
      <c r="E216" s="64" t="n">
        <v>127.2</v>
      </c>
      <c r="F216" s="61"/>
      <c r="G216" s="61"/>
    </row>
    <row r="217" customFormat="false" ht="12.75" hidden="false" customHeight="true" outlineLevel="0" collapsed="false">
      <c r="B217" s="70"/>
      <c r="C217" s="76" t="s">
        <v>151</v>
      </c>
      <c r="D217" s="74"/>
      <c r="E217" s="64"/>
      <c r="F217" s="61"/>
      <c r="G217" s="61"/>
    </row>
    <row r="218" customFormat="false" ht="12.75" hidden="false" customHeight="true" outlineLevel="0" collapsed="false">
      <c r="B218" s="70"/>
      <c r="C218" s="60" t="s">
        <v>241</v>
      </c>
      <c r="D218" s="74" t="s">
        <v>20</v>
      </c>
      <c r="E218" s="64" t="n">
        <v>37.4</v>
      </c>
      <c r="F218" s="61"/>
      <c r="G218" s="61"/>
    </row>
    <row r="219" customFormat="false" ht="12.75" hidden="false" customHeight="true" outlineLevel="0" collapsed="false">
      <c r="B219" s="70"/>
      <c r="C219" s="60" t="s">
        <v>242</v>
      </c>
      <c r="D219" s="74" t="s">
        <v>20</v>
      </c>
      <c r="E219" s="64" t="n">
        <v>37.4</v>
      </c>
      <c r="F219" s="61"/>
      <c r="G219" s="61"/>
    </row>
    <row r="220" customFormat="false" ht="12.75" hidden="false" customHeight="true" outlineLevel="0" collapsed="false">
      <c r="B220" s="53" t="s">
        <v>243</v>
      </c>
      <c r="C220" s="83" t="s">
        <v>244</v>
      </c>
      <c r="D220" s="84" t="s">
        <v>20</v>
      </c>
      <c r="E220" s="85" t="n">
        <f aca="false">SUM(E221:E238)</f>
        <v>10485</v>
      </c>
      <c r="F220" s="84" t="n">
        <f aca="false">E220/2</f>
        <v>5242.5</v>
      </c>
      <c r="G220" s="84"/>
    </row>
    <row r="221" customFormat="false" ht="12.75" hidden="false" customHeight="true" outlineLevel="0" collapsed="false">
      <c r="B221" s="70"/>
      <c r="C221" s="76" t="s">
        <v>118</v>
      </c>
      <c r="D221" s="74"/>
      <c r="E221" s="71"/>
      <c r="F221" s="61"/>
      <c r="G221" s="61"/>
    </row>
    <row r="222" customFormat="false" ht="12.75" hidden="false" customHeight="true" outlineLevel="0" collapsed="false">
      <c r="B222" s="70"/>
      <c r="C222" s="60" t="s">
        <v>245</v>
      </c>
      <c r="D222" s="74" t="s">
        <v>20</v>
      </c>
      <c r="E222" s="64" t="n">
        <v>673</v>
      </c>
      <c r="F222" s="61"/>
      <c r="G222" s="61"/>
    </row>
    <row r="223" customFormat="false" ht="12.75" hidden="false" customHeight="true" outlineLevel="0" collapsed="false">
      <c r="B223" s="70"/>
      <c r="C223" s="60" t="s">
        <v>246</v>
      </c>
      <c r="D223" s="74" t="s">
        <v>20</v>
      </c>
      <c r="E223" s="64" t="n">
        <v>673</v>
      </c>
      <c r="F223" s="61"/>
      <c r="G223" s="61"/>
    </row>
    <row r="224" customFormat="false" ht="12.75" hidden="false" customHeight="true" outlineLevel="0" collapsed="false">
      <c r="B224" s="70"/>
      <c r="C224" s="76" t="s">
        <v>121</v>
      </c>
      <c r="D224" s="74"/>
      <c r="E224" s="71"/>
      <c r="F224" s="61"/>
      <c r="G224" s="61"/>
    </row>
    <row r="225" customFormat="false" ht="12.75" hidden="false" customHeight="true" outlineLevel="0" collapsed="false">
      <c r="B225" s="70"/>
      <c r="C225" s="60" t="s">
        <v>247</v>
      </c>
      <c r="D225" s="74" t="s">
        <v>20</v>
      </c>
      <c r="E225" s="64" t="n">
        <v>823</v>
      </c>
      <c r="F225" s="61"/>
      <c r="G225" s="61"/>
    </row>
    <row r="226" customFormat="false" ht="12.75" hidden="false" customHeight="true" outlineLevel="0" collapsed="false">
      <c r="B226" s="70"/>
      <c r="C226" s="60" t="s">
        <v>248</v>
      </c>
      <c r="D226" s="74" t="s">
        <v>20</v>
      </c>
      <c r="E226" s="64" t="n">
        <v>823</v>
      </c>
      <c r="F226" s="61"/>
      <c r="G226" s="61"/>
    </row>
    <row r="227" customFormat="false" ht="12.75" hidden="false" customHeight="true" outlineLevel="0" collapsed="false">
      <c r="B227" s="70"/>
      <c r="C227" s="76" t="s">
        <v>124</v>
      </c>
      <c r="D227" s="74"/>
      <c r="E227" s="71"/>
      <c r="F227" s="61"/>
      <c r="G227" s="61"/>
    </row>
    <row r="228" customFormat="false" ht="12.75" hidden="false" customHeight="true" outlineLevel="0" collapsed="false">
      <c r="B228" s="70"/>
      <c r="C228" s="60" t="s">
        <v>249</v>
      </c>
      <c r="D228" s="74" t="s">
        <v>20</v>
      </c>
      <c r="E228" s="71" t="n">
        <v>1114.7</v>
      </c>
      <c r="F228" s="61"/>
      <c r="G228" s="61"/>
    </row>
    <row r="229" customFormat="false" ht="12.75" hidden="false" customHeight="true" outlineLevel="0" collapsed="false">
      <c r="B229" s="70"/>
      <c r="C229" s="60" t="s">
        <v>250</v>
      </c>
      <c r="D229" s="74" t="s">
        <v>20</v>
      </c>
      <c r="E229" s="71" t="n">
        <v>1114.7</v>
      </c>
      <c r="F229" s="61"/>
      <c r="G229" s="61"/>
    </row>
    <row r="230" customFormat="false" ht="12.75" hidden="false" customHeight="true" outlineLevel="0" collapsed="false">
      <c r="B230" s="70"/>
      <c r="C230" s="76" t="s">
        <v>127</v>
      </c>
      <c r="D230" s="74"/>
      <c r="E230" s="71"/>
      <c r="F230" s="61"/>
      <c r="G230" s="61"/>
    </row>
    <row r="231" customFormat="false" ht="12.75" hidden="false" customHeight="true" outlineLevel="0" collapsed="false">
      <c r="B231" s="70"/>
      <c r="C231" s="60" t="s">
        <v>251</v>
      </c>
      <c r="D231" s="74" t="s">
        <v>20</v>
      </c>
      <c r="E231" s="71" t="n">
        <v>1222.8</v>
      </c>
      <c r="F231" s="61"/>
      <c r="G231" s="61"/>
    </row>
    <row r="232" customFormat="false" ht="12.75" hidden="false" customHeight="true" outlineLevel="0" collapsed="false">
      <c r="B232" s="70"/>
      <c r="C232" s="60" t="s">
        <v>252</v>
      </c>
      <c r="D232" s="74" t="s">
        <v>20</v>
      </c>
      <c r="E232" s="71" t="n">
        <v>1222.8</v>
      </c>
      <c r="F232" s="61"/>
      <c r="G232" s="61"/>
    </row>
    <row r="233" customFormat="false" ht="12.75" hidden="false" customHeight="true" outlineLevel="0" collapsed="false">
      <c r="B233" s="70"/>
      <c r="C233" s="76" t="s">
        <v>130</v>
      </c>
      <c r="D233" s="74"/>
      <c r="E233" s="71"/>
      <c r="F233" s="61"/>
      <c r="G233" s="61"/>
    </row>
    <row r="234" customFormat="false" ht="12.75" hidden="false" customHeight="true" outlineLevel="0" collapsed="false">
      <c r="B234" s="70"/>
      <c r="C234" s="60" t="s">
        <v>253</v>
      </c>
      <c r="D234" s="74" t="s">
        <v>20</v>
      </c>
      <c r="E234" s="71" t="n">
        <v>1193.8</v>
      </c>
      <c r="F234" s="61"/>
      <c r="G234" s="61"/>
    </row>
    <row r="235" customFormat="false" ht="12.75" hidden="false" customHeight="true" outlineLevel="0" collapsed="false">
      <c r="B235" s="70"/>
      <c r="C235" s="60" t="s">
        <v>254</v>
      </c>
      <c r="D235" s="74" t="s">
        <v>20</v>
      </c>
      <c r="E235" s="71" t="n">
        <v>1193.8</v>
      </c>
      <c r="F235" s="61"/>
      <c r="G235" s="61"/>
    </row>
    <row r="236" customFormat="false" ht="12.75" hidden="false" customHeight="true" outlineLevel="0" collapsed="false">
      <c r="B236" s="70"/>
      <c r="C236" s="76" t="s">
        <v>151</v>
      </c>
      <c r="D236" s="74"/>
      <c r="E236" s="64"/>
      <c r="F236" s="61"/>
      <c r="G236" s="61"/>
    </row>
    <row r="237" customFormat="false" ht="12.75" hidden="false" customHeight="true" outlineLevel="0" collapsed="false">
      <c r="B237" s="70"/>
      <c r="C237" s="60" t="s">
        <v>255</v>
      </c>
      <c r="D237" s="74" t="s">
        <v>20</v>
      </c>
      <c r="E237" s="64" t="n">
        <v>215.2</v>
      </c>
      <c r="F237" s="61"/>
      <c r="G237" s="61"/>
    </row>
    <row r="238" customFormat="false" ht="12.75" hidden="false" customHeight="true" outlineLevel="0" collapsed="false">
      <c r="B238" s="70"/>
      <c r="C238" s="60" t="s">
        <v>256</v>
      </c>
      <c r="D238" s="74" t="s">
        <v>20</v>
      </c>
      <c r="E238" s="64" t="n">
        <v>215.2</v>
      </c>
      <c r="F238" s="61"/>
      <c r="G238" s="61"/>
    </row>
    <row r="239" customFormat="false" ht="12.75" hidden="false" customHeight="true" outlineLevel="0" collapsed="false">
      <c r="B239" s="28" t="s">
        <v>257</v>
      </c>
      <c r="C239" s="29" t="s">
        <v>258</v>
      </c>
      <c r="D239" s="32"/>
      <c r="E239" s="33"/>
      <c r="F239" s="32"/>
      <c r="G239" s="32"/>
    </row>
    <row r="240" customFormat="false" ht="12.75" hidden="false" customHeight="true" outlineLevel="0" collapsed="false">
      <c r="B240" s="53" t="s">
        <v>259</v>
      </c>
      <c r="C240" s="83" t="s">
        <v>260</v>
      </c>
      <c r="D240" s="84" t="s">
        <v>261</v>
      </c>
      <c r="E240" s="85" t="n">
        <f aca="false">SUM(E241:E242)</f>
        <v>13691</v>
      </c>
      <c r="F240" s="84"/>
      <c r="G240" s="84"/>
    </row>
    <row r="241" customFormat="false" ht="12.75" hidden="false" customHeight="true" outlineLevel="0" collapsed="false">
      <c r="B241" s="70"/>
      <c r="C241" s="60" t="s">
        <v>262</v>
      </c>
      <c r="D241" s="74" t="s">
        <v>261</v>
      </c>
      <c r="E241" s="71" t="n">
        <v>6845.5</v>
      </c>
      <c r="F241" s="61"/>
      <c r="G241" s="61"/>
    </row>
    <row r="242" customFormat="false" ht="12.75" hidden="false" customHeight="true" outlineLevel="0" collapsed="false">
      <c r="B242" s="70"/>
      <c r="C242" s="60" t="s">
        <v>263</v>
      </c>
      <c r="D242" s="74" t="s">
        <v>261</v>
      </c>
      <c r="E242" s="71" t="n">
        <v>6845.5</v>
      </c>
      <c r="F242" s="61"/>
      <c r="G242" s="61"/>
    </row>
    <row r="243" customFormat="false" ht="12.75" hidden="false" customHeight="true" outlineLevel="0" collapsed="false">
      <c r="B243" s="53" t="s">
        <v>264</v>
      </c>
      <c r="C243" s="83" t="s">
        <v>265</v>
      </c>
      <c r="D243" s="84" t="s">
        <v>261</v>
      </c>
      <c r="E243" s="85" t="n">
        <f aca="false">SUM(E244:E261)</f>
        <v>46987.6</v>
      </c>
      <c r="F243" s="84" t="n">
        <f aca="false">E243/2</f>
        <v>23493.8</v>
      </c>
      <c r="G243" s="84"/>
    </row>
    <row r="244" customFormat="false" ht="12.75" hidden="false" customHeight="true" outlineLevel="0" collapsed="false">
      <c r="B244" s="70"/>
      <c r="C244" s="76" t="s">
        <v>266</v>
      </c>
      <c r="D244" s="86"/>
      <c r="E244" s="87"/>
      <c r="F244" s="61"/>
      <c r="G244" s="61"/>
    </row>
    <row r="245" customFormat="false" ht="12.75" hidden="false" customHeight="true" outlineLevel="0" collapsed="false">
      <c r="B245" s="70"/>
      <c r="C245" s="60" t="s">
        <v>267</v>
      </c>
      <c r="D245" s="88" t="s">
        <v>261</v>
      </c>
      <c r="E245" s="71" t="n">
        <v>3640.8</v>
      </c>
      <c r="F245" s="61"/>
      <c r="G245" s="61"/>
    </row>
    <row r="246" customFormat="false" ht="12.75" hidden="false" customHeight="true" outlineLevel="0" collapsed="false">
      <c r="B246" s="70"/>
      <c r="C246" s="60" t="s">
        <v>268</v>
      </c>
      <c r="D246" s="88" t="s">
        <v>261</v>
      </c>
      <c r="E246" s="71" t="n">
        <v>3640.8</v>
      </c>
      <c r="F246" s="61"/>
      <c r="G246" s="61"/>
    </row>
    <row r="247" customFormat="false" ht="12.75" hidden="false" customHeight="true" outlineLevel="0" collapsed="false">
      <c r="B247" s="70"/>
      <c r="C247" s="76" t="s">
        <v>121</v>
      </c>
      <c r="D247" s="86"/>
      <c r="E247" s="71"/>
      <c r="F247" s="61"/>
      <c r="G247" s="61"/>
    </row>
    <row r="248" customFormat="false" ht="12.75" hidden="false" customHeight="true" outlineLevel="0" collapsed="false">
      <c r="B248" s="70"/>
      <c r="C248" s="60" t="s">
        <v>269</v>
      </c>
      <c r="D248" s="88" t="s">
        <v>261</v>
      </c>
      <c r="E248" s="71" t="n">
        <v>3349.1</v>
      </c>
      <c r="F248" s="61"/>
      <c r="G248" s="61"/>
    </row>
    <row r="249" customFormat="false" ht="12.75" hidden="false" customHeight="true" outlineLevel="0" collapsed="false">
      <c r="B249" s="70"/>
      <c r="C249" s="60" t="s">
        <v>270</v>
      </c>
      <c r="D249" s="88" t="s">
        <v>261</v>
      </c>
      <c r="E249" s="71" t="n">
        <v>3349.1</v>
      </c>
      <c r="F249" s="61"/>
      <c r="G249" s="61"/>
    </row>
    <row r="250" customFormat="false" ht="12.75" hidden="false" customHeight="true" outlineLevel="0" collapsed="false">
      <c r="B250" s="70"/>
      <c r="C250" s="76" t="s">
        <v>124</v>
      </c>
      <c r="D250" s="86"/>
      <c r="E250" s="71"/>
      <c r="F250" s="61"/>
      <c r="G250" s="61"/>
    </row>
    <row r="251" customFormat="false" ht="12.75" hidden="false" customHeight="true" outlineLevel="0" collapsed="false">
      <c r="B251" s="70"/>
      <c r="C251" s="60" t="s">
        <v>271</v>
      </c>
      <c r="D251" s="88" t="s">
        <v>261</v>
      </c>
      <c r="E251" s="71" t="n">
        <v>3139.9</v>
      </c>
      <c r="F251" s="61"/>
      <c r="G251" s="61"/>
    </row>
    <row r="252" customFormat="false" ht="12.75" hidden="false" customHeight="true" outlineLevel="0" collapsed="false">
      <c r="B252" s="70"/>
      <c r="C252" s="60" t="s">
        <v>272</v>
      </c>
      <c r="D252" s="88" t="s">
        <v>261</v>
      </c>
      <c r="E252" s="71" t="n">
        <v>3139.9</v>
      </c>
      <c r="F252" s="61"/>
      <c r="G252" s="61"/>
    </row>
    <row r="253" customFormat="false" ht="12.75" hidden="false" customHeight="true" outlineLevel="0" collapsed="false">
      <c r="B253" s="70"/>
      <c r="C253" s="76" t="s">
        <v>127</v>
      </c>
      <c r="D253" s="86"/>
      <c r="E253" s="71"/>
      <c r="F253" s="61"/>
      <c r="G253" s="61"/>
    </row>
    <row r="254" customFormat="false" ht="12.75" hidden="false" customHeight="true" outlineLevel="0" collapsed="false">
      <c r="B254" s="70"/>
      <c r="C254" s="60" t="s">
        <v>273</v>
      </c>
      <c r="D254" s="88" t="s">
        <v>261</v>
      </c>
      <c r="E254" s="71" t="n">
        <v>7499.2</v>
      </c>
      <c r="F254" s="61"/>
      <c r="G254" s="61"/>
    </row>
    <row r="255" customFormat="false" ht="12.75" hidden="false" customHeight="true" outlineLevel="0" collapsed="false">
      <c r="B255" s="70"/>
      <c r="C255" s="60" t="s">
        <v>274</v>
      </c>
      <c r="D255" s="88" t="s">
        <v>261</v>
      </c>
      <c r="E255" s="71" t="n">
        <v>7499.2</v>
      </c>
      <c r="F255" s="61"/>
      <c r="G255" s="61"/>
    </row>
    <row r="256" customFormat="false" ht="12.75" hidden="false" customHeight="true" outlineLevel="0" collapsed="false">
      <c r="B256" s="70"/>
      <c r="C256" s="76" t="s">
        <v>130</v>
      </c>
      <c r="D256" s="86"/>
      <c r="E256" s="71"/>
      <c r="F256" s="61"/>
      <c r="G256" s="61"/>
    </row>
    <row r="257" customFormat="false" ht="12.75" hidden="false" customHeight="true" outlineLevel="0" collapsed="false">
      <c r="B257" s="70"/>
      <c r="C257" s="60" t="s">
        <v>275</v>
      </c>
      <c r="D257" s="88" t="s">
        <v>261</v>
      </c>
      <c r="E257" s="71" t="n">
        <v>3752.8</v>
      </c>
      <c r="F257" s="61"/>
      <c r="G257" s="61"/>
    </row>
    <row r="258" customFormat="false" ht="12.75" hidden="false" customHeight="true" outlineLevel="0" collapsed="false">
      <c r="B258" s="70"/>
      <c r="C258" s="60" t="s">
        <v>276</v>
      </c>
      <c r="D258" s="88" t="s">
        <v>261</v>
      </c>
      <c r="E258" s="71" t="n">
        <v>3752.8</v>
      </c>
      <c r="F258" s="61"/>
      <c r="G258" s="61"/>
    </row>
    <row r="259" customFormat="false" ht="12.75" hidden="false" customHeight="true" outlineLevel="0" collapsed="false">
      <c r="B259" s="70"/>
      <c r="C259" s="76" t="s">
        <v>151</v>
      </c>
      <c r="D259" s="86"/>
      <c r="E259" s="71"/>
      <c r="F259" s="61"/>
      <c r="G259" s="61"/>
    </row>
    <row r="260" customFormat="false" ht="12.75" hidden="false" customHeight="true" outlineLevel="0" collapsed="false">
      <c r="B260" s="70"/>
      <c r="C260" s="60" t="s">
        <v>277</v>
      </c>
      <c r="D260" s="88" t="s">
        <v>261</v>
      </c>
      <c r="E260" s="71" t="n">
        <v>2112</v>
      </c>
      <c r="F260" s="61"/>
      <c r="G260" s="61"/>
    </row>
    <row r="261" customFormat="false" ht="12.75" hidden="false" customHeight="true" outlineLevel="0" collapsed="false">
      <c r="B261" s="70"/>
      <c r="C261" s="60" t="s">
        <v>278</v>
      </c>
      <c r="D261" s="88" t="s">
        <v>261</v>
      </c>
      <c r="E261" s="71" t="n">
        <v>2112</v>
      </c>
      <c r="F261" s="61"/>
      <c r="G261" s="61"/>
    </row>
    <row r="262" customFormat="false" ht="12.75" hidden="false" customHeight="true" outlineLevel="0" collapsed="false">
      <c r="B262" s="53" t="s">
        <v>279</v>
      </c>
      <c r="C262" s="83" t="s">
        <v>280</v>
      </c>
      <c r="D262" s="84" t="s">
        <v>261</v>
      </c>
      <c r="E262" s="85" t="n">
        <f aca="false">SUM(E263:E280)</f>
        <v>96517.6</v>
      </c>
      <c r="F262" s="84" t="n">
        <f aca="false">E262/2</f>
        <v>48258.8</v>
      </c>
      <c r="G262" s="84"/>
    </row>
    <row r="263" customFormat="false" ht="12.75" hidden="false" customHeight="true" outlineLevel="0" collapsed="false">
      <c r="B263" s="70"/>
      <c r="C263" s="76" t="s">
        <v>118</v>
      </c>
      <c r="D263" s="86"/>
      <c r="E263" s="71"/>
      <c r="F263" s="61"/>
      <c r="G263" s="61"/>
    </row>
    <row r="264" customFormat="false" ht="12.75" hidden="false" customHeight="true" outlineLevel="0" collapsed="false">
      <c r="B264" s="70"/>
      <c r="C264" s="60" t="s">
        <v>281</v>
      </c>
      <c r="D264" s="88" t="s">
        <v>261</v>
      </c>
      <c r="E264" s="71" t="n">
        <v>9426.4</v>
      </c>
      <c r="F264" s="61"/>
      <c r="G264" s="61"/>
    </row>
    <row r="265" customFormat="false" ht="12.75" hidden="false" customHeight="true" outlineLevel="0" collapsed="false">
      <c r="B265" s="70"/>
      <c r="C265" s="60" t="s">
        <v>282</v>
      </c>
      <c r="D265" s="88" t="s">
        <v>261</v>
      </c>
      <c r="E265" s="71" t="n">
        <v>9426.4</v>
      </c>
      <c r="F265" s="61"/>
      <c r="G265" s="61"/>
    </row>
    <row r="266" customFormat="false" ht="12.75" hidden="false" customHeight="true" outlineLevel="0" collapsed="false">
      <c r="B266" s="70"/>
      <c r="C266" s="76" t="s">
        <v>121</v>
      </c>
      <c r="D266" s="86"/>
      <c r="E266" s="71"/>
      <c r="F266" s="61"/>
      <c r="G266" s="61"/>
    </row>
    <row r="267" customFormat="false" ht="12.75" hidden="false" customHeight="true" outlineLevel="0" collapsed="false">
      <c r="B267" s="70"/>
      <c r="C267" s="60" t="s">
        <v>283</v>
      </c>
      <c r="D267" s="88" t="s">
        <v>261</v>
      </c>
      <c r="E267" s="71" t="n">
        <v>9075.8</v>
      </c>
      <c r="F267" s="61"/>
      <c r="G267" s="61"/>
    </row>
    <row r="268" customFormat="false" ht="12.75" hidden="false" customHeight="true" outlineLevel="0" collapsed="false">
      <c r="B268" s="70"/>
      <c r="C268" s="60" t="s">
        <v>284</v>
      </c>
      <c r="D268" s="88" t="s">
        <v>261</v>
      </c>
      <c r="E268" s="71" t="n">
        <v>9075.8</v>
      </c>
      <c r="F268" s="61"/>
      <c r="G268" s="61"/>
    </row>
    <row r="269" customFormat="false" ht="12.75" hidden="false" customHeight="true" outlineLevel="0" collapsed="false">
      <c r="B269" s="70"/>
      <c r="C269" s="76" t="s">
        <v>124</v>
      </c>
      <c r="D269" s="86"/>
      <c r="E269" s="71"/>
      <c r="F269" s="61"/>
      <c r="G269" s="61"/>
    </row>
    <row r="270" customFormat="false" ht="12.75" hidden="false" customHeight="true" outlineLevel="0" collapsed="false">
      <c r="B270" s="70"/>
      <c r="C270" s="60" t="s">
        <v>285</v>
      </c>
      <c r="D270" s="88" t="s">
        <v>261</v>
      </c>
      <c r="E270" s="71" t="n">
        <v>9075.8</v>
      </c>
      <c r="F270" s="61"/>
      <c r="G270" s="61"/>
    </row>
    <row r="271" customFormat="false" ht="12.75" hidden="false" customHeight="true" outlineLevel="0" collapsed="false">
      <c r="B271" s="70"/>
      <c r="C271" s="60" t="s">
        <v>286</v>
      </c>
      <c r="D271" s="88" t="s">
        <v>261</v>
      </c>
      <c r="E271" s="71" t="n">
        <v>9075.8</v>
      </c>
      <c r="F271" s="61"/>
      <c r="G271" s="61"/>
    </row>
    <row r="272" customFormat="false" ht="12.75" hidden="false" customHeight="true" outlineLevel="0" collapsed="false">
      <c r="B272" s="70"/>
      <c r="C272" s="76" t="s">
        <v>127</v>
      </c>
      <c r="D272" s="86"/>
      <c r="E272" s="71"/>
      <c r="F272" s="61"/>
      <c r="G272" s="61"/>
    </row>
    <row r="273" customFormat="false" ht="12.75" hidden="false" customHeight="true" outlineLevel="0" collapsed="false">
      <c r="B273" s="70"/>
      <c r="C273" s="60" t="s">
        <v>287</v>
      </c>
      <c r="D273" s="88" t="s">
        <v>261</v>
      </c>
      <c r="E273" s="71" t="n">
        <v>11783</v>
      </c>
      <c r="F273" s="61"/>
      <c r="G273" s="61"/>
    </row>
    <row r="274" customFormat="false" ht="12.75" hidden="false" customHeight="true" outlineLevel="0" collapsed="false">
      <c r="B274" s="70"/>
      <c r="C274" s="60" t="s">
        <v>288</v>
      </c>
      <c r="D274" s="88" t="s">
        <v>261</v>
      </c>
      <c r="E274" s="71" t="n">
        <v>11783</v>
      </c>
      <c r="F274" s="61"/>
      <c r="G274" s="61"/>
    </row>
    <row r="275" customFormat="false" ht="12.75" hidden="false" customHeight="true" outlineLevel="0" collapsed="false">
      <c r="B275" s="70"/>
      <c r="C275" s="76" t="s">
        <v>130</v>
      </c>
      <c r="D275" s="86"/>
      <c r="E275" s="71"/>
      <c r="F275" s="61"/>
      <c r="G275" s="61"/>
    </row>
    <row r="276" customFormat="false" ht="12.75" hidden="false" customHeight="true" outlineLevel="0" collapsed="false">
      <c r="B276" s="70"/>
      <c r="C276" s="60" t="s">
        <v>289</v>
      </c>
      <c r="D276" s="88" t="s">
        <v>261</v>
      </c>
      <c r="E276" s="71" t="n">
        <v>8424.9</v>
      </c>
      <c r="F276" s="61"/>
      <c r="G276" s="61"/>
    </row>
    <row r="277" customFormat="false" ht="12.75" hidden="false" customHeight="true" outlineLevel="0" collapsed="false">
      <c r="B277" s="70"/>
      <c r="C277" s="60" t="s">
        <v>290</v>
      </c>
      <c r="D277" s="88" t="s">
        <v>261</v>
      </c>
      <c r="E277" s="71" t="n">
        <v>8424.9</v>
      </c>
      <c r="F277" s="61"/>
      <c r="G277" s="61"/>
    </row>
    <row r="278" customFormat="false" ht="12.75" hidden="false" customHeight="true" outlineLevel="0" collapsed="false">
      <c r="B278" s="70"/>
      <c r="C278" s="76" t="s">
        <v>151</v>
      </c>
      <c r="D278" s="86"/>
      <c r="E278" s="64"/>
      <c r="F278" s="61"/>
      <c r="G278" s="61"/>
    </row>
    <row r="279" customFormat="false" ht="12.75" hidden="false" customHeight="true" outlineLevel="0" collapsed="false">
      <c r="B279" s="70"/>
      <c r="C279" s="60" t="s">
        <v>291</v>
      </c>
      <c r="D279" s="88" t="s">
        <v>261</v>
      </c>
      <c r="E279" s="64" t="n">
        <v>472.9</v>
      </c>
      <c r="F279" s="61"/>
      <c r="G279" s="61"/>
    </row>
    <row r="280" customFormat="false" ht="12.75" hidden="false" customHeight="true" outlineLevel="0" collapsed="false">
      <c r="B280" s="70"/>
      <c r="C280" s="60" t="s">
        <v>292</v>
      </c>
      <c r="D280" s="88" t="s">
        <v>261</v>
      </c>
      <c r="E280" s="64" t="n">
        <v>472.9</v>
      </c>
      <c r="F280" s="61"/>
      <c r="G280" s="61"/>
    </row>
    <row r="281" customFormat="false" ht="12.75" hidden="false" customHeight="true" outlineLevel="0" collapsed="false">
      <c r="B281" s="53" t="s">
        <v>293</v>
      </c>
      <c r="C281" s="83" t="s">
        <v>294</v>
      </c>
      <c r="D281" s="84" t="s">
        <v>261</v>
      </c>
      <c r="E281" s="85" t="n">
        <f aca="false">SUM(E282:E299)</f>
        <v>95743.6</v>
      </c>
      <c r="F281" s="84" t="n">
        <f aca="false">E281/2</f>
        <v>47871.8</v>
      </c>
      <c r="G281" s="84"/>
    </row>
    <row r="282" customFormat="false" ht="12.75" hidden="false" customHeight="true" outlineLevel="0" collapsed="false">
      <c r="B282" s="70"/>
      <c r="C282" s="76" t="s">
        <v>118</v>
      </c>
      <c r="D282" s="86"/>
      <c r="E282" s="71"/>
      <c r="F282" s="61"/>
      <c r="G282" s="61"/>
    </row>
    <row r="283" customFormat="false" ht="12.75" hidden="false" customHeight="true" outlineLevel="0" collapsed="false">
      <c r="B283" s="70"/>
      <c r="C283" s="60" t="s">
        <v>295</v>
      </c>
      <c r="D283" s="88" t="s">
        <v>261</v>
      </c>
      <c r="E283" s="71" t="n">
        <v>12080.1</v>
      </c>
      <c r="F283" s="61"/>
      <c r="G283" s="61"/>
    </row>
    <row r="284" customFormat="false" ht="12.75" hidden="false" customHeight="true" outlineLevel="0" collapsed="false">
      <c r="B284" s="70"/>
      <c r="C284" s="60" t="s">
        <v>296</v>
      </c>
      <c r="D284" s="88" t="s">
        <v>261</v>
      </c>
      <c r="E284" s="71" t="n">
        <v>12080.1</v>
      </c>
      <c r="F284" s="61"/>
      <c r="G284" s="61"/>
    </row>
    <row r="285" customFormat="false" ht="12.75" hidden="false" customHeight="true" outlineLevel="0" collapsed="false">
      <c r="B285" s="70"/>
      <c r="C285" s="76" t="s">
        <v>121</v>
      </c>
      <c r="D285" s="86"/>
      <c r="E285" s="71"/>
      <c r="F285" s="61"/>
      <c r="G285" s="61"/>
    </row>
    <row r="286" customFormat="false" ht="12.75" hidden="false" customHeight="true" outlineLevel="0" collapsed="false">
      <c r="B286" s="70"/>
      <c r="C286" s="60" t="s">
        <v>297</v>
      </c>
      <c r="D286" s="88" t="s">
        <v>261</v>
      </c>
      <c r="E286" s="71" t="n">
        <v>12609</v>
      </c>
      <c r="F286" s="61"/>
      <c r="G286" s="61"/>
    </row>
    <row r="287" customFormat="false" ht="12.75" hidden="false" customHeight="true" outlineLevel="0" collapsed="false">
      <c r="B287" s="70"/>
      <c r="C287" s="60" t="s">
        <v>298</v>
      </c>
      <c r="D287" s="88" t="s">
        <v>261</v>
      </c>
      <c r="E287" s="71" t="n">
        <v>12609</v>
      </c>
      <c r="F287" s="61"/>
      <c r="G287" s="61"/>
    </row>
    <row r="288" customFormat="false" ht="12.75" hidden="false" customHeight="true" outlineLevel="0" collapsed="false">
      <c r="B288" s="70"/>
      <c r="C288" s="76" t="s">
        <v>124</v>
      </c>
      <c r="D288" s="86"/>
      <c r="E288" s="71"/>
      <c r="F288" s="61"/>
      <c r="G288" s="61"/>
    </row>
    <row r="289" customFormat="false" ht="12.75" hidden="false" customHeight="true" outlineLevel="0" collapsed="false">
      <c r="B289" s="70"/>
      <c r="C289" s="60" t="s">
        <v>299</v>
      </c>
      <c r="D289" s="88" t="s">
        <v>261</v>
      </c>
      <c r="E289" s="71" t="n">
        <v>13113.5</v>
      </c>
      <c r="F289" s="61"/>
      <c r="G289" s="61"/>
    </row>
    <row r="290" customFormat="false" ht="12.75" hidden="false" customHeight="true" outlineLevel="0" collapsed="false">
      <c r="B290" s="70"/>
      <c r="C290" s="60" t="s">
        <v>300</v>
      </c>
      <c r="D290" s="88" t="s">
        <v>261</v>
      </c>
      <c r="E290" s="71" t="n">
        <v>13113.5</v>
      </c>
      <c r="F290" s="61"/>
      <c r="G290" s="61"/>
    </row>
    <row r="291" customFormat="false" ht="12.75" hidden="false" customHeight="true" outlineLevel="0" collapsed="false">
      <c r="B291" s="70"/>
      <c r="C291" s="76" t="s">
        <v>127</v>
      </c>
      <c r="D291" s="86"/>
      <c r="E291" s="71"/>
      <c r="F291" s="61"/>
      <c r="G291" s="61"/>
    </row>
    <row r="292" customFormat="false" ht="12.75" hidden="false" customHeight="true" outlineLevel="0" collapsed="false">
      <c r="B292" s="70"/>
      <c r="C292" s="60" t="s">
        <v>301</v>
      </c>
      <c r="D292" s="88" t="s">
        <v>261</v>
      </c>
      <c r="E292" s="71" t="n">
        <v>4982.9</v>
      </c>
      <c r="F292" s="61"/>
      <c r="G292" s="61"/>
    </row>
    <row r="293" customFormat="false" ht="12.75" hidden="false" customHeight="true" outlineLevel="0" collapsed="false">
      <c r="B293" s="70"/>
      <c r="C293" s="60" t="s">
        <v>302</v>
      </c>
      <c r="D293" s="88" t="s">
        <v>261</v>
      </c>
      <c r="E293" s="71" t="n">
        <v>4982.9</v>
      </c>
      <c r="F293" s="61"/>
      <c r="G293" s="61"/>
    </row>
    <row r="294" customFormat="false" ht="12.75" hidden="false" customHeight="true" outlineLevel="0" collapsed="false">
      <c r="B294" s="70"/>
      <c r="C294" s="76" t="s">
        <v>130</v>
      </c>
      <c r="D294" s="86"/>
      <c r="E294" s="71"/>
      <c r="F294" s="61"/>
      <c r="G294" s="61"/>
    </row>
    <row r="295" customFormat="false" ht="12.75" hidden="false" customHeight="true" outlineLevel="0" collapsed="false">
      <c r="B295" s="70"/>
      <c r="C295" s="60" t="s">
        <v>303</v>
      </c>
      <c r="D295" s="88" t="s">
        <v>261</v>
      </c>
      <c r="E295" s="71" t="n">
        <v>4429.2</v>
      </c>
      <c r="F295" s="61"/>
      <c r="G295" s="61"/>
    </row>
    <row r="296" customFormat="false" ht="12.75" hidden="false" customHeight="true" outlineLevel="0" collapsed="false">
      <c r="B296" s="70"/>
      <c r="C296" s="60" t="s">
        <v>304</v>
      </c>
      <c r="D296" s="88" t="s">
        <v>261</v>
      </c>
      <c r="E296" s="71" t="n">
        <v>4429.2</v>
      </c>
      <c r="F296" s="61"/>
      <c r="G296" s="61"/>
    </row>
    <row r="297" customFormat="false" ht="12.75" hidden="false" customHeight="true" outlineLevel="0" collapsed="false">
      <c r="B297" s="70"/>
      <c r="C297" s="76" t="s">
        <v>151</v>
      </c>
      <c r="D297" s="86"/>
      <c r="E297" s="71"/>
      <c r="F297" s="61"/>
      <c r="G297" s="61"/>
    </row>
    <row r="298" customFormat="false" ht="12.75" hidden="false" customHeight="true" outlineLevel="0" collapsed="false">
      <c r="B298" s="70"/>
      <c r="C298" s="60" t="s">
        <v>305</v>
      </c>
      <c r="D298" s="88" t="s">
        <v>261</v>
      </c>
      <c r="E298" s="64" t="n">
        <v>657.1</v>
      </c>
      <c r="F298" s="61"/>
      <c r="G298" s="61"/>
    </row>
    <row r="299" customFormat="false" ht="12.75" hidden="false" customHeight="true" outlineLevel="0" collapsed="false">
      <c r="B299" s="70"/>
      <c r="C299" s="60" t="s">
        <v>306</v>
      </c>
      <c r="D299" s="88" t="s">
        <v>261</v>
      </c>
      <c r="E299" s="64" t="n">
        <v>657.1</v>
      </c>
      <c r="F299" s="61"/>
      <c r="G299" s="61"/>
    </row>
    <row r="300" customFormat="false" ht="12.75" hidden="false" customHeight="true" outlineLevel="0" collapsed="false">
      <c r="B300" s="53" t="s">
        <v>307</v>
      </c>
      <c r="C300" s="83" t="s">
        <v>308</v>
      </c>
      <c r="D300" s="84" t="s">
        <v>261</v>
      </c>
      <c r="E300" s="85" t="n">
        <f aca="false">SUM(E301:E318)</f>
        <v>181847.8</v>
      </c>
      <c r="F300" s="84" t="n">
        <f aca="false">E300/2</f>
        <v>90923.9</v>
      </c>
      <c r="G300" s="84"/>
    </row>
    <row r="301" customFormat="false" ht="12.75" hidden="false" customHeight="true" outlineLevel="0" collapsed="false">
      <c r="B301" s="70"/>
      <c r="C301" s="76" t="s">
        <v>118</v>
      </c>
      <c r="D301" s="86"/>
      <c r="E301" s="71"/>
      <c r="F301" s="61"/>
      <c r="G301" s="61"/>
    </row>
    <row r="302" customFormat="false" ht="12.75" hidden="false" customHeight="true" outlineLevel="0" collapsed="false">
      <c r="B302" s="70"/>
      <c r="C302" s="60" t="s">
        <v>309</v>
      </c>
      <c r="D302" s="88" t="s">
        <v>261</v>
      </c>
      <c r="E302" s="71" t="n">
        <v>28975.2</v>
      </c>
      <c r="F302" s="61"/>
      <c r="G302" s="61"/>
    </row>
    <row r="303" customFormat="false" ht="12.75" hidden="false" customHeight="true" outlineLevel="0" collapsed="false">
      <c r="B303" s="70"/>
      <c r="C303" s="60" t="s">
        <v>310</v>
      </c>
      <c r="D303" s="88" t="s">
        <v>261</v>
      </c>
      <c r="E303" s="71" t="n">
        <v>28975.2</v>
      </c>
      <c r="F303" s="61"/>
      <c r="G303" s="61"/>
    </row>
    <row r="304" customFormat="false" ht="12.75" hidden="false" customHeight="true" outlineLevel="0" collapsed="false">
      <c r="B304" s="70"/>
      <c r="C304" s="76" t="s">
        <v>121</v>
      </c>
      <c r="D304" s="86"/>
      <c r="E304" s="71"/>
      <c r="F304" s="61"/>
      <c r="G304" s="61"/>
    </row>
    <row r="305" customFormat="false" ht="12.75" hidden="false" customHeight="true" outlineLevel="0" collapsed="false">
      <c r="B305" s="70"/>
      <c r="C305" s="60" t="s">
        <v>311</v>
      </c>
      <c r="D305" s="88" t="s">
        <v>261</v>
      </c>
      <c r="E305" s="71" t="n">
        <v>13059.4</v>
      </c>
      <c r="F305" s="61"/>
      <c r="G305" s="61"/>
    </row>
    <row r="306" customFormat="false" ht="12.75" hidden="false" customHeight="true" outlineLevel="0" collapsed="false">
      <c r="B306" s="70"/>
      <c r="C306" s="60" t="s">
        <v>311</v>
      </c>
      <c r="D306" s="88" t="s">
        <v>261</v>
      </c>
      <c r="E306" s="71" t="n">
        <v>13059.4</v>
      </c>
      <c r="F306" s="61"/>
      <c r="G306" s="61"/>
    </row>
    <row r="307" customFormat="false" ht="12.75" hidden="false" customHeight="true" outlineLevel="0" collapsed="false">
      <c r="B307" s="70"/>
      <c r="C307" s="76" t="s">
        <v>124</v>
      </c>
      <c r="D307" s="86"/>
      <c r="E307" s="71"/>
      <c r="F307" s="61"/>
      <c r="G307" s="61"/>
    </row>
    <row r="308" customFormat="false" ht="12.75" hidden="false" customHeight="true" outlineLevel="0" collapsed="false">
      <c r="B308" s="70"/>
      <c r="C308" s="60" t="s">
        <v>312</v>
      </c>
      <c r="D308" s="88" t="s">
        <v>261</v>
      </c>
      <c r="E308" s="71" t="n">
        <v>15360.8</v>
      </c>
      <c r="F308" s="61"/>
      <c r="G308" s="61"/>
    </row>
    <row r="309" customFormat="false" ht="12.75" hidden="false" customHeight="true" outlineLevel="0" collapsed="false">
      <c r="B309" s="70"/>
      <c r="C309" s="60" t="s">
        <v>312</v>
      </c>
      <c r="D309" s="88" t="s">
        <v>261</v>
      </c>
      <c r="E309" s="71" t="n">
        <v>15360.8</v>
      </c>
      <c r="F309" s="61"/>
      <c r="G309" s="61"/>
    </row>
    <row r="310" customFormat="false" ht="12.75" hidden="false" customHeight="true" outlineLevel="0" collapsed="false">
      <c r="B310" s="70"/>
      <c r="C310" s="76" t="s">
        <v>127</v>
      </c>
      <c r="D310" s="86"/>
      <c r="E310" s="71"/>
      <c r="F310" s="61"/>
      <c r="G310" s="61"/>
    </row>
    <row r="311" customFormat="false" ht="12.75" hidden="false" customHeight="true" outlineLevel="0" collapsed="false">
      <c r="B311" s="70"/>
      <c r="C311" s="60" t="s">
        <v>313</v>
      </c>
      <c r="D311" s="88" t="s">
        <v>261</v>
      </c>
      <c r="E311" s="71" t="n">
        <v>15812</v>
      </c>
      <c r="F311" s="61"/>
      <c r="G311" s="61"/>
    </row>
    <row r="312" customFormat="false" ht="12.75" hidden="false" customHeight="true" outlineLevel="0" collapsed="false">
      <c r="B312" s="70"/>
      <c r="C312" s="60" t="s">
        <v>313</v>
      </c>
      <c r="D312" s="88" t="s">
        <v>261</v>
      </c>
      <c r="E312" s="71" t="n">
        <v>15812</v>
      </c>
      <c r="F312" s="61"/>
      <c r="G312" s="61"/>
    </row>
    <row r="313" customFormat="false" ht="12.75" hidden="false" customHeight="true" outlineLevel="0" collapsed="false">
      <c r="B313" s="70"/>
      <c r="C313" s="76" t="s">
        <v>130</v>
      </c>
      <c r="D313" s="86"/>
      <c r="E313" s="71"/>
      <c r="F313" s="61"/>
      <c r="G313" s="61"/>
    </row>
    <row r="314" customFormat="false" ht="12.75" hidden="false" customHeight="true" outlineLevel="0" collapsed="false">
      <c r="B314" s="70"/>
      <c r="C314" s="60" t="s">
        <v>314</v>
      </c>
      <c r="D314" s="88" t="s">
        <v>261</v>
      </c>
      <c r="E314" s="71" t="n">
        <v>15556</v>
      </c>
      <c r="F314" s="61"/>
      <c r="G314" s="61"/>
    </row>
    <row r="315" customFormat="false" ht="12.75" hidden="false" customHeight="true" outlineLevel="0" collapsed="false">
      <c r="B315" s="70"/>
      <c r="C315" s="60" t="s">
        <v>314</v>
      </c>
      <c r="D315" s="88" t="s">
        <v>261</v>
      </c>
      <c r="E315" s="71" t="n">
        <v>15556</v>
      </c>
      <c r="F315" s="61"/>
      <c r="G315" s="61"/>
    </row>
    <row r="316" customFormat="false" ht="12.75" hidden="false" customHeight="true" outlineLevel="0" collapsed="false">
      <c r="B316" s="70"/>
      <c r="C316" s="76" t="s">
        <v>151</v>
      </c>
      <c r="D316" s="86"/>
      <c r="E316" s="71"/>
      <c r="F316" s="61"/>
      <c r="G316" s="61"/>
    </row>
    <row r="317" customFormat="false" ht="12.75" hidden="false" customHeight="true" outlineLevel="0" collapsed="false">
      <c r="B317" s="70"/>
      <c r="C317" s="60" t="s">
        <v>315</v>
      </c>
      <c r="D317" s="88" t="s">
        <v>261</v>
      </c>
      <c r="E317" s="71" t="n">
        <v>2160.5</v>
      </c>
      <c r="F317" s="61"/>
      <c r="G317" s="61"/>
    </row>
    <row r="318" customFormat="false" ht="12.75" hidden="false" customHeight="true" outlineLevel="0" collapsed="false">
      <c r="B318" s="70"/>
      <c r="C318" s="60" t="s">
        <v>315</v>
      </c>
      <c r="D318" s="88" t="s">
        <v>261</v>
      </c>
      <c r="E318" s="71" t="n">
        <v>2160.5</v>
      </c>
      <c r="F318" s="61"/>
      <c r="G318" s="61"/>
    </row>
    <row r="319" customFormat="false" ht="12.75" hidden="false" customHeight="true" outlineLevel="0" collapsed="false">
      <c r="B319" s="53" t="s">
        <v>316</v>
      </c>
      <c r="C319" s="83" t="s">
        <v>317</v>
      </c>
      <c r="D319" s="84" t="s">
        <v>15</v>
      </c>
      <c r="E319" s="85" t="n">
        <v>44610</v>
      </c>
      <c r="F319" s="84"/>
      <c r="G319" s="84"/>
    </row>
    <row r="320" customFormat="false" ht="12.75" hidden="false" customHeight="true" outlineLevel="0" collapsed="false">
      <c r="B320" s="70"/>
      <c r="C320" s="60" t="s">
        <v>318</v>
      </c>
      <c r="D320" s="61" t="s">
        <v>15</v>
      </c>
      <c r="E320" s="62" t="n">
        <f aca="false">44610/2</f>
        <v>22305</v>
      </c>
      <c r="F320" s="61"/>
      <c r="G320" s="61"/>
    </row>
    <row r="321" customFormat="false" ht="12.75" hidden="false" customHeight="true" outlineLevel="0" collapsed="false">
      <c r="B321" s="70"/>
      <c r="C321" s="60" t="s">
        <v>319</v>
      </c>
      <c r="D321" s="61" t="s">
        <v>15</v>
      </c>
      <c r="E321" s="62" t="n">
        <f aca="false">44610/2</f>
        <v>22305</v>
      </c>
      <c r="F321" s="61"/>
      <c r="G321" s="61"/>
    </row>
    <row r="322" customFormat="false" ht="12.75" hidden="false" customHeight="true" outlineLevel="0" collapsed="false">
      <c r="B322" s="89" t="s">
        <v>320</v>
      </c>
      <c r="C322" s="90" t="s">
        <v>321</v>
      </c>
      <c r="D322" s="91"/>
      <c r="E322" s="92"/>
      <c r="F322" s="51"/>
      <c r="G322" s="51"/>
    </row>
    <row r="323" customFormat="false" ht="12.75" hidden="false" customHeight="true" outlineLevel="0" collapsed="false">
      <c r="B323" s="53" t="s">
        <v>322</v>
      </c>
      <c r="C323" s="56" t="s">
        <v>323</v>
      </c>
      <c r="D323" s="57" t="s">
        <v>261</v>
      </c>
      <c r="E323" s="93" t="n">
        <v>20502</v>
      </c>
      <c r="F323" s="84"/>
      <c r="G323" s="84"/>
      <c r="I323" s="82" t="s">
        <v>324</v>
      </c>
    </row>
    <row r="324" customFormat="false" ht="12.75" hidden="false" customHeight="true" outlineLevel="0" collapsed="false">
      <c r="B324" s="53" t="s">
        <v>325</v>
      </c>
      <c r="C324" s="56" t="s">
        <v>326</v>
      </c>
      <c r="D324" s="57" t="s">
        <v>261</v>
      </c>
      <c r="E324" s="93" t="n">
        <v>2067</v>
      </c>
      <c r="F324" s="84"/>
      <c r="G324" s="84"/>
      <c r="I324" s="82"/>
    </row>
    <row r="325" customFormat="false" ht="12.75" hidden="false" customHeight="true" outlineLevel="0" collapsed="false">
      <c r="B325" s="53" t="s">
        <v>327</v>
      </c>
      <c r="C325" s="56" t="s">
        <v>328</v>
      </c>
      <c r="D325" s="57" t="s">
        <v>261</v>
      </c>
      <c r="E325" s="93" t="n">
        <v>3779.9</v>
      </c>
      <c r="F325" s="84"/>
      <c r="G325" s="84"/>
      <c r="I325" s="82"/>
    </row>
    <row r="326" customFormat="false" ht="12.75" hidden="false" customHeight="true" outlineLevel="0" collapsed="false">
      <c r="B326" s="53" t="s">
        <v>329</v>
      </c>
      <c r="C326" s="56" t="s">
        <v>330</v>
      </c>
      <c r="D326" s="57" t="s">
        <v>261</v>
      </c>
      <c r="E326" s="93" t="n">
        <v>34375</v>
      </c>
      <c r="F326" s="84"/>
      <c r="G326" s="84"/>
      <c r="I326" s="82"/>
    </row>
    <row r="327" customFormat="false" ht="12.75" hidden="false" customHeight="true" outlineLevel="0" collapsed="false">
      <c r="B327" s="89" t="s">
        <v>331</v>
      </c>
      <c r="C327" s="90" t="s">
        <v>332</v>
      </c>
      <c r="D327" s="91"/>
      <c r="E327" s="92"/>
      <c r="F327" s="51"/>
      <c r="G327" s="51"/>
    </row>
    <row r="328" s="94" customFormat="true" ht="12.75" hidden="false" customHeight="true" outlineLevel="0" collapsed="false">
      <c r="B328" s="53" t="s">
        <v>333</v>
      </c>
      <c r="C328" s="56" t="s">
        <v>334</v>
      </c>
      <c r="D328" s="57" t="s">
        <v>20</v>
      </c>
      <c r="E328" s="93" t="n">
        <v>98.9</v>
      </c>
      <c r="F328" s="84"/>
      <c r="G328" s="84"/>
    </row>
    <row r="329" customFormat="false" ht="12.75" hidden="false" customHeight="true" outlineLevel="0" collapsed="false">
      <c r="B329" s="70"/>
      <c r="C329" s="60" t="s">
        <v>335</v>
      </c>
      <c r="D329" s="61" t="s">
        <v>20</v>
      </c>
      <c r="E329" s="64" t="n">
        <v>49.5</v>
      </c>
      <c r="F329" s="61"/>
      <c r="G329" s="61"/>
    </row>
    <row r="330" customFormat="false" ht="12.75" hidden="false" customHeight="true" outlineLevel="0" collapsed="false">
      <c r="B330" s="70"/>
      <c r="C330" s="60" t="s">
        <v>336</v>
      </c>
      <c r="D330" s="61" t="s">
        <v>20</v>
      </c>
      <c r="E330" s="64" t="n">
        <v>49.5</v>
      </c>
      <c r="F330" s="61"/>
      <c r="G330" s="61"/>
    </row>
    <row r="331" s="94" customFormat="true" ht="12.75" hidden="false" customHeight="true" outlineLevel="0" collapsed="false">
      <c r="B331" s="53" t="s">
        <v>337</v>
      </c>
      <c r="C331" s="56" t="s">
        <v>338</v>
      </c>
      <c r="D331" s="57" t="s">
        <v>20</v>
      </c>
      <c r="E331" s="93" t="n">
        <f aca="false">E332+E333</f>
        <v>443.6</v>
      </c>
      <c r="F331" s="84"/>
      <c r="G331" s="84"/>
    </row>
    <row r="332" customFormat="false" ht="12.75" hidden="false" customHeight="true" outlineLevel="0" collapsed="false">
      <c r="B332" s="70"/>
      <c r="C332" s="60" t="s">
        <v>339</v>
      </c>
      <c r="D332" s="61" t="s">
        <v>20</v>
      </c>
      <c r="E332" s="64" t="n">
        <v>221.8</v>
      </c>
      <c r="F332" s="61"/>
      <c r="G332" s="61"/>
    </row>
    <row r="333" customFormat="false" ht="12.75" hidden="false" customHeight="true" outlineLevel="0" collapsed="false">
      <c r="B333" s="70"/>
      <c r="C333" s="60" t="s">
        <v>340</v>
      </c>
      <c r="D333" s="61" t="s">
        <v>20</v>
      </c>
      <c r="E333" s="64" t="n">
        <v>221.8</v>
      </c>
      <c r="F333" s="61"/>
      <c r="G333" s="61"/>
    </row>
    <row r="334" s="94" customFormat="true" ht="12.75" hidden="false" customHeight="true" outlineLevel="0" collapsed="false">
      <c r="B334" s="53" t="s">
        <v>341</v>
      </c>
      <c r="C334" s="56" t="s">
        <v>342</v>
      </c>
      <c r="D334" s="57" t="s">
        <v>20</v>
      </c>
      <c r="E334" s="93" t="n">
        <v>80.5</v>
      </c>
      <c r="F334" s="84"/>
      <c r="G334" s="84"/>
    </row>
    <row r="335" customFormat="false" ht="12.75" hidden="false" customHeight="true" outlineLevel="0" collapsed="false">
      <c r="B335" s="70"/>
      <c r="C335" s="60" t="s">
        <v>343</v>
      </c>
      <c r="D335" s="61" t="s">
        <v>20</v>
      </c>
      <c r="E335" s="64" t="n">
        <v>40.2</v>
      </c>
      <c r="F335" s="61"/>
      <c r="G335" s="61"/>
    </row>
    <row r="336" customFormat="false" ht="12.75" hidden="false" customHeight="true" outlineLevel="0" collapsed="false">
      <c r="B336" s="70"/>
      <c r="C336" s="60" t="s">
        <v>344</v>
      </c>
      <c r="D336" s="61" t="s">
        <v>20</v>
      </c>
      <c r="E336" s="64" t="n">
        <v>40.2</v>
      </c>
      <c r="F336" s="61"/>
      <c r="G336" s="61"/>
    </row>
    <row r="337" s="94" customFormat="true" ht="12.75" hidden="false" customHeight="true" outlineLevel="0" collapsed="false">
      <c r="B337" s="53" t="s">
        <v>345</v>
      </c>
      <c r="C337" s="56" t="s">
        <v>346</v>
      </c>
      <c r="D337" s="57" t="s">
        <v>20</v>
      </c>
      <c r="E337" s="93" t="n">
        <v>630</v>
      </c>
      <c r="F337" s="84"/>
      <c r="G337" s="84"/>
    </row>
    <row r="338" customFormat="false" ht="12.75" hidden="false" customHeight="true" outlineLevel="0" collapsed="false">
      <c r="B338" s="70"/>
      <c r="C338" s="60" t="s">
        <v>347</v>
      </c>
      <c r="D338" s="61" t="s">
        <v>20</v>
      </c>
      <c r="E338" s="64" t="n">
        <v>315</v>
      </c>
      <c r="F338" s="61"/>
      <c r="G338" s="61"/>
    </row>
    <row r="339" customFormat="false" ht="12.75" hidden="false" customHeight="true" outlineLevel="0" collapsed="false">
      <c r="B339" s="70"/>
      <c r="C339" s="60" t="s">
        <v>348</v>
      </c>
      <c r="D339" s="61" t="s">
        <v>20</v>
      </c>
      <c r="E339" s="64" t="n">
        <v>315</v>
      </c>
      <c r="F339" s="61"/>
      <c r="G339" s="61"/>
    </row>
    <row r="340" s="94" customFormat="true" ht="12.75" hidden="false" customHeight="true" outlineLevel="0" collapsed="false">
      <c r="B340" s="53" t="s">
        <v>349</v>
      </c>
      <c r="C340" s="56" t="s">
        <v>350</v>
      </c>
      <c r="D340" s="57" t="s">
        <v>20</v>
      </c>
      <c r="E340" s="93" t="n">
        <v>269.7</v>
      </c>
      <c r="F340" s="84"/>
      <c r="G340" s="84"/>
    </row>
    <row r="341" customFormat="false" ht="12.75" hidden="false" customHeight="true" outlineLevel="0" collapsed="false">
      <c r="B341" s="89" t="s">
        <v>351</v>
      </c>
      <c r="C341" s="90" t="s">
        <v>352</v>
      </c>
      <c r="D341" s="91"/>
      <c r="E341" s="92"/>
      <c r="F341" s="51"/>
      <c r="G341" s="51"/>
    </row>
    <row r="342" s="94" customFormat="true" ht="12.75" hidden="false" customHeight="true" outlineLevel="0" collapsed="false">
      <c r="B342" s="53" t="s">
        <v>353</v>
      </c>
      <c r="C342" s="56" t="s">
        <v>354</v>
      </c>
      <c r="D342" s="57" t="s">
        <v>20</v>
      </c>
      <c r="E342" s="93" t="n">
        <v>3558</v>
      </c>
      <c r="F342" s="84"/>
      <c r="G342" s="84"/>
    </row>
    <row r="343" customFormat="false" ht="12.75" hidden="false" customHeight="true" outlineLevel="0" collapsed="false">
      <c r="B343" s="70"/>
      <c r="C343" s="60" t="s">
        <v>355</v>
      </c>
      <c r="D343" s="74" t="s">
        <v>20</v>
      </c>
      <c r="E343" s="64" t="n">
        <v>468.4</v>
      </c>
      <c r="F343" s="61"/>
      <c r="G343" s="61"/>
    </row>
    <row r="344" customFormat="false" ht="12.75" hidden="false" customHeight="true" outlineLevel="0" collapsed="false">
      <c r="B344" s="70"/>
      <c r="C344" s="60" t="s">
        <v>356</v>
      </c>
      <c r="D344" s="74" t="s">
        <v>20</v>
      </c>
      <c r="E344" s="71" t="n">
        <v>1204</v>
      </c>
      <c r="F344" s="61"/>
      <c r="G344" s="61"/>
    </row>
    <row r="345" customFormat="false" ht="12.75" hidden="false" customHeight="true" outlineLevel="0" collapsed="false">
      <c r="B345" s="70"/>
      <c r="C345" s="60" t="s">
        <v>357</v>
      </c>
      <c r="D345" s="74" t="s">
        <v>20</v>
      </c>
      <c r="E345" s="71" t="n">
        <v>1213</v>
      </c>
      <c r="F345" s="61"/>
      <c r="G345" s="61"/>
    </row>
    <row r="346" customFormat="false" ht="12.75" hidden="false" customHeight="true" outlineLevel="0" collapsed="false">
      <c r="B346" s="70"/>
      <c r="C346" s="60" t="s">
        <v>358</v>
      </c>
      <c r="D346" s="74" t="s">
        <v>20</v>
      </c>
      <c r="E346" s="64" t="n">
        <v>672.7</v>
      </c>
      <c r="F346" s="61"/>
      <c r="G346" s="61"/>
    </row>
    <row r="347" s="94" customFormat="true" ht="12.75" hidden="false" customHeight="true" outlineLevel="0" collapsed="false">
      <c r="B347" s="53" t="s">
        <v>359</v>
      </c>
      <c r="C347" s="56" t="s">
        <v>360</v>
      </c>
      <c r="D347" s="57" t="s">
        <v>20</v>
      </c>
      <c r="E347" s="93" t="n">
        <v>500</v>
      </c>
      <c r="F347" s="84"/>
      <c r="G347" s="84"/>
    </row>
    <row r="348" customFormat="false" ht="12.75" hidden="false" customHeight="true" outlineLevel="0" collapsed="false">
      <c r="B348" s="70"/>
      <c r="C348" s="60" t="s">
        <v>361</v>
      </c>
      <c r="D348" s="74" t="s">
        <v>20</v>
      </c>
      <c r="E348" s="64"/>
      <c r="F348" s="61"/>
      <c r="G348" s="61"/>
    </row>
    <row r="349" s="94" customFormat="true" ht="12.75" hidden="false" customHeight="true" outlineLevel="0" collapsed="false">
      <c r="B349" s="53" t="s">
        <v>362</v>
      </c>
      <c r="C349" s="56" t="s">
        <v>363</v>
      </c>
      <c r="D349" s="57" t="s">
        <v>20</v>
      </c>
      <c r="E349" s="93" t="n">
        <v>1874</v>
      </c>
      <c r="F349" s="84"/>
      <c r="G349" s="84"/>
    </row>
    <row r="350" customFormat="false" ht="12.75" hidden="false" customHeight="true" outlineLevel="0" collapsed="false">
      <c r="B350" s="70"/>
      <c r="C350" s="60" t="s">
        <v>364</v>
      </c>
      <c r="D350" s="74" t="s">
        <v>20</v>
      </c>
      <c r="E350" s="64" t="n">
        <v>937</v>
      </c>
      <c r="F350" s="61"/>
      <c r="G350" s="61"/>
    </row>
    <row r="351" customFormat="false" ht="12.75" hidden="false" customHeight="true" outlineLevel="0" collapsed="false">
      <c r="B351" s="70"/>
      <c r="C351" s="60" t="s">
        <v>365</v>
      </c>
      <c r="D351" s="74" t="s">
        <v>20</v>
      </c>
      <c r="E351" s="64" t="n">
        <v>937</v>
      </c>
      <c r="F351" s="61"/>
      <c r="G351" s="61"/>
    </row>
    <row r="352" s="94" customFormat="true" ht="12.75" hidden="false" customHeight="true" outlineLevel="0" collapsed="false">
      <c r="B352" s="53" t="s">
        <v>366</v>
      </c>
      <c r="C352" s="56" t="s">
        <v>350</v>
      </c>
      <c r="D352" s="57" t="s">
        <v>20</v>
      </c>
      <c r="E352" s="93" t="n">
        <v>171.1</v>
      </c>
      <c r="F352" s="84"/>
      <c r="G352" s="84"/>
    </row>
    <row r="353" customFormat="false" ht="12.75" hidden="false" customHeight="true" outlineLevel="0" collapsed="false">
      <c r="B353" s="70"/>
      <c r="C353" s="60" t="s">
        <v>367</v>
      </c>
      <c r="D353" s="74" t="s">
        <v>20</v>
      </c>
      <c r="E353" s="64"/>
      <c r="F353" s="61"/>
      <c r="G353" s="61"/>
      <c r="I353" s="1" t="s">
        <v>368</v>
      </c>
    </row>
    <row r="354" s="94" customFormat="true" ht="12.75" hidden="false" customHeight="true" outlineLevel="0" collapsed="false">
      <c r="B354" s="53" t="s">
        <v>369</v>
      </c>
      <c r="C354" s="56" t="s">
        <v>370</v>
      </c>
      <c r="D354" s="57" t="s">
        <v>15</v>
      </c>
      <c r="E354" s="93" t="n">
        <v>651.7</v>
      </c>
      <c r="F354" s="84"/>
      <c r="G354" s="84"/>
    </row>
    <row r="355" customFormat="false" ht="12.75" hidden="false" customHeight="true" outlineLevel="0" collapsed="false">
      <c r="B355" s="70"/>
      <c r="C355" s="60" t="s">
        <v>371</v>
      </c>
      <c r="D355" s="74" t="s">
        <v>15</v>
      </c>
      <c r="E355" s="64" t="n">
        <v>98.2</v>
      </c>
      <c r="F355" s="61"/>
      <c r="G355" s="61"/>
    </row>
    <row r="356" customFormat="false" ht="12.75" hidden="false" customHeight="true" outlineLevel="0" collapsed="false">
      <c r="B356" s="70"/>
      <c r="C356" s="60" t="s">
        <v>372</v>
      </c>
      <c r="D356" s="74" t="s">
        <v>15</v>
      </c>
      <c r="E356" s="64" t="n">
        <v>188.7</v>
      </c>
      <c r="F356" s="61"/>
      <c r="G356" s="61"/>
    </row>
    <row r="357" customFormat="false" ht="12.75" hidden="false" customHeight="true" outlineLevel="0" collapsed="false">
      <c r="B357" s="70"/>
      <c r="C357" s="60" t="s">
        <v>373</v>
      </c>
      <c r="D357" s="74" t="s">
        <v>15</v>
      </c>
      <c r="E357" s="64" t="n">
        <v>249.6</v>
      </c>
      <c r="F357" s="61"/>
      <c r="G357" s="61"/>
    </row>
    <row r="358" customFormat="false" ht="12.75" hidden="false" customHeight="true" outlineLevel="0" collapsed="false">
      <c r="B358" s="70"/>
      <c r="C358" s="60" t="s">
        <v>374</v>
      </c>
      <c r="D358" s="74" t="s">
        <v>15</v>
      </c>
      <c r="E358" s="64" t="n">
        <v>115.7</v>
      </c>
      <c r="F358" s="61"/>
      <c r="G358" s="61"/>
    </row>
    <row r="359" customFormat="false" ht="12.75" hidden="false" customHeight="true" outlineLevel="0" collapsed="false">
      <c r="B359" s="89" t="s">
        <v>375</v>
      </c>
      <c r="C359" s="90" t="s">
        <v>376</v>
      </c>
      <c r="D359" s="91" t="s">
        <v>15</v>
      </c>
      <c r="E359" s="92" t="n">
        <f aca="false">E360</f>
        <v>77.5</v>
      </c>
      <c r="F359" s="91"/>
      <c r="G359" s="91"/>
    </row>
    <row r="360" customFormat="false" ht="12.75" hidden="false" customHeight="true" outlineLevel="0" collapsed="false">
      <c r="B360" s="53" t="s">
        <v>377</v>
      </c>
      <c r="C360" s="95" t="s">
        <v>376</v>
      </c>
      <c r="D360" s="57" t="s">
        <v>15</v>
      </c>
      <c r="E360" s="58" t="n">
        <v>77.5</v>
      </c>
      <c r="F360" s="84"/>
      <c r="G360" s="84"/>
    </row>
    <row r="361" customFormat="false" ht="12.75" hidden="false" customHeight="true" outlineLevel="0" collapsed="false">
      <c r="B361" s="89" t="s">
        <v>378</v>
      </c>
      <c r="C361" s="90" t="s">
        <v>379</v>
      </c>
      <c r="D361" s="91" t="s">
        <v>20</v>
      </c>
      <c r="E361" s="92" t="n">
        <f aca="false">E362</f>
        <v>80.1</v>
      </c>
      <c r="F361" s="91"/>
      <c r="G361" s="91"/>
    </row>
    <row r="362" customFormat="false" ht="12.75" hidden="false" customHeight="true" outlineLevel="0" collapsed="false">
      <c r="B362" s="53" t="s">
        <v>380</v>
      </c>
      <c r="C362" s="95" t="s">
        <v>381</v>
      </c>
      <c r="D362" s="57" t="s">
        <v>20</v>
      </c>
      <c r="E362" s="58" t="n">
        <v>80.1</v>
      </c>
      <c r="F362" s="84"/>
      <c r="G362" s="84"/>
    </row>
    <row r="363" customFormat="false" ht="12.75" hidden="false" customHeight="true" outlineLevel="0" collapsed="false">
      <c r="B363" s="89" t="s">
        <v>382</v>
      </c>
      <c r="C363" s="90" t="s">
        <v>383</v>
      </c>
      <c r="D363" s="91"/>
      <c r="E363" s="92"/>
      <c r="F363" s="91"/>
      <c r="G363" s="91"/>
    </row>
    <row r="364" customFormat="false" ht="12.75" hidden="false" customHeight="true" outlineLevel="0" collapsed="false">
      <c r="B364" s="53" t="s">
        <v>384</v>
      </c>
      <c r="C364" s="95" t="s">
        <v>385</v>
      </c>
      <c r="D364" s="57" t="s">
        <v>15</v>
      </c>
      <c r="E364" s="58" t="n">
        <v>214.1</v>
      </c>
      <c r="F364" s="84"/>
      <c r="G364" s="84"/>
    </row>
    <row r="365" customFormat="false" ht="12.75" hidden="false" customHeight="true" outlineLevel="0" collapsed="false">
      <c r="B365" s="53" t="s">
        <v>386</v>
      </c>
      <c r="C365" s="95" t="s">
        <v>387</v>
      </c>
      <c r="D365" s="57" t="s">
        <v>20</v>
      </c>
      <c r="E365" s="58" t="n">
        <v>80.7</v>
      </c>
      <c r="F365" s="84"/>
      <c r="G365" s="84"/>
    </row>
    <row r="366" customFormat="false" ht="12.75" hidden="false" customHeight="true" outlineLevel="0" collapsed="false">
      <c r="B366" s="53" t="s">
        <v>388</v>
      </c>
      <c r="C366" s="95" t="s">
        <v>389</v>
      </c>
      <c r="D366" s="57" t="s">
        <v>390</v>
      </c>
      <c r="E366" s="58" t="n">
        <v>18</v>
      </c>
      <c r="F366" s="84"/>
      <c r="G366" s="84"/>
    </row>
    <row r="367" customFormat="false" ht="12.75" hidden="false" customHeight="true" outlineLevel="0" collapsed="false">
      <c r="B367" s="89" t="s">
        <v>391</v>
      </c>
      <c r="C367" s="90" t="s">
        <v>392</v>
      </c>
      <c r="D367" s="91" t="s">
        <v>20</v>
      </c>
      <c r="E367" s="92" t="n">
        <v>657.4</v>
      </c>
      <c r="F367" s="51"/>
      <c r="G367" s="51"/>
    </row>
    <row r="368" customFormat="false" ht="12.75" hidden="false" customHeight="true" outlineLevel="0" collapsed="false">
      <c r="B368" s="96"/>
      <c r="C368" s="97" t="s">
        <v>393</v>
      </c>
      <c r="D368" s="26"/>
      <c r="E368" s="27"/>
      <c r="F368" s="26"/>
      <c r="G368" s="26"/>
    </row>
    <row r="369" customFormat="false" ht="12.75" hidden="false" customHeight="true" outlineLevel="0" collapsed="false">
      <c r="C369" s="98"/>
      <c r="D369" s="48"/>
      <c r="E369" s="99"/>
      <c r="F369" s="48"/>
      <c r="G369" s="48"/>
    </row>
    <row r="370" customFormat="false" ht="12.75" hidden="false" customHeight="true" outlineLevel="0" collapsed="false">
      <c r="B370" s="24" t="s">
        <v>394</v>
      </c>
      <c r="C370" s="97" t="s">
        <v>395</v>
      </c>
      <c r="D370" s="26"/>
      <c r="E370" s="27"/>
      <c r="F370" s="26"/>
      <c r="G370" s="26"/>
      <c r="I370" s="82" t="s">
        <v>396</v>
      </c>
    </row>
    <row r="371" customFormat="false" ht="12.75" hidden="false" customHeight="true" outlineLevel="0" collapsed="false">
      <c r="B371" s="89" t="s">
        <v>397</v>
      </c>
      <c r="C371" s="90" t="s">
        <v>398</v>
      </c>
      <c r="D371" s="91" t="s">
        <v>20</v>
      </c>
      <c r="E371" s="92"/>
      <c r="F371" s="51"/>
      <c r="G371" s="51"/>
      <c r="I371" s="82"/>
    </row>
    <row r="372" customFormat="false" ht="12.75" hidden="false" customHeight="true" outlineLevel="0" collapsed="false">
      <c r="B372" s="53" t="s">
        <v>399</v>
      </c>
      <c r="C372" s="95" t="s">
        <v>400</v>
      </c>
      <c r="D372" s="57" t="s">
        <v>20</v>
      </c>
      <c r="E372" s="58" t="n">
        <f aca="false">SUM(E373:E381)</f>
        <v>1029.9</v>
      </c>
      <c r="F372" s="84"/>
      <c r="G372" s="84"/>
      <c r="I372" s="82"/>
    </row>
    <row r="373" customFormat="false" ht="12.75" hidden="false" customHeight="true" outlineLevel="0" collapsed="false">
      <c r="B373" s="70"/>
      <c r="C373" s="60" t="s">
        <v>401</v>
      </c>
      <c r="D373" s="61" t="s">
        <v>20</v>
      </c>
      <c r="E373" s="64" t="n">
        <v>308.4</v>
      </c>
      <c r="F373" s="61"/>
      <c r="G373" s="61"/>
      <c r="I373" s="82"/>
    </row>
    <row r="374" customFormat="false" ht="12.75" hidden="false" customHeight="true" outlineLevel="0" collapsed="false">
      <c r="B374" s="70"/>
      <c r="C374" s="60" t="s">
        <v>402</v>
      </c>
      <c r="D374" s="61" t="s">
        <v>20</v>
      </c>
      <c r="E374" s="64" t="n">
        <v>21.3</v>
      </c>
      <c r="F374" s="61"/>
      <c r="G374" s="61"/>
      <c r="I374" s="82"/>
    </row>
    <row r="375" customFormat="false" ht="12.75" hidden="false" customHeight="true" outlineLevel="0" collapsed="false">
      <c r="B375" s="70"/>
      <c r="C375" s="60" t="s">
        <v>403</v>
      </c>
      <c r="D375" s="61" t="s">
        <v>20</v>
      </c>
      <c r="E375" s="64" t="n">
        <v>59.9</v>
      </c>
      <c r="F375" s="61"/>
      <c r="G375" s="61"/>
      <c r="I375" s="82"/>
    </row>
    <row r="376" customFormat="false" ht="12.75" hidden="false" customHeight="true" outlineLevel="0" collapsed="false">
      <c r="B376" s="70"/>
      <c r="C376" s="60" t="s">
        <v>404</v>
      </c>
      <c r="D376" s="61" t="s">
        <v>20</v>
      </c>
      <c r="E376" s="64" t="n">
        <v>41.3</v>
      </c>
      <c r="F376" s="61"/>
      <c r="G376" s="61"/>
      <c r="I376" s="82"/>
    </row>
    <row r="377" customFormat="false" ht="12.75" hidden="false" customHeight="true" outlineLevel="0" collapsed="false">
      <c r="B377" s="70"/>
      <c r="C377" s="60" t="s">
        <v>405</v>
      </c>
      <c r="D377" s="61" t="s">
        <v>20</v>
      </c>
      <c r="E377" s="64" t="n">
        <v>84.2</v>
      </c>
      <c r="F377" s="61"/>
      <c r="G377" s="61"/>
    </row>
    <row r="378" customFormat="false" ht="12.75" hidden="false" customHeight="true" outlineLevel="0" collapsed="false">
      <c r="B378" s="70"/>
      <c r="C378" s="60" t="s">
        <v>406</v>
      </c>
      <c r="D378" s="61" t="s">
        <v>20</v>
      </c>
      <c r="E378" s="64" t="n">
        <v>21.3</v>
      </c>
      <c r="F378" s="61"/>
      <c r="G378" s="61"/>
    </row>
    <row r="379" customFormat="false" ht="12.75" hidden="false" customHeight="true" outlineLevel="0" collapsed="false">
      <c r="B379" s="70"/>
      <c r="C379" s="60" t="s">
        <v>407</v>
      </c>
      <c r="D379" s="61" t="s">
        <v>20</v>
      </c>
      <c r="E379" s="64" t="n">
        <v>120.6</v>
      </c>
      <c r="F379" s="61"/>
      <c r="G379" s="61"/>
    </row>
    <row r="380" customFormat="false" ht="12.75" hidden="false" customHeight="true" outlineLevel="0" collapsed="false">
      <c r="B380" s="70"/>
      <c r="C380" s="60" t="s">
        <v>408</v>
      </c>
      <c r="D380" s="61" t="s">
        <v>20</v>
      </c>
      <c r="E380" s="64" t="n">
        <v>62.4</v>
      </c>
      <c r="F380" s="61"/>
      <c r="G380" s="61"/>
    </row>
    <row r="381" customFormat="false" ht="12.75" hidden="false" customHeight="true" outlineLevel="0" collapsed="false">
      <c r="B381" s="70"/>
      <c r="C381" s="60" t="s">
        <v>409</v>
      </c>
      <c r="D381" s="61" t="s">
        <v>20</v>
      </c>
      <c r="E381" s="64" t="n">
        <v>310.5</v>
      </c>
      <c r="F381" s="61"/>
      <c r="G381" s="61"/>
    </row>
    <row r="382" customFormat="false" ht="12.75" hidden="false" customHeight="true" outlineLevel="0" collapsed="false">
      <c r="B382" s="53" t="s">
        <v>410</v>
      </c>
      <c r="C382" s="95" t="s">
        <v>411</v>
      </c>
      <c r="D382" s="57" t="s">
        <v>20</v>
      </c>
      <c r="E382" s="58" t="n">
        <f aca="false">SUM(E383:E387)</f>
        <v>261</v>
      </c>
      <c r="F382" s="84"/>
      <c r="G382" s="84"/>
    </row>
    <row r="383" customFormat="false" ht="12.75" hidden="false" customHeight="true" outlineLevel="0" collapsed="false">
      <c r="B383" s="70"/>
      <c r="C383" s="60" t="s">
        <v>412</v>
      </c>
      <c r="D383" s="61" t="s">
        <v>20</v>
      </c>
      <c r="E383" s="64" t="n">
        <v>67.7</v>
      </c>
      <c r="F383" s="61"/>
      <c r="G383" s="61"/>
    </row>
    <row r="384" customFormat="false" ht="12.75" hidden="false" customHeight="true" outlineLevel="0" collapsed="false">
      <c r="B384" s="70"/>
      <c r="C384" s="60" t="s">
        <v>413</v>
      </c>
      <c r="D384" s="61" t="s">
        <v>20</v>
      </c>
      <c r="E384" s="64" t="n">
        <v>20.3</v>
      </c>
      <c r="F384" s="61"/>
      <c r="G384" s="61"/>
    </row>
    <row r="385" customFormat="false" ht="12.75" hidden="false" customHeight="true" outlineLevel="0" collapsed="false">
      <c r="B385" s="70"/>
      <c r="C385" s="60" t="s">
        <v>414</v>
      </c>
      <c r="D385" s="61" t="s">
        <v>20</v>
      </c>
      <c r="E385" s="64" t="n">
        <v>29.7</v>
      </c>
      <c r="F385" s="61"/>
      <c r="G385" s="61"/>
    </row>
    <row r="386" customFormat="false" ht="12.75" hidden="false" customHeight="true" outlineLevel="0" collapsed="false">
      <c r="B386" s="70"/>
      <c r="C386" s="60" t="s">
        <v>415</v>
      </c>
      <c r="D386" s="61" t="s">
        <v>20</v>
      </c>
      <c r="E386" s="64" t="n">
        <v>122</v>
      </c>
      <c r="F386" s="61"/>
      <c r="G386" s="61"/>
    </row>
    <row r="387" customFormat="false" ht="12.75" hidden="false" customHeight="true" outlineLevel="0" collapsed="false">
      <c r="B387" s="70"/>
      <c r="C387" s="60" t="s">
        <v>416</v>
      </c>
      <c r="D387" s="61" t="s">
        <v>20</v>
      </c>
      <c r="E387" s="64" t="n">
        <v>21.3</v>
      </c>
      <c r="F387" s="61"/>
      <c r="G387" s="61"/>
    </row>
    <row r="388" customFormat="false" ht="12.75" hidden="false" customHeight="true" outlineLevel="0" collapsed="false">
      <c r="B388" s="53" t="s">
        <v>417</v>
      </c>
      <c r="C388" s="95" t="s">
        <v>418</v>
      </c>
      <c r="D388" s="57" t="s">
        <v>20</v>
      </c>
      <c r="E388" s="58" t="n">
        <f aca="false">SUM(E389:E393)</f>
        <v>69.7</v>
      </c>
      <c r="F388" s="84"/>
      <c r="G388" s="84"/>
    </row>
    <row r="389" customFormat="false" ht="12.75" hidden="false" customHeight="true" outlineLevel="0" collapsed="false">
      <c r="B389" s="70"/>
      <c r="C389" s="60" t="s">
        <v>419</v>
      </c>
      <c r="D389" s="61" t="s">
        <v>20</v>
      </c>
      <c r="E389" s="64" t="n">
        <v>28.7</v>
      </c>
      <c r="F389" s="61"/>
      <c r="G389" s="61"/>
    </row>
    <row r="390" customFormat="false" ht="12.75" hidden="false" customHeight="true" outlineLevel="0" collapsed="false">
      <c r="B390" s="70"/>
      <c r="C390" s="60" t="s">
        <v>420</v>
      </c>
      <c r="D390" s="61" t="s">
        <v>20</v>
      </c>
      <c r="E390" s="64" t="n">
        <v>6.2</v>
      </c>
      <c r="F390" s="61"/>
      <c r="G390" s="61"/>
    </row>
    <row r="391" customFormat="false" ht="12.75" hidden="false" customHeight="true" outlineLevel="0" collapsed="false">
      <c r="B391" s="70"/>
      <c r="C391" s="60" t="s">
        <v>421</v>
      </c>
      <c r="D391" s="61" t="s">
        <v>20</v>
      </c>
      <c r="E391" s="64" t="n">
        <v>16.7</v>
      </c>
      <c r="F391" s="61"/>
      <c r="G391" s="61"/>
    </row>
    <row r="392" customFormat="false" ht="12.75" hidden="false" customHeight="true" outlineLevel="0" collapsed="false">
      <c r="B392" s="70"/>
      <c r="C392" s="60" t="s">
        <v>422</v>
      </c>
      <c r="D392" s="61" t="s">
        <v>20</v>
      </c>
      <c r="E392" s="64" t="n">
        <v>14</v>
      </c>
      <c r="F392" s="61"/>
      <c r="G392" s="61"/>
    </row>
    <row r="393" customFormat="false" ht="12.75" hidden="false" customHeight="true" outlineLevel="0" collapsed="false">
      <c r="B393" s="70"/>
      <c r="C393" s="60" t="s">
        <v>423</v>
      </c>
      <c r="D393" s="61" t="s">
        <v>20</v>
      </c>
      <c r="E393" s="64" t="n">
        <v>4.1</v>
      </c>
      <c r="F393" s="61"/>
      <c r="G393" s="61"/>
    </row>
    <row r="394" customFormat="false" ht="12.75" hidden="false" customHeight="true" outlineLevel="0" collapsed="false">
      <c r="B394" s="53" t="s">
        <v>424</v>
      </c>
      <c r="C394" s="95" t="s">
        <v>425</v>
      </c>
      <c r="D394" s="57" t="s">
        <v>20</v>
      </c>
      <c r="E394" s="58" t="n">
        <f aca="false">E395</f>
        <v>86.9</v>
      </c>
      <c r="F394" s="84"/>
      <c r="G394" s="84"/>
    </row>
    <row r="395" customFormat="false" ht="12.75" hidden="false" customHeight="true" outlineLevel="0" collapsed="false">
      <c r="B395" s="70"/>
      <c r="C395" s="60" t="s">
        <v>426</v>
      </c>
      <c r="D395" s="61" t="s">
        <v>20</v>
      </c>
      <c r="E395" s="62" t="n">
        <v>86.9</v>
      </c>
      <c r="F395" s="61"/>
      <c r="G395" s="61"/>
    </row>
    <row r="396" customFormat="false" ht="12.75" hidden="false" customHeight="true" outlineLevel="0" collapsed="false">
      <c r="B396" s="53" t="s">
        <v>427</v>
      </c>
      <c r="C396" s="95" t="s">
        <v>428</v>
      </c>
      <c r="D396" s="57" t="s">
        <v>20</v>
      </c>
      <c r="E396" s="58" t="n">
        <f aca="false">SUM(E397:E405)</f>
        <v>1778.3</v>
      </c>
      <c r="F396" s="84"/>
      <c r="G396" s="84"/>
    </row>
    <row r="397" customFormat="false" ht="12.75" hidden="false" customHeight="true" outlineLevel="0" collapsed="false">
      <c r="B397" s="70"/>
      <c r="C397" s="60" t="s">
        <v>429</v>
      </c>
      <c r="D397" s="61" t="s">
        <v>20</v>
      </c>
      <c r="E397" s="64" t="n">
        <v>304.1</v>
      </c>
      <c r="F397" s="61"/>
      <c r="G397" s="61"/>
    </row>
    <row r="398" customFormat="false" ht="12.75" hidden="false" customHeight="true" outlineLevel="0" collapsed="false">
      <c r="B398" s="70"/>
      <c r="C398" s="60" t="s">
        <v>430</v>
      </c>
      <c r="D398" s="61" t="s">
        <v>20</v>
      </c>
      <c r="E398" s="64" t="n">
        <v>46</v>
      </c>
      <c r="F398" s="61"/>
      <c r="G398" s="61"/>
    </row>
    <row r="399" customFormat="false" ht="12.75" hidden="false" customHeight="true" outlineLevel="0" collapsed="false">
      <c r="B399" s="70"/>
      <c r="C399" s="60" t="s">
        <v>431</v>
      </c>
      <c r="D399" s="61" t="s">
        <v>20</v>
      </c>
      <c r="E399" s="64" t="n">
        <v>60.3</v>
      </c>
      <c r="F399" s="61"/>
      <c r="G399" s="61"/>
    </row>
    <row r="400" customFormat="false" ht="12.75" hidden="false" customHeight="true" outlineLevel="0" collapsed="false">
      <c r="B400" s="70"/>
      <c r="C400" s="60" t="s">
        <v>432</v>
      </c>
      <c r="D400" s="61" t="s">
        <v>20</v>
      </c>
      <c r="E400" s="64" t="n">
        <v>194.3</v>
      </c>
      <c r="F400" s="61"/>
      <c r="G400" s="61"/>
    </row>
    <row r="401" customFormat="false" ht="12.75" hidden="false" customHeight="true" outlineLevel="0" collapsed="false">
      <c r="B401" s="70"/>
      <c r="C401" s="60" t="s">
        <v>433</v>
      </c>
      <c r="D401" s="61" t="s">
        <v>20</v>
      </c>
      <c r="E401" s="64" t="n">
        <v>169</v>
      </c>
      <c r="F401" s="61"/>
      <c r="G401" s="61"/>
    </row>
    <row r="402" customFormat="false" ht="12.75" hidden="false" customHeight="true" outlineLevel="0" collapsed="false">
      <c r="B402" s="70"/>
      <c r="C402" s="60" t="s">
        <v>434</v>
      </c>
      <c r="D402" s="61" t="s">
        <v>20</v>
      </c>
      <c r="E402" s="64" t="n">
        <v>81.8</v>
      </c>
      <c r="F402" s="61"/>
      <c r="G402" s="61"/>
    </row>
    <row r="403" customFormat="false" ht="12.75" hidden="false" customHeight="true" outlineLevel="0" collapsed="false">
      <c r="B403" s="70"/>
      <c r="C403" s="60" t="s">
        <v>435</v>
      </c>
      <c r="D403" s="61" t="s">
        <v>20</v>
      </c>
      <c r="E403" s="64" t="n">
        <v>330.4</v>
      </c>
      <c r="F403" s="61"/>
      <c r="G403" s="61"/>
    </row>
    <row r="404" customFormat="false" ht="12.75" hidden="false" customHeight="true" outlineLevel="0" collapsed="false">
      <c r="B404" s="70"/>
      <c r="C404" s="60" t="s">
        <v>436</v>
      </c>
      <c r="D404" s="61" t="s">
        <v>20</v>
      </c>
      <c r="E404" s="64" t="n">
        <v>258.5</v>
      </c>
      <c r="F404" s="61"/>
      <c r="G404" s="61"/>
    </row>
    <row r="405" customFormat="false" ht="12.75" hidden="false" customHeight="true" outlineLevel="0" collapsed="false">
      <c r="B405" s="70"/>
      <c r="C405" s="60" t="s">
        <v>437</v>
      </c>
      <c r="D405" s="61" t="s">
        <v>20</v>
      </c>
      <c r="E405" s="64" t="n">
        <v>333.9</v>
      </c>
      <c r="F405" s="61"/>
      <c r="G405" s="61"/>
    </row>
    <row r="406" customFormat="false" ht="12.75" hidden="false" customHeight="true" outlineLevel="0" collapsed="false">
      <c r="B406" s="53" t="s">
        <v>438</v>
      </c>
      <c r="C406" s="95" t="s">
        <v>439</v>
      </c>
      <c r="D406" s="57" t="s">
        <v>20</v>
      </c>
      <c r="E406" s="58" t="n">
        <f aca="false">SUM(E407:E414)</f>
        <v>263.1</v>
      </c>
      <c r="F406" s="84"/>
      <c r="G406" s="84"/>
    </row>
    <row r="407" customFormat="false" ht="12.75" hidden="false" customHeight="true" outlineLevel="0" collapsed="false">
      <c r="B407" s="70"/>
      <c r="C407" s="60" t="s">
        <v>440</v>
      </c>
      <c r="D407" s="61" t="s">
        <v>20</v>
      </c>
      <c r="E407" s="64" t="n">
        <v>6</v>
      </c>
      <c r="F407" s="61"/>
      <c r="G407" s="61"/>
    </row>
    <row r="408" customFormat="false" ht="12.75" hidden="false" customHeight="true" outlineLevel="0" collapsed="false">
      <c r="B408" s="70"/>
      <c r="C408" s="60" t="s">
        <v>441</v>
      </c>
      <c r="D408" s="61" t="s">
        <v>20</v>
      </c>
      <c r="E408" s="64" t="n">
        <v>26.2</v>
      </c>
      <c r="F408" s="61"/>
      <c r="G408" s="61"/>
    </row>
    <row r="409" customFormat="false" ht="12.75" hidden="false" customHeight="true" outlineLevel="0" collapsed="false">
      <c r="B409" s="70"/>
      <c r="C409" s="60" t="s">
        <v>442</v>
      </c>
      <c r="D409" s="61" t="s">
        <v>20</v>
      </c>
      <c r="E409" s="64" t="n">
        <v>2.5</v>
      </c>
      <c r="F409" s="61"/>
      <c r="G409" s="61"/>
    </row>
    <row r="410" customFormat="false" ht="12.75" hidden="false" customHeight="true" outlineLevel="0" collapsed="false">
      <c r="B410" s="70"/>
      <c r="C410" s="60" t="s">
        <v>443</v>
      </c>
      <c r="D410" s="61" t="s">
        <v>20</v>
      </c>
      <c r="E410" s="64" t="n">
        <v>63.2</v>
      </c>
      <c r="F410" s="61"/>
      <c r="G410" s="61"/>
    </row>
    <row r="411" customFormat="false" ht="12.75" hidden="false" customHeight="true" outlineLevel="0" collapsed="false">
      <c r="B411" s="70"/>
      <c r="C411" s="60" t="s">
        <v>444</v>
      </c>
      <c r="D411" s="61" t="s">
        <v>20</v>
      </c>
      <c r="E411" s="64" t="n">
        <v>63.2</v>
      </c>
      <c r="F411" s="61"/>
      <c r="G411" s="61"/>
    </row>
    <row r="412" customFormat="false" ht="12.75" hidden="false" customHeight="true" outlineLevel="0" collapsed="false">
      <c r="B412" s="70"/>
      <c r="C412" s="60" t="s">
        <v>445</v>
      </c>
      <c r="D412" s="61" t="s">
        <v>20</v>
      </c>
      <c r="E412" s="64" t="n">
        <v>87.7</v>
      </c>
      <c r="F412" s="61"/>
      <c r="G412" s="61"/>
    </row>
    <row r="413" customFormat="false" ht="12.75" hidden="false" customHeight="true" outlineLevel="0" collapsed="false">
      <c r="B413" s="70"/>
      <c r="C413" s="60" t="s">
        <v>446</v>
      </c>
      <c r="D413" s="61" t="s">
        <v>20</v>
      </c>
      <c r="E413" s="64" t="n">
        <v>4.9</v>
      </c>
      <c r="F413" s="61"/>
      <c r="G413" s="61"/>
    </row>
    <row r="414" customFormat="false" ht="12.75" hidden="false" customHeight="true" outlineLevel="0" collapsed="false">
      <c r="B414" s="70"/>
      <c r="C414" s="60" t="s">
        <v>447</v>
      </c>
      <c r="D414" s="61" t="s">
        <v>20</v>
      </c>
      <c r="E414" s="64" t="n">
        <v>9.4</v>
      </c>
      <c r="F414" s="61"/>
      <c r="G414" s="61"/>
    </row>
    <row r="415" customFormat="false" ht="12.75" hidden="false" customHeight="true" outlineLevel="0" collapsed="false">
      <c r="B415" s="53" t="s">
        <v>448</v>
      </c>
      <c r="C415" s="95" t="s">
        <v>449</v>
      </c>
      <c r="D415" s="57" t="s">
        <v>20</v>
      </c>
      <c r="E415" s="58" t="n">
        <f aca="false">E416</f>
        <v>64.1</v>
      </c>
      <c r="F415" s="84"/>
      <c r="G415" s="84"/>
    </row>
    <row r="416" customFormat="false" ht="12.75" hidden="false" customHeight="true" outlineLevel="0" collapsed="false">
      <c r="B416" s="70"/>
      <c r="C416" s="60" t="s">
        <v>450</v>
      </c>
      <c r="D416" s="61" t="s">
        <v>20</v>
      </c>
      <c r="E416" s="62" t="n">
        <v>64.1</v>
      </c>
      <c r="F416" s="61"/>
      <c r="G416" s="61"/>
    </row>
    <row r="417" customFormat="false" ht="12.75" hidden="false" customHeight="true" outlineLevel="0" collapsed="false">
      <c r="B417" s="28" t="s">
        <v>451</v>
      </c>
      <c r="C417" s="100" t="s">
        <v>452</v>
      </c>
      <c r="D417" s="32"/>
      <c r="E417" s="33"/>
      <c r="F417" s="32"/>
      <c r="G417" s="32"/>
    </row>
    <row r="418" customFormat="false" ht="12.75" hidden="false" customHeight="true" outlineLevel="0" collapsed="false">
      <c r="B418" s="53" t="s">
        <v>453</v>
      </c>
      <c r="C418" s="95" t="s">
        <v>454</v>
      </c>
      <c r="D418" s="57" t="s">
        <v>20</v>
      </c>
      <c r="E418" s="58" t="n">
        <f aca="false">SUM(E419:E422)</f>
        <v>49.9</v>
      </c>
      <c r="F418" s="84"/>
      <c r="G418" s="84"/>
    </row>
    <row r="419" customFormat="false" ht="12.75" hidden="false" customHeight="true" outlineLevel="0" collapsed="false">
      <c r="B419" s="70"/>
      <c r="C419" s="60" t="s">
        <v>455</v>
      </c>
      <c r="D419" s="61" t="s">
        <v>20</v>
      </c>
      <c r="E419" s="64" t="n">
        <v>17</v>
      </c>
      <c r="F419" s="61"/>
      <c r="G419" s="61"/>
    </row>
    <row r="420" customFormat="false" ht="12.75" hidden="false" customHeight="true" outlineLevel="0" collapsed="false">
      <c r="B420" s="70"/>
      <c r="C420" s="60" t="s">
        <v>456</v>
      </c>
      <c r="D420" s="61" t="s">
        <v>20</v>
      </c>
      <c r="E420" s="64" t="n">
        <v>1.4</v>
      </c>
      <c r="F420" s="61"/>
      <c r="G420" s="61"/>
    </row>
    <row r="421" customFormat="false" ht="12.75" hidden="false" customHeight="true" outlineLevel="0" collapsed="false">
      <c r="B421" s="70"/>
      <c r="C421" s="60" t="s">
        <v>457</v>
      </c>
      <c r="D421" s="61" t="s">
        <v>20</v>
      </c>
      <c r="E421" s="64" t="n">
        <v>4.8</v>
      </c>
      <c r="F421" s="61"/>
      <c r="G421" s="61"/>
    </row>
    <row r="422" customFormat="false" ht="12.75" hidden="false" customHeight="true" outlineLevel="0" collapsed="false">
      <c r="B422" s="70"/>
      <c r="C422" s="60" t="s">
        <v>458</v>
      </c>
      <c r="D422" s="61" t="s">
        <v>20</v>
      </c>
      <c r="E422" s="64" t="n">
        <v>26.7</v>
      </c>
      <c r="F422" s="61"/>
      <c r="G422" s="61"/>
    </row>
    <row r="423" customFormat="false" ht="12.75" hidden="false" customHeight="true" outlineLevel="0" collapsed="false">
      <c r="B423" s="53" t="s">
        <v>459</v>
      </c>
      <c r="C423" s="95" t="s">
        <v>460</v>
      </c>
      <c r="D423" s="57" t="s">
        <v>20</v>
      </c>
      <c r="E423" s="58" t="n">
        <v>419.8</v>
      </c>
      <c r="F423" s="84"/>
      <c r="G423" s="84"/>
    </row>
    <row r="424" customFormat="false" ht="12.75" hidden="false" customHeight="true" outlineLevel="0" collapsed="false">
      <c r="B424" s="70"/>
      <c r="C424" s="72" t="s">
        <v>461</v>
      </c>
      <c r="D424" s="61" t="s">
        <v>20</v>
      </c>
      <c r="E424" s="62" t="n">
        <v>419.8</v>
      </c>
      <c r="F424" s="61"/>
      <c r="G424" s="61"/>
    </row>
    <row r="425" customFormat="false" ht="12.75" hidden="false" customHeight="true" outlineLevel="0" collapsed="false">
      <c r="B425" s="28" t="s">
        <v>462</v>
      </c>
      <c r="C425" s="100" t="s">
        <v>463</v>
      </c>
      <c r="D425" s="32"/>
      <c r="E425" s="33"/>
      <c r="F425" s="32"/>
      <c r="G425" s="32"/>
    </row>
    <row r="426" customFormat="false" ht="12.75" hidden="false" customHeight="true" outlineLevel="0" collapsed="false">
      <c r="B426" s="53" t="s">
        <v>464</v>
      </c>
      <c r="C426" s="95" t="s">
        <v>465</v>
      </c>
      <c r="D426" s="57" t="s">
        <v>15</v>
      </c>
      <c r="E426" s="58" t="n">
        <f aca="false">SUM(E427:E434)</f>
        <v>958.8</v>
      </c>
      <c r="F426" s="84"/>
      <c r="G426" s="84"/>
    </row>
    <row r="427" customFormat="false" ht="12.75" hidden="false" customHeight="true" outlineLevel="0" collapsed="false">
      <c r="B427" s="70"/>
      <c r="C427" s="60" t="s">
        <v>466</v>
      </c>
      <c r="D427" s="74" t="s">
        <v>15</v>
      </c>
      <c r="E427" s="64" t="n">
        <v>25.4</v>
      </c>
      <c r="F427" s="61"/>
      <c r="G427" s="61"/>
    </row>
    <row r="428" customFormat="false" ht="12.75" hidden="false" customHeight="true" outlineLevel="0" collapsed="false">
      <c r="B428" s="70"/>
      <c r="C428" s="60" t="s">
        <v>467</v>
      </c>
      <c r="D428" s="74" t="s">
        <v>15</v>
      </c>
      <c r="E428" s="64" t="n">
        <v>28.4</v>
      </c>
      <c r="F428" s="61"/>
      <c r="G428" s="61"/>
    </row>
    <row r="429" customFormat="false" ht="12.75" hidden="false" customHeight="true" outlineLevel="0" collapsed="false">
      <c r="B429" s="70"/>
      <c r="C429" s="60" t="s">
        <v>468</v>
      </c>
      <c r="D429" s="74" t="s">
        <v>15</v>
      </c>
      <c r="E429" s="64" t="n">
        <v>217.4</v>
      </c>
      <c r="F429" s="61"/>
      <c r="G429" s="61"/>
    </row>
    <row r="430" customFormat="false" ht="12.75" hidden="false" customHeight="true" outlineLevel="0" collapsed="false">
      <c r="B430" s="70"/>
      <c r="C430" s="60" t="s">
        <v>469</v>
      </c>
      <c r="D430" s="74" t="s">
        <v>15</v>
      </c>
      <c r="E430" s="64" t="n">
        <v>212.9</v>
      </c>
      <c r="F430" s="61"/>
      <c r="G430" s="61"/>
    </row>
    <row r="431" customFormat="false" ht="12.75" hidden="false" customHeight="true" outlineLevel="0" collapsed="false">
      <c r="B431" s="70"/>
      <c r="C431" s="60" t="s">
        <v>470</v>
      </c>
      <c r="D431" s="74" t="s">
        <v>15</v>
      </c>
      <c r="E431" s="64" t="n">
        <v>190.9</v>
      </c>
      <c r="F431" s="61"/>
      <c r="G431" s="61"/>
    </row>
    <row r="432" customFormat="false" ht="12.75" hidden="false" customHeight="true" outlineLevel="0" collapsed="false">
      <c r="B432" s="70"/>
      <c r="C432" s="60" t="s">
        <v>471</v>
      </c>
      <c r="D432" s="74" t="s">
        <v>15</v>
      </c>
      <c r="E432" s="64" t="n">
        <v>28.4</v>
      </c>
      <c r="F432" s="61"/>
      <c r="G432" s="61"/>
    </row>
    <row r="433" customFormat="false" ht="12.75" hidden="false" customHeight="true" outlineLevel="0" collapsed="false">
      <c r="B433" s="70"/>
      <c r="C433" s="60" t="s">
        <v>472</v>
      </c>
      <c r="D433" s="74" t="s">
        <v>15</v>
      </c>
      <c r="E433" s="64" t="n">
        <v>99.3</v>
      </c>
      <c r="F433" s="61"/>
      <c r="G433" s="61"/>
    </row>
    <row r="434" customFormat="false" ht="12.75" hidden="false" customHeight="true" outlineLevel="0" collapsed="false">
      <c r="B434" s="70"/>
      <c r="C434" s="60" t="s">
        <v>473</v>
      </c>
      <c r="D434" s="74" t="s">
        <v>15</v>
      </c>
      <c r="E434" s="64" t="n">
        <v>156.1</v>
      </c>
      <c r="F434" s="61"/>
      <c r="G434" s="61"/>
    </row>
    <row r="435" customFormat="false" ht="12.75" hidden="false" customHeight="true" outlineLevel="0" collapsed="false">
      <c r="B435" s="53" t="s">
        <v>474</v>
      </c>
      <c r="C435" s="95" t="s">
        <v>475</v>
      </c>
      <c r="D435" s="57" t="s">
        <v>15</v>
      </c>
      <c r="E435" s="58" t="n">
        <v>431.6</v>
      </c>
      <c r="F435" s="84"/>
      <c r="G435" s="84"/>
    </row>
    <row r="436" customFormat="false" ht="12.75" hidden="false" customHeight="true" outlineLevel="0" collapsed="false">
      <c r="B436" s="70"/>
      <c r="C436" s="60" t="s">
        <v>476</v>
      </c>
      <c r="D436" s="74"/>
      <c r="E436" s="77"/>
      <c r="F436" s="61"/>
      <c r="G436" s="61"/>
    </row>
    <row r="437" customFormat="false" ht="12.75" hidden="false" customHeight="true" outlineLevel="0" collapsed="false">
      <c r="B437" s="70"/>
      <c r="C437" s="60" t="s">
        <v>477</v>
      </c>
      <c r="D437" s="74"/>
      <c r="E437" s="77"/>
      <c r="F437" s="61"/>
      <c r="G437" s="61"/>
    </row>
    <row r="438" customFormat="false" ht="12.75" hidden="false" customHeight="true" outlineLevel="0" collapsed="false">
      <c r="B438" s="70"/>
      <c r="C438" s="60" t="s">
        <v>478</v>
      </c>
      <c r="D438" s="74"/>
      <c r="E438" s="77"/>
      <c r="F438" s="61"/>
      <c r="G438" s="61"/>
    </row>
    <row r="439" customFormat="false" ht="12.75" hidden="false" customHeight="true" outlineLevel="0" collapsed="false">
      <c r="B439" s="53" t="s">
        <v>479</v>
      </c>
      <c r="C439" s="95" t="s">
        <v>480</v>
      </c>
      <c r="D439" s="57" t="s">
        <v>15</v>
      </c>
      <c r="E439" s="58" t="n">
        <f aca="false">E440+E441</f>
        <v>81.4</v>
      </c>
      <c r="F439" s="84"/>
      <c r="G439" s="84"/>
    </row>
    <row r="440" customFormat="false" ht="12.75" hidden="false" customHeight="true" outlineLevel="0" collapsed="false">
      <c r="B440" s="70"/>
      <c r="C440" s="60" t="s">
        <v>481</v>
      </c>
      <c r="D440" s="74" t="s">
        <v>15</v>
      </c>
      <c r="E440" s="64" t="n">
        <v>25.8</v>
      </c>
      <c r="F440" s="61"/>
      <c r="G440" s="61"/>
    </row>
    <row r="441" customFormat="false" ht="12.75" hidden="false" customHeight="true" outlineLevel="0" collapsed="false">
      <c r="B441" s="70"/>
      <c r="C441" s="60" t="s">
        <v>482</v>
      </c>
      <c r="D441" s="74" t="s">
        <v>15</v>
      </c>
      <c r="E441" s="64" t="n">
        <v>55.6</v>
      </c>
      <c r="F441" s="61"/>
      <c r="G441" s="61"/>
    </row>
    <row r="442" customFormat="false" ht="12.75" hidden="false" customHeight="true" outlineLevel="0" collapsed="false">
      <c r="B442" s="53" t="s">
        <v>483</v>
      </c>
      <c r="C442" s="95" t="s">
        <v>484</v>
      </c>
      <c r="D442" s="57" t="s">
        <v>20</v>
      </c>
      <c r="E442" s="58" t="n">
        <v>29.6</v>
      </c>
      <c r="F442" s="84"/>
      <c r="G442" s="84"/>
    </row>
    <row r="443" customFormat="false" ht="12.75" hidden="false" customHeight="true" outlineLevel="0" collapsed="false">
      <c r="B443" s="70"/>
      <c r="C443" s="60" t="s">
        <v>485</v>
      </c>
      <c r="D443" s="61"/>
      <c r="E443" s="62"/>
      <c r="F443" s="61"/>
      <c r="G443" s="61"/>
    </row>
    <row r="444" customFormat="false" ht="12.75" hidden="false" customHeight="true" outlineLevel="0" collapsed="false">
      <c r="B444" s="53" t="s">
        <v>486</v>
      </c>
      <c r="C444" s="95" t="s">
        <v>487</v>
      </c>
      <c r="D444" s="57" t="s">
        <v>20</v>
      </c>
      <c r="E444" s="58" t="n">
        <v>65.8</v>
      </c>
      <c r="F444" s="84"/>
      <c r="G444" s="84"/>
    </row>
    <row r="445" customFormat="false" ht="12.75" hidden="false" customHeight="true" outlineLevel="0" collapsed="false">
      <c r="B445" s="53" t="s">
        <v>488</v>
      </c>
      <c r="C445" s="95" t="s">
        <v>489</v>
      </c>
      <c r="D445" s="57" t="s">
        <v>20</v>
      </c>
      <c r="E445" s="58" t="n">
        <f aca="false">SUM(E446:E451)</f>
        <v>2359.4</v>
      </c>
      <c r="F445" s="84"/>
      <c r="G445" s="84"/>
    </row>
    <row r="446" customFormat="false" ht="12.75" hidden="false" customHeight="true" outlineLevel="0" collapsed="false">
      <c r="B446" s="70"/>
      <c r="C446" s="60" t="s">
        <v>490</v>
      </c>
      <c r="D446" s="61"/>
      <c r="E446" s="71" t="n">
        <v>2023.2</v>
      </c>
      <c r="F446" s="61"/>
      <c r="G446" s="61"/>
    </row>
    <row r="447" customFormat="false" ht="12.75" hidden="false" customHeight="true" outlineLevel="0" collapsed="false">
      <c r="B447" s="70"/>
      <c r="C447" s="60" t="s">
        <v>491</v>
      </c>
      <c r="D447" s="61"/>
      <c r="E447" s="64" t="n">
        <v>7.5</v>
      </c>
      <c r="F447" s="61"/>
      <c r="G447" s="61"/>
    </row>
    <row r="448" customFormat="false" ht="12.75" hidden="false" customHeight="true" outlineLevel="0" collapsed="false">
      <c r="B448" s="70"/>
      <c r="C448" s="60" t="s">
        <v>492</v>
      </c>
      <c r="D448" s="61"/>
      <c r="E448" s="64" t="n">
        <v>15.8</v>
      </c>
      <c r="F448" s="61"/>
      <c r="G448" s="61"/>
    </row>
    <row r="449" customFormat="false" ht="12.75" hidden="false" customHeight="true" outlineLevel="0" collapsed="false">
      <c r="B449" s="70"/>
      <c r="C449" s="60" t="s">
        <v>493</v>
      </c>
      <c r="D449" s="61"/>
      <c r="E449" s="64" t="n">
        <v>166.8</v>
      </c>
      <c r="F449" s="61"/>
      <c r="G449" s="61"/>
    </row>
    <row r="450" customFormat="false" ht="12.75" hidden="false" customHeight="true" outlineLevel="0" collapsed="false">
      <c r="B450" s="70"/>
      <c r="C450" s="60" t="s">
        <v>494</v>
      </c>
      <c r="D450" s="61"/>
      <c r="E450" s="64" t="n">
        <v>57.6</v>
      </c>
      <c r="F450" s="61"/>
      <c r="G450" s="61"/>
    </row>
    <row r="451" customFormat="false" ht="12.75" hidden="false" customHeight="true" outlineLevel="0" collapsed="false">
      <c r="B451" s="70"/>
      <c r="C451" s="60" t="s">
        <v>495</v>
      </c>
      <c r="D451" s="61"/>
      <c r="E451" s="64" t="n">
        <v>88.5</v>
      </c>
      <c r="F451" s="61"/>
      <c r="G451" s="61"/>
    </row>
    <row r="452" customFormat="false" ht="12.75" hidden="false" customHeight="true" outlineLevel="0" collapsed="false">
      <c r="B452" s="28" t="s">
        <v>496</v>
      </c>
      <c r="C452" s="100" t="s">
        <v>497</v>
      </c>
      <c r="D452" s="32"/>
      <c r="E452" s="33"/>
      <c r="F452" s="32"/>
      <c r="G452" s="32"/>
    </row>
    <row r="453" customFormat="false" ht="12.75" hidden="false" customHeight="true" outlineLevel="0" collapsed="false">
      <c r="B453" s="53" t="s">
        <v>498</v>
      </c>
      <c r="C453" s="95" t="s">
        <v>499</v>
      </c>
      <c r="D453" s="57" t="s">
        <v>20</v>
      </c>
      <c r="E453" s="58" t="n">
        <v>1469.1</v>
      </c>
      <c r="F453" s="84"/>
      <c r="G453" s="84"/>
      <c r="H453" s="101" t="n">
        <f aca="false">SUM(E454:E459)</f>
        <v>1215.5</v>
      </c>
      <c r="I453" s="102" t="str">
        <f aca="false">IF(H453=E453,"OK","MAL")</f>
        <v>MAL</v>
      </c>
    </row>
    <row r="454" customFormat="false" ht="12.75" hidden="false" customHeight="true" outlineLevel="0" collapsed="false">
      <c r="B454" s="70"/>
      <c r="C454" s="60" t="s">
        <v>500</v>
      </c>
      <c r="D454" s="61"/>
      <c r="E454" s="64" t="n">
        <v>113.4</v>
      </c>
      <c r="F454" s="61"/>
      <c r="G454" s="61"/>
    </row>
    <row r="455" customFormat="false" ht="12.75" hidden="false" customHeight="true" outlineLevel="0" collapsed="false">
      <c r="B455" s="70"/>
      <c r="C455" s="60" t="s">
        <v>501</v>
      </c>
      <c r="D455" s="61"/>
      <c r="E455" s="64" t="n">
        <v>112.4</v>
      </c>
      <c r="F455" s="61"/>
      <c r="G455" s="61"/>
    </row>
    <row r="456" customFormat="false" ht="12.75" hidden="false" customHeight="true" outlineLevel="0" collapsed="false">
      <c r="B456" s="70"/>
      <c r="C456" s="60" t="s">
        <v>502</v>
      </c>
      <c r="D456" s="61"/>
      <c r="E456" s="64" t="n">
        <v>107.6</v>
      </c>
      <c r="F456" s="61"/>
      <c r="G456" s="61"/>
    </row>
    <row r="457" customFormat="false" ht="12.75" hidden="false" customHeight="true" outlineLevel="0" collapsed="false">
      <c r="B457" s="70"/>
      <c r="C457" s="60" t="s">
        <v>503</v>
      </c>
      <c r="D457" s="61"/>
      <c r="E457" s="64" t="n">
        <v>507.9</v>
      </c>
      <c r="F457" s="61"/>
      <c r="G457" s="61"/>
    </row>
    <row r="458" customFormat="false" ht="12.75" hidden="false" customHeight="true" outlineLevel="0" collapsed="false">
      <c r="B458" s="70"/>
      <c r="C458" s="60" t="s">
        <v>504</v>
      </c>
      <c r="D458" s="61"/>
      <c r="E458" s="64" t="n">
        <v>74.5</v>
      </c>
      <c r="F458" s="61"/>
      <c r="G458" s="61"/>
    </row>
    <row r="459" customFormat="false" ht="12.75" hidden="false" customHeight="true" outlineLevel="0" collapsed="false">
      <c r="B459" s="70"/>
      <c r="C459" s="60" t="s">
        <v>505</v>
      </c>
      <c r="D459" s="61"/>
      <c r="E459" s="64" t="n">
        <v>299.7</v>
      </c>
      <c r="F459" s="61"/>
      <c r="G459" s="61"/>
    </row>
    <row r="460" customFormat="false" ht="12.75" hidden="false" customHeight="true" outlineLevel="0" collapsed="false">
      <c r="B460" s="53" t="s">
        <v>506</v>
      </c>
      <c r="C460" s="95" t="s">
        <v>507</v>
      </c>
      <c r="D460" s="57" t="s">
        <v>20</v>
      </c>
      <c r="E460" s="58" t="n">
        <v>81.6</v>
      </c>
      <c r="F460" s="84"/>
      <c r="G460" s="84"/>
    </row>
    <row r="461" customFormat="false" ht="12.75" hidden="false" customHeight="true" outlineLevel="0" collapsed="false">
      <c r="B461" s="70"/>
      <c r="C461" s="60" t="s">
        <v>508</v>
      </c>
      <c r="D461" s="61"/>
      <c r="E461" s="62"/>
      <c r="F461" s="61"/>
      <c r="G461" s="61"/>
    </row>
    <row r="462" customFormat="false" ht="12.75" hidden="false" customHeight="true" outlineLevel="0" collapsed="false">
      <c r="B462" s="53" t="s">
        <v>509</v>
      </c>
      <c r="C462" s="95" t="s">
        <v>510</v>
      </c>
      <c r="D462" s="57" t="s">
        <v>20</v>
      </c>
      <c r="E462" s="58" t="n">
        <v>1019.7</v>
      </c>
      <c r="F462" s="84"/>
      <c r="G462" s="84"/>
    </row>
    <row r="463" customFormat="false" ht="12.75" hidden="false" customHeight="true" outlineLevel="0" collapsed="false">
      <c r="B463" s="70"/>
      <c r="C463" s="60" t="s">
        <v>511</v>
      </c>
      <c r="D463" s="61"/>
      <c r="E463" s="62"/>
      <c r="F463" s="61"/>
      <c r="G463" s="61"/>
    </row>
    <row r="464" customFormat="false" ht="12.75" hidden="false" customHeight="true" outlineLevel="0" collapsed="false">
      <c r="B464" s="53" t="s">
        <v>512</v>
      </c>
      <c r="C464" s="95" t="s">
        <v>513</v>
      </c>
      <c r="D464" s="57" t="s">
        <v>20</v>
      </c>
      <c r="E464" s="58" t="n">
        <v>97.3</v>
      </c>
      <c r="F464" s="84"/>
      <c r="G464" s="84"/>
    </row>
    <row r="465" customFormat="false" ht="12.75" hidden="false" customHeight="true" outlineLevel="0" collapsed="false">
      <c r="B465" s="70"/>
      <c r="C465" s="60" t="s">
        <v>514</v>
      </c>
      <c r="D465" s="61"/>
      <c r="E465" s="62"/>
      <c r="F465" s="61"/>
      <c r="G465" s="61"/>
    </row>
    <row r="466" customFormat="false" ht="12.75" hidden="false" customHeight="true" outlineLevel="0" collapsed="false">
      <c r="B466" s="53" t="s">
        <v>515</v>
      </c>
      <c r="C466" s="95" t="s">
        <v>516</v>
      </c>
      <c r="D466" s="57" t="s">
        <v>15</v>
      </c>
      <c r="E466" s="58" t="n">
        <v>68.5</v>
      </c>
      <c r="F466" s="84"/>
      <c r="G466" s="84"/>
    </row>
    <row r="467" customFormat="false" ht="12.75" hidden="false" customHeight="true" outlineLevel="0" collapsed="false">
      <c r="B467" s="70"/>
      <c r="C467" s="60" t="s">
        <v>517</v>
      </c>
      <c r="D467" s="61"/>
      <c r="E467" s="62"/>
      <c r="F467" s="61"/>
      <c r="G467" s="61"/>
    </row>
    <row r="468" customFormat="false" ht="12.75" hidden="false" customHeight="true" outlineLevel="0" collapsed="false">
      <c r="B468" s="53" t="s">
        <v>518</v>
      </c>
      <c r="C468" s="95" t="s">
        <v>519</v>
      </c>
      <c r="D468" s="57" t="s">
        <v>15</v>
      </c>
      <c r="E468" s="58" t="n">
        <f aca="false">SUM(E469:E473)</f>
        <v>619.9</v>
      </c>
      <c r="F468" s="84"/>
      <c r="G468" s="84"/>
      <c r="H468" s="101"/>
      <c r="I468" s="102"/>
    </row>
    <row r="469" customFormat="false" ht="12.75" hidden="false" customHeight="true" outlineLevel="0" collapsed="false">
      <c r="B469" s="70"/>
      <c r="C469" s="60" t="s">
        <v>520</v>
      </c>
      <c r="D469" s="61"/>
      <c r="E469" s="64" t="n">
        <v>74.5</v>
      </c>
      <c r="F469" s="61"/>
      <c r="G469" s="61"/>
    </row>
    <row r="470" customFormat="false" ht="12.75" hidden="false" customHeight="true" outlineLevel="0" collapsed="false">
      <c r="B470" s="70"/>
      <c r="C470" s="60" t="s">
        <v>521</v>
      </c>
      <c r="D470" s="61"/>
      <c r="E470" s="64" t="n">
        <v>150.8</v>
      </c>
      <c r="F470" s="61"/>
      <c r="G470" s="61"/>
    </row>
    <row r="471" customFormat="false" ht="12.75" hidden="false" customHeight="true" outlineLevel="0" collapsed="false">
      <c r="B471" s="70"/>
      <c r="C471" s="60" t="s">
        <v>522</v>
      </c>
      <c r="D471" s="61"/>
      <c r="E471" s="64" t="n">
        <v>47.2</v>
      </c>
      <c r="F471" s="61"/>
      <c r="G471" s="61"/>
    </row>
    <row r="472" customFormat="false" ht="12.75" hidden="false" customHeight="true" outlineLevel="0" collapsed="false">
      <c r="B472" s="70"/>
      <c r="C472" s="60" t="s">
        <v>523</v>
      </c>
      <c r="D472" s="61"/>
      <c r="E472" s="64" t="n">
        <v>57.8</v>
      </c>
      <c r="F472" s="61"/>
      <c r="G472" s="61"/>
    </row>
    <row r="473" customFormat="false" ht="12.75" hidden="false" customHeight="true" outlineLevel="0" collapsed="false">
      <c r="B473" s="70"/>
      <c r="C473" s="60" t="s">
        <v>524</v>
      </c>
      <c r="D473" s="61"/>
      <c r="E473" s="64" t="n">
        <v>289.6</v>
      </c>
      <c r="F473" s="61"/>
      <c r="G473" s="61"/>
    </row>
    <row r="474" customFormat="false" ht="12.75" hidden="false" customHeight="true" outlineLevel="0" collapsed="false">
      <c r="B474" s="53" t="s">
        <v>525</v>
      </c>
      <c r="C474" s="95" t="s">
        <v>526</v>
      </c>
      <c r="D474" s="57" t="s">
        <v>15</v>
      </c>
      <c r="E474" s="58" t="n">
        <v>61.2</v>
      </c>
      <c r="F474" s="84"/>
      <c r="G474" s="84"/>
    </row>
    <row r="475" customFormat="false" ht="12.75" hidden="false" customHeight="true" outlineLevel="0" collapsed="false">
      <c r="B475" s="70"/>
      <c r="C475" s="60" t="s">
        <v>527</v>
      </c>
      <c r="D475" s="61"/>
      <c r="E475" s="62"/>
      <c r="F475" s="61"/>
      <c r="G475" s="61"/>
    </row>
    <row r="476" customFormat="false" ht="12.75" hidden="false" customHeight="true" outlineLevel="0" collapsed="false">
      <c r="B476" s="28" t="s">
        <v>528</v>
      </c>
      <c r="C476" s="100" t="s">
        <v>529</v>
      </c>
      <c r="D476" s="32"/>
      <c r="E476" s="33"/>
      <c r="F476" s="32"/>
      <c r="G476" s="32"/>
    </row>
    <row r="477" customFormat="false" ht="12.75" hidden="false" customHeight="true" outlineLevel="0" collapsed="false">
      <c r="B477" s="53" t="s">
        <v>530</v>
      </c>
      <c r="C477" s="95" t="s">
        <v>531</v>
      </c>
      <c r="D477" s="57"/>
      <c r="E477" s="58"/>
      <c r="F477" s="84"/>
      <c r="G477" s="84"/>
    </row>
    <row r="478" customFormat="false" ht="12.75" hidden="false" customHeight="true" outlineLevel="0" collapsed="false">
      <c r="B478" s="103" t="s">
        <v>532</v>
      </c>
      <c r="C478" s="104" t="s">
        <v>533</v>
      </c>
      <c r="D478" s="41" t="s">
        <v>15</v>
      </c>
      <c r="E478" s="105" t="n">
        <v>66.8</v>
      </c>
      <c r="F478" s="106"/>
      <c r="G478" s="43"/>
    </row>
    <row r="479" customFormat="false" ht="12.75" hidden="false" customHeight="true" outlineLevel="0" collapsed="false">
      <c r="B479" s="103" t="s">
        <v>534</v>
      </c>
      <c r="C479" s="104" t="s">
        <v>535</v>
      </c>
      <c r="D479" s="41" t="s">
        <v>20</v>
      </c>
      <c r="E479" s="105" t="n">
        <v>9.2</v>
      </c>
      <c r="F479" s="106"/>
      <c r="G479" s="43"/>
    </row>
    <row r="480" customFormat="false" ht="12.75" hidden="false" customHeight="true" outlineLevel="0" collapsed="false">
      <c r="B480" s="103" t="s">
        <v>536</v>
      </c>
      <c r="C480" s="104" t="s">
        <v>537</v>
      </c>
      <c r="D480" s="41" t="s">
        <v>15</v>
      </c>
      <c r="E480" s="105" t="n">
        <v>401.9</v>
      </c>
      <c r="F480" s="106"/>
      <c r="G480" s="43"/>
    </row>
    <row r="481" customFormat="false" ht="12.75" hidden="false" customHeight="true" outlineLevel="0" collapsed="false">
      <c r="B481" s="103" t="s">
        <v>538</v>
      </c>
      <c r="C481" s="104" t="s">
        <v>539</v>
      </c>
      <c r="D481" s="41" t="s">
        <v>15</v>
      </c>
      <c r="E481" s="105" t="n">
        <v>120</v>
      </c>
      <c r="F481" s="106"/>
      <c r="G481" s="43"/>
    </row>
    <row r="482" customFormat="false" ht="12.75" hidden="false" customHeight="true" outlineLevel="0" collapsed="false">
      <c r="B482" s="53" t="s">
        <v>540</v>
      </c>
      <c r="C482" s="95" t="s">
        <v>541</v>
      </c>
      <c r="D482" s="57"/>
      <c r="E482" s="58"/>
      <c r="F482" s="84"/>
      <c r="G482" s="84"/>
    </row>
    <row r="483" customFormat="false" ht="12.75" hidden="false" customHeight="true" outlineLevel="0" collapsed="false">
      <c r="B483" s="103" t="s">
        <v>542</v>
      </c>
      <c r="C483" s="104" t="s">
        <v>543</v>
      </c>
      <c r="D483" s="41" t="s">
        <v>67</v>
      </c>
      <c r="E483" s="105" t="n">
        <v>23.6</v>
      </c>
      <c r="F483" s="106"/>
      <c r="G483" s="43"/>
    </row>
    <row r="484" customFormat="false" ht="12.75" hidden="false" customHeight="true" outlineLevel="0" collapsed="false">
      <c r="B484" s="103" t="s">
        <v>544</v>
      </c>
      <c r="C484" s="104" t="s">
        <v>545</v>
      </c>
      <c r="D484" s="41" t="s">
        <v>261</v>
      </c>
      <c r="E484" s="105" t="n">
        <v>5</v>
      </c>
      <c r="F484" s="106"/>
      <c r="G484" s="43"/>
    </row>
    <row r="485" customFormat="false" ht="12.75" hidden="false" customHeight="true" outlineLevel="0" collapsed="false">
      <c r="B485" s="103" t="s">
        <v>546</v>
      </c>
      <c r="C485" s="104" t="s">
        <v>547</v>
      </c>
      <c r="D485" s="41" t="s">
        <v>20</v>
      </c>
      <c r="E485" s="105" t="n">
        <v>139.1</v>
      </c>
      <c r="F485" s="106"/>
      <c r="G485" s="43"/>
    </row>
    <row r="486" customFormat="false" ht="12.75" hidden="false" customHeight="true" outlineLevel="0" collapsed="false">
      <c r="B486" s="103" t="s">
        <v>548</v>
      </c>
      <c r="C486" s="104" t="s">
        <v>541</v>
      </c>
      <c r="D486" s="41" t="s">
        <v>261</v>
      </c>
      <c r="E486" s="105" t="n">
        <v>1616</v>
      </c>
      <c r="F486" s="106"/>
      <c r="G486" s="43"/>
    </row>
    <row r="487" customFormat="false" ht="12.75" hidden="false" customHeight="true" outlineLevel="0" collapsed="false">
      <c r="B487" s="53" t="s">
        <v>549</v>
      </c>
      <c r="C487" s="95" t="s">
        <v>550</v>
      </c>
      <c r="D487" s="57" t="s">
        <v>261</v>
      </c>
      <c r="E487" s="58" t="n">
        <v>612</v>
      </c>
      <c r="F487" s="84"/>
      <c r="G487" s="84"/>
    </row>
    <row r="488" customFormat="false" ht="12.75" hidden="false" customHeight="true" outlineLevel="0" collapsed="false">
      <c r="B488" s="28" t="s">
        <v>551</v>
      </c>
      <c r="C488" s="100" t="s">
        <v>552</v>
      </c>
      <c r="D488" s="32"/>
      <c r="E488" s="33"/>
      <c r="F488" s="32"/>
      <c r="G488" s="32"/>
      <c r="I488" s="82" t="s">
        <v>553</v>
      </c>
    </row>
    <row r="489" customFormat="false" ht="12.75" hidden="false" customHeight="true" outlineLevel="0" collapsed="false">
      <c r="B489" s="53" t="s">
        <v>554</v>
      </c>
      <c r="C489" s="95" t="s">
        <v>555</v>
      </c>
      <c r="D489" s="57" t="s">
        <v>20</v>
      </c>
      <c r="E489" s="58" t="n">
        <v>71.6</v>
      </c>
      <c r="F489" s="84"/>
      <c r="G489" s="84"/>
      <c r="H489" s="75"/>
      <c r="I489" s="82"/>
    </row>
    <row r="490" customFormat="false" ht="12.75" hidden="false" customHeight="true" outlineLevel="0" collapsed="false">
      <c r="B490" s="70"/>
      <c r="C490" s="72" t="s">
        <v>556</v>
      </c>
      <c r="D490" s="74" t="s">
        <v>557</v>
      </c>
      <c r="E490" s="64" t="n">
        <v>6</v>
      </c>
      <c r="F490" s="61"/>
      <c r="G490" s="61"/>
    </row>
    <row r="491" customFormat="false" ht="12.75" hidden="false" customHeight="true" outlineLevel="0" collapsed="false">
      <c r="B491" s="70"/>
      <c r="C491" s="72" t="s">
        <v>558</v>
      </c>
      <c r="D491" s="74" t="s">
        <v>557</v>
      </c>
      <c r="E491" s="64" t="n">
        <v>0</v>
      </c>
      <c r="F491" s="61"/>
      <c r="G491" s="61"/>
    </row>
    <row r="492" customFormat="false" ht="12.75" hidden="false" customHeight="true" outlineLevel="0" collapsed="false">
      <c r="B492" s="70"/>
      <c r="C492" s="72" t="s">
        <v>559</v>
      </c>
      <c r="D492" s="74" t="s">
        <v>557</v>
      </c>
      <c r="E492" s="64" t="n">
        <v>3</v>
      </c>
      <c r="F492" s="61"/>
      <c r="G492" s="61"/>
    </row>
    <row r="493" customFormat="false" ht="12.75" hidden="false" customHeight="true" outlineLevel="0" collapsed="false">
      <c r="B493" s="70"/>
      <c r="C493" s="72" t="s">
        <v>560</v>
      </c>
      <c r="D493" s="74" t="s">
        <v>557</v>
      </c>
      <c r="E493" s="64" t="n">
        <v>2</v>
      </c>
      <c r="F493" s="61"/>
      <c r="G493" s="61"/>
    </row>
    <row r="494" customFormat="false" ht="12.75" hidden="false" customHeight="true" outlineLevel="0" collapsed="false">
      <c r="B494" s="70"/>
      <c r="C494" s="72" t="s">
        <v>561</v>
      </c>
      <c r="D494" s="74" t="s">
        <v>557</v>
      </c>
      <c r="E494" s="64" t="n">
        <v>6</v>
      </c>
      <c r="F494" s="61"/>
      <c r="G494" s="61"/>
    </row>
    <row r="495" customFormat="false" ht="12.75" hidden="false" customHeight="true" outlineLevel="0" collapsed="false">
      <c r="B495" s="70"/>
      <c r="C495" s="72" t="s">
        <v>562</v>
      </c>
      <c r="D495" s="74" t="s">
        <v>557</v>
      </c>
      <c r="E495" s="64" t="n">
        <v>0</v>
      </c>
      <c r="F495" s="61"/>
      <c r="G495" s="61"/>
    </row>
    <row r="496" customFormat="false" ht="12.75" hidden="false" customHeight="true" outlineLevel="0" collapsed="false">
      <c r="B496" s="70"/>
      <c r="C496" s="72" t="s">
        <v>563</v>
      </c>
      <c r="D496" s="74" t="s">
        <v>557</v>
      </c>
      <c r="E496" s="64" t="n">
        <v>0</v>
      </c>
      <c r="F496" s="61"/>
      <c r="G496" s="61"/>
    </row>
    <row r="497" customFormat="false" ht="12.75" hidden="false" customHeight="true" outlineLevel="0" collapsed="false">
      <c r="B497" s="70"/>
      <c r="C497" s="72" t="s">
        <v>564</v>
      </c>
      <c r="D497" s="74" t="s">
        <v>557</v>
      </c>
      <c r="E497" s="64" t="n">
        <v>6</v>
      </c>
      <c r="F497" s="61"/>
      <c r="G497" s="61"/>
    </row>
    <row r="498" customFormat="false" ht="12.75" hidden="false" customHeight="true" outlineLevel="0" collapsed="false">
      <c r="B498" s="70"/>
      <c r="C498" s="72" t="s">
        <v>565</v>
      </c>
      <c r="D498" s="74" t="s">
        <v>557</v>
      </c>
      <c r="E498" s="64" t="n">
        <v>9</v>
      </c>
      <c r="F498" s="61"/>
      <c r="G498" s="61"/>
    </row>
    <row r="499" customFormat="false" ht="12.75" hidden="false" customHeight="true" outlineLevel="0" collapsed="false">
      <c r="B499" s="70"/>
      <c r="C499" s="72" t="s">
        <v>566</v>
      </c>
      <c r="D499" s="74" t="s">
        <v>557</v>
      </c>
      <c r="E499" s="64" t="n">
        <v>4</v>
      </c>
      <c r="F499" s="61"/>
      <c r="G499" s="61"/>
    </row>
    <row r="500" customFormat="false" ht="12.75" hidden="false" customHeight="true" outlineLevel="0" collapsed="false">
      <c r="B500" s="53" t="s">
        <v>567</v>
      </c>
      <c r="C500" s="95" t="s">
        <v>568</v>
      </c>
      <c r="D500" s="57" t="s">
        <v>20</v>
      </c>
      <c r="E500" s="58" t="n">
        <v>22.4</v>
      </c>
      <c r="F500" s="84"/>
      <c r="G500" s="84"/>
    </row>
    <row r="501" customFormat="false" ht="12.75" hidden="false" customHeight="true" outlineLevel="0" collapsed="false">
      <c r="B501" s="70"/>
      <c r="C501" s="72" t="s">
        <v>569</v>
      </c>
      <c r="D501" s="74" t="s">
        <v>390</v>
      </c>
      <c r="E501" s="64" t="n">
        <v>1</v>
      </c>
      <c r="F501" s="61"/>
      <c r="G501" s="61"/>
    </row>
    <row r="502" customFormat="false" ht="12.75" hidden="false" customHeight="true" outlineLevel="0" collapsed="false">
      <c r="B502" s="53" t="s">
        <v>570</v>
      </c>
      <c r="C502" s="95" t="s">
        <v>571</v>
      </c>
      <c r="D502" s="57" t="s">
        <v>20</v>
      </c>
      <c r="E502" s="58" t="n">
        <v>56.8</v>
      </c>
      <c r="F502" s="84"/>
      <c r="G502" s="84"/>
    </row>
    <row r="503" customFormat="false" ht="12.75" hidden="false" customHeight="true" outlineLevel="0" collapsed="false">
      <c r="B503" s="70"/>
      <c r="C503" s="72" t="s">
        <v>572</v>
      </c>
      <c r="D503" s="74" t="s">
        <v>557</v>
      </c>
      <c r="E503" s="64" t="n">
        <v>2</v>
      </c>
      <c r="F503" s="61"/>
      <c r="G503" s="61"/>
    </row>
    <row r="504" customFormat="false" ht="12.75" hidden="false" customHeight="true" outlineLevel="0" collapsed="false">
      <c r="B504" s="70"/>
      <c r="C504" s="72" t="s">
        <v>573</v>
      </c>
      <c r="D504" s="74" t="s">
        <v>557</v>
      </c>
      <c r="E504" s="64" t="n">
        <v>3</v>
      </c>
      <c r="F504" s="61"/>
      <c r="G504" s="61"/>
    </row>
    <row r="505" customFormat="false" ht="12.75" hidden="false" customHeight="true" outlineLevel="0" collapsed="false">
      <c r="B505" s="70"/>
      <c r="C505" s="72" t="s">
        <v>574</v>
      </c>
      <c r="D505" s="74" t="s">
        <v>557</v>
      </c>
      <c r="E505" s="64" t="n">
        <v>1</v>
      </c>
      <c r="F505" s="61"/>
      <c r="G505" s="61"/>
    </row>
    <row r="506" customFormat="false" ht="12.75" hidden="false" customHeight="true" outlineLevel="0" collapsed="false">
      <c r="B506" s="70"/>
      <c r="C506" s="72" t="s">
        <v>575</v>
      </c>
      <c r="D506" s="74" t="s">
        <v>557</v>
      </c>
      <c r="E506" s="64" t="n">
        <v>4</v>
      </c>
      <c r="F506" s="61"/>
      <c r="G506" s="61"/>
    </row>
    <row r="507" customFormat="false" ht="12.75" hidden="false" customHeight="true" outlineLevel="0" collapsed="false">
      <c r="B507" s="70"/>
      <c r="C507" s="72" t="s">
        <v>576</v>
      </c>
      <c r="D507" s="74" t="s">
        <v>557</v>
      </c>
      <c r="E507" s="64" t="n">
        <v>2</v>
      </c>
      <c r="F507" s="61"/>
      <c r="G507" s="61"/>
    </row>
    <row r="508" customFormat="false" ht="12.75" hidden="false" customHeight="true" outlineLevel="0" collapsed="false">
      <c r="B508" s="70"/>
      <c r="C508" s="72" t="s">
        <v>577</v>
      </c>
      <c r="D508" s="74" t="s">
        <v>557</v>
      </c>
      <c r="E508" s="64" t="n">
        <v>3</v>
      </c>
      <c r="F508" s="61"/>
      <c r="G508" s="61"/>
    </row>
    <row r="509" customFormat="false" ht="12.75" hidden="false" customHeight="true" outlineLevel="0" collapsed="false">
      <c r="B509" s="70"/>
      <c r="C509" s="72" t="s">
        <v>578</v>
      </c>
      <c r="D509" s="74" t="s">
        <v>557</v>
      </c>
      <c r="E509" s="64" t="n">
        <v>1</v>
      </c>
      <c r="F509" s="61"/>
      <c r="G509" s="61"/>
    </row>
    <row r="510" customFormat="false" ht="12.75" hidden="false" customHeight="true" outlineLevel="0" collapsed="false">
      <c r="B510" s="70"/>
      <c r="C510" s="72" t="s">
        <v>579</v>
      </c>
      <c r="D510" s="74" t="s">
        <v>557</v>
      </c>
      <c r="E510" s="64" t="n">
        <v>3</v>
      </c>
      <c r="F510" s="61"/>
      <c r="G510" s="61"/>
    </row>
    <row r="511" customFormat="false" ht="12.75" hidden="false" customHeight="true" outlineLevel="0" collapsed="false">
      <c r="B511" s="70"/>
      <c r="C511" s="72" t="s">
        <v>580</v>
      </c>
      <c r="D511" s="74" t="s">
        <v>557</v>
      </c>
      <c r="E511" s="64" t="n">
        <v>2</v>
      </c>
      <c r="F511" s="61"/>
      <c r="G511" s="61"/>
    </row>
    <row r="512" customFormat="false" ht="12.75" hidden="false" customHeight="true" outlineLevel="0" collapsed="false">
      <c r="B512" s="70"/>
      <c r="C512" s="72" t="s">
        <v>581</v>
      </c>
      <c r="D512" s="74" t="s">
        <v>557</v>
      </c>
      <c r="E512" s="64" t="n">
        <v>6</v>
      </c>
      <c r="F512" s="61"/>
      <c r="G512" s="61"/>
    </row>
    <row r="513" customFormat="false" ht="12.75" hidden="false" customHeight="true" outlineLevel="0" collapsed="false">
      <c r="B513" s="53" t="s">
        <v>582</v>
      </c>
      <c r="C513" s="95" t="s">
        <v>583</v>
      </c>
      <c r="D513" s="57" t="s">
        <v>20</v>
      </c>
      <c r="E513" s="58" t="n">
        <v>10.6</v>
      </c>
      <c r="F513" s="84"/>
      <c r="G513" s="84"/>
    </row>
    <row r="514" customFormat="false" ht="12.75" hidden="false" customHeight="true" outlineLevel="0" collapsed="false">
      <c r="B514" s="53" t="s">
        <v>584</v>
      </c>
      <c r="C514" s="95" t="s">
        <v>585</v>
      </c>
      <c r="D514" s="57" t="s">
        <v>20</v>
      </c>
      <c r="E514" s="58" t="n">
        <v>30.4</v>
      </c>
      <c r="F514" s="84"/>
      <c r="G514" s="84"/>
    </row>
    <row r="515" customFormat="false" ht="12.75" hidden="false" customHeight="true" outlineLevel="0" collapsed="false">
      <c r="B515" s="70"/>
      <c r="C515" s="72" t="s">
        <v>586</v>
      </c>
      <c r="D515" s="74" t="s">
        <v>557</v>
      </c>
      <c r="E515" s="64" t="n">
        <v>0</v>
      </c>
      <c r="F515" s="61"/>
      <c r="G515" s="61"/>
    </row>
    <row r="516" customFormat="false" ht="12.75" hidden="false" customHeight="true" outlineLevel="0" collapsed="false">
      <c r="B516" s="70"/>
      <c r="C516" s="72" t="s">
        <v>587</v>
      </c>
      <c r="D516" s="74" t="s">
        <v>557</v>
      </c>
      <c r="E516" s="64" t="n">
        <v>0</v>
      </c>
      <c r="F516" s="61"/>
      <c r="G516" s="61"/>
    </row>
    <row r="517" customFormat="false" ht="12.75" hidden="false" customHeight="true" outlineLevel="0" collapsed="false">
      <c r="B517" s="70"/>
      <c r="C517" s="72" t="s">
        <v>588</v>
      </c>
      <c r="D517" s="74" t="s">
        <v>557</v>
      </c>
      <c r="E517" s="64" t="n">
        <v>0</v>
      </c>
      <c r="F517" s="61"/>
      <c r="G517" s="61"/>
    </row>
    <row r="518" customFormat="false" ht="12.75" hidden="false" customHeight="true" outlineLevel="0" collapsed="false">
      <c r="B518" s="70"/>
      <c r="C518" s="72" t="s">
        <v>589</v>
      </c>
      <c r="D518" s="74" t="s">
        <v>557</v>
      </c>
      <c r="E518" s="64" t="n">
        <v>0</v>
      </c>
      <c r="F518" s="61"/>
      <c r="G518" s="61"/>
    </row>
    <row r="519" customFormat="false" ht="12.75" hidden="false" customHeight="true" outlineLevel="0" collapsed="false">
      <c r="B519" s="70"/>
      <c r="C519" s="72" t="s">
        <v>590</v>
      </c>
      <c r="D519" s="74" t="s">
        <v>557</v>
      </c>
      <c r="E519" s="64" t="n">
        <v>0</v>
      </c>
      <c r="F519" s="61"/>
      <c r="G519" s="61"/>
    </row>
    <row r="520" customFormat="false" ht="12.75" hidden="false" customHeight="true" outlineLevel="0" collapsed="false">
      <c r="B520" s="70"/>
      <c r="C520" s="72" t="s">
        <v>591</v>
      </c>
      <c r="D520" s="74" t="s">
        <v>557</v>
      </c>
      <c r="E520" s="64" t="n">
        <v>0</v>
      </c>
      <c r="F520" s="61"/>
      <c r="G520" s="61"/>
    </row>
    <row r="521" customFormat="false" ht="12.75" hidden="false" customHeight="true" outlineLevel="0" collapsed="false">
      <c r="B521" s="70"/>
      <c r="C521" s="72" t="s">
        <v>592</v>
      </c>
      <c r="D521" s="74" t="s">
        <v>557</v>
      </c>
      <c r="E521" s="64" t="n">
        <v>0</v>
      </c>
      <c r="F521" s="61"/>
      <c r="G521" s="61"/>
    </row>
    <row r="522" customFormat="false" ht="12.75" hidden="false" customHeight="true" outlineLevel="0" collapsed="false">
      <c r="B522" s="70"/>
      <c r="C522" s="72" t="s">
        <v>593</v>
      </c>
      <c r="D522" s="74" t="s">
        <v>557</v>
      </c>
      <c r="E522" s="64" t="n">
        <v>0</v>
      </c>
      <c r="F522" s="61"/>
      <c r="G522" s="61"/>
    </row>
    <row r="523" customFormat="false" ht="12.75" hidden="false" customHeight="true" outlineLevel="0" collapsed="false">
      <c r="B523" s="70"/>
      <c r="C523" s="72" t="s">
        <v>594</v>
      </c>
      <c r="D523" s="74" t="s">
        <v>557</v>
      </c>
      <c r="E523" s="64" t="n">
        <v>0</v>
      </c>
      <c r="F523" s="61"/>
      <c r="G523" s="61"/>
    </row>
    <row r="524" customFormat="false" ht="12.75" hidden="false" customHeight="true" outlineLevel="0" collapsed="false">
      <c r="B524" s="70"/>
      <c r="C524" s="72" t="s">
        <v>595</v>
      </c>
      <c r="D524" s="74" t="s">
        <v>557</v>
      </c>
      <c r="E524" s="64" t="n">
        <v>14</v>
      </c>
      <c r="F524" s="61"/>
      <c r="G524" s="61"/>
    </row>
    <row r="525" customFormat="false" ht="12.75" hidden="false" customHeight="true" outlineLevel="0" collapsed="false">
      <c r="B525" s="53" t="s">
        <v>596</v>
      </c>
      <c r="C525" s="95" t="s">
        <v>597</v>
      </c>
      <c r="D525" s="57" t="s">
        <v>15</v>
      </c>
      <c r="E525" s="58" t="n">
        <v>192.9</v>
      </c>
      <c r="F525" s="84"/>
      <c r="G525" s="84"/>
    </row>
    <row r="526" customFormat="false" ht="12.75" hidden="false" customHeight="true" outlineLevel="0" collapsed="false">
      <c r="B526" s="53" t="s">
        <v>598</v>
      </c>
      <c r="C526" s="95" t="s">
        <v>599</v>
      </c>
      <c r="D526" s="57" t="s">
        <v>15</v>
      </c>
      <c r="E526" s="58" t="n">
        <v>192.2</v>
      </c>
      <c r="F526" s="84"/>
      <c r="G526" s="84"/>
    </row>
    <row r="527" customFormat="false" ht="12.75" hidden="false" customHeight="true" outlineLevel="0" collapsed="false">
      <c r="B527" s="28" t="s">
        <v>600</v>
      </c>
      <c r="C527" s="100" t="s">
        <v>601</v>
      </c>
      <c r="D527" s="32"/>
      <c r="E527" s="33"/>
      <c r="F527" s="32"/>
      <c r="G527" s="32"/>
    </row>
    <row r="528" customFormat="false" ht="12.75" hidden="false" customHeight="true" outlineLevel="0" collapsed="false">
      <c r="B528" s="53" t="s">
        <v>602</v>
      </c>
      <c r="C528" s="95" t="s">
        <v>603</v>
      </c>
      <c r="D528" s="57" t="s">
        <v>20</v>
      </c>
      <c r="E528" s="58" t="n">
        <v>98.1</v>
      </c>
      <c r="F528" s="84"/>
      <c r="G528" s="84"/>
    </row>
    <row r="529" customFormat="false" ht="12.75" hidden="false" customHeight="true" outlineLevel="0" collapsed="false">
      <c r="B529" s="70"/>
      <c r="C529" s="72" t="s">
        <v>604</v>
      </c>
      <c r="D529" s="74" t="s">
        <v>557</v>
      </c>
      <c r="E529" s="64" t="n">
        <v>2</v>
      </c>
      <c r="F529" s="61"/>
      <c r="G529" s="61"/>
    </row>
    <row r="530" customFormat="false" ht="12.75" hidden="false" customHeight="true" outlineLevel="0" collapsed="false">
      <c r="B530" s="70"/>
      <c r="C530" s="72" t="s">
        <v>605</v>
      </c>
      <c r="D530" s="74" t="s">
        <v>557</v>
      </c>
      <c r="E530" s="64" t="n">
        <v>9</v>
      </c>
      <c r="F530" s="61"/>
      <c r="G530" s="61"/>
    </row>
    <row r="531" customFormat="false" ht="12.75" hidden="false" customHeight="true" outlineLevel="0" collapsed="false">
      <c r="B531" s="70"/>
      <c r="C531" s="72" t="s">
        <v>606</v>
      </c>
      <c r="D531" s="74" t="s">
        <v>557</v>
      </c>
      <c r="E531" s="64" t="n">
        <v>4</v>
      </c>
      <c r="F531" s="61"/>
      <c r="G531" s="61"/>
    </row>
    <row r="532" customFormat="false" ht="12.75" hidden="false" customHeight="true" outlineLevel="0" collapsed="false">
      <c r="B532" s="70"/>
      <c r="C532" s="72" t="s">
        <v>607</v>
      </c>
      <c r="D532" s="74" t="s">
        <v>557</v>
      </c>
      <c r="E532" s="64" t="n">
        <v>0</v>
      </c>
      <c r="F532" s="61"/>
      <c r="G532" s="61"/>
    </row>
    <row r="533" customFormat="false" ht="12.75" hidden="false" customHeight="true" outlineLevel="0" collapsed="false">
      <c r="B533" s="70"/>
      <c r="C533" s="72" t="s">
        <v>608</v>
      </c>
      <c r="D533" s="74" t="s">
        <v>557</v>
      </c>
      <c r="E533" s="64" t="n">
        <v>3</v>
      </c>
      <c r="F533" s="61"/>
      <c r="G533" s="61"/>
    </row>
    <row r="534" customFormat="false" ht="12.75" hidden="false" customHeight="true" outlineLevel="0" collapsed="false">
      <c r="B534" s="70"/>
      <c r="C534" s="72" t="s">
        <v>609</v>
      </c>
      <c r="D534" s="74" t="s">
        <v>557</v>
      </c>
      <c r="E534" s="64" t="n">
        <v>0</v>
      </c>
      <c r="F534" s="61"/>
      <c r="G534" s="61"/>
    </row>
    <row r="535" customFormat="false" ht="12.75" hidden="false" customHeight="true" outlineLevel="0" collapsed="false">
      <c r="B535" s="70"/>
      <c r="C535" s="72" t="s">
        <v>610</v>
      </c>
      <c r="D535" s="74" t="s">
        <v>557</v>
      </c>
      <c r="E535" s="64" t="n">
        <v>0</v>
      </c>
      <c r="F535" s="61"/>
      <c r="G535" s="61"/>
    </row>
    <row r="536" customFormat="false" ht="12.75" hidden="false" customHeight="true" outlineLevel="0" collapsed="false">
      <c r="B536" s="70"/>
      <c r="C536" s="72" t="s">
        <v>611</v>
      </c>
      <c r="D536" s="74" t="s">
        <v>557</v>
      </c>
      <c r="E536" s="64" t="n">
        <v>2</v>
      </c>
      <c r="F536" s="61"/>
      <c r="G536" s="61"/>
    </row>
    <row r="537" customFormat="false" ht="12.75" hidden="false" customHeight="true" outlineLevel="0" collapsed="false">
      <c r="B537" s="70"/>
      <c r="C537" s="72" t="s">
        <v>612</v>
      </c>
      <c r="D537" s="74" t="s">
        <v>557</v>
      </c>
      <c r="E537" s="64" t="n">
        <v>0</v>
      </c>
      <c r="F537" s="61"/>
      <c r="G537" s="61"/>
    </row>
    <row r="538" customFormat="false" ht="12.75" hidden="false" customHeight="true" outlineLevel="0" collapsed="false">
      <c r="B538" s="70"/>
      <c r="C538" s="72" t="s">
        <v>613</v>
      </c>
      <c r="D538" s="74" t="s">
        <v>557</v>
      </c>
      <c r="E538" s="64" t="n">
        <v>3</v>
      </c>
      <c r="F538" s="61"/>
      <c r="G538" s="61"/>
    </row>
    <row r="539" customFormat="false" ht="12.75" hidden="false" customHeight="true" outlineLevel="0" collapsed="false">
      <c r="B539" s="53" t="s">
        <v>614</v>
      </c>
      <c r="C539" s="95" t="s">
        <v>615</v>
      </c>
      <c r="D539" s="57" t="s">
        <v>20</v>
      </c>
      <c r="E539" s="58" t="n">
        <v>836.8</v>
      </c>
      <c r="F539" s="84"/>
      <c r="G539" s="84"/>
    </row>
    <row r="540" customFormat="false" ht="12.75" hidden="false" customHeight="true" outlineLevel="0" collapsed="false">
      <c r="B540" s="70"/>
      <c r="C540" s="72" t="s">
        <v>616</v>
      </c>
      <c r="D540" s="61"/>
      <c r="E540" s="107" t="n">
        <v>373.5</v>
      </c>
      <c r="F540" s="61"/>
      <c r="G540" s="61"/>
    </row>
    <row r="541" customFormat="false" ht="12.75" hidden="false" customHeight="true" outlineLevel="0" collapsed="false">
      <c r="B541" s="70"/>
      <c r="C541" s="72" t="s">
        <v>617</v>
      </c>
      <c r="D541" s="61"/>
      <c r="E541" s="107" t="n">
        <v>273</v>
      </c>
      <c r="F541" s="61"/>
      <c r="G541" s="61"/>
    </row>
    <row r="542" customFormat="false" ht="12.75" hidden="false" customHeight="true" outlineLevel="0" collapsed="false">
      <c r="B542" s="70"/>
      <c r="C542" s="72" t="s">
        <v>618</v>
      </c>
      <c r="D542" s="61"/>
      <c r="E542" s="107" t="n">
        <v>93.6</v>
      </c>
      <c r="F542" s="61"/>
      <c r="G542" s="61"/>
    </row>
    <row r="543" customFormat="false" ht="12.75" hidden="false" customHeight="true" outlineLevel="0" collapsed="false">
      <c r="B543" s="70"/>
      <c r="C543" s="72" t="s">
        <v>619</v>
      </c>
      <c r="D543" s="61"/>
      <c r="E543" s="107" t="n">
        <v>96.6</v>
      </c>
      <c r="F543" s="61"/>
      <c r="G543" s="61"/>
    </row>
    <row r="544" customFormat="false" ht="12.75" hidden="false" customHeight="true" outlineLevel="0" collapsed="false">
      <c r="B544" s="53" t="s">
        <v>620</v>
      </c>
      <c r="C544" s="95" t="s">
        <v>621</v>
      </c>
      <c r="D544" s="57" t="s">
        <v>20</v>
      </c>
      <c r="E544" s="58" t="n">
        <v>52.2</v>
      </c>
      <c r="F544" s="84"/>
      <c r="G544" s="84"/>
    </row>
    <row r="545" customFormat="false" ht="12.75" hidden="false" customHeight="true" outlineLevel="0" collapsed="false">
      <c r="B545" s="53" t="s">
        <v>622</v>
      </c>
      <c r="C545" s="95" t="s">
        <v>623</v>
      </c>
      <c r="D545" s="57" t="s">
        <v>33</v>
      </c>
      <c r="E545" s="58" t="n">
        <v>247.3</v>
      </c>
      <c r="F545" s="84"/>
      <c r="G545" s="84"/>
    </row>
    <row r="546" customFormat="false" ht="12.75" hidden="false" customHeight="true" outlineLevel="0" collapsed="false">
      <c r="B546" s="53" t="s">
        <v>624</v>
      </c>
      <c r="C546" s="95" t="s">
        <v>625</v>
      </c>
      <c r="D546" s="57" t="s">
        <v>20</v>
      </c>
      <c r="E546" s="58" t="n">
        <v>74.9</v>
      </c>
      <c r="F546" s="84"/>
      <c r="G546" s="84"/>
    </row>
    <row r="547" customFormat="false" ht="12.75" hidden="false" customHeight="true" outlineLevel="0" collapsed="false">
      <c r="B547" s="53" t="s">
        <v>626</v>
      </c>
      <c r="C547" s="95" t="s">
        <v>627</v>
      </c>
      <c r="D547" s="57" t="s">
        <v>20</v>
      </c>
      <c r="E547" s="58" t="n">
        <v>562</v>
      </c>
      <c r="F547" s="84"/>
      <c r="G547" s="84"/>
    </row>
    <row r="548" customFormat="false" ht="12.75" hidden="false" customHeight="true" outlineLevel="0" collapsed="false">
      <c r="B548" s="28" t="s">
        <v>628</v>
      </c>
      <c r="C548" s="100" t="s">
        <v>629</v>
      </c>
      <c r="D548" s="32"/>
      <c r="E548" s="33"/>
      <c r="F548" s="32"/>
      <c r="G548" s="32"/>
    </row>
    <row r="549" customFormat="false" ht="12.75" hidden="false" customHeight="true" outlineLevel="0" collapsed="false">
      <c r="B549" s="53" t="s">
        <v>630</v>
      </c>
      <c r="C549" s="95" t="s">
        <v>631</v>
      </c>
      <c r="D549" s="57" t="s">
        <v>20</v>
      </c>
      <c r="E549" s="58" t="n">
        <v>139.5</v>
      </c>
      <c r="F549" s="84"/>
      <c r="G549" s="84"/>
    </row>
    <row r="550" customFormat="false" ht="12.75" hidden="false" customHeight="true" outlineLevel="0" collapsed="false">
      <c r="B550" s="53" t="s">
        <v>632</v>
      </c>
      <c r="C550" s="95" t="s">
        <v>633</v>
      </c>
      <c r="D550" s="57" t="s">
        <v>15</v>
      </c>
      <c r="E550" s="58" t="n">
        <v>80.1</v>
      </c>
      <c r="F550" s="84"/>
      <c r="G550" s="84"/>
    </row>
    <row r="551" customFormat="false" ht="12.75" hidden="false" customHeight="true" outlineLevel="0" collapsed="false">
      <c r="B551" s="53" t="s">
        <v>634</v>
      </c>
      <c r="C551" s="95" t="s">
        <v>635</v>
      </c>
      <c r="D551" s="57" t="s">
        <v>20</v>
      </c>
      <c r="E551" s="58" t="n">
        <v>4.9</v>
      </c>
      <c r="F551" s="84"/>
      <c r="G551" s="84"/>
    </row>
    <row r="552" customFormat="false" ht="12.75" hidden="false" customHeight="true" outlineLevel="0" collapsed="false">
      <c r="B552" s="53" t="s">
        <v>636</v>
      </c>
      <c r="C552" s="95" t="s">
        <v>637</v>
      </c>
      <c r="D552" s="57" t="s">
        <v>15</v>
      </c>
      <c r="E552" s="58" t="n">
        <v>4.9</v>
      </c>
      <c r="F552" s="84"/>
      <c r="G552" s="84"/>
    </row>
    <row r="553" customFormat="false" ht="12.75" hidden="false" customHeight="true" outlineLevel="0" collapsed="false">
      <c r="B553" s="53" t="s">
        <v>638</v>
      </c>
      <c r="C553" s="95" t="s">
        <v>639</v>
      </c>
      <c r="D553" s="57" t="s">
        <v>15</v>
      </c>
      <c r="E553" s="58" t="n">
        <v>64.9</v>
      </c>
      <c r="F553" s="84"/>
      <c r="G553" s="84"/>
    </row>
    <row r="554" customFormat="false" ht="12.75" hidden="false" customHeight="true" outlineLevel="0" collapsed="false">
      <c r="B554" s="28" t="s">
        <v>640</v>
      </c>
      <c r="C554" s="100" t="s">
        <v>641</v>
      </c>
      <c r="D554" s="32"/>
      <c r="E554" s="33"/>
      <c r="F554" s="32"/>
      <c r="G554" s="32"/>
    </row>
    <row r="555" customFormat="false" ht="12.75" hidden="false" customHeight="true" outlineLevel="0" collapsed="false">
      <c r="B555" s="53" t="s">
        <v>642</v>
      </c>
      <c r="C555" s="95" t="s">
        <v>643</v>
      </c>
      <c r="D555" s="57" t="s">
        <v>390</v>
      </c>
      <c r="E555" s="58" t="n">
        <v>19</v>
      </c>
      <c r="F555" s="84"/>
      <c r="G555" s="84"/>
    </row>
    <row r="556" customFormat="false" ht="12.75" hidden="false" customHeight="true" outlineLevel="0" collapsed="false">
      <c r="B556" s="53" t="s">
        <v>644</v>
      </c>
      <c r="C556" s="95" t="s">
        <v>645</v>
      </c>
      <c r="D556" s="57" t="s">
        <v>390</v>
      </c>
      <c r="E556" s="58" t="n">
        <v>25</v>
      </c>
      <c r="F556" s="84"/>
      <c r="G556" s="84"/>
    </row>
    <row r="557" customFormat="false" ht="12.75" hidden="false" customHeight="true" outlineLevel="0" collapsed="false">
      <c r="B557" s="53" t="s">
        <v>646</v>
      </c>
      <c r="C557" s="95" t="s">
        <v>647</v>
      </c>
      <c r="D557" s="57" t="s">
        <v>390</v>
      </c>
      <c r="E557" s="58" t="n">
        <v>12</v>
      </c>
      <c r="F557" s="84"/>
      <c r="G557" s="84"/>
    </row>
    <row r="558" customFormat="false" ht="12.75" hidden="false" customHeight="true" outlineLevel="0" collapsed="false">
      <c r="B558" s="53" t="s">
        <v>648</v>
      </c>
      <c r="C558" s="95" t="s">
        <v>649</v>
      </c>
      <c r="D558" s="57" t="s">
        <v>390</v>
      </c>
      <c r="E558" s="58" t="n">
        <v>28</v>
      </c>
      <c r="F558" s="84"/>
      <c r="G558" s="84"/>
    </row>
    <row r="559" customFormat="false" ht="12.75" hidden="false" customHeight="true" outlineLevel="0" collapsed="false">
      <c r="B559" s="53" t="s">
        <v>650</v>
      </c>
      <c r="C559" s="95" t="s">
        <v>651</v>
      </c>
      <c r="D559" s="57" t="s">
        <v>390</v>
      </c>
      <c r="E559" s="58" t="n">
        <v>252</v>
      </c>
      <c r="F559" s="84"/>
      <c r="G559" s="84"/>
    </row>
    <row r="560" customFormat="false" ht="12.75" hidden="false" customHeight="true" outlineLevel="0" collapsed="false">
      <c r="B560" s="53" t="s">
        <v>652</v>
      </c>
      <c r="C560" s="95" t="s">
        <v>653</v>
      </c>
      <c r="D560" s="57" t="s">
        <v>390</v>
      </c>
      <c r="E560" s="58" t="n">
        <v>27</v>
      </c>
      <c r="F560" s="84"/>
      <c r="G560" s="84"/>
    </row>
    <row r="561" customFormat="false" ht="12.75" hidden="false" customHeight="true" outlineLevel="0" collapsed="false">
      <c r="B561" s="53" t="s">
        <v>654</v>
      </c>
      <c r="C561" s="95" t="s">
        <v>655</v>
      </c>
      <c r="D561" s="57" t="s">
        <v>390</v>
      </c>
      <c r="E561" s="58" t="n">
        <v>27</v>
      </c>
      <c r="F561" s="84"/>
      <c r="G561" s="84"/>
    </row>
    <row r="562" customFormat="false" ht="12.75" hidden="false" customHeight="true" outlineLevel="0" collapsed="false">
      <c r="B562" s="28" t="s">
        <v>656</v>
      </c>
      <c r="C562" s="100" t="s">
        <v>657</v>
      </c>
      <c r="D562" s="32"/>
      <c r="E562" s="33"/>
      <c r="F562" s="32"/>
      <c r="G562" s="32"/>
    </row>
    <row r="563" customFormat="false" ht="12.75" hidden="false" customHeight="true" outlineLevel="0" collapsed="false">
      <c r="B563" s="53" t="s">
        <v>658</v>
      </c>
      <c r="C563" s="95" t="s">
        <v>659</v>
      </c>
      <c r="D563" s="57" t="s">
        <v>20</v>
      </c>
      <c r="E563" s="58" t="n">
        <v>68.5</v>
      </c>
      <c r="F563" s="84"/>
      <c r="G563" s="84"/>
    </row>
    <row r="564" customFormat="false" ht="12.75" hidden="false" customHeight="true" outlineLevel="0" collapsed="false">
      <c r="B564" s="53" t="s">
        <v>660</v>
      </c>
      <c r="C564" s="95" t="s">
        <v>661</v>
      </c>
      <c r="D564" s="57" t="s">
        <v>20</v>
      </c>
      <c r="E564" s="58" t="n">
        <v>5108.2</v>
      </c>
      <c r="F564" s="84"/>
      <c r="G564" s="84"/>
    </row>
    <row r="565" customFormat="false" ht="12.75" hidden="false" customHeight="true" outlineLevel="0" collapsed="false">
      <c r="B565" s="70"/>
      <c r="C565" s="72" t="s">
        <v>616</v>
      </c>
      <c r="D565" s="61"/>
      <c r="E565" s="107" t="n">
        <v>468.4</v>
      </c>
      <c r="F565" s="61"/>
      <c r="G565" s="61"/>
    </row>
    <row r="566" customFormat="false" ht="12.75" hidden="false" customHeight="true" outlineLevel="0" collapsed="false">
      <c r="B566" s="70"/>
      <c r="C566" s="72" t="s">
        <v>617</v>
      </c>
      <c r="D566" s="61"/>
      <c r="E566" s="108" t="n">
        <v>1204</v>
      </c>
      <c r="F566" s="61"/>
      <c r="G566" s="61"/>
    </row>
    <row r="567" customFormat="false" ht="12.75" hidden="false" customHeight="true" outlineLevel="0" collapsed="false">
      <c r="B567" s="70"/>
      <c r="C567" s="72" t="s">
        <v>618</v>
      </c>
      <c r="D567" s="61"/>
      <c r="E567" s="108" t="n">
        <v>1212.9</v>
      </c>
      <c r="F567" s="61"/>
      <c r="G567" s="61"/>
    </row>
    <row r="568" customFormat="false" ht="12.75" hidden="false" customHeight="true" outlineLevel="0" collapsed="false">
      <c r="B568" s="70"/>
      <c r="C568" s="72" t="s">
        <v>619</v>
      </c>
      <c r="D568" s="61"/>
      <c r="E568" s="107" t="n">
        <v>672.7</v>
      </c>
      <c r="F568" s="61"/>
      <c r="G568" s="61"/>
    </row>
    <row r="569" customFormat="false" ht="12.75" hidden="false" customHeight="true" outlineLevel="0" collapsed="false">
      <c r="B569" s="53" t="s">
        <v>662</v>
      </c>
      <c r="C569" s="95" t="s">
        <v>663</v>
      </c>
      <c r="D569" s="57" t="s">
        <v>20</v>
      </c>
      <c r="E569" s="58" t="n">
        <v>558</v>
      </c>
      <c r="F569" s="84"/>
      <c r="G569" s="84"/>
    </row>
    <row r="570" customFormat="false" ht="12.75" hidden="false" customHeight="true" outlineLevel="0" collapsed="false">
      <c r="B570" s="70"/>
      <c r="C570" s="72" t="s">
        <v>664</v>
      </c>
      <c r="D570" s="61"/>
      <c r="E570" s="62"/>
      <c r="F570" s="61"/>
      <c r="G570" s="61"/>
    </row>
    <row r="571" customFormat="false" ht="12.75" hidden="false" customHeight="true" outlineLevel="0" collapsed="false">
      <c r="B571" s="70"/>
      <c r="C571" s="72" t="s">
        <v>665</v>
      </c>
      <c r="D571" s="61"/>
      <c r="E571" s="62"/>
      <c r="F571" s="61"/>
      <c r="G571" s="61"/>
    </row>
    <row r="572" customFormat="false" ht="12.75" hidden="false" customHeight="true" outlineLevel="0" collapsed="false">
      <c r="B572" s="70"/>
      <c r="C572" s="72" t="s">
        <v>666</v>
      </c>
      <c r="D572" s="61"/>
      <c r="E572" s="62"/>
      <c r="F572" s="61"/>
      <c r="G572" s="61"/>
    </row>
    <row r="573" customFormat="false" ht="12.75" hidden="false" customHeight="true" outlineLevel="0" collapsed="false">
      <c r="B573" s="70"/>
      <c r="C573" s="72" t="s">
        <v>667</v>
      </c>
      <c r="D573" s="61"/>
      <c r="E573" s="62"/>
      <c r="F573" s="61"/>
      <c r="G573" s="61"/>
    </row>
    <row r="574" customFormat="false" ht="12.75" hidden="false" customHeight="true" outlineLevel="0" collapsed="false">
      <c r="B574" s="70"/>
      <c r="C574" s="72" t="s">
        <v>668</v>
      </c>
      <c r="D574" s="61"/>
      <c r="E574" s="62"/>
      <c r="F574" s="61"/>
      <c r="G574" s="61"/>
    </row>
    <row r="575" customFormat="false" ht="12.75" hidden="false" customHeight="true" outlineLevel="0" collapsed="false">
      <c r="B575" s="70"/>
      <c r="C575" s="72" t="s">
        <v>669</v>
      </c>
      <c r="D575" s="61"/>
      <c r="E575" s="62"/>
      <c r="F575" s="61"/>
      <c r="G575" s="61"/>
    </row>
    <row r="576" customFormat="false" ht="12.75" hidden="false" customHeight="true" outlineLevel="0" collapsed="false">
      <c r="B576" s="70"/>
      <c r="C576" s="72" t="s">
        <v>670</v>
      </c>
      <c r="D576" s="61"/>
      <c r="E576" s="62"/>
      <c r="F576" s="61"/>
      <c r="G576" s="61"/>
    </row>
    <row r="577" customFormat="false" ht="12.75" hidden="false" customHeight="true" outlineLevel="0" collapsed="false">
      <c r="B577" s="70"/>
      <c r="C577" s="72" t="s">
        <v>671</v>
      </c>
      <c r="D577" s="61"/>
      <c r="E577" s="62"/>
      <c r="F577" s="61"/>
      <c r="G577" s="61"/>
    </row>
    <row r="578" customFormat="false" ht="12.75" hidden="false" customHeight="true" outlineLevel="0" collapsed="false">
      <c r="B578" s="70"/>
      <c r="C578" s="72" t="s">
        <v>672</v>
      </c>
      <c r="D578" s="61"/>
      <c r="E578" s="62"/>
      <c r="F578" s="61"/>
      <c r="G578" s="61"/>
    </row>
    <row r="579" customFormat="false" ht="12.75" hidden="false" customHeight="true" outlineLevel="0" collapsed="false">
      <c r="B579" s="70"/>
      <c r="C579" s="72" t="s">
        <v>673</v>
      </c>
      <c r="D579" s="61"/>
      <c r="E579" s="62"/>
      <c r="F579" s="61"/>
      <c r="G579" s="61"/>
    </row>
    <row r="580" customFormat="false" ht="12.75" hidden="false" customHeight="true" outlineLevel="0" collapsed="false">
      <c r="B580" s="79"/>
      <c r="C580" s="109" t="s">
        <v>674</v>
      </c>
      <c r="D580" s="110"/>
      <c r="E580" s="111"/>
      <c r="F580" s="110"/>
      <c r="G580" s="110"/>
    </row>
    <row r="581" customFormat="false" ht="12.75" hidden="false" customHeight="true" outlineLevel="0" collapsed="false">
      <c r="B581" s="53" t="s">
        <v>675</v>
      </c>
      <c r="C581" s="95" t="s">
        <v>676</v>
      </c>
      <c r="D581" s="57" t="s">
        <v>20</v>
      </c>
      <c r="E581" s="58" t="n">
        <v>440.3</v>
      </c>
      <c r="F581" s="84"/>
      <c r="G581" s="84"/>
    </row>
    <row r="582" customFormat="false" ht="12.75" hidden="false" customHeight="true" outlineLevel="0" collapsed="false">
      <c r="B582" s="70"/>
      <c r="C582" s="72" t="s">
        <v>664</v>
      </c>
      <c r="D582" s="61"/>
      <c r="E582" s="62"/>
      <c r="F582" s="61"/>
      <c r="G582" s="61"/>
    </row>
    <row r="583" customFormat="false" ht="12.75" hidden="false" customHeight="true" outlineLevel="0" collapsed="false">
      <c r="B583" s="70"/>
      <c r="C583" s="72" t="s">
        <v>665</v>
      </c>
      <c r="D583" s="61"/>
      <c r="E583" s="62"/>
      <c r="F583" s="61"/>
      <c r="G583" s="61"/>
    </row>
    <row r="584" customFormat="false" ht="12.75" hidden="false" customHeight="true" outlineLevel="0" collapsed="false">
      <c r="B584" s="70"/>
      <c r="C584" s="72" t="s">
        <v>666</v>
      </c>
      <c r="D584" s="61"/>
      <c r="E584" s="62"/>
      <c r="F584" s="61"/>
      <c r="G584" s="61"/>
    </row>
    <row r="585" customFormat="false" ht="12.75" hidden="false" customHeight="true" outlineLevel="0" collapsed="false">
      <c r="B585" s="70"/>
      <c r="C585" s="72" t="s">
        <v>667</v>
      </c>
      <c r="D585" s="61"/>
      <c r="E585" s="62"/>
      <c r="F585" s="61"/>
      <c r="G585" s="61"/>
    </row>
    <row r="586" customFormat="false" ht="12.75" hidden="false" customHeight="true" outlineLevel="0" collapsed="false">
      <c r="B586" s="70"/>
      <c r="C586" s="72" t="s">
        <v>668</v>
      </c>
      <c r="D586" s="61"/>
      <c r="E586" s="62"/>
      <c r="F586" s="61"/>
      <c r="G586" s="61"/>
    </row>
    <row r="587" customFormat="false" ht="12.75" hidden="false" customHeight="true" outlineLevel="0" collapsed="false">
      <c r="B587" s="70"/>
      <c r="C587" s="72" t="s">
        <v>669</v>
      </c>
      <c r="D587" s="61"/>
      <c r="E587" s="62"/>
      <c r="F587" s="61"/>
      <c r="G587" s="61"/>
    </row>
    <row r="588" customFormat="false" ht="12.75" hidden="false" customHeight="true" outlineLevel="0" collapsed="false">
      <c r="B588" s="70"/>
      <c r="C588" s="72" t="s">
        <v>670</v>
      </c>
      <c r="D588" s="61"/>
      <c r="E588" s="62"/>
      <c r="F588" s="61"/>
      <c r="G588" s="61"/>
    </row>
    <row r="589" customFormat="false" ht="12.75" hidden="false" customHeight="true" outlineLevel="0" collapsed="false">
      <c r="B589" s="70"/>
      <c r="C589" s="72" t="s">
        <v>671</v>
      </c>
      <c r="D589" s="61"/>
      <c r="E589" s="62"/>
      <c r="F589" s="61"/>
      <c r="G589" s="61"/>
    </row>
    <row r="590" customFormat="false" ht="12.75" hidden="false" customHeight="true" outlineLevel="0" collapsed="false">
      <c r="B590" s="70"/>
      <c r="C590" s="72" t="s">
        <v>672</v>
      </c>
      <c r="D590" s="61"/>
      <c r="E590" s="62"/>
      <c r="F590" s="61"/>
      <c r="G590" s="61"/>
    </row>
    <row r="591" customFormat="false" ht="12.75" hidden="false" customHeight="true" outlineLevel="0" collapsed="false">
      <c r="B591" s="70"/>
      <c r="C591" s="72" t="s">
        <v>673</v>
      </c>
      <c r="D591" s="61"/>
      <c r="E591" s="62"/>
      <c r="F591" s="61"/>
      <c r="G591" s="61"/>
    </row>
    <row r="592" customFormat="false" ht="12.75" hidden="false" customHeight="true" outlineLevel="0" collapsed="false">
      <c r="B592" s="70"/>
      <c r="C592" s="72" t="s">
        <v>674</v>
      </c>
      <c r="D592" s="61"/>
      <c r="E592" s="62"/>
      <c r="F592" s="61"/>
      <c r="G592" s="61"/>
    </row>
    <row r="593" customFormat="false" ht="12.75" hidden="false" customHeight="true" outlineLevel="0" collapsed="false">
      <c r="B593" s="53" t="s">
        <v>677</v>
      </c>
      <c r="C593" s="95" t="s">
        <v>678</v>
      </c>
      <c r="D593" s="57" t="s">
        <v>20</v>
      </c>
      <c r="E593" s="58" t="n">
        <v>3005.6</v>
      </c>
      <c r="F593" s="84"/>
      <c r="G593" s="84"/>
    </row>
    <row r="594" customFormat="false" ht="12.75" hidden="false" customHeight="true" outlineLevel="0" collapsed="false">
      <c r="B594" s="70"/>
      <c r="C594" s="72" t="s">
        <v>664</v>
      </c>
      <c r="D594" s="61"/>
      <c r="E594" s="62"/>
      <c r="F594" s="61"/>
      <c r="G594" s="61"/>
    </row>
    <row r="595" customFormat="false" ht="12.75" hidden="false" customHeight="true" outlineLevel="0" collapsed="false">
      <c r="B595" s="70"/>
      <c r="C595" s="72" t="s">
        <v>665</v>
      </c>
      <c r="D595" s="61"/>
      <c r="E595" s="62"/>
      <c r="F595" s="61"/>
      <c r="G595" s="61"/>
    </row>
    <row r="596" customFormat="false" ht="12.75" hidden="false" customHeight="true" outlineLevel="0" collapsed="false">
      <c r="B596" s="70"/>
      <c r="C596" s="72" t="s">
        <v>666</v>
      </c>
      <c r="D596" s="61"/>
      <c r="E596" s="62"/>
      <c r="F596" s="61"/>
      <c r="G596" s="61"/>
    </row>
    <row r="597" customFormat="false" ht="12.75" hidden="false" customHeight="true" outlineLevel="0" collapsed="false">
      <c r="B597" s="70"/>
      <c r="C597" s="72" t="s">
        <v>667</v>
      </c>
      <c r="D597" s="61"/>
      <c r="E597" s="62"/>
      <c r="F597" s="61"/>
      <c r="G597" s="61"/>
    </row>
    <row r="598" customFormat="false" ht="12.75" hidden="false" customHeight="true" outlineLevel="0" collapsed="false">
      <c r="B598" s="70"/>
      <c r="C598" s="72" t="s">
        <v>668</v>
      </c>
      <c r="D598" s="61"/>
      <c r="E598" s="62"/>
      <c r="F598" s="61"/>
      <c r="G598" s="61"/>
    </row>
    <row r="599" customFormat="false" ht="12.75" hidden="false" customHeight="true" outlineLevel="0" collapsed="false">
      <c r="B599" s="70"/>
      <c r="C599" s="72" t="s">
        <v>669</v>
      </c>
      <c r="D599" s="61"/>
      <c r="E599" s="62"/>
      <c r="F599" s="61"/>
      <c r="G599" s="61"/>
    </row>
    <row r="600" customFormat="false" ht="12.75" hidden="false" customHeight="true" outlineLevel="0" collapsed="false">
      <c r="B600" s="70"/>
      <c r="C600" s="72" t="s">
        <v>670</v>
      </c>
      <c r="D600" s="61"/>
      <c r="E600" s="62"/>
      <c r="F600" s="61"/>
      <c r="G600" s="61"/>
    </row>
    <row r="601" customFormat="false" ht="12.75" hidden="false" customHeight="true" outlineLevel="0" collapsed="false">
      <c r="B601" s="70"/>
      <c r="C601" s="72" t="s">
        <v>671</v>
      </c>
      <c r="D601" s="61"/>
      <c r="E601" s="62"/>
      <c r="F601" s="61"/>
      <c r="G601" s="61"/>
    </row>
    <row r="602" customFormat="false" ht="12.75" hidden="false" customHeight="true" outlineLevel="0" collapsed="false">
      <c r="B602" s="70"/>
      <c r="C602" s="72" t="s">
        <v>672</v>
      </c>
      <c r="D602" s="61"/>
      <c r="E602" s="62"/>
      <c r="F602" s="61"/>
      <c r="G602" s="61"/>
    </row>
    <row r="603" customFormat="false" ht="12.75" hidden="false" customHeight="true" outlineLevel="0" collapsed="false">
      <c r="B603" s="70"/>
      <c r="C603" s="72" t="s">
        <v>673</v>
      </c>
      <c r="D603" s="61"/>
      <c r="E603" s="62"/>
      <c r="F603" s="61"/>
      <c r="G603" s="61"/>
    </row>
    <row r="604" customFormat="false" ht="12.75" hidden="false" customHeight="true" outlineLevel="0" collapsed="false">
      <c r="B604" s="70"/>
      <c r="C604" s="72" t="s">
        <v>674</v>
      </c>
      <c r="D604" s="61"/>
      <c r="E604" s="62"/>
      <c r="F604" s="61"/>
      <c r="G604" s="61"/>
    </row>
    <row r="605" customFormat="false" ht="12.75" hidden="false" customHeight="true" outlineLevel="0" collapsed="false">
      <c r="B605" s="53" t="s">
        <v>679</v>
      </c>
      <c r="C605" s="95" t="s">
        <v>680</v>
      </c>
      <c r="D605" s="57" t="s">
        <v>20</v>
      </c>
      <c r="E605" s="58" t="n">
        <v>2674.5</v>
      </c>
      <c r="F605" s="84"/>
      <c r="G605" s="84"/>
    </row>
    <row r="606" customFormat="false" ht="12.75" hidden="false" customHeight="true" outlineLevel="0" collapsed="false">
      <c r="B606" s="70"/>
      <c r="C606" s="72" t="s">
        <v>664</v>
      </c>
      <c r="D606" s="61"/>
      <c r="E606" s="62"/>
      <c r="F606" s="61"/>
      <c r="G606" s="61"/>
    </row>
    <row r="607" customFormat="false" ht="12.75" hidden="false" customHeight="true" outlineLevel="0" collapsed="false">
      <c r="B607" s="70"/>
      <c r="C607" s="72" t="s">
        <v>665</v>
      </c>
      <c r="D607" s="61"/>
      <c r="E607" s="62"/>
      <c r="F607" s="61"/>
      <c r="G607" s="61"/>
    </row>
    <row r="608" customFormat="false" ht="12.75" hidden="false" customHeight="true" outlineLevel="0" collapsed="false">
      <c r="B608" s="70"/>
      <c r="C608" s="72" t="s">
        <v>666</v>
      </c>
      <c r="D608" s="61"/>
      <c r="E608" s="62"/>
      <c r="F608" s="61"/>
      <c r="G608" s="61"/>
    </row>
    <row r="609" customFormat="false" ht="12.75" hidden="false" customHeight="true" outlineLevel="0" collapsed="false">
      <c r="B609" s="70"/>
      <c r="C609" s="72" t="s">
        <v>667</v>
      </c>
      <c r="D609" s="61"/>
      <c r="E609" s="62"/>
      <c r="F609" s="61"/>
      <c r="G609" s="61"/>
    </row>
    <row r="610" customFormat="false" ht="12.75" hidden="false" customHeight="true" outlineLevel="0" collapsed="false">
      <c r="B610" s="70"/>
      <c r="C610" s="72" t="s">
        <v>668</v>
      </c>
      <c r="D610" s="61"/>
      <c r="E610" s="62"/>
      <c r="F610" s="61"/>
      <c r="G610" s="61"/>
    </row>
    <row r="611" customFormat="false" ht="12.75" hidden="false" customHeight="true" outlineLevel="0" collapsed="false">
      <c r="B611" s="70"/>
      <c r="C611" s="72" t="s">
        <v>669</v>
      </c>
      <c r="D611" s="61"/>
      <c r="E611" s="62"/>
      <c r="F611" s="61"/>
      <c r="G611" s="61"/>
    </row>
    <row r="612" customFormat="false" ht="12.75" hidden="false" customHeight="true" outlineLevel="0" collapsed="false">
      <c r="B612" s="70"/>
      <c r="C612" s="72" t="s">
        <v>670</v>
      </c>
      <c r="D612" s="61"/>
      <c r="E612" s="62"/>
      <c r="F612" s="61"/>
      <c r="G612" s="61"/>
    </row>
    <row r="613" customFormat="false" ht="12.75" hidden="false" customHeight="true" outlineLevel="0" collapsed="false">
      <c r="B613" s="70"/>
      <c r="C613" s="72" t="s">
        <v>671</v>
      </c>
      <c r="D613" s="61"/>
      <c r="E613" s="62"/>
      <c r="F613" s="61"/>
      <c r="G613" s="61"/>
    </row>
    <row r="614" customFormat="false" ht="12.75" hidden="false" customHeight="true" outlineLevel="0" collapsed="false">
      <c r="B614" s="70"/>
      <c r="C614" s="72" t="s">
        <v>672</v>
      </c>
      <c r="D614" s="61"/>
      <c r="E614" s="62"/>
      <c r="F614" s="61"/>
      <c r="G614" s="61"/>
    </row>
    <row r="615" customFormat="false" ht="12.75" hidden="false" customHeight="true" outlineLevel="0" collapsed="false">
      <c r="B615" s="70"/>
      <c r="C615" s="72" t="s">
        <v>673</v>
      </c>
      <c r="D615" s="61"/>
      <c r="E615" s="62"/>
      <c r="F615" s="61"/>
      <c r="G615" s="61"/>
    </row>
    <row r="616" customFormat="false" ht="12.75" hidden="false" customHeight="true" outlineLevel="0" collapsed="false">
      <c r="B616" s="70"/>
      <c r="C616" s="72" t="s">
        <v>674</v>
      </c>
      <c r="D616" s="61"/>
      <c r="E616" s="62"/>
      <c r="F616" s="61"/>
      <c r="G616" s="61"/>
    </row>
    <row r="617" customFormat="false" ht="12.75" hidden="false" customHeight="true" outlineLevel="0" collapsed="false">
      <c r="B617" s="53" t="s">
        <v>681</v>
      </c>
      <c r="C617" s="95" t="s">
        <v>682</v>
      </c>
      <c r="D617" s="57" t="s">
        <v>20</v>
      </c>
      <c r="E617" s="58" t="n">
        <v>2779.3</v>
      </c>
      <c r="F617" s="84"/>
      <c r="G617" s="84"/>
    </row>
    <row r="618" customFormat="false" ht="12.75" hidden="false" customHeight="true" outlineLevel="0" collapsed="false">
      <c r="B618" s="70"/>
      <c r="C618" s="72" t="s">
        <v>664</v>
      </c>
      <c r="D618" s="61"/>
      <c r="E618" s="62"/>
      <c r="F618" s="61"/>
      <c r="G618" s="61"/>
    </row>
    <row r="619" customFormat="false" ht="12.75" hidden="false" customHeight="true" outlineLevel="0" collapsed="false">
      <c r="B619" s="70"/>
      <c r="C619" s="72" t="s">
        <v>665</v>
      </c>
      <c r="D619" s="61"/>
      <c r="E619" s="62"/>
      <c r="F619" s="61"/>
      <c r="G619" s="61"/>
    </row>
    <row r="620" customFormat="false" ht="12.75" hidden="false" customHeight="true" outlineLevel="0" collapsed="false">
      <c r="B620" s="70"/>
      <c r="C620" s="72" t="s">
        <v>666</v>
      </c>
      <c r="D620" s="61"/>
      <c r="E620" s="62"/>
      <c r="F620" s="61"/>
      <c r="G620" s="61"/>
    </row>
    <row r="621" customFormat="false" ht="12.75" hidden="false" customHeight="true" outlineLevel="0" collapsed="false">
      <c r="B621" s="70"/>
      <c r="C621" s="72" t="s">
        <v>667</v>
      </c>
      <c r="D621" s="61"/>
      <c r="E621" s="62"/>
      <c r="F621" s="61"/>
      <c r="G621" s="61"/>
    </row>
    <row r="622" customFormat="false" ht="12.75" hidden="false" customHeight="true" outlineLevel="0" collapsed="false">
      <c r="B622" s="70"/>
      <c r="C622" s="72" t="s">
        <v>668</v>
      </c>
      <c r="D622" s="61"/>
      <c r="E622" s="62"/>
      <c r="F622" s="61"/>
      <c r="G622" s="61"/>
    </row>
    <row r="623" customFormat="false" ht="12.75" hidden="false" customHeight="true" outlineLevel="0" collapsed="false">
      <c r="B623" s="70"/>
      <c r="C623" s="72" t="s">
        <v>669</v>
      </c>
      <c r="D623" s="61"/>
      <c r="E623" s="62"/>
      <c r="F623" s="61"/>
      <c r="G623" s="61"/>
    </row>
    <row r="624" customFormat="false" ht="12.75" hidden="false" customHeight="true" outlineLevel="0" collapsed="false">
      <c r="B624" s="70"/>
      <c r="C624" s="72" t="s">
        <v>670</v>
      </c>
      <c r="D624" s="61"/>
      <c r="E624" s="62"/>
      <c r="F624" s="61"/>
      <c r="G624" s="61"/>
    </row>
    <row r="625" customFormat="false" ht="12.75" hidden="false" customHeight="true" outlineLevel="0" collapsed="false">
      <c r="B625" s="70"/>
      <c r="C625" s="72" t="s">
        <v>671</v>
      </c>
      <c r="D625" s="61"/>
      <c r="E625" s="62"/>
      <c r="F625" s="61"/>
      <c r="G625" s="61"/>
    </row>
    <row r="626" customFormat="false" ht="12.75" hidden="false" customHeight="true" outlineLevel="0" collapsed="false">
      <c r="B626" s="70"/>
      <c r="C626" s="72" t="s">
        <v>672</v>
      </c>
      <c r="D626" s="61"/>
      <c r="E626" s="62"/>
      <c r="F626" s="61"/>
      <c r="G626" s="61"/>
    </row>
    <row r="627" customFormat="false" ht="12.75" hidden="false" customHeight="true" outlineLevel="0" collapsed="false">
      <c r="B627" s="70"/>
      <c r="C627" s="72" t="s">
        <v>673</v>
      </c>
      <c r="D627" s="61"/>
      <c r="E627" s="62"/>
      <c r="F627" s="61"/>
      <c r="G627" s="61"/>
    </row>
    <row r="628" customFormat="false" ht="12.75" hidden="false" customHeight="true" outlineLevel="0" collapsed="false">
      <c r="B628" s="70"/>
      <c r="C628" s="72" t="s">
        <v>674</v>
      </c>
      <c r="D628" s="61"/>
      <c r="E628" s="62"/>
      <c r="F628" s="61"/>
      <c r="G628" s="61"/>
    </row>
    <row r="629" customFormat="false" ht="12.75" hidden="false" customHeight="true" outlineLevel="0" collapsed="false">
      <c r="B629" s="53" t="s">
        <v>683</v>
      </c>
      <c r="C629" s="95" t="s">
        <v>684</v>
      </c>
      <c r="D629" s="57" t="s">
        <v>20</v>
      </c>
      <c r="E629" s="58" t="n">
        <v>572.9</v>
      </c>
      <c r="F629" s="84"/>
      <c r="G629" s="84"/>
    </row>
    <row r="630" customFormat="false" ht="12.75" hidden="false" customHeight="true" outlineLevel="0" collapsed="false">
      <c r="B630" s="70"/>
      <c r="C630" s="72" t="s">
        <v>664</v>
      </c>
      <c r="D630" s="61"/>
      <c r="E630" s="62"/>
      <c r="F630" s="61"/>
      <c r="G630" s="61"/>
    </row>
    <row r="631" customFormat="false" ht="12.75" hidden="false" customHeight="true" outlineLevel="0" collapsed="false">
      <c r="B631" s="70"/>
      <c r="C631" s="72" t="s">
        <v>665</v>
      </c>
      <c r="D631" s="61"/>
      <c r="E631" s="62"/>
      <c r="F631" s="61"/>
      <c r="G631" s="61"/>
    </row>
    <row r="632" customFormat="false" ht="12.75" hidden="false" customHeight="true" outlineLevel="0" collapsed="false">
      <c r="B632" s="70"/>
      <c r="C632" s="72" t="s">
        <v>666</v>
      </c>
      <c r="D632" s="61"/>
      <c r="E632" s="62"/>
      <c r="F632" s="61"/>
      <c r="G632" s="61"/>
    </row>
    <row r="633" customFormat="false" ht="12.75" hidden="false" customHeight="true" outlineLevel="0" collapsed="false">
      <c r="B633" s="70"/>
      <c r="C633" s="72" t="s">
        <v>667</v>
      </c>
      <c r="D633" s="61"/>
      <c r="E633" s="62"/>
      <c r="F633" s="61"/>
      <c r="G633" s="61"/>
    </row>
    <row r="634" customFormat="false" ht="12.75" hidden="false" customHeight="true" outlineLevel="0" collapsed="false">
      <c r="B634" s="70"/>
      <c r="C634" s="72" t="s">
        <v>668</v>
      </c>
      <c r="D634" s="61"/>
      <c r="E634" s="62"/>
      <c r="F634" s="61"/>
      <c r="G634" s="61"/>
    </row>
    <row r="635" customFormat="false" ht="12.75" hidden="false" customHeight="true" outlineLevel="0" collapsed="false">
      <c r="B635" s="70"/>
      <c r="C635" s="72" t="s">
        <v>669</v>
      </c>
      <c r="D635" s="61"/>
      <c r="E635" s="62"/>
      <c r="F635" s="61"/>
      <c r="G635" s="61"/>
    </row>
    <row r="636" customFormat="false" ht="12.75" hidden="false" customHeight="true" outlineLevel="0" collapsed="false">
      <c r="B636" s="70"/>
      <c r="C636" s="72" t="s">
        <v>670</v>
      </c>
      <c r="D636" s="61"/>
      <c r="E636" s="62"/>
      <c r="F636" s="61"/>
      <c r="G636" s="61"/>
    </row>
    <row r="637" customFormat="false" ht="12.75" hidden="false" customHeight="true" outlineLevel="0" collapsed="false">
      <c r="B637" s="70"/>
      <c r="C637" s="72" t="s">
        <v>671</v>
      </c>
      <c r="D637" s="61"/>
      <c r="E637" s="62"/>
      <c r="F637" s="61"/>
      <c r="G637" s="61"/>
    </row>
    <row r="638" customFormat="false" ht="12.75" hidden="false" customHeight="true" outlineLevel="0" collapsed="false">
      <c r="B638" s="70"/>
      <c r="C638" s="72" t="s">
        <v>672</v>
      </c>
      <c r="D638" s="61"/>
      <c r="E638" s="62"/>
      <c r="F638" s="61"/>
      <c r="G638" s="61"/>
    </row>
    <row r="639" customFormat="false" ht="12.75" hidden="false" customHeight="true" outlineLevel="0" collapsed="false">
      <c r="B639" s="70"/>
      <c r="C639" s="72" t="s">
        <v>673</v>
      </c>
      <c r="D639" s="61"/>
      <c r="E639" s="62"/>
      <c r="F639" s="61"/>
      <c r="G639" s="61"/>
    </row>
    <row r="640" customFormat="false" ht="12.75" hidden="false" customHeight="true" outlineLevel="0" collapsed="false">
      <c r="B640" s="70"/>
      <c r="C640" s="72" t="s">
        <v>674</v>
      </c>
      <c r="D640" s="61"/>
      <c r="E640" s="62"/>
      <c r="F640" s="61"/>
      <c r="G640" s="61"/>
    </row>
    <row r="641" customFormat="false" ht="12.75" hidden="false" customHeight="true" outlineLevel="0" collapsed="false">
      <c r="B641" s="53" t="s">
        <v>685</v>
      </c>
      <c r="C641" s="95" t="s">
        <v>686</v>
      </c>
      <c r="D641" s="57" t="s">
        <v>20</v>
      </c>
      <c r="E641" s="58" t="n">
        <v>5165.4</v>
      </c>
      <c r="F641" s="84"/>
      <c r="G641" s="84"/>
    </row>
    <row r="642" customFormat="false" ht="12.75" hidden="false" customHeight="true" outlineLevel="0" collapsed="false">
      <c r="B642" s="70"/>
      <c r="C642" s="72" t="s">
        <v>664</v>
      </c>
      <c r="D642" s="61"/>
      <c r="E642" s="62"/>
      <c r="F642" s="61"/>
      <c r="G642" s="61"/>
    </row>
    <row r="643" customFormat="false" ht="12.75" hidden="false" customHeight="true" outlineLevel="0" collapsed="false">
      <c r="B643" s="70"/>
      <c r="C643" s="72" t="s">
        <v>665</v>
      </c>
      <c r="D643" s="61"/>
      <c r="E643" s="62"/>
      <c r="F643" s="61"/>
      <c r="G643" s="61"/>
    </row>
    <row r="644" customFormat="false" ht="12.75" hidden="false" customHeight="true" outlineLevel="0" collapsed="false">
      <c r="B644" s="70"/>
      <c r="C644" s="72" t="s">
        <v>666</v>
      </c>
      <c r="D644" s="61"/>
      <c r="E644" s="62"/>
      <c r="F644" s="61"/>
      <c r="G644" s="61"/>
    </row>
    <row r="645" customFormat="false" ht="12.75" hidden="false" customHeight="true" outlineLevel="0" collapsed="false">
      <c r="B645" s="70"/>
      <c r="C645" s="72" t="s">
        <v>667</v>
      </c>
      <c r="D645" s="61"/>
      <c r="E645" s="62"/>
      <c r="F645" s="61"/>
      <c r="G645" s="61"/>
    </row>
    <row r="646" customFormat="false" ht="12.75" hidden="false" customHeight="true" outlineLevel="0" collapsed="false">
      <c r="B646" s="70"/>
      <c r="C646" s="72" t="s">
        <v>668</v>
      </c>
      <c r="D646" s="61"/>
      <c r="E646" s="62"/>
      <c r="F646" s="61"/>
      <c r="G646" s="61"/>
    </row>
    <row r="647" customFormat="false" ht="12.75" hidden="false" customHeight="true" outlineLevel="0" collapsed="false">
      <c r="B647" s="70"/>
      <c r="C647" s="72" t="s">
        <v>669</v>
      </c>
      <c r="D647" s="61"/>
      <c r="E647" s="62"/>
      <c r="F647" s="61"/>
      <c r="G647" s="61"/>
    </row>
    <row r="648" customFormat="false" ht="12.75" hidden="false" customHeight="true" outlineLevel="0" collapsed="false">
      <c r="B648" s="70"/>
      <c r="C648" s="72" t="s">
        <v>670</v>
      </c>
      <c r="D648" s="61"/>
      <c r="E648" s="62"/>
      <c r="F648" s="61"/>
      <c r="G648" s="61"/>
    </row>
    <row r="649" customFormat="false" ht="12.75" hidden="false" customHeight="true" outlineLevel="0" collapsed="false">
      <c r="B649" s="70"/>
      <c r="C649" s="72" t="s">
        <v>671</v>
      </c>
      <c r="D649" s="61"/>
      <c r="E649" s="62"/>
      <c r="F649" s="61"/>
      <c r="G649" s="61"/>
    </row>
    <row r="650" customFormat="false" ht="12.75" hidden="false" customHeight="true" outlineLevel="0" collapsed="false">
      <c r="B650" s="70"/>
      <c r="C650" s="72" t="s">
        <v>672</v>
      </c>
      <c r="D650" s="61"/>
      <c r="E650" s="62"/>
      <c r="F650" s="61"/>
      <c r="G650" s="61"/>
    </row>
    <row r="651" customFormat="false" ht="12.75" hidden="false" customHeight="true" outlineLevel="0" collapsed="false">
      <c r="B651" s="70"/>
      <c r="C651" s="72" t="s">
        <v>673</v>
      </c>
      <c r="D651" s="61"/>
      <c r="E651" s="62"/>
      <c r="F651" s="61"/>
      <c r="G651" s="61"/>
    </row>
    <row r="652" customFormat="false" ht="12.75" hidden="false" customHeight="true" outlineLevel="0" collapsed="false">
      <c r="B652" s="70"/>
      <c r="C652" s="72" t="s">
        <v>674</v>
      </c>
      <c r="D652" s="61"/>
      <c r="E652" s="62"/>
      <c r="F652" s="61"/>
      <c r="G652" s="61"/>
    </row>
    <row r="653" customFormat="false" ht="12.75" hidden="false" customHeight="true" outlineLevel="0" collapsed="false">
      <c r="B653" s="53" t="s">
        <v>687</v>
      </c>
      <c r="C653" s="95" t="s">
        <v>688</v>
      </c>
      <c r="D653" s="57" t="s">
        <v>15</v>
      </c>
      <c r="E653" s="58" t="n">
        <v>834.3</v>
      </c>
      <c r="F653" s="84"/>
      <c r="G653" s="84"/>
    </row>
    <row r="654" customFormat="false" ht="12.75" hidden="false" customHeight="true" outlineLevel="0" collapsed="false">
      <c r="B654" s="53" t="s">
        <v>689</v>
      </c>
      <c r="C654" s="95" t="s">
        <v>690</v>
      </c>
      <c r="D654" s="57" t="s">
        <v>20</v>
      </c>
      <c r="E654" s="58" t="n">
        <v>1781.1</v>
      </c>
      <c r="F654" s="84"/>
      <c r="G654" s="84"/>
    </row>
    <row r="655" customFormat="false" ht="12.75" hidden="false" customHeight="true" outlineLevel="0" collapsed="false">
      <c r="B655" s="70"/>
      <c r="C655" s="72" t="s">
        <v>664</v>
      </c>
      <c r="D655" s="61"/>
      <c r="E655" s="62"/>
      <c r="F655" s="61"/>
      <c r="G655" s="61"/>
    </row>
    <row r="656" customFormat="false" ht="12.75" hidden="false" customHeight="true" outlineLevel="0" collapsed="false">
      <c r="B656" s="70"/>
      <c r="C656" s="72" t="s">
        <v>665</v>
      </c>
      <c r="D656" s="61"/>
      <c r="E656" s="62"/>
      <c r="F656" s="61"/>
      <c r="G656" s="61"/>
    </row>
    <row r="657" customFormat="false" ht="12.75" hidden="false" customHeight="true" outlineLevel="0" collapsed="false">
      <c r="B657" s="70"/>
      <c r="C657" s="72" t="s">
        <v>666</v>
      </c>
      <c r="D657" s="61"/>
      <c r="E657" s="62"/>
      <c r="F657" s="61"/>
      <c r="G657" s="61"/>
    </row>
    <row r="658" customFormat="false" ht="12.75" hidden="false" customHeight="true" outlineLevel="0" collapsed="false">
      <c r="B658" s="70"/>
      <c r="C658" s="72" t="s">
        <v>667</v>
      </c>
      <c r="D658" s="61"/>
      <c r="E658" s="62"/>
      <c r="F658" s="61"/>
      <c r="G658" s="61"/>
    </row>
    <row r="659" customFormat="false" ht="12.75" hidden="false" customHeight="true" outlineLevel="0" collapsed="false">
      <c r="B659" s="70"/>
      <c r="C659" s="72" t="s">
        <v>668</v>
      </c>
      <c r="D659" s="61"/>
      <c r="E659" s="62"/>
      <c r="F659" s="61"/>
      <c r="G659" s="61"/>
    </row>
    <row r="660" customFormat="false" ht="12.75" hidden="false" customHeight="true" outlineLevel="0" collapsed="false">
      <c r="B660" s="70"/>
      <c r="C660" s="72" t="s">
        <v>669</v>
      </c>
      <c r="D660" s="61"/>
      <c r="E660" s="62"/>
      <c r="F660" s="61"/>
      <c r="G660" s="61"/>
    </row>
    <row r="661" customFormat="false" ht="12.75" hidden="false" customHeight="true" outlineLevel="0" collapsed="false">
      <c r="B661" s="70"/>
      <c r="C661" s="72" t="s">
        <v>670</v>
      </c>
      <c r="D661" s="61"/>
      <c r="E661" s="62"/>
      <c r="F661" s="61"/>
      <c r="G661" s="61"/>
    </row>
    <row r="662" customFormat="false" ht="12.75" hidden="false" customHeight="true" outlineLevel="0" collapsed="false">
      <c r="B662" s="70"/>
      <c r="C662" s="72" t="s">
        <v>671</v>
      </c>
      <c r="D662" s="61"/>
      <c r="E662" s="62"/>
      <c r="F662" s="61"/>
      <c r="G662" s="61"/>
    </row>
    <row r="663" customFormat="false" ht="12.75" hidden="false" customHeight="true" outlineLevel="0" collapsed="false">
      <c r="B663" s="70"/>
      <c r="C663" s="72" t="s">
        <v>672</v>
      </c>
      <c r="D663" s="61"/>
      <c r="E663" s="62"/>
      <c r="F663" s="61"/>
      <c r="G663" s="61"/>
    </row>
    <row r="664" customFormat="false" ht="12.75" hidden="false" customHeight="true" outlineLevel="0" collapsed="false">
      <c r="B664" s="70"/>
      <c r="C664" s="72" t="s">
        <v>673</v>
      </c>
      <c r="D664" s="61"/>
      <c r="E664" s="62"/>
      <c r="F664" s="61"/>
      <c r="G664" s="61"/>
    </row>
    <row r="665" customFormat="false" ht="12.75" hidden="false" customHeight="true" outlineLevel="0" collapsed="false">
      <c r="B665" s="70"/>
      <c r="C665" s="72" t="s">
        <v>674</v>
      </c>
      <c r="D665" s="61"/>
      <c r="E665" s="62"/>
      <c r="F665" s="61"/>
      <c r="G665" s="61"/>
    </row>
    <row r="666" customFormat="false" ht="12.75" hidden="false" customHeight="true" outlineLevel="0" collapsed="false">
      <c r="B666" s="28" t="s">
        <v>691</v>
      </c>
      <c r="C666" s="100" t="s">
        <v>692</v>
      </c>
      <c r="D666" s="32"/>
      <c r="E666" s="33"/>
      <c r="F666" s="32"/>
      <c r="G666" s="32"/>
    </row>
    <row r="667" customFormat="false" ht="12.75" hidden="false" customHeight="true" outlineLevel="0" collapsed="false">
      <c r="B667" s="53" t="s">
        <v>693</v>
      </c>
      <c r="C667" s="95" t="s">
        <v>694</v>
      </c>
      <c r="D667" s="57"/>
      <c r="E667" s="58"/>
      <c r="F667" s="84"/>
      <c r="G667" s="84"/>
    </row>
    <row r="668" customFormat="false" ht="12.75" hidden="false" customHeight="true" outlineLevel="0" collapsed="false">
      <c r="B668" s="103" t="s">
        <v>695</v>
      </c>
      <c r="C668" s="104" t="s">
        <v>696</v>
      </c>
      <c r="D668" s="41" t="s">
        <v>390</v>
      </c>
      <c r="E668" s="105" t="n">
        <v>34</v>
      </c>
      <c r="F668" s="106"/>
      <c r="G668" s="43"/>
    </row>
    <row r="669" customFormat="false" ht="12.75" hidden="false" customHeight="true" outlineLevel="0" collapsed="false">
      <c r="B669" s="103" t="s">
        <v>697</v>
      </c>
      <c r="C669" s="104" t="s">
        <v>698</v>
      </c>
      <c r="D669" s="41" t="s">
        <v>390</v>
      </c>
      <c r="E669" s="105" t="n">
        <v>6</v>
      </c>
      <c r="F669" s="106"/>
      <c r="G669" s="43"/>
    </row>
    <row r="670" customFormat="false" ht="12.75" hidden="false" customHeight="true" outlineLevel="0" collapsed="false">
      <c r="B670" s="103" t="s">
        <v>699</v>
      </c>
      <c r="C670" s="104" t="s">
        <v>700</v>
      </c>
      <c r="D670" s="41" t="s">
        <v>390</v>
      </c>
      <c r="E670" s="105" t="n">
        <v>15</v>
      </c>
      <c r="F670" s="106"/>
      <c r="G670" s="43"/>
    </row>
    <row r="671" customFormat="false" ht="12.75" hidden="false" customHeight="true" outlineLevel="0" collapsed="false">
      <c r="B671" s="103" t="s">
        <v>701</v>
      </c>
      <c r="C671" s="104" t="s">
        <v>702</v>
      </c>
      <c r="D671" s="41" t="s">
        <v>390</v>
      </c>
      <c r="E671" s="105" t="n">
        <v>9</v>
      </c>
      <c r="F671" s="106"/>
      <c r="G671" s="43"/>
    </row>
    <row r="672" customFormat="false" ht="12.75" hidden="false" customHeight="true" outlineLevel="0" collapsed="false">
      <c r="B672" s="103" t="s">
        <v>703</v>
      </c>
      <c r="C672" s="104" t="s">
        <v>704</v>
      </c>
      <c r="D672" s="41" t="s">
        <v>390</v>
      </c>
      <c r="E672" s="105" t="n">
        <v>10</v>
      </c>
      <c r="F672" s="106"/>
      <c r="G672" s="43"/>
    </row>
    <row r="673" customFormat="false" ht="12.75" hidden="false" customHeight="true" outlineLevel="0" collapsed="false">
      <c r="B673" s="103" t="s">
        <v>705</v>
      </c>
      <c r="C673" s="104" t="s">
        <v>706</v>
      </c>
      <c r="D673" s="41" t="s">
        <v>390</v>
      </c>
      <c r="E673" s="105" t="n">
        <v>2</v>
      </c>
      <c r="F673" s="106"/>
      <c r="G673" s="43"/>
    </row>
    <row r="674" customFormat="false" ht="12.75" hidden="false" customHeight="true" outlineLevel="0" collapsed="false">
      <c r="B674" s="103" t="s">
        <v>707</v>
      </c>
      <c r="C674" s="104" t="s">
        <v>708</v>
      </c>
      <c r="D674" s="41" t="s">
        <v>390</v>
      </c>
      <c r="E674" s="105" t="n">
        <v>2</v>
      </c>
      <c r="F674" s="106"/>
      <c r="G674" s="43"/>
    </row>
    <row r="675" customFormat="false" ht="12.75" hidden="false" customHeight="true" outlineLevel="0" collapsed="false">
      <c r="B675" s="53" t="s">
        <v>709</v>
      </c>
      <c r="C675" s="95" t="s">
        <v>710</v>
      </c>
      <c r="D675" s="57"/>
      <c r="E675" s="58"/>
      <c r="F675" s="84"/>
      <c r="G675" s="84"/>
    </row>
    <row r="676" customFormat="false" ht="12.75" hidden="false" customHeight="true" outlineLevel="0" collapsed="false">
      <c r="B676" s="103" t="s">
        <v>711</v>
      </c>
      <c r="C676" s="104" t="s">
        <v>712</v>
      </c>
      <c r="D676" s="41" t="s">
        <v>390</v>
      </c>
      <c r="E676" s="105" t="n">
        <v>44</v>
      </c>
      <c r="F676" s="106"/>
      <c r="G676" s="43"/>
    </row>
    <row r="677" customFormat="false" ht="12.75" hidden="false" customHeight="true" outlineLevel="0" collapsed="false">
      <c r="B677" s="103" t="s">
        <v>713</v>
      </c>
      <c r="C677" s="104" t="s">
        <v>714</v>
      </c>
      <c r="D677" s="41" t="s">
        <v>715</v>
      </c>
      <c r="E677" s="105" t="n">
        <v>34</v>
      </c>
      <c r="F677" s="106"/>
      <c r="G677" s="43"/>
    </row>
    <row r="678" customFormat="false" ht="12.75" hidden="false" customHeight="true" outlineLevel="0" collapsed="false">
      <c r="B678" s="103" t="s">
        <v>716</v>
      </c>
      <c r="C678" s="104" t="s">
        <v>717</v>
      </c>
      <c r="D678" s="41" t="s">
        <v>390</v>
      </c>
      <c r="E678" s="105" t="n">
        <v>12</v>
      </c>
      <c r="F678" s="106"/>
      <c r="G678" s="43"/>
    </row>
    <row r="679" customFormat="false" ht="12.75" hidden="false" customHeight="true" outlineLevel="0" collapsed="false">
      <c r="B679" s="103" t="s">
        <v>718</v>
      </c>
      <c r="C679" s="104" t="s">
        <v>719</v>
      </c>
      <c r="D679" s="41" t="s">
        <v>390</v>
      </c>
      <c r="E679" s="105" t="n">
        <v>16</v>
      </c>
      <c r="F679" s="106"/>
      <c r="G679" s="43"/>
    </row>
    <row r="680" customFormat="false" ht="12.75" hidden="false" customHeight="true" outlineLevel="0" collapsed="false">
      <c r="B680" s="103" t="s">
        <v>720</v>
      </c>
      <c r="C680" s="104" t="s">
        <v>721</v>
      </c>
      <c r="D680" s="41" t="s">
        <v>390</v>
      </c>
      <c r="E680" s="105" t="n">
        <v>10</v>
      </c>
      <c r="F680" s="106"/>
      <c r="G680" s="43"/>
    </row>
    <row r="681" customFormat="false" ht="12.75" hidden="false" customHeight="true" outlineLevel="0" collapsed="false">
      <c r="B681" s="103" t="s">
        <v>722</v>
      </c>
      <c r="C681" s="104" t="s">
        <v>723</v>
      </c>
      <c r="D681" s="41" t="s">
        <v>390</v>
      </c>
      <c r="E681" s="105" t="n">
        <v>12</v>
      </c>
      <c r="F681" s="106"/>
      <c r="G681" s="43"/>
    </row>
    <row r="682" customFormat="false" ht="12.75" hidden="false" customHeight="true" outlineLevel="0" collapsed="false">
      <c r="B682" s="103" t="s">
        <v>724</v>
      </c>
      <c r="C682" s="104" t="s">
        <v>725</v>
      </c>
      <c r="D682" s="41" t="s">
        <v>390</v>
      </c>
      <c r="E682" s="105" t="n">
        <v>10</v>
      </c>
      <c r="F682" s="106"/>
      <c r="G682" s="43"/>
    </row>
    <row r="683" customFormat="false" ht="12.75" hidden="false" customHeight="true" outlineLevel="0" collapsed="false">
      <c r="B683" s="103" t="s">
        <v>726</v>
      </c>
      <c r="C683" s="104" t="s">
        <v>727</v>
      </c>
      <c r="D683" s="41" t="s">
        <v>390</v>
      </c>
      <c r="E683" s="105" t="n">
        <v>8</v>
      </c>
      <c r="F683" s="106"/>
      <c r="G683" s="43"/>
    </row>
    <row r="684" customFormat="false" ht="12.75" hidden="false" customHeight="true" outlineLevel="0" collapsed="false">
      <c r="B684" s="103" t="s">
        <v>728</v>
      </c>
      <c r="C684" s="104" t="s">
        <v>729</v>
      </c>
      <c r="D684" s="41" t="s">
        <v>390</v>
      </c>
      <c r="E684" s="105" t="n">
        <v>2</v>
      </c>
      <c r="F684" s="106"/>
      <c r="G684" s="43"/>
    </row>
    <row r="685" customFormat="false" ht="12.75" hidden="false" customHeight="true" outlineLevel="0" collapsed="false">
      <c r="B685" s="103" t="s">
        <v>730</v>
      </c>
      <c r="C685" s="104" t="s">
        <v>731</v>
      </c>
      <c r="D685" s="41" t="s">
        <v>390</v>
      </c>
      <c r="E685" s="105" t="n">
        <v>8</v>
      </c>
      <c r="F685" s="106"/>
      <c r="G685" s="43"/>
    </row>
    <row r="686" customFormat="false" ht="12.75" hidden="false" customHeight="true" outlineLevel="0" collapsed="false">
      <c r="B686" s="103" t="s">
        <v>732</v>
      </c>
      <c r="C686" s="104" t="s">
        <v>733</v>
      </c>
      <c r="D686" s="41" t="s">
        <v>390</v>
      </c>
      <c r="E686" s="105" t="n">
        <v>51</v>
      </c>
      <c r="F686" s="106"/>
      <c r="G686" s="43"/>
    </row>
    <row r="687" customFormat="false" ht="12.75" hidden="false" customHeight="true" outlineLevel="0" collapsed="false">
      <c r="B687" s="28" t="s">
        <v>734</v>
      </c>
      <c r="C687" s="100" t="s">
        <v>735</v>
      </c>
      <c r="D687" s="32"/>
      <c r="E687" s="33"/>
      <c r="F687" s="32"/>
      <c r="G687" s="32"/>
    </row>
    <row r="688" customFormat="false" ht="12.75" hidden="false" customHeight="true" outlineLevel="0" collapsed="false">
      <c r="B688" s="53" t="s">
        <v>736</v>
      </c>
      <c r="C688" s="95" t="s">
        <v>737</v>
      </c>
      <c r="D688" s="57" t="s">
        <v>20</v>
      </c>
      <c r="E688" s="58" t="n">
        <v>67</v>
      </c>
      <c r="F688" s="84"/>
      <c r="G688" s="84"/>
    </row>
    <row r="689" customFormat="false" ht="12.75" hidden="false" customHeight="true" outlineLevel="0" collapsed="false">
      <c r="B689" s="53" t="s">
        <v>738</v>
      </c>
      <c r="C689" s="95" t="s">
        <v>739</v>
      </c>
      <c r="D689" s="57" t="s">
        <v>390</v>
      </c>
      <c r="E689" s="58" t="n">
        <v>4</v>
      </c>
      <c r="F689" s="84"/>
      <c r="G689" s="84"/>
    </row>
    <row r="690" customFormat="false" ht="12.75" hidden="false" customHeight="true" outlineLevel="0" collapsed="false">
      <c r="B690" s="53" t="s">
        <v>740</v>
      </c>
      <c r="C690" s="95" t="s">
        <v>741</v>
      </c>
      <c r="D690" s="57" t="s">
        <v>390</v>
      </c>
      <c r="E690" s="58" t="n">
        <v>10</v>
      </c>
      <c r="F690" s="84"/>
      <c r="G690" s="84"/>
    </row>
    <row r="691" customFormat="false" ht="12.75" hidden="false" customHeight="true" outlineLevel="0" collapsed="false">
      <c r="B691" s="53" t="s">
        <v>742</v>
      </c>
      <c r="C691" s="95" t="s">
        <v>743</v>
      </c>
      <c r="D691" s="57" t="s">
        <v>20</v>
      </c>
      <c r="E691" s="58" t="n">
        <v>64.8</v>
      </c>
      <c r="F691" s="84"/>
      <c r="G691" s="84"/>
    </row>
    <row r="692" customFormat="false" ht="12.75" hidden="false" customHeight="true" outlineLevel="0" collapsed="false">
      <c r="B692" s="53" t="s">
        <v>744</v>
      </c>
      <c r="C692" s="95" t="s">
        <v>745</v>
      </c>
      <c r="D692" s="57" t="s">
        <v>15</v>
      </c>
      <c r="E692" s="58" t="n">
        <v>511.9</v>
      </c>
      <c r="F692" s="84"/>
      <c r="G692" s="84"/>
    </row>
    <row r="693" customFormat="false" ht="12.75" hidden="false" customHeight="true" outlineLevel="0" collapsed="false">
      <c r="B693" s="53" t="s">
        <v>746</v>
      </c>
      <c r="C693" s="95" t="s">
        <v>747</v>
      </c>
      <c r="D693" s="57" t="s">
        <v>15</v>
      </c>
      <c r="E693" s="58" t="n">
        <v>39.1</v>
      </c>
      <c r="F693" s="84"/>
      <c r="G693" s="84"/>
    </row>
    <row r="694" customFormat="false" ht="12.75" hidden="false" customHeight="true" outlineLevel="0" collapsed="false">
      <c r="B694" s="53" t="s">
        <v>748</v>
      </c>
      <c r="C694" s="95" t="s">
        <v>749</v>
      </c>
      <c r="D694" s="57" t="s">
        <v>15</v>
      </c>
      <c r="E694" s="58" t="n">
        <v>39.1</v>
      </c>
      <c r="F694" s="84"/>
      <c r="G694" s="84"/>
    </row>
    <row r="695" customFormat="false" ht="12.75" hidden="false" customHeight="true" outlineLevel="0" collapsed="false">
      <c r="B695" s="53" t="s">
        <v>750</v>
      </c>
      <c r="C695" s="95" t="s">
        <v>751</v>
      </c>
      <c r="D695" s="57" t="s">
        <v>390</v>
      </c>
      <c r="E695" s="58" t="n">
        <v>12</v>
      </c>
      <c r="F695" s="84"/>
      <c r="G695" s="84"/>
    </row>
    <row r="696" customFormat="false" ht="12.75" hidden="false" customHeight="true" outlineLevel="0" collapsed="false">
      <c r="B696" s="53" t="s">
        <v>752</v>
      </c>
      <c r="C696" s="95" t="s">
        <v>753</v>
      </c>
      <c r="D696" s="57" t="s">
        <v>33</v>
      </c>
      <c r="E696" s="58" t="n">
        <v>1</v>
      </c>
      <c r="F696" s="84"/>
      <c r="G696" s="84"/>
    </row>
    <row r="697" customFormat="false" ht="12.75" hidden="false" customHeight="true" outlineLevel="0" collapsed="false">
      <c r="B697" s="53" t="s">
        <v>754</v>
      </c>
      <c r="C697" s="95" t="s">
        <v>755</v>
      </c>
      <c r="D697" s="57" t="s">
        <v>15</v>
      </c>
      <c r="E697" s="58" t="n">
        <v>7</v>
      </c>
      <c r="F697" s="84"/>
      <c r="G697" s="84"/>
    </row>
    <row r="698" customFormat="false" ht="12.75" hidden="false" customHeight="true" outlineLevel="0" collapsed="false">
      <c r="B698" s="28" t="s">
        <v>756</v>
      </c>
      <c r="C698" s="100" t="s">
        <v>757</v>
      </c>
      <c r="D698" s="32"/>
      <c r="E698" s="33"/>
      <c r="F698" s="32"/>
      <c r="G698" s="32"/>
    </row>
    <row r="699" customFormat="false" ht="12.75" hidden="false" customHeight="true" outlineLevel="0" collapsed="false">
      <c r="B699" s="53" t="s">
        <v>758</v>
      </c>
      <c r="C699" s="95" t="s">
        <v>759</v>
      </c>
      <c r="D699" s="57"/>
      <c r="E699" s="58"/>
      <c r="F699" s="84"/>
      <c r="G699" s="84"/>
    </row>
    <row r="700" customFormat="false" ht="12.75" hidden="false" customHeight="true" outlineLevel="0" collapsed="false">
      <c r="B700" s="103" t="s">
        <v>760</v>
      </c>
      <c r="C700" s="104" t="s">
        <v>761</v>
      </c>
      <c r="D700" s="41" t="s">
        <v>20</v>
      </c>
      <c r="E700" s="105"/>
      <c r="F700" s="106"/>
      <c r="G700" s="43"/>
    </row>
    <row r="701" customFormat="false" ht="12.75" hidden="false" customHeight="true" outlineLevel="0" collapsed="false">
      <c r="B701" s="103" t="s">
        <v>762</v>
      </c>
      <c r="C701" s="104" t="s">
        <v>763</v>
      </c>
      <c r="D701" s="41" t="s">
        <v>390</v>
      </c>
      <c r="E701" s="105" t="n">
        <v>12</v>
      </c>
      <c r="F701" s="106"/>
      <c r="G701" s="43"/>
    </row>
    <row r="702" customFormat="false" ht="12.75" hidden="false" customHeight="true" outlineLevel="0" collapsed="false">
      <c r="B702" s="103" t="s">
        <v>764</v>
      </c>
      <c r="C702" s="104" t="s">
        <v>765</v>
      </c>
      <c r="D702" s="41" t="s">
        <v>390</v>
      </c>
      <c r="E702" s="105" t="n">
        <v>2</v>
      </c>
      <c r="F702" s="106"/>
      <c r="G702" s="43"/>
    </row>
    <row r="703" customFormat="false" ht="12.75" hidden="false" customHeight="true" outlineLevel="0" collapsed="false">
      <c r="B703" s="28" t="s">
        <v>766</v>
      </c>
      <c r="C703" s="100" t="s">
        <v>767</v>
      </c>
      <c r="D703" s="32" t="s">
        <v>390</v>
      </c>
      <c r="E703" s="33" t="n">
        <v>1</v>
      </c>
      <c r="F703" s="32"/>
      <c r="G703" s="32"/>
    </row>
    <row r="704" customFormat="false" ht="12.75" hidden="false" customHeight="true" outlineLevel="0" collapsed="false">
      <c r="B704" s="28" t="s">
        <v>768</v>
      </c>
      <c r="C704" s="100" t="s">
        <v>769</v>
      </c>
      <c r="D704" s="32" t="s">
        <v>33</v>
      </c>
      <c r="E704" s="33" t="n">
        <v>1</v>
      </c>
      <c r="F704" s="32"/>
      <c r="G704" s="32"/>
    </row>
    <row r="705" customFormat="false" ht="12.75" hidden="false" customHeight="true" outlineLevel="0" collapsed="false">
      <c r="B705" s="49" t="s">
        <v>770</v>
      </c>
      <c r="C705" s="49"/>
      <c r="D705" s="26"/>
      <c r="E705" s="27"/>
      <c r="F705" s="26"/>
      <c r="G705" s="26"/>
    </row>
    <row r="706" customFormat="false" ht="12.75" hidden="false" customHeight="true" outlineLevel="0" collapsed="false">
      <c r="B706" s="112"/>
      <c r="C706" s="113"/>
      <c r="D706" s="48"/>
      <c r="E706" s="99"/>
      <c r="F706" s="48"/>
      <c r="G706" s="48"/>
    </row>
    <row r="707" customFormat="false" ht="12.75" hidden="false" customHeight="true" outlineLevel="0" collapsed="false">
      <c r="B707" s="114" t="n">
        <v>4</v>
      </c>
      <c r="C707" s="25" t="s">
        <v>771</v>
      </c>
      <c r="D707" s="26"/>
      <c r="E707" s="27"/>
      <c r="F707" s="26"/>
      <c r="G707" s="26"/>
    </row>
    <row r="708" customFormat="false" ht="12.75" hidden="false" customHeight="true" outlineLevel="0" collapsed="false">
      <c r="B708" s="53" t="s">
        <v>772</v>
      </c>
      <c r="C708" s="95" t="s">
        <v>773</v>
      </c>
      <c r="D708" s="57" t="s">
        <v>15</v>
      </c>
      <c r="E708" s="58" t="n">
        <v>7</v>
      </c>
      <c r="F708" s="84"/>
      <c r="G708" s="84"/>
    </row>
    <row r="709" customFormat="false" ht="12.75" hidden="false" customHeight="true" outlineLevel="0" collapsed="false">
      <c r="B709" s="53" t="s">
        <v>774</v>
      </c>
      <c r="C709" s="95" t="s">
        <v>775</v>
      </c>
      <c r="D709" s="57" t="s">
        <v>33</v>
      </c>
      <c r="E709" s="58" t="n">
        <v>1</v>
      </c>
      <c r="F709" s="84"/>
      <c r="G709" s="84"/>
    </row>
    <row r="710" customFormat="false" ht="12.75" hidden="false" customHeight="true" outlineLevel="0" collapsed="false">
      <c r="B710" s="53" t="s">
        <v>776</v>
      </c>
      <c r="C710" s="95" t="s">
        <v>777</v>
      </c>
      <c r="D710" s="57" t="s">
        <v>33</v>
      </c>
      <c r="E710" s="58" t="n">
        <v>1</v>
      </c>
      <c r="F710" s="84"/>
      <c r="G710" s="84"/>
    </row>
    <row r="711" customFormat="false" ht="12.75" hidden="false" customHeight="true" outlineLevel="0" collapsed="false">
      <c r="B711" s="53" t="s">
        <v>778</v>
      </c>
      <c r="C711" s="95" t="s">
        <v>779</v>
      </c>
      <c r="D711" s="57" t="s">
        <v>20</v>
      </c>
      <c r="E711" s="58" t="n">
        <v>12</v>
      </c>
      <c r="F711" s="84"/>
      <c r="G711" s="84"/>
    </row>
    <row r="712" customFormat="false" ht="12.75" hidden="false" customHeight="true" outlineLevel="0" collapsed="false">
      <c r="B712" s="49" t="s">
        <v>780</v>
      </c>
      <c r="C712" s="49"/>
      <c r="D712" s="26"/>
      <c r="E712" s="27"/>
      <c r="F712" s="26"/>
      <c r="G712" s="26"/>
    </row>
    <row r="713" customFormat="false" ht="12.75" hidden="false" customHeight="true" outlineLevel="0" collapsed="false">
      <c r="B713" s="48"/>
      <c r="C713" s="48"/>
      <c r="D713" s="48"/>
      <c r="E713" s="99"/>
      <c r="F713" s="48"/>
      <c r="G713" s="48"/>
    </row>
    <row r="714" customFormat="false" ht="12.75" hidden="false" customHeight="true" outlineLevel="0" collapsed="false">
      <c r="B714" s="49" t="s">
        <v>781</v>
      </c>
      <c r="C714" s="49"/>
      <c r="D714" s="26"/>
      <c r="E714" s="27"/>
      <c r="F714" s="26"/>
      <c r="G714" s="26"/>
    </row>
    <row r="715" customFormat="false" ht="12.75" hidden="false" customHeight="true" outlineLevel="0" collapsed="false">
      <c r="B715" s="53" t="s">
        <v>782</v>
      </c>
      <c r="C715" s="95" t="s">
        <v>783</v>
      </c>
      <c r="D715" s="57" t="s">
        <v>20</v>
      </c>
      <c r="E715" s="58" t="n">
        <v>621.8</v>
      </c>
      <c r="F715" s="84"/>
      <c r="G715" s="84"/>
    </row>
    <row r="716" customFormat="false" ht="12.75" hidden="false" customHeight="true" outlineLevel="0" collapsed="false">
      <c r="B716" s="53" t="s">
        <v>784</v>
      </c>
      <c r="C716" s="95" t="s">
        <v>785</v>
      </c>
      <c r="D716" s="57" t="s">
        <v>20</v>
      </c>
      <c r="E716" s="58" t="n">
        <v>323.3</v>
      </c>
      <c r="F716" s="84"/>
      <c r="G716" s="84"/>
    </row>
    <row r="717" customFormat="false" ht="12.75" hidden="false" customHeight="true" outlineLevel="0" collapsed="false">
      <c r="B717" s="53" t="s">
        <v>786</v>
      </c>
      <c r="C717" s="95" t="s">
        <v>787</v>
      </c>
      <c r="D717" s="57" t="s">
        <v>390</v>
      </c>
      <c r="E717" s="58" t="n">
        <v>10</v>
      </c>
      <c r="F717" s="84"/>
      <c r="G717" s="84"/>
    </row>
    <row r="718" customFormat="false" ht="12.75" hidden="false" customHeight="true" outlineLevel="0" collapsed="false">
      <c r="B718" s="53" t="s">
        <v>788</v>
      </c>
      <c r="C718" s="95" t="s">
        <v>789</v>
      </c>
      <c r="D718" s="57" t="s">
        <v>390</v>
      </c>
      <c r="E718" s="58" t="n">
        <v>2</v>
      </c>
      <c r="F718" s="84"/>
      <c r="G718" s="84"/>
    </row>
    <row r="719" customFormat="false" ht="12.75" hidden="false" customHeight="true" outlineLevel="0" collapsed="false">
      <c r="B719" s="53" t="s">
        <v>790</v>
      </c>
      <c r="C719" s="95" t="s">
        <v>791</v>
      </c>
      <c r="D719" s="57" t="s">
        <v>20</v>
      </c>
      <c r="E719" s="58" t="n">
        <v>94.5</v>
      </c>
      <c r="F719" s="84"/>
      <c r="G719" s="84"/>
    </row>
    <row r="720" customFormat="false" ht="12.75" hidden="false" customHeight="true" outlineLevel="0" collapsed="false">
      <c r="B720" s="53" t="s">
        <v>792</v>
      </c>
      <c r="C720" s="95" t="s">
        <v>793</v>
      </c>
      <c r="D720" s="57" t="s">
        <v>33</v>
      </c>
      <c r="E720" s="58" t="n">
        <v>1</v>
      </c>
      <c r="F720" s="84"/>
      <c r="G720" s="84"/>
    </row>
    <row r="721" customFormat="false" ht="12.75" hidden="false" customHeight="true" outlineLevel="0" collapsed="false">
      <c r="B721" s="53" t="s">
        <v>794</v>
      </c>
      <c r="C721" s="95" t="s">
        <v>795</v>
      </c>
      <c r="D721" s="57" t="s">
        <v>390</v>
      </c>
      <c r="E721" s="58" t="n">
        <v>10</v>
      </c>
      <c r="F721" s="84"/>
      <c r="G721" s="84"/>
    </row>
    <row r="722" customFormat="false" ht="12.75" hidden="false" customHeight="true" outlineLevel="0" collapsed="false">
      <c r="B722" s="53" t="s">
        <v>796</v>
      </c>
      <c r="C722" s="95" t="s">
        <v>797</v>
      </c>
      <c r="D722" s="57" t="s">
        <v>261</v>
      </c>
      <c r="E722" s="58" t="n">
        <v>6368</v>
      </c>
      <c r="F722" s="84"/>
      <c r="G722" s="84"/>
    </row>
    <row r="723" customFormat="false" ht="12.75" hidden="false" customHeight="true" outlineLevel="0" collapsed="false">
      <c r="B723" s="53" t="s">
        <v>798</v>
      </c>
      <c r="C723" s="95" t="s">
        <v>799</v>
      </c>
      <c r="D723" s="57" t="s">
        <v>261</v>
      </c>
      <c r="E723" s="58" t="n">
        <v>718.2</v>
      </c>
      <c r="F723" s="84"/>
      <c r="G723" s="84"/>
    </row>
    <row r="724" customFormat="false" ht="12.75" hidden="false" customHeight="true" outlineLevel="0" collapsed="false">
      <c r="B724" s="53" t="s">
        <v>800</v>
      </c>
      <c r="C724" s="95" t="s">
        <v>801</v>
      </c>
      <c r="D724" s="57" t="s">
        <v>261</v>
      </c>
      <c r="E724" s="58" t="n">
        <v>4447</v>
      </c>
      <c r="F724" s="84"/>
      <c r="G724" s="84"/>
    </row>
    <row r="725" customFormat="false" ht="12.75" hidden="false" customHeight="true" outlineLevel="0" collapsed="false">
      <c r="B725" s="49" t="s">
        <v>802</v>
      </c>
      <c r="C725" s="49"/>
      <c r="D725" s="26"/>
      <c r="E725" s="27"/>
      <c r="F725" s="26"/>
      <c r="G725" s="26"/>
    </row>
    <row r="726" customFormat="false" ht="12.75" hidden="false" customHeight="true" outlineLevel="0" collapsed="false">
      <c r="B726" s="48"/>
      <c r="C726" s="48"/>
      <c r="D726" s="48"/>
      <c r="E726" s="48"/>
      <c r="F726" s="48"/>
      <c r="G726" s="48"/>
    </row>
    <row r="727" customFormat="false" ht="12.75" hidden="false" customHeight="true" outlineLevel="0" collapsed="false">
      <c r="B727" s="115" t="s">
        <v>803</v>
      </c>
      <c r="C727" s="115"/>
      <c r="D727" s="115"/>
      <c r="E727" s="115"/>
      <c r="F727" s="115"/>
      <c r="G727" s="115"/>
    </row>
  </sheetData>
  <mergeCells count="17">
    <mergeCell ref="A1:G1"/>
    <mergeCell ref="D4:D5"/>
    <mergeCell ref="E4:E5"/>
    <mergeCell ref="B28:C28"/>
    <mergeCell ref="B131:C131"/>
    <mergeCell ref="B132:C132"/>
    <mergeCell ref="I154:I158"/>
    <mergeCell ref="I323:I326"/>
    <mergeCell ref="I370:I376"/>
    <mergeCell ref="I488:I489"/>
    <mergeCell ref="B705:C705"/>
    <mergeCell ref="B712:C712"/>
    <mergeCell ref="B713:C713"/>
    <mergeCell ref="B714:C714"/>
    <mergeCell ref="B725:C725"/>
    <mergeCell ref="B726:G726"/>
    <mergeCell ref="B727:G7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2" zeroHeight="false" outlineLevelRow="0" outlineLevelCol="0"/>
  <cols>
    <col collapsed="false" customWidth="true" hidden="false" outlineLevel="0" max="1" min="1" style="116" width="8.11"/>
    <col collapsed="false" customWidth="true" hidden="false" outlineLevel="0" max="2" min="2" style="0" width="47.44"/>
    <col collapsed="false" customWidth="true" hidden="false" outlineLevel="0" max="3" min="3" style="0" width="5.78"/>
    <col collapsed="false" customWidth="true" hidden="false" outlineLevel="0" max="4" min="4" style="0" width="10.66"/>
    <col collapsed="false" customWidth="true" hidden="false" outlineLevel="0" max="5" min="5" style="0" width="10.44"/>
    <col collapsed="false" customWidth="true" hidden="false" outlineLevel="0" max="6" min="6" style="0" width="10.66"/>
    <col collapsed="false" customWidth="true" hidden="false" outlineLevel="0" max="1025" min="7" style="0" width="8.89"/>
  </cols>
  <sheetData>
    <row r="1" customFormat="false" ht="14.25" hidden="false" customHeight="true" outlineLevel="0" collapsed="false">
      <c r="A1" s="117" t="s">
        <v>0</v>
      </c>
      <c r="B1" s="117"/>
      <c r="C1" s="117"/>
      <c r="D1" s="117"/>
      <c r="E1" s="117"/>
      <c r="F1" s="117"/>
    </row>
    <row r="2" customFormat="false" ht="13.5" hidden="false" customHeight="true" outlineLevel="0" collapsed="false">
      <c r="A2" s="118"/>
      <c r="B2" s="119" t="s">
        <v>1</v>
      </c>
      <c r="C2" s="120"/>
      <c r="D2" s="120"/>
      <c r="E2" s="120"/>
      <c r="F2" s="120"/>
    </row>
    <row r="3" customFormat="false" ht="18" hidden="false" customHeight="true" outlineLevel="0" collapsed="false">
      <c r="A3" s="121"/>
      <c r="B3" s="122" t="s">
        <v>2</v>
      </c>
      <c r="C3" s="123"/>
      <c r="D3" s="123"/>
      <c r="E3" s="123"/>
      <c r="F3" s="123"/>
    </row>
    <row r="4" customFormat="false" ht="9.15" hidden="false" customHeight="true" outlineLevel="0" collapsed="false">
      <c r="A4" s="124" t="s">
        <v>3</v>
      </c>
      <c r="B4" s="125" t="s">
        <v>4</v>
      </c>
      <c r="C4" s="126" t="s">
        <v>5</v>
      </c>
      <c r="D4" s="126" t="s">
        <v>6</v>
      </c>
      <c r="E4" s="127" t="s">
        <v>7</v>
      </c>
      <c r="F4" s="127" t="s">
        <v>8</v>
      </c>
    </row>
    <row r="5" customFormat="false" ht="9.9" hidden="false" customHeight="true" outlineLevel="0" collapsed="false">
      <c r="A5" s="128"/>
      <c r="B5" s="129"/>
      <c r="C5" s="126"/>
      <c r="D5" s="126"/>
      <c r="E5" s="130" t="s">
        <v>9</v>
      </c>
      <c r="F5" s="130" t="s">
        <v>10</v>
      </c>
    </row>
    <row r="6" customFormat="false" ht="9.75" hidden="false" customHeight="true" outlineLevel="0" collapsed="false">
      <c r="A6" s="131" t="s">
        <v>118</v>
      </c>
      <c r="B6" s="131"/>
      <c r="C6" s="132"/>
      <c r="D6" s="132"/>
      <c r="E6" s="132"/>
      <c r="F6" s="132"/>
    </row>
    <row r="7" customFormat="false" ht="9" hidden="false" customHeight="true" outlineLevel="0" collapsed="false">
      <c r="A7" s="133" t="s">
        <v>114</v>
      </c>
      <c r="B7" s="133"/>
      <c r="C7" s="134" t="s">
        <v>109</v>
      </c>
      <c r="D7" s="135" t="n">
        <v>17</v>
      </c>
      <c r="E7" s="132"/>
      <c r="F7" s="132"/>
    </row>
    <row r="8" customFormat="false" ht="9" hidden="false" customHeight="true" outlineLevel="0" collapsed="false">
      <c r="A8" s="133" t="s">
        <v>115</v>
      </c>
      <c r="B8" s="133"/>
      <c r="C8" s="134" t="s">
        <v>109</v>
      </c>
      <c r="D8" s="135" t="n">
        <v>17</v>
      </c>
      <c r="E8" s="132"/>
      <c r="F8" s="132"/>
    </row>
    <row r="9" customFormat="false" ht="9" hidden="false" customHeight="true" outlineLevel="0" collapsed="false">
      <c r="A9" s="136" t="s">
        <v>116</v>
      </c>
      <c r="B9" s="137" t="s">
        <v>117</v>
      </c>
      <c r="C9" s="132"/>
      <c r="D9" s="132"/>
      <c r="E9" s="132"/>
      <c r="F9" s="132"/>
    </row>
    <row r="10" customFormat="false" ht="9" hidden="false" customHeight="true" outlineLevel="0" collapsed="false">
      <c r="A10" s="133" t="s">
        <v>119</v>
      </c>
      <c r="B10" s="133"/>
      <c r="C10" s="134" t="s">
        <v>109</v>
      </c>
      <c r="D10" s="135" t="n">
        <v>26</v>
      </c>
      <c r="E10" s="132"/>
      <c r="F10" s="132"/>
    </row>
    <row r="11" customFormat="false" ht="9" hidden="false" customHeight="true" outlineLevel="0" collapsed="false">
      <c r="A11" s="133" t="s">
        <v>120</v>
      </c>
      <c r="B11" s="133"/>
      <c r="C11" s="134" t="s">
        <v>109</v>
      </c>
      <c r="D11" s="135" t="n">
        <v>26</v>
      </c>
      <c r="E11" s="132"/>
      <c r="F11" s="132"/>
    </row>
    <row r="12" customFormat="false" ht="9" hidden="false" customHeight="true" outlineLevel="0" collapsed="false">
      <c r="A12" s="131" t="s">
        <v>121</v>
      </c>
      <c r="B12" s="131"/>
      <c r="C12" s="132"/>
      <c r="D12" s="132"/>
      <c r="E12" s="132"/>
      <c r="F12" s="132"/>
    </row>
    <row r="13" customFormat="false" ht="9" hidden="false" customHeight="true" outlineLevel="0" collapsed="false">
      <c r="A13" s="133" t="s">
        <v>122</v>
      </c>
      <c r="B13" s="133"/>
      <c r="C13" s="134" t="s">
        <v>109</v>
      </c>
      <c r="D13" s="135" t="n">
        <v>23</v>
      </c>
      <c r="E13" s="132"/>
      <c r="F13" s="132"/>
    </row>
    <row r="14" customFormat="false" ht="9" hidden="false" customHeight="true" outlineLevel="0" collapsed="false">
      <c r="A14" s="133" t="s">
        <v>804</v>
      </c>
      <c r="B14" s="133"/>
      <c r="C14" s="134" t="s">
        <v>109</v>
      </c>
      <c r="D14" s="135" t="n">
        <v>23</v>
      </c>
      <c r="E14" s="132"/>
      <c r="F14" s="132"/>
    </row>
    <row r="15" customFormat="false" ht="9" hidden="false" customHeight="true" outlineLevel="0" collapsed="false">
      <c r="A15" s="131" t="s">
        <v>124</v>
      </c>
      <c r="B15" s="131"/>
      <c r="C15" s="132"/>
      <c r="D15" s="132"/>
      <c r="E15" s="132"/>
      <c r="F15" s="132"/>
    </row>
    <row r="16" customFormat="false" ht="9" hidden="false" customHeight="true" outlineLevel="0" collapsed="false">
      <c r="A16" s="133" t="s">
        <v>125</v>
      </c>
      <c r="B16" s="133"/>
      <c r="C16" s="134" t="s">
        <v>109</v>
      </c>
      <c r="D16" s="135" t="n">
        <v>19</v>
      </c>
      <c r="E16" s="132"/>
      <c r="F16" s="132"/>
    </row>
    <row r="17" customFormat="false" ht="9" hidden="false" customHeight="true" outlineLevel="0" collapsed="false">
      <c r="A17" s="133" t="s">
        <v>126</v>
      </c>
      <c r="B17" s="133"/>
      <c r="C17" s="134" t="s">
        <v>109</v>
      </c>
      <c r="D17" s="135" t="n">
        <v>19</v>
      </c>
      <c r="E17" s="132"/>
      <c r="F17" s="132"/>
    </row>
    <row r="18" customFormat="false" ht="9" hidden="false" customHeight="true" outlineLevel="0" collapsed="false">
      <c r="A18" s="131" t="s">
        <v>127</v>
      </c>
      <c r="B18" s="131"/>
      <c r="C18" s="132"/>
      <c r="D18" s="132"/>
      <c r="E18" s="132"/>
      <c r="F18" s="132"/>
    </row>
    <row r="19" customFormat="false" ht="9" hidden="false" customHeight="true" outlineLevel="0" collapsed="false">
      <c r="A19" s="133" t="s">
        <v>128</v>
      </c>
      <c r="B19" s="133"/>
      <c r="C19" s="134" t="s">
        <v>109</v>
      </c>
      <c r="D19" s="135" t="n">
        <v>17</v>
      </c>
      <c r="E19" s="132"/>
      <c r="F19" s="132"/>
    </row>
    <row r="20" customFormat="false" ht="9" hidden="false" customHeight="true" outlineLevel="0" collapsed="false">
      <c r="A20" s="133" t="s">
        <v>805</v>
      </c>
      <c r="B20" s="133"/>
      <c r="C20" s="134" t="s">
        <v>109</v>
      </c>
      <c r="D20" s="135" t="n">
        <v>17</v>
      </c>
      <c r="E20" s="132"/>
      <c r="F20" s="132"/>
    </row>
    <row r="21" customFormat="false" ht="9" hidden="false" customHeight="true" outlineLevel="0" collapsed="false">
      <c r="A21" s="131" t="s">
        <v>130</v>
      </c>
      <c r="B21" s="131"/>
      <c r="C21" s="132"/>
      <c r="D21" s="132"/>
      <c r="E21" s="132"/>
      <c r="F21" s="132"/>
    </row>
    <row r="22" customFormat="false" ht="9" hidden="false" customHeight="true" outlineLevel="0" collapsed="false">
      <c r="A22" s="133" t="s">
        <v>131</v>
      </c>
      <c r="B22" s="133"/>
      <c r="C22" s="134" t="s">
        <v>109</v>
      </c>
      <c r="D22" s="135" t="n">
        <v>4</v>
      </c>
      <c r="E22" s="132"/>
      <c r="F22" s="132"/>
    </row>
    <row r="23" customFormat="false" ht="9" hidden="false" customHeight="true" outlineLevel="0" collapsed="false">
      <c r="A23" s="133" t="s">
        <v>806</v>
      </c>
      <c r="B23" s="133"/>
      <c r="C23" s="134" t="s">
        <v>109</v>
      </c>
      <c r="D23" s="135" t="n">
        <v>4</v>
      </c>
      <c r="E23" s="132"/>
      <c r="F23" s="132"/>
    </row>
    <row r="24" customFormat="false" ht="9" hidden="false" customHeight="true" outlineLevel="0" collapsed="false">
      <c r="A24" s="131" t="s">
        <v>134</v>
      </c>
      <c r="B24" s="131"/>
      <c r="C24" s="132"/>
      <c r="D24" s="132"/>
      <c r="E24" s="132"/>
      <c r="F24" s="132"/>
    </row>
    <row r="25" customFormat="false" ht="9" hidden="false" customHeight="true" outlineLevel="0" collapsed="false">
      <c r="A25" s="131" t="s">
        <v>121</v>
      </c>
      <c r="B25" s="131"/>
      <c r="C25" s="126" t="s">
        <v>67</v>
      </c>
      <c r="D25" s="138" t="n">
        <v>17.2</v>
      </c>
      <c r="E25" s="132"/>
      <c r="F25" s="132"/>
    </row>
    <row r="26" customFormat="false" ht="9" hidden="false" customHeight="true" outlineLevel="0" collapsed="false">
      <c r="A26" s="133" t="s">
        <v>135</v>
      </c>
      <c r="B26" s="133"/>
      <c r="C26" s="132"/>
      <c r="D26" s="135" t="n">
        <v>8.6</v>
      </c>
      <c r="E26" s="132"/>
      <c r="F26" s="132"/>
    </row>
    <row r="27" customFormat="false" ht="9" hidden="false" customHeight="true" outlineLevel="0" collapsed="false">
      <c r="A27" s="133" t="s">
        <v>136</v>
      </c>
      <c r="B27" s="133"/>
      <c r="C27" s="132"/>
      <c r="D27" s="135" t="n">
        <v>8.6</v>
      </c>
      <c r="E27" s="132"/>
      <c r="F27" s="132"/>
    </row>
    <row r="28" customFormat="false" ht="9" hidden="false" customHeight="true" outlineLevel="0" collapsed="false">
      <c r="A28" s="131" t="s">
        <v>130</v>
      </c>
      <c r="B28" s="131"/>
      <c r="C28" s="126" t="s">
        <v>67</v>
      </c>
      <c r="D28" s="132"/>
      <c r="E28" s="132"/>
      <c r="F28" s="132"/>
    </row>
    <row r="29" customFormat="false" ht="9" hidden="false" customHeight="true" outlineLevel="0" collapsed="false">
      <c r="A29" s="133" t="s">
        <v>137</v>
      </c>
      <c r="B29" s="133"/>
      <c r="C29" s="132"/>
      <c r="D29" s="135" t="n">
        <v>8</v>
      </c>
      <c r="E29" s="132"/>
      <c r="F29" s="132"/>
    </row>
    <row r="30" customFormat="false" ht="9" hidden="false" customHeight="true" outlineLevel="0" collapsed="false">
      <c r="A30" s="133" t="s">
        <v>138</v>
      </c>
      <c r="B30" s="133"/>
      <c r="C30" s="132"/>
      <c r="D30" s="135" t="n">
        <v>8</v>
      </c>
      <c r="E30" s="132"/>
      <c r="F30" s="132"/>
    </row>
    <row r="31" customFormat="false" ht="9" hidden="false" customHeight="true" outlineLevel="0" collapsed="false">
      <c r="A31" s="136" t="s">
        <v>133</v>
      </c>
      <c r="B31" s="137" t="s">
        <v>140</v>
      </c>
      <c r="C31" s="132"/>
      <c r="D31" s="132"/>
      <c r="E31" s="132"/>
      <c r="F31" s="132"/>
    </row>
    <row r="32" customFormat="false" ht="9.15" hidden="false" customHeight="true" outlineLevel="0" collapsed="false">
      <c r="A32" s="131" t="s">
        <v>118</v>
      </c>
      <c r="B32" s="131"/>
      <c r="C32" s="126" t="s">
        <v>67</v>
      </c>
      <c r="D32" s="138" t="n">
        <v>51.4</v>
      </c>
      <c r="E32" s="132"/>
      <c r="F32" s="132"/>
    </row>
    <row r="33" customFormat="false" ht="9" hidden="false" customHeight="true" outlineLevel="0" collapsed="false">
      <c r="A33" s="133" t="s">
        <v>141</v>
      </c>
      <c r="B33" s="133"/>
      <c r="C33" s="132"/>
      <c r="D33" s="135" t="n">
        <v>25.7</v>
      </c>
      <c r="E33" s="132"/>
      <c r="F33" s="132"/>
    </row>
    <row r="34" customFormat="false" ht="9" hidden="false" customHeight="true" outlineLevel="0" collapsed="false">
      <c r="A34" s="133" t="s">
        <v>142</v>
      </c>
      <c r="B34" s="133"/>
      <c r="C34" s="132"/>
      <c r="D34" s="135" t="n">
        <v>25.7</v>
      </c>
      <c r="E34" s="132"/>
      <c r="F34" s="132"/>
    </row>
    <row r="35" customFormat="false" ht="9" hidden="false" customHeight="true" outlineLevel="0" collapsed="false">
      <c r="A35" s="131" t="s">
        <v>121</v>
      </c>
      <c r="B35" s="131"/>
      <c r="C35" s="126" t="s">
        <v>67</v>
      </c>
      <c r="D35" s="138" t="n">
        <v>45.4</v>
      </c>
      <c r="E35" s="132"/>
      <c r="F35" s="132"/>
    </row>
    <row r="36" customFormat="false" ht="9" hidden="false" customHeight="true" outlineLevel="0" collapsed="false">
      <c r="A36" s="133" t="s">
        <v>143</v>
      </c>
      <c r="B36" s="133"/>
      <c r="C36" s="132"/>
      <c r="D36" s="135" t="n">
        <v>22.7</v>
      </c>
      <c r="E36" s="132"/>
      <c r="F36" s="132"/>
    </row>
    <row r="37" customFormat="false" ht="9" hidden="false" customHeight="true" outlineLevel="0" collapsed="false">
      <c r="A37" s="133" t="s">
        <v>144</v>
      </c>
      <c r="B37" s="133"/>
      <c r="C37" s="132"/>
      <c r="D37" s="135" t="n">
        <v>22.7</v>
      </c>
      <c r="E37" s="132"/>
      <c r="F37" s="132"/>
    </row>
    <row r="38" customFormat="false" ht="9" hidden="false" customHeight="true" outlineLevel="0" collapsed="false">
      <c r="A38" s="131" t="s">
        <v>124</v>
      </c>
      <c r="B38" s="131"/>
      <c r="C38" s="126" t="s">
        <v>67</v>
      </c>
      <c r="D38" s="138" t="n">
        <v>37</v>
      </c>
      <c r="E38" s="132"/>
      <c r="F38" s="132"/>
    </row>
    <row r="39" customFormat="false" ht="9" hidden="false" customHeight="true" outlineLevel="0" collapsed="false">
      <c r="A39" s="133" t="s">
        <v>145</v>
      </c>
      <c r="B39" s="133"/>
      <c r="C39" s="132"/>
      <c r="D39" s="135" t="n">
        <v>18.5</v>
      </c>
      <c r="E39" s="132"/>
      <c r="F39" s="132"/>
    </row>
    <row r="40" customFormat="false" ht="9" hidden="false" customHeight="true" outlineLevel="0" collapsed="false">
      <c r="A40" s="133" t="s">
        <v>146</v>
      </c>
      <c r="B40" s="133"/>
      <c r="C40" s="132"/>
      <c r="D40" s="135" t="n">
        <v>18.5</v>
      </c>
      <c r="E40" s="132"/>
      <c r="F40" s="132"/>
    </row>
    <row r="41" customFormat="false" ht="9" hidden="false" customHeight="true" outlineLevel="0" collapsed="false">
      <c r="A41" s="131" t="s">
        <v>127</v>
      </c>
      <c r="B41" s="131"/>
      <c r="C41" s="126" t="s">
        <v>67</v>
      </c>
      <c r="D41" s="138" t="n">
        <v>37</v>
      </c>
      <c r="E41" s="132"/>
      <c r="F41" s="132"/>
    </row>
    <row r="42" customFormat="false" ht="9" hidden="false" customHeight="true" outlineLevel="0" collapsed="false">
      <c r="A42" s="133" t="s">
        <v>147</v>
      </c>
      <c r="B42" s="133"/>
      <c r="C42" s="132"/>
      <c r="D42" s="135" t="n">
        <v>18.5</v>
      </c>
      <c r="E42" s="132"/>
      <c r="F42" s="132"/>
    </row>
    <row r="43" customFormat="false" ht="9" hidden="false" customHeight="true" outlineLevel="0" collapsed="false">
      <c r="A43" s="133" t="s">
        <v>148</v>
      </c>
      <c r="B43" s="133"/>
      <c r="C43" s="132"/>
      <c r="D43" s="135" t="n">
        <v>18.5</v>
      </c>
      <c r="E43" s="132"/>
      <c r="F43" s="132"/>
    </row>
    <row r="44" customFormat="false" ht="9" hidden="false" customHeight="true" outlineLevel="0" collapsed="false">
      <c r="A44" s="131" t="s">
        <v>130</v>
      </c>
      <c r="B44" s="131"/>
      <c r="C44" s="126" t="s">
        <v>67</v>
      </c>
      <c r="D44" s="138" t="n">
        <v>32.9</v>
      </c>
      <c r="E44" s="132"/>
      <c r="F44" s="132"/>
    </row>
    <row r="45" customFormat="false" ht="9" hidden="false" customHeight="true" outlineLevel="0" collapsed="false">
      <c r="A45" s="133" t="s">
        <v>149</v>
      </c>
      <c r="B45" s="133"/>
      <c r="C45" s="132"/>
      <c r="D45" s="135" t="n">
        <v>16.4</v>
      </c>
      <c r="E45" s="132"/>
      <c r="F45" s="132"/>
    </row>
    <row r="46" customFormat="false" ht="9" hidden="false" customHeight="true" outlineLevel="0" collapsed="false">
      <c r="A46" s="133" t="s">
        <v>150</v>
      </c>
      <c r="B46" s="133"/>
      <c r="C46" s="132"/>
      <c r="D46" s="135" t="n">
        <v>16.4</v>
      </c>
      <c r="E46" s="132"/>
      <c r="F46" s="132"/>
    </row>
    <row r="47" customFormat="false" ht="9.15" hidden="false" customHeight="true" outlineLevel="0" collapsed="false">
      <c r="A47" s="131" t="s">
        <v>151</v>
      </c>
      <c r="B47" s="131"/>
      <c r="C47" s="126" t="s">
        <v>67</v>
      </c>
      <c r="D47" s="138" t="n">
        <v>6.9</v>
      </c>
      <c r="E47" s="132"/>
      <c r="F47" s="132"/>
    </row>
    <row r="48" customFormat="false" ht="9" hidden="false" customHeight="true" outlineLevel="0" collapsed="false">
      <c r="A48" s="133" t="s">
        <v>152</v>
      </c>
      <c r="B48" s="133"/>
      <c r="C48" s="132"/>
      <c r="D48" s="135" t="n">
        <v>3.5</v>
      </c>
      <c r="E48" s="132"/>
      <c r="F48" s="132"/>
    </row>
    <row r="49" customFormat="false" ht="9" hidden="false" customHeight="true" outlineLevel="0" collapsed="false">
      <c r="A49" s="133" t="s">
        <v>153</v>
      </c>
      <c r="B49" s="133"/>
      <c r="C49" s="132"/>
      <c r="D49" s="135" t="n">
        <v>3.5</v>
      </c>
      <c r="E49" s="132"/>
      <c r="F49" s="132"/>
    </row>
    <row r="50" customFormat="false" ht="9" hidden="false" customHeight="true" outlineLevel="0" collapsed="false">
      <c r="A50" s="136" t="s">
        <v>139</v>
      </c>
      <c r="B50" s="137" t="s">
        <v>155</v>
      </c>
      <c r="C50" s="132"/>
      <c r="D50" s="132"/>
      <c r="E50" s="132"/>
      <c r="F50" s="132"/>
    </row>
    <row r="51" customFormat="false" ht="9" hidden="false" customHeight="true" outlineLevel="0" collapsed="false">
      <c r="A51" s="131" t="s">
        <v>118</v>
      </c>
      <c r="B51" s="131"/>
      <c r="C51" s="126" t="s">
        <v>67</v>
      </c>
      <c r="D51" s="138" t="n">
        <v>399.1</v>
      </c>
      <c r="E51" s="132"/>
      <c r="F51" s="132"/>
    </row>
    <row r="52" customFormat="false" ht="9" hidden="false" customHeight="true" outlineLevel="0" collapsed="false">
      <c r="A52" s="133" t="s">
        <v>156</v>
      </c>
      <c r="B52" s="133"/>
      <c r="C52" s="132"/>
      <c r="D52" s="135" t="n">
        <v>199.5</v>
      </c>
      <c r="E52" s="132"/>
      <c r="F52" s="132"/>
    </row>
    <row r="53" customFormat="false" ht="9" hidden="false" customHeight="true" outlineLevel="0" collapsed="false">
      <c r="A53" s="133" t="s">
        <v>157</v>
      </c>
      <c r="B53" s="133"/>
      <c r="C53" s="132"/>
      <c r="D53" s="135" t="n">
        <v>199.5</v>
      </c>
      <c r="E53" s="132"/>
      <c r="F53" s="132"/>
    </row>
    <row r="54" customFormat="false" ht="9" hidden="false" customHeight="true" outlineLevel="0" collapsed="false">
      <c r="A54" s="131" t="s">
        <v>121</v>
      </c>
      <c r="B54" s="131"/>
      <c r="C54" s="126" t="s">
        <v>67</v>
      </c>
      <c r="D54" s="138" t="n">
        <v>244.5</v>
      </c>
      <c r="E54" s="132"/>
      <c r="F54" s="132"/>
    </row>
    <row r="55" customFormat="false" ht="9" hidden="false" customHeight="true" outlineLevel="0" collapsed="false">
      <c r="A55" s="133" t="s">
        <v>158</v>
      </c>
      <c r="B55" s="133"/>
      <c r="C55" s="132"/>
      <c r="D55" s="135" t="n">
        <v>122.2</v>
      </c>
      <c r="E55" s="132"/>
      <c r="F55" s="132"/>
    </row>
    <row r="56" customFormat="false" ht="9" hidden="false" customHeight="true" outlineLevel="0" collapsed="false">
      <c r="A56" s="133" t="s">
        <v>159</v>
      </c>
      <c r="B56" s="133"/>
      <c r="C56" s="132"/>
      <c r="D56" s="135" t="n">
        <v>122.2</v>
      </c>
      <c r="E56" s="132"/>
      <c r="F56" s="132"/>
    </row>
    <row r="57" customFormat="false" ht="9" hidden="false" customHeight="true" outlineLevel="0" collapsed="false">
      <c r="A57" s="131" t="s">
        <v>124</v>
      </c>
      <c r="B57" s="131"/>
      <c r="C57" s="126" t="s">
        <v>67</v>
      </c>
      <c r="D57" s="138" t="n">
        <v>320.8</v>
      </c>
      <c r="E57" s="132"/>
      <c r="F57" s="132"/>
    </row>
    <row r="58" customFormat="false" ht="9" hidden="false" customHeight="true" outlineLevel="0" collapsed="false">
      <c r="A58" s="133" t="s">
        <v>160</v>
      </c>
      <c r="B58" s="133"/>
      <c r="C58" s="132"/>
      <c r="D58" s="135" t="n">
        <v>160.4</v>
      </c>
      <c r="E58" s="132"/>
      <c r="F58" s="132"/>
    </row>
    <row r="59" customFormat="false" ht="9" hidden="false" customHeight="true" outlineLevel="0" collapsed="false">
      <c r="A59" s="133" t="s">
        <v>161</v>
      </c>
      <c r="B59" s="133"/>
      <c r="C59" s="132"/>
      <c r="D59" s="135" t="n">
        <v>160.4</v>
      </c>
      <c r="E59" s="132"/>
      <c r="F59" s="132"/>
    </row>
    <row r="60" customFormat="false" ht="9" hidden="false" customHeight="true" outlineLevel="0" collapsed="false">
      <c r="A60" s="131" t="s">
        <v>127</v>
      </c>
      <c r="B60" s="131"/>
      <c r="C60" s="126" t="s">
        <v>67</v>
      </c>
      <c r="D60" s="138" t="n">
        <v>350.6</v>
      </c>
      <c r="E60" s="132"/>
      <c r="F60" s="132"/>
    </row>
    <row r="61" customFormat="false" ht="9" hidden="false" customHeight="true" outlineLevel="0" collapsed="false">
      <c r="A61" s="133" t="s">
        <v>162</v>
      </c>
      <c r="B61" s="133"/>
      <c r="C61" s="132"/>
      <c r="D61" s="135" t="n">
        <v>175.3</v>
      </c>
      <c r="E61" s="132"/>
      <c r="F61" s="132"/>
    </row>
    <row r="62" customFormat="false" ht="9.15" hidden="false" customHeight="true" outlineLevel="0" collapsed="false">
      <c r="A62" s="133" t="s">
        <v>163</v>
      </c>
      <c r="B62" s="133"/>
      <c r="C62" s="132"/>
      <c r="D62" s="135" t="n">
        <v>175.3</v>
      </c>
      <c r="E62" s="132"/>
      <c r="F62" s="132"/>
    </row>
  </sheetData>
  <mergeCells count="57">
    <mergeCell ref="A1:F1"/>
    <mergeCell ref="C4:C5"/>
    <mergeCell ref="D4:D5"/>
    <mergeCell ref="A6:B6"/>
    <mergeCell ref="A7:B7"/>
    <mergeCell ref="A8:B8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2" zeroHeight="false" outlineLevelRow="0" outlineLevelCol="0"/>
  <cols>
    <col collapsed="false" customWidth="true" hidden="false" outlineLevel="0" max="1" min="1" style="116" width="10.11"/>
    <col collapsed="false" customWidth="true" hidden="false" outlineLevel="0" max="2" min="2" style="0" width="45.44"/>
    <col collapsed="false" customWidth="true" hidden="false" outlineLevel="0" max="3" min="3" style="0" width="5.78"/>
    <col collapsed="false" customWidth="true" hidden="false" outlineLevel="0" max="4" min="4" style="0" width="10.66"/>
    <col collapsed="false" customWidth="true" hidden="false" outlineLevel="0" max="6" min="5" style="0" width="10.44"/>
    <col collapsed="false" customWidth="true" hidden="false" outlineLevel="0" max="1025" min="7" style="0" width="8.89"/>
  </cols>
  <sheetData>
    <row r="1" customFormat="false" ht="14.25" hidden="false" customHeight="true" outlineLevel="0" collapsed="false">
      <c r="A1" s="117" t="s">
        <v>0</v>
      </c>
      <c r="B1" s="117"/>
      <c r="C1" s="117"/>
      <c r="D1" s="117"/>
      <c r="E1" s="117"/>
      <c r="F1" s="117"/>
    </row>
    <row r="2" customFormat="false" ht="13.5" hidden="false" customHeight="true" outlineLevel="0" collapsed="false">
      <c r="A2" s="118"/>
      <c r="B2" s="139" t="s">
        <v>1</v>
      </c>
      <c r="C2" s="120"/>
      <c r="D2" s="120"/>
      <c r="E2" s="120"/>
      <c r="F2" s="120"/>
    </row>
    <row r="3" customFormat="false" ht="18" hidden="false" customHeight="true" outlineLevel="0" collapsed="false">
      <c r="A3" s="121"/>
      <c r="B3" s="140" t="s">
        <v>2</v>
      </c>
      <c r="C3" s="123"/>
      <c r="D3" s="123"/>
      <c r="E3" s="123"/>
      <c r="F3" s="123"/>
    </row>
    <row r="4" customFormat="false" ht="9.15" hidden="false" customHeight="true" outlineLevel="0" collapsed="false">
      <c r="A4" s="124" t="s">
        <v>3</v>
      </c>
      <c r="B4" s="141" t="s">
        <v>4</v>
      </c>
      <c r="C4" s="126" t="s">
        <v>5</v>
      </c>
      <c r="D4" s="126" t="s">
        <v>6</v>
      </c>
      <c r="E4" s="127" t="s">
        <v>7</v>
      </c>
      <c r="F4" s="127" t="s">
        <v>8</v>
      </c>
    </row>
    <row r="5" customFormat="false" ht="9.6" hidden="false" customHeight="true" outlineLevel="0" collapsed="false">
      <c r="A5" s="128"/>
      <c r="B5" s="129"/>
      <c r="C5" s="126"/>
      <c r="D5" s="126"/>
      <c r="E5" s="130" t="s">
        <v>9</v>
      </c>
      <c r="F5" s="130" t="s">
        <v>10</v>
      </c>
    </row>
    <row r="6" customFormat="false" ht="10.35" hidden="false" customHeight="true" outlineLevel="0" collapsed="false">
      <c r="A6" s="131" t="s">
        <v>130</v>
      </c>
      <c r="B6" s="131"/>
      <c r="C6" s="126" t="s">
        <v>67</v>
      </c>
      <c r="D6" s="138" t="n">
        <v>409.2</v>
      </c>
      <c r="E6" s="132"/>
      <c r="F6" s="132"/>
    </row>
    <row r="7" customFormat="false" ht="9" hidden="false" customHeight="true" outlineLevel="0" collapsed="false">
      <c r="A7" s="133" t="s">
        <v>164</v>
      </c>
      <c r="B7" s="133"/>
      <c r="C7" s="132"/>
      <c r="D7" s="135" t="n">
        <v>204.6</v>
      </c>
      <c r="E7" s="132"/>
      <c r="F7" s="132"/>
    </row>
    <row r="8" customFormat="false" ht="9" hidden="false" customHeight="true" outlineLevel="0" collapsed="false">
      <c r="A8" s="133" t="s">
        <v>165</v>
      </c>
      <c r="B8" s="133"/>
      <c r="C8" s="132"/>
      <c r="D8" s="135" t="n">
        <v>204.6</v>
      </c>
      <c r="E8" s="132"/>
      <c r="F8" s="132"/>
    </row>
    <row r="9" customFormat="false" ht="9" hidden="false" customHeight="true" outlineLevel="0" collapsed="false">
      <c r="A9" s="131" t="s">
        <v>151</v>
      </c>
      <c r="B9" s="131"/>
      <c r="C9" s="134" t="s">
        <v>67</v>
      </c>
      <c r="D9" s="135" t="n">
        <v>56.2</v>
      </c>
      <c r="E9" s="132"/>
      <c r="F9" s="132"/>
    </row>
    <row r="10" customFormat="false" ht="9" hidden="false" customHeight="true" outlineLevel="0" collapsed="false">
      <c r="A10" s="133" t="s">
        <v>166</v>
      </c>
      <c r="B10" s="133"/>
      <c r="C10" s="132"/>
      <c r="D10" s="135" t="n">
        <v>28.1</v>
      </c>
      <c r="E10" s="132"/>
      <c r="F10" s="132"/>
    </row>
    <row r="11" customFormat="false" ht="9" hidden="false" customHeight="true" outlineLevel="0" collapsed="false">
      <c r="A11" s="133" t="s">
        <v>167</v>
      </c>
      <c r="B11" s="133"/>
      <c r="C11" s="132"/>
      <c r="D11" s="135" t="n">
        <v>28.1</v>
      </c>
      <c r="E11" s="132"/>
      <c r="F11" s="132"/>
    </row>
    <row r="12" customFormat="false" ht="9" hidden="false" customHeight="true" outlineLevel="0" collapsed="false">
      <c r="A12" s="136" t="s">
        <v>154</v>
      </c>
      <c r="B12" s="142" t="s">
        <v>807</v>
      </c>
      <c r="C12" s="126" t="s">
        <v>67</v>
      </c>
      <c r="D12" s="138" t="n">
        <v>84.9</v>
      </c>
      <c r="E12" s="132"/>
      <c r="F12" s="132"/>
    </row>
    <row r="13" customFormat="false" ht="9" hidden="false" customHeight="true" outlineLevel="0" collapsed="false">
      <c r="A13" s="133" t="s">
        <v>170</v>
      </c>
      <c r="B13" s="133"/>
      <c r="C13" s="132"/>
      <c r="D13" s="135" t="n">
        <v>42.5</v>
      </c>
      <c r="E13" s="132"/>
      <c r="F13" s="132"/>
    </row>
    <row r="14" customFormat="false" ht="9" hidden="false" customHeight="true" outlineLevel="0" collapsed="false">
      <c r="A14" s="133" t="s">
        <v>171</v>
      </c>
      <c r="B14" s="133"/>
      <c r="C14" s="132"/>
      <c r="D14" s="135" t="n">
        <v>42.5</v>
      </c>
      <c r="E14" s="132"/>
      <c r="F14" s="132"/>
    </row>
    <row r="15" customFormat="false" ht="9" hidden="false" customHeight="true" outlineLevel="0" collapsed="false">
      <c r="A15" s="136" t="s">
        <v>168</v>
      </c>
      <c r="B15" s="142" t="s">
        <v>173</v>
      </c>
      <c r="C15" s="126" t="s">
        <v>67</v>
      </c>
      <c r="D15" s="143" t="n">
        <v>2559</v>
      </c>
      <c r="E15" s="132"/>
      <c r="F15" s="132"/>
    </row>
    <row r="16" customFormat="false" ht="9" hidden="false" customHeight="true" outlineLevel="0" collapsed="false">
      <c r="A16" s="144"/>
      <c r="B16" s="142" t="s">
        <v>118</v>
      </c>
      <c r="C16" s="132"/>
      <c r="D16" s="132"/>
      <c r="E16" s="132"/>
      <c r="F16" s="132"/>
    </row>
    <row r="17" customFormat="false" ht="9" hidden="false" customHeight="true" outlineLevel="0" collapsed="false">
      <c r="A17" s="144"/>
      <c r="B17" s="145" t="s">
        <v>174</v>
      </c>
      <c r="C17" s="132"/>
      <c r="D17" s="135" t="n">
        <v>198</v>
      </c>
      <c r="E17" s="132"/>
      <c r="F17" s="132"/>
    </row>
    <row r="18" customFormat="false" ht="9" hidden="false" customHeight="true" outlineLevel="0" collapsed="false">
      <c r="A18" s="144"/>
      <c r="B18" s="145" t="s">
        <v>175</v>
      </c>
      <c r="C18" s="132"/>
      <c r="D18" s="135" t="n">
        <v>198</v>
      </c>
      <c r="E18" s="132"/>
      <c r="F18" s="132"/>
    </row>
    <row r="19" customFormat="false" ht="9" hidden="false" customHeight="true" outlineLevel="0" collapsed="false">
      <c r="A19" s="144"/>
      <c r="B19" s="145" t="s">
        <v>121</v>
      </c>
      <c r="C19" s="132"/>
      <c r="D19" s="132"/>
      <c r="E19" s="132"/>
      <c r="F19" s="132"/>
    </row>
    <row r="20" customFormat="false" ht="9" hidden="false" customHeight="true" outlineLevel="0" collapsed="false">
      <c r="A20" s="144"/>
      <c r="B20" s="145" t="s">
        <v>176</v>
      </c>
      <c r="C20" s="132"/>
      <c r="D20" s="135" t="n">
        <v>217</v>
      </c>
      <c r="E20" s="132"/>
      <c r="F20" s="132"/>
    </row>
    <row r="21" customFormat="false" ht="9" hidden="false" customHeight="true" outlineLevel="0" collapsed="false">
      <c r="A21" s="144"/>
      <c r="B21" s="145" t="s">
        <v>177</v>
      </c>
      <c r="C21" s="132"/>
      <c r="D21" s="135" t="n">
        <v>217</v>
      </c>
      <c r="E21" s="132"/>
      <c r="F21" s="132"/>
    </row>
    <row r="22" customFormat="false" ht="9" hidden="false" customHeight="true" outlineLevel="0" collapsed="false">
      <c r="A22" s="144"/>
      <c r="B22" s="142" t="s">
        <v>124</v>
      </c>
      <c r="C22" s="132"/>
      <c r="D22" s="132"/>
      <c r="E22" s="132"/>
      <c r="F22" s="132"/>
    </row>
    <row r="23" customFormat="false" ht="9" hidden="false" customHeight="true" outlineLevel="0" collapsed="false">
      <c r="A23" s="144"/>
      <c r="B23" s="145" t="s">
        <v>178</v>
      </c>
      <c r="C23" s="132"/>
      <c r="D23" s="135" t="n">
        <v>217</v>
      </c>
      <c r="E23" s="132"/>
      <c r="F23" s="132"/>
    </row>
    <row r="24" customFormat="false" ht="9" hidden="false" customHeight="true" outlineLevel="0" collapsed="false">
      <c r="A24" s="144"/>
      <c r="B24" s="145" t="s">
        <v>179</v>
      </c>
      <c r="C24" s="132"/>
      <c r="D24" s="135" t="n">
        <v>217</v>
      </c>
      <c r="E24" s="132"/>
      <c r="F24" s="132"/>
    </row>
    <row r="25" customFormat="false" ht="9" hidden="false" customHeight="true" outlineLevel="0" collapsed="false">
      <c r="A25" s="144"/>
      <c r="B25" s="142" t="s">
        <v>127</v>
      </c>
      <c r="C25" s="132"/>
      <c r="D25" s="132"/>
      <c r="E25" s="132"/>
      <c r="F25" s="132"/>
    </row>
    <row r="26" customFormat="false" ht="9" hidden="false" customHeight="true" outlineLevel="0" collapsed="false">
      <c r="A26" s="144"/>
      <c r="B26" s="145" t="s">
        <v>180</v>
      </c>
      <c r="C26" s="132"/>
      <c r="D26" s="135" t="n">
        <v>213</v>
      </c>
      <c r="E26" s="132"/>
      <c r="F26" s="132"/>
    </row>
    <row r="27" customFormat="false" ht="9" hidden="false" customHeight="true" outlineLevel="0" collapsed="false">
      <c r="A27" s="144"/>
      <c r="B27" s="145" t="s">
        <v>181</v>
      </c>
      <c r="C27" s="132"/>
      <c r="D27" s="135" t="n">
        <v>213</v>
      </c>
      <c r="E27" s="132"/>
      <c r="F27" s="132"/>
    </row>
    <row r="28" customFormat="false" ht="9" hidden="false" customHeight="true" outlineLevel="0" collapsed="false">
      <c r="A28" s="144"/>
      <c r="B28" s="142" t="s">
        <v>130</v>
      </c>
      <c r="C28" s="132"/>
      <c r="D28" s="132"/>
      <c r="E28" s="132"/>
      <c r="F28" s="132"/>
    </row>
    <row r="29" customFormat="false" ht="9" hidden="false" customHeight="true" outlineLevel="0" collapsed="false">
      <c r="A29" s="144"/>
      <c r="B29" s="145" t="s">
        <v>182</v>
      </c>
      <c r="C29" s="132"/>
      <c r="D29" s="135" t="n">
        <v>183.4</v>
      </c>
      <c r="E29" s="132"/>
      <c r="F29" s="132"/>
    </row>
    <row r="30" customFormat="false" ht="9" hidden="false" customHeight="true" outlineLevel="0" collapsed="false">
      <c r="A30" s="144"/>
      <c r="B30" s="145" t="s">
        <v>183</v>
      </c>
      <c r="C30" s="132"/>
      <c r="D30" s="135" t="n">
        <v>183.4</v>
      </c>
      <c r="E30" s="132"/>
      <c r="F30" s="132"/>
    </row>
    <row r="31" customFormat="false" ht="8.85" hidden="false" customHeight="true" outlineLevel="0" collapsed="false">
      <c r="A31" s="144"/>
      <c r="B31" s="146"/>
      <c r="C31" s="132"/>
      <c r="D31" s="132"/>
      <c r="E31" s="132"/>
      <c r="F31" s="132"/>
    </row>
    <row r="32" customFormat="false" ht="9" hidden="false" customHeight="true" outlineLevel="0" collapsed="false">
      <c r="A32" s="136" t="s">
        <v>184</v>
      </c>
      <c r="B32" s="142" t="s">
        <v>185</v>
      </c>
      <c r="C32" s="132"/>
      <c r="D32" s="132"/>
      <c r="E32" s="132"/>
      <c r="F32" s="132"/>
    </row>
    <row r="33" customFormat="false" ht="9.15" hidden="false" customHeight="true" outlineLevel="0" collapsed="false">
      <c r="A33" s="133" t="s">
        <v>186</v>
      </c>
      <c r="B33" s="133"/>
      <c r="C33" s="126" t="s">
        <v>20</v>
      </c>
      <c r="D33" s="132"/>
      <c r="E33" s="132"/>
      <c r="F33" s="132"/>
    </row>
    <row r="34" customFormat="false" ht="9" hidden="false" customHeight="true" outlineLevel="0" collapsed="false">
      <c r="A34" s="133" t="s">
        <v>187</v>
      </c>
      <c r="B34" s="133"/>
      <c r="C34" s="132"/>
      <c r="D34" s="135" t="n">
        <v>40.2</v>
      </c>
      <c r="E34" s="132"/>
      <c r="F34" s="132"/>
    </row>
    <row r="35" customFormat="false" ht="9" hidden="false" customHeight="true" outlineLevel="0" collapsed="false">
      <c r="A35" s="133" t="s">
        <v>188</v>
      </c>
      <c r="B35" s="133"/>
      <c r="C35" s="132"/>
      <c r="D35" s="135" t="n">
        <v>40.2</v>
      </c>
      <c r="E35" s="132"/>
      <c r="F35" s="132"/>
    </row>
    <row r="36" customFormat="false" ht="8.85" hidden="false" customHeight="true" outlineLevel="0" collapsed="false">
      <c r="A36" s="132"/>
      <c r="B36" s="132"/>
      <c r="C36" s="132"/>
      <c r="D36" s="132"/>
      <c r="E36" s="132"/>
      <c r="F36" s="132"/>
    </row>
    <row r="37" customFormat="false" ht="9" hidden="false" customHeight="true" outlineLevel="0" collapsed="false">
      <c r="A37" s="131" t="s">
        <v>185</v>
      </c>
      <c r="B37" s="131"/>
      <c r="C37" s="126" t="s">
        <v>20</v>
      </c>
      <c r="D37" s="143" t="n">
        <v>1227.3</v>
      </c>
      <c r="E37" s="132"/>
      <c r="F37" s="132"/>
    </row>
    <row r="38" customFormat="false" ht="9" hidden="false" customHeight="true" outlineLevel="0" collapsed="false">
      <c r="A38" s="133" t="s">
        <v>189</v>
      </c>
      <c r="B38" s="133"/>
      <c r="C38" s="132"/>
      <c r="D38" s="135" t="n">
        <v>92</v>
      </c>
      <c r="E38" s="132"/>
      <c r="F38" s="132"/>
    </row>
    <row r="39" customFormat="false" ht="9" hidden="false" customHeight="true" outlineLevel="0" collapsed="false">
      <c r="A39" s="133" t="s">
        <v>191</v>
      </c>
      <c r="B39" s="133"/>
      <c r="C39" s="132"/>
      <c r="D39" s="135" t="n">
        <v>256.9</v>
      </c>
      <c r="E39" s="132"/>
      <c r="F39" s="132"/>
    </row>
    <row r="40" customFormat="false" ht="9" hidden="false" customHeight="true" outlineLevel="0" collapsed="false">
      <c r="A40" s="133" t="s">
        <v>192</v>
      </c>
      <c r="B40" s="133"/>
      <c r="C40" s="132"/>
      <c r="D40" s="147" t="n">
        <v>73.3</v>
      </c>
      <c r="E40" s="132"/>
      <c r="F40" s="132"/>
    </row>
    <row r="41" customFormat="false" ht="9" hidden="false" customHeight="true" outlineLevel="0" collapsed="false">
      <c r="A41" s="133" t="s">
        <v>193</v>
      </c>
      <c r="B41" s="133"/>
      <c r="C41" s="132"/>
      <c r="D41" s="135" t="n">
        <v>471.7</v>
      </c>
      <c r="E41" s="132"/>
      <c r="F41" s="132"/>
    </row>
    <row r="42" customFormat="false" ht="9" hidden="false" customHeight="true" outlineLevel="0" collapsed="false">
      <c r="A42" s="133" t="s">
        <v>194</v>
      </c>
      <c r="B42" s="133"/>
      <c r="C42" s="132"/>
      <c r="D42" s="135" t="n">
        <v>333.6</v>
      </c>
      <c r="E42" s="132"/>
      <c r="F42" s="132"/>
    </row>
    <row r="43" customFormat="false" ht="9" hidden="false" customHeight="true" outlineLevel="0" collapsed="false">
      <c r="A43" s="148" t="n">
        <v>36560</v>
      </c>
      <c r="B43" s="142" t="s">
        <v>196</v>
      </c>
      <c r="C43" s="132"/>
      <c r="D43" s="132"/>
      <c r="E43" s="132"/>
      <c r="F43" s="132"/>
    </row>
    <row r="44" customFormat="false" ht="9" hidden="false" customHeight="true" outlineLevel="0" collapsed="false">
      <c r="A44" s="136" t="s">
        <v>197</v>
      </c>
      <c r="B44" s="145" t="s">
        <v>198</v>
      </c>
      <c r="C44" s="134" t="s">
        <v>20</v>
      </c>
      <c r="D44" s="135" t="n">
        <v>551.3</v>
      </c>
      <c r="E44" s="132"/>
      <c r="F44" s="132"/>
    </row>
    <row r="45" customFormat="false" ht="9" hidden="false" customHeight="true" outlineLevel="0" collapsed="false">
      <c r="A45" s="133" t="s">
        <v>199</v>
      </c>
      <c r="B45" s="133"/>
      <c r="C45" s="132"/>
      <c r="D45" s="135" t="n">
        <v>275.6</v>
      </c>
      <c r="E45" s="132"/>
      <c r="F45" s="132"/>
    </row>
    <row r="46" customFormat="false" ht="9" hidden="false" customHeight="true" outlineLevel="0" collapsed="false">
      <c r="A46" s="133" t="s">
        <v>200</v>
      </c>
      <c r="B46" s="133"/>
      <c r="C46" s="132"/>
      <c r="D46" s="132"/>
      <c r="E46" s="132"/>
      <c r="F46" s="132"/>
    </row>
    <row r="47" customFormat="false" ht="9" hidden="false" customHeight="true" outlineLevel="0" collapsed="false">
      <c r="A47" s="136" t="s">
        <v>201</v>
      </c>
      <c r="B47" s="142" t="s">
        <v>202</v>
      </c>
      <c r="C47" s="132"/>
      <c r="D47" s="132"/>
      <c r="E47" s="132"/>
      <c r="F47" s="132"/>
    </row>
    <row r="48" customFormat="false" ht="9" hidden="false" customHeight="true" outlineLevel="0" collapsed="false">
      <c r="A48" s="133" t="s">
        <v>118</v>
      </c>
      <c r="B48" s="133"/>
      <c r="C48" s="134" t="s">
        <v>20</v>
      </c>
      <c r="D48" s="135" t="n">
        <v>203.4</v>
      </c>
      <c r="E48" s="132"/>
      <c r="F48" s="132"/>
    </row>
    <row r="49" customFormat="false" ht="9" hidden="false" customHeight="true" outlineLevel="0" collapsed="false">
      <c r="A49" s="133" t="s">
        <v>203</v>
      </c>
      <c r="B49" s="133"/>
      <c r="C49" s="132"/>
      <c r="D49" s="135" t="n">
        <v>101.7</v>
      </c>
      <c r="E49" s="132"/>
      <c r="F49" s="132"/>
    </row>
    <row r="50" customFormat="false" ht="9" hidden="false" customHeight="true" outlineLevel="0" collapsed="false">
      <c r="A50" s="133" t="s">
        <v>204</v>
      </c>
      <c r="B50" s="133"/>
      <c r="C50" s="132"/>
      <c r="D50" s="132"/>
      <c r="E50" s="132"/>
      <c r="F50" s="132"/>
    </row>
    <row r="51" customFormat="false" ht="9" hidden="false" customHeight="true" outlineLevel="0" collapsed="false">
      <c r="A51" s="133" t="s">
        <v>121</v>
      </c>
      <c r="B51" s="133"/>
      <c r="C51" s="134" t="s">
        <v>20</v>
      </c>
      <c r="D51" s="135" t="n">
        <v>206.3</v>
      </c>
      <c r="E51" s="132"/>
      <c r="F51" s="132"/>
    </row>
    <row r="52" customFormat="false" ht="9" hidden="false" customHeight="true" outlineLevel="0" collapsed="false">
      <c r="A52" s="133" t="s">
        <v>205</v>
      </c>
      <c r="B52" s="133"/>
      <c r="C52" s="132"/>
      <c r="D52" s="135" t="n">
        <v>103.1</v>
      </c>
      <c r="E52" s="132"/>
      <c r="F52" s="132"/>
    </row>
    <row r="53" customFormat="false" ht="9" hidden="false" customHeight="true" outlineLevel="0" collapsed="false">
      <c r="A53" s="133" t="s">
        <v>206</v>
      </c>
      <c r="B53" s="133"/>
      <c r="C53" s="132"/>
      <c r="D53" s="132"/>
      <c r="E53" s="132"/>
      <c r="F53" s="132"/>
    </row>
    <row r="54" customFormat="false" ht="9" hidden="false" customHeight="true" outlineLevel="0" collapsed="false">
      <c r="A54" s="133" t="s">
        <v>124</v>
      </c>
      <c r="B54" s="133"/>
      <c r="C54" s="134" t="s">
        <v>20</v>
      </c>
      <c r="D54" s="135" t="n">
        <v>168.7</v>
      </c>
      <c r="E54" s="132"/>
      <c r="F54" s="132"/>
    </row>
    <row r="55" customFormat="false" ht="9" hidden="false" customHeight="true" outlineLevel="0" collapsed="false">
      <c r="A55" s="133" t="s">
        <v>207</v>
      </c>
      <c r="B55" s="133"/>
      <c r="C55" s="132"/>
      <c r="D55" s="135" t="n">
        <v>84.4</v>
      </c>
      <c r="E55" s="132"/>
      <c r="F55" s="132"/>
    </row>
    <row r="56" customFormat="false" ht="9" hidden="false" customHeight="true" outlineLevel="0" collapsed="false">
      <c r="A56" s="133" t="s">
        <v>208</v>
      </c>
      <c r="B56" s="133"/>
      <c r="C56" s="132"/>
      <c r="D56" s="132"/>
      <c r="E56" s="132"/>
      <c r="F56" s="132"/>
    </row>
    <row r="57" customFormat="false" ht="9" hidden="false" customHeight="true" outlineLevel="0" collapsed="false">
      <c r="A57" s="133" t="s">
        <v>127</v>
      </c>
      <c r="B57" s="133"/>
      <c r="C57" s="134" t="s">
        <v>20</v>
      </c>
      <c r="D57" s="135" t="n">
        <v>303.1</v>
      </c>
      <c r="E57" s="132"/>
      <c r="F57" s="132"/>
    </row>
    <row r="58" customFormat="false" ht="9" hidden="false" customHeight="true" outlineLevel="0" collapsed="false">
      <c r="A58" s="133" t="s">
        <v>209</v>
      </c>
      <c r="B58" s="133"/>
      <c r="C58" s="132"/>
      <c r="D58" s="135" t="n">
        <v>151.6</v>
      </c>
      <c r="E58" s="132"/>
      <c r="F58" s="132"/>
    </row>
    <row r="59" customFormat="false" ht="9" hidden="false" customHeight="true" outlineLevel="0" collapsed="false">
      <c r="A59" s="133" t="s">
        <v>210</v>
      </c>
      <c r="B59" s="133"/>
      <c r="C59" s="132"/>
      <c r="D59" s="132"/>
      <c r="E59" s="132"/>
      <c r="F59" s="132"/>
    </row>
    <row r="60" customFormat="false" ht="9" hidden="false" customHeight="true" outlineLevel="0" collapsed="false">
      <c r="A60" s="133" t="s">
        <v>130</v>
      </c>
      <c r="B60" s="133"/>
      <c r="C60" s="134" t="s">
        <v>20</v>
      </c>
      <c r="D60" s="135" t="n">
        <v>528.9</v>
      </c>
      <c r="E60" s="132"/>
      <c r="F60" s="132"/>
    </row>
    <row r="61" customFormat="false" ht="9" hidden="false" customHeight="true" outlineLevel="0" collapsed="false">
      <c r="A61" s="133" t="s">
        <v>211</v>
      </c>
      <c r="B61" s="133"/>
      <c r="C61" s="132"/>
      <c r="D61" s="135" t="n">
        <v>264.5</v>
      </c>
      <c r="E61" s="132"/>
      <c r="F61" s="132"/>
    </row>
    <row r="62" customFormat="false" ht="9" hidden="false" customHeight="true" outlineLevel="0" collapsed="false">
      <c r="A62" s="133" t="s">
        <v>212</v>
      </c>
      <c r="B62" s="133"/>
      <c r="C62" s="132"/>
      <c r="D62" s="132"/>
      <c r="E62" s="132"/>
      <c r="F62" s="132"/>
    </row>
    <row r="63" customFormat="false" ht="9" hidden="false" customHeight="true" outlineLevel="0" collapsed="false">
      <c r="A63" s="133" t="s">
        <v>151</v>
      </c>
      <c r="B63" s="133"/>
      <c r="C63" s="134" t="s">
        <v>20</v>
      </c>
      <c r="D63" s="135" t="n">
        <v>444.8</v>
      </c>
      <c r="E63" s="132"/>
      <c r="F63" s="132"/>
    </row>
    <row r="64" customFormat="false" ht="9" hidden="false" customHeight="true" outlineLevel="0" collapsed="false">
      <c r="A64" s="133" t="s">
        <v>213</v>
      </c>
      <c r="B64" s="133"/>
      <c r="C64" s="132"/>
      <c r="D64" s="135" t="n">
        <v>222.4</v>
      </c>
      <c r="E64" s="132"/>
      <c r="F64" s="132"/>
    </row>
    <row r="65" customFormat="false" ht="9.6" hidden="false" customHeight="true" outlineLevel="0" collapsed="false">
      <c r="A65" s="133" t="s">
        <v>214</v>
      </c>
      <c r="B65" s="133"/>
      <c r="C65" s="132"/>
      <c r="D65" s="132"/>
      <c r="E65" s="132"/>
      <c r="F65" s="132"/>
    </row>
  </sheetData>
  <mergeCells count="41">
    <mergeCell ref="A1:F1"/>
    <mergeCell ref="C4:C5"/>
    <mergeCell ref="D4:D5"/>
    <mergeCell ref="A6:B6"/>
    <mergeCell ref="A7:B7"/>
    <mergeCell ref="A8:B8"/>
    <mergeCell ref="A9:B9"/>
    <mergeCell ref="A10:B10"/>
    <mergeCell ref="A11:B11"/>
    <mergeCell ref="A13:B13"/>
    <mergeCell ref="A14:B1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5:B45"/>
    <mergeCell ref="A46:B46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9" activeCellId="0" sqref="F9"/>
    </sheetView>
  </sheetViews>
  <sheetFormatPr defaultRowHeight="13.2" zeroHeight="false" outlineLevelRow="0" outlineLevelCol="0"/>
  <cols>
    <col collapsed="false" customWidth="true" hidden="false" outlineLevel="0" max="1" min="1" style="116" width="8.11"/>
    <col collapsed="false" customWidth="true" hidden="false" outlineLevel="0" max="2" min="2" style="0" width="47.44"/>
    <col collapsed="false" customWidth="true" hidden="false" outlineLevel="0" max="3" min="3" style="0" width="5.78"/>
    <col collapsed="false" customWidth="true" hidden="false" outlineLevel="0" max="4" min="4" style="0" width="10.66"/>
    <col collapsed="false" customWidth="true" hidden="false" outlineLevel="0" max="5" min="5" style="0" width="10.44"/>
    <col collapsed="false" customWidth="true" hidden="false" outlineLevel="0" max="6" min="6" style="0" width="10.66"/>
    <col collapsed="false" customWidth="true" hidden="false" outlineLevel="0" max="1025" min="7" style="0" width="8.89"/>
  </cols>
  <sheetData>
    <row r="1" customFormat="false" ht="14.25" hidden="false" customHeight="true" outlineLevel="0" collapsed="false">
      <c r="A1" s="117" t="s">
        <v>0</v>
      </c>
      <c r="B1" s="117"/>
      <c r="C1" s="117"/>
      <c r="D1" s="117"/>
      <c r="E1" s="117"/>
      <c r="F1" s="117"/>
    </row>
    <row r="2" customFormat="false" ht="13.5" hidden="false" customHeight="true" outlineLevel="0" collapsed="false">
      <c r="A2" s="118"/>
      <c r="B2" s="119" t="s">
        <v>1</v>
      </c>
      <c r="C2" s="120"/>
      <c r="D2" s="120"/>
      <c r="E2" s="120"/>
      <c r="F2" s="120"/>
    </row>
    <row r="3" customFormat="false" ht="18" hidden="false" customHeight="true" outlineLevel="0" collapsed="false">
      <c r="A3" s="121"/>
      <c r="B3" s="122" t="s">
        <v>2</v>
      </c>
      <c r="C3" s="123"/>
      <c r="D3" s="123"/>
      <c r="E3" s="123"/>
      <c r="F3" s="123"/>
    </row>
    <row r="4" customFormat="false" ht="9.15" hidden="false" customHeight="true" outlineLevel="0" collapsed="false">
      <c r="A4" s="124" t="s">
        <v>3</v>
      </c>
      <c r="B4" s="125" t="s">
        <v>4</v>
      </c>
      <c r="C4" s="126" t="s">
        <v>5</v>
      </c>
      <c r="D4" s="126" t="s">
        <v>6</v>
      </c>
      <c r="E4" s="127" t="s">
        <v>7</v>
      </c>
      <c r="F4" s="127" t="s">
        <v>8</v>
      </c>
    </row>
    <row r="5" customFormat="false" ht="9.6" hidden="false" customHeight="true" outlineLevel="0" collapsed="false">
      <c r="A5" s="128"/>
      <c r="B5" s="129"/>
      <c r="C5" s="126"/>
      <c r="D5" s="126"/>
      <c r="E5" s="130" t="s">
        <v>9</v>
      </c>
      <c r="F5" s="130" t="s">
        <v>10</v>
      </c>
    </row>
    <row r="6" customFormat="false" ht="10.35" hidden="false" customHeight="true" outlineLevel="0" collapsed="false">
      <c r="A6" s="136" t="s">
        <v>215</v>
      </c>
      <c r="B6" s="137" t="s">
        <v>216</v>
      </c>
      <c r="C6" s="132"/>
      <c r="D6" s="132"/>
      <c r="E6" s="132"/>
      <c r="F6" s="132"/>
    </row>
    <row r="7" customFormat="false" ht="9" hidden="false" customHeight="true" outlineLevel="0" collapsed="false">
      <c r="A7" s="133" t="s">
        <v>118</v>
      </c>
      <c r="B7" s="133"/>
      <c r="C7" s="134" t="s">
        <v>20</v>
      </c>
      <c r="D7" s="149" t="n">
        <v>2331</v>
      </c>
      <c r="E7" s="132"/>
      <c r="F7" s="132"/>
    </row>
    <row r="8" customFormat="false" ht="9" hidden="false" customHeight="true" outlineLevel="0" collapsed="false">
      <c r="A8" s="133" t="s">
        <v>217</v>
      </c>
      <c r="B8" s="133"/>
      <c r="C8" s="132"/>
      <c r="D8" s="149" t="n">
        <v>1165.5</v>
      </c>
      <c r="E8" s="132"/>
      <c r="F8" s="132"/>
    </row>
    <row r="9" customFormat="false" ht="9" hidden="false" customHeight="true" outlineLevel="0" collapsed="false">
      <c r="A9" s="133" t="s">
        <v>218</v>
      </c>
      <c r="B9" s="133"/>
      <c r="C9" s="132"/>
      <c r="D9" s="132"/>
      <c r="E9" s="132"/>
      <c r="F9" s="132"/>
    </row>
    <row r="10" customFormat="false" ht="9" hidden="false" customHeight="true" outlineLevel="0" collapsed="false">
      <c r="A10" s="133" t="s">
        <v>121</v>
      </c>
      <c r="B10" s="133"/>
      <c r="C10" s="134" t="s">
        <v>20</v>
      </c>
      <c r="D10" s="149" t="n">
        <v>2285</v>
      </c>
      <c r="E10" s="132"/>
      <c r="F10" s="132"/>
    </row>
    <row r="11" customFormat="false" ht="9" hidden="false" customHeight="true" outlineLevel="0" collapsed="false">
      <c r="A11" s="133" t="s">
        <v>219</v>
      </c>
      <c r="B11" s="133"/>
      <c r="C11" s="132"/>
      <c r="D11" s="149" t="n">
        <v>1142.5</v>
      </c>
      <c r="E11" s="132"/>
      <c r="F11" s="132"/>
    </row>
    <row r="12" customFormat="false" ht="9" hidden="false" customHeight="true" outlineLevel="0" collapsed="false">
      <c r="A12" s="133" t="s">
        <v>220</v>
      </c>
      <c r="B12" s="133"/>
      <c r="C12" s="132"/>
      <c r="D12" s="132"/>
      <c r="E12" s="132"/>
      <c r="F12" s="132"/>
    </row>
    <row r="13" customFormat="false" ht="9" hidden="false" customHeight="true" outlineLevel="0" collapsed="false">
      <c r="A13" s="133" t="s">
        <v>124</v>
      </c>
      <c r="B13" s="133"/>
      <c r="C13" s="134" t="s">
        <v>20</v>
      </c>
      <c r="D13" s="149" t="n">
        <v>2200.5</v>
      </c>
      <c r="E13" s="132"/>
      <c r="F13" s="132"/>
    </row>
    <row r="14" customFormat="false" ht="9" hidden="false" customHeight="true" outlineLevel="0" collapsed="false">
      <c r="A14" s="133" t="s">
        <v>221</v>
      </c>
      <c r="B14" s="133"/>
      <c r="C14" s="132"/>
      <c r="D14" s="149" t="n">
        <v>1100.3</v>
      </c>
      <c r="E14" s="132"/>
      <c r="F14" s="132"/>
    </row>
    <row r="15" customFormat="false" ht="9" hidden="false" customHeight="true" outlineLevel="0" collapsed="false">
      <c r="A15" s="133" t="s">
        <v>222</v>
      </c>
      <c r="B15" s="133"/>
      <c r="C15" s="132"/>
      <c r="D15" s="132"/>
      <c r="E15" s="132"/>
      <c r="F15" s="132"/>
    </row>
    <row r="16" customFormat="false" ht="9" hidden="false" customHeight="true" outlineLevel="0" collapsed="false">
      <c r="A16" s="133" t="s">
        <v>127</v>
      </c>
      <c r="B16" s="133"/>
      <c r="C16" s="134" t="s">
        <v>20</v>
      </c>
      <c r="D16" s="149" t="n">
        <v>2358.4</v>
      </c>
      <c r="E16" s="132"/>
      <c r="F16" s="132"/>
    </row>
    <row r="17" customFormat="false" ht="9" hidden="false" customHeight="true" outlineLevel="0" collapsed="false">
      <c r="A17" s="133" t="s">
        <v>223</v>
      </c>
      <c r="B17" s="133"/>
      <c r="C17" s="132"/>
      <c r="D17" s="149" t="n">
        <v>1179.2</v>
      </c>
      <c r="E17" s="132"/>
      <c r="F17" s="132"/>
    </row>
    <row r="18" customFormat="false" ht="9" hidden="false" customHeight="true" outlineLevel="0" collapsed="false">
      <c r="A18" s="133" t="s">
        <v>224</v>
      </c>
      <c r="B18" s="133"/>
      <c r="C18" s="132"/>
      <c r="D18" s="132"/>
      <c r="E18" s="132"/>
      <c r="F18" s="132"/>
    </row>
    <row r="19" customFormat="false" ht="9" hidden="false" customHeight="true" outlineLevel="0" collapsed="false">
      <c r="A19" s="133" t="s">
        <v>130</v>
      </c>
      <c r="B19" s="133"/>
      <c r="C19" s="134" t="s">
        <v>20</v>
      </c>
      <c r="D19" s="149" t="n">
        <v>1965.7</v>
      </c>
      <c r="E19" s="132"/>
      <c r="F19" s="132"/>
    </row>
    <row r="20" customFormat="false" ht="9" hidden="false" customHeight="true" outlineLevel="0" collapsed="false">
      <c r="A20" s="133" t="s">
        <v>225</v>
      </c>
      <c r="B20" s="133"/>
      <c r="C20" s="132"/>
      <c r="D20" s="135" t="n">
        <v>982.9</v>
      </c>
      <c r="E20" s="132"/>
      <c r="F20" s="132"/>
    </row>
    <row r="21" customFormat="false" ht="9" hidden="false" customHeight="true" outlineLevel="0" collapsed="false">
      <c r="A21" s="133" t="s">
        <v>226</v>
      </c>
      <c r="B21" s="133"/>
      <c r="C21" s="132"/>
      <c r="D21" s="132"/>
      <c r="E21" s="132"/>
      <c r="F21" s="132"/>
    </row>
    <row r="22" customFormat="false" ht="9" hidden="false" customHeight="true" outlineLevel="0" collapsed="false">
      <c r="A22" s="133" t="s">
        <v>151</v>
      </c>
      <c r="B22" s="133"/>
      <c r="C22" s="134" t="s">
        <v>20</v>
      </c>
      <c r="D22" s="135" t="n">
        <v>847.3</v>
      </c>
      <c r="E22" s="132"/>
      <c r="F22" s="132"/>
    </row>
    <row r="23" customFormat="false" ht="9" hidden="false" customHeight="true" outlineLevel="0" collapsed="false">
      <c r="A23" s="133" t="s">
        <v>227</v>
      </c>
      <c r="B23" s="133"/>
      <c r="C23" s="132"/>
      <c r="D23" s="135" t="n">
        <v>423.6</v>
      </c>
      <c r="E23" s="132"/>
      <c r="F23" s="132"/>
    </row>
    <row r="24" customFormat="false" ht="9" hidden="false" customHeight="true" outlineLevel="0" collapsed="false">
      <c r="A24" s="133" t="s">
        <v>228</v>
      </c>
      <c r="B24" s="133"/>
      <c r="C24" s="132"/>
      <c r="D24" s="132"/>
      <c r="E24" s="132"/>
      <c r="F24" s="132"/>
    </row>
    <row r="25" customFormat="false" ht="9" hidden="false" customHeight="true" outlineLevel="0" collapsed="false">
      <c r="A25" s="150" t="s">
        <v>229</v>
      </c>
      <c r="B25" s="137" t="s">
        <v>230</v>
      </c>
      <c r="C25" s="132"/>
      <c r="D25" s="132"/>
      <c r="E25" s="132"/>
      <c r="F25" s="132"/>
    </row>
    <row r="26" customFormat="false" ht="9" hidden="false" customHeight="true" outlineLevel="0" collapsed="false">
      <c r="A26" s="133" t="s">
        <v>118</v>
      </c>
      <c r="B26" s="133"/>
      <c r="C26" s="134" t="s">
        <v>20</v>
      </c>
      <c r="D26" s="135" t="n">
        <v>289.7</v>
      </c>
      <c r="E26" s="132"/>
      <c r="F26" s="132"/>
    </row>
    <row r="27" customFormat="false" ht="9" hidden="false" customHeight="true" outlineLevel="0" collapsed="false">
      <c r="A27" s="133" t="s">
        <v>231</v>
      </c>
      <c r="B27" s="133"/>
      <c r="C27" s="132"/>
      <c r="D27" s="135" t="n">
        <v>144.8</v>
      </c>
      <c r="E27" s="132"/>
      <c r="F27" s="132"/>
    </row>
    <row r="28" customFormat="false" ht="9" hidden="false" customHeight="true" outlineLevel="0" collapsed="false">
      <c r="A28" s="133" t="s">
        <v>232</v>
      </c>
      <c r="B28" s="133"/>
      <c r="C28" s="132"/>
      <c r="D28" s="132"/>
      <c r="E28" s="132"/>
      <c r="F28" s="132"/>
    </row>
    <row r="29" customFormat="false" ht="9" hidden="false" customHeight="true" outlineLevel="0" collapsed="false">
      <c r="A29" s="133" t="s">
        <v>121</v>
      </c>
      <c r="B29" s="133"/>
      <c r="C29" s="134" t="s">
        <v>20</v>
      </c>
      <c r="D29" s="135" t="n">
        <v>308.7</v>
      </c>
      <c r="E29" s="132"/>
      <c r="F29" s="132"/>
    </row>
    <row r="30" customFormat="false" ht="9" hidden="false" customHeight="true" outlineLevel="0" collapsed="false">
      <c r="A30" s="133" t="s">
        <v>233</v>
      </c>
      <c r="B30" s="133"/>
      <c r="C30" s="132"/>
      <c r="D30" s="135" t="n">
        <v>154.4</v>
      </c>
      <c r="E30" s="132"/>
      <c r="F30" s="132"/>
    </row>
    <row r="31" customFormat="false" ht="9" hidden="false" customHeight="true" outlineLevel="0" collapsed="false">
      <c r="A31" s="133" t="s">
        <v>234</v>
      </c>
      <c r="B31" s="133"/>
      <c r="C31" s="132"/>
      <c r="D31" s="132"/>
      <c r="E31" s="132"/>
      <c r="F31" s="132"/>
    </row>
    <row r="32" customFormat="false" ht="9" hidden="false" customHeight="true" outlineLevel="0" collapsed="false">
      <c r="A32" s="133" t="s">
        <v>124</v>
      </c>
      <c r="B32" s="133"/>
      <c r="C32" s="134" t="s">
        <v>20</v>
      </c>
      <c r="D32" s="135" t="n">
        <v>286.2</v>
      </c>
      <c r="E32" s="132"/>
      <c r="F32" s="132"/>
    </row>
    <row r="33" customFormat="false" ht="9" hidden="false" customHeight="true" outlineLevel="0" collapsed="false">
      <c r="A33" s="133" t="s">
        <v>235</v>
      </c>
      <c r="B33" s="133"/>
      <c r="C33" s="132"/>
      <c r="D33" s="135" t="n">
        <v>143.1</v>
      </c>
      <c r="E33" s="132"/>
      <c r="F33" s="132"/>
    </row>
    <row r="34" customFormat="false" ht="9" hidden="false" customHeight="true" outlineLevel="0" collapsed="false">
      <c r="A34" s="133" t="s">
        <v>236</v>
      </c>
      <c r="B34" s="133"/>
      <c r="C34" s="132"/>
      <c r="D34" s="132"/>
      <c r="E34" s="132"/>
      <c r="F34" s="132"/>
    </row>
    <row r="35" customFormat="false" ht="9" hidden="false" customHeight="true" outlineLevel="0" collapsed="false">
      <c r="A35" s="133" t="s">
        <v>127</v>
      </c>
      <c r="B35" s="133"/>
      <c r="C35" s="134" t="s">
        <v>20</v>
      </c>
      <c r="D35" s="135" t="n">
        <v>286.2</v>
      </c>
      <c r="E35" s="132"/>
      <c r="F35" s="132"/>
    </row>
    <row r="36" customFormat="false" ht="9" hidden="false" customHeight="true" outlineLevel="0" collapsed="false">
      <c r="A36" s="133" t="s">
        <v>237</v>
      </c>
      <c r="B36" s="133"/>
      <c r="C36" s="132"/>
      <c r="D36" s="135" t="n">
        <v>143.1</v>
      </c>
      <c r="E36" s="132"/>
      <c r="F36" s="132"/>
    </row>
    <row r="37" customFormat="false" ht="9" hidden="false" customHeight="true" outlineLevel="0" collapsed="false">
      <c r="A37" s="133" t="s">
        <v>238</v>
      </c>
      <c r="B37" s="133"/>
      <c r="C37" s="132"/>
      <c r="D37" s="132"/>
      <c r="E37" s="132"/>
      <c r="F37" s="132"/>
    </row>
    <row r="38" customFormat="false" ht="9" hidden="false" customHeight="true" outlineLevel="0" collapsed="false">
      <c r="A38" s="133" t="s">
        <v>130</v>
      </c>
      <c r="B38" s="133"/>
      <c r="C38" s="134" t="s">
        <v>20</v>
      </c>
      <c r="D38" s="135" t="n">
        <v>254.4</v>
      </c>
      <c r="E38" s="132"/>
      <c r="F38" s="132"/>
    </row>
    <row r="39" customFormat="false" ht="9" hidden="false" customHeight="true" outlineLevel="0" collapsed="false">
      <c r="A39" s="133" t="s">
        <v>239</v>
      </c>
      <c r="B39" s="133"/>
      <c r="C39" s="132"/>
      <c r="D39" s="135" t="n">
        <v>127.2</v>
      </c>
      <c r="E39" s="132"/>
      <c r="F39" s="132"/>
    </row>
    <row r="40" customFormat="false" ht="9" hidden="false" customHeight="true" outlineLevel="0" collapsed="false">
      <c r="A40" s="133" t="s">
        <v>240</v>
      </c>
      <c r="B40" s="133"/>
      <c r="C40" s="132"/>
      <c r="D40" s="132"/>
      <c r="E40" s="132"/>
      <c r="F40" s="132"/>
    </row>
    <row r="41" customFormat="false" ht="9" hidden="false" customHeight="true" outlineLevel="0" collapsed="false">
      <c r="A41" s="133" t="s">
        <v>151</v>
      </c>
      <c r="B41" s="133"/>
      <c r="C41" s="134" t="s">
        <v>20</v>
      </c>
      <c r="D41" s="135" t="n">
        <v>74.8</v>
      </c>
      <c r="E41" s="132"/>
      <c r="F41" s="132"/>
    </row>
    <row r="42" customFormat="false" ht="9" hidden="false" customHeight="true" outlineLevel="0" collapsed="false">
      <c r="A42" s="133" t="s">
        <v>241</v>
      </c>
      <c r="B42" s="133"/>
      <c r="C42" s="132"/>
      <c r="D42" s="135" t="n">
        <v>37.4</v>
      </c>
      <c r="E42" s="132"/>
      <c r="F42" s="132"/>
    </row>
    <row r="43" customFormat="false" ht="9" hidden="false" customHeight="true" outlineLevel="0" collapsed="false">
      <c r="A43" s="133" t="s">
        <v>242</v>
      </c>
      <c r="B43" s="133"/>
      <c r="C43" s="132"/>
      <c r="D43" s="132"/>
      <c r="E43" s="132"/>
      <c r="F43" s="132"/>
    </row>
    <row r="44" customFormat="false" ht="9" hidden="false" customHeight="true" outlineLevel="0" collapsed="false">
      <c r="A44" s="150" t="s">
        <v>243</v>
      </c>
      <c r="B44" s="137" t="s">
        <v>244</v>
      </c>
      <c r="C44" s="132"/>
      <c r="D44" s="132"/>
      <c r="E44" s="132"/>
      <c r="F44" s="132"/>
    </row>
    <row r="45" customFormat="false" ht="9" hidden="false" customHeight="true" outlineLevel="0" collapsed="false">
      <c r="A45" s="133" t="s">
        <v>118</v>
      </c>
      <c r="B45" s="133"/>
      <c r="C45" s="134" t="s">
        <v>20</v>
      </c>
      <c r="D45" s="149" t="n">
        <v>1346</v>
      </c>
      <c r="E45" s="132"/>
      <c r="F45" s="132"/>
    </row>
    <row r="46" customFormat="false" ht="9" hidden="false" customHeight="true" outlineLevel="0" collapsed="false">
      <c r="A46" s="133" t="s">
        <v>245</v>
      </c>
      <c r="B46" s="133"/>
      <c r="C46" s="132"/>
      <c r="D46" s="135" t="n">
        <v>673</v>
      </c>
      <c r="E46" s="132"/>
      <c r="F46" s="132"/>
    </row>
    <row r="47" customFormat="false" ht="9" hidden="false" customHeight="true" outlineLevel="0" collapsed="false">
      <c r="A47" s="133" t="s">
        <v>246</v>
      </c>
      <c r="B47" s="133"/>
      <c r="C47" s="132"/>
      <c r="D47" s="132"/>
      <c r="E47" s="132"/>
      <c r="F47" s="132"/>
    </row>
    <row r="48" customFormat="false" ht="9" hidden="false" customHeight="true" outlineLevel="0" collapsed="false">
      <c r="A48" s="133" t="s">
        <v>121</v>
      </c>
      <c r="B48" s="133"/>
      <c r="C48" s="134" t="s">
        <v>20</v>
      </c>
      <c r="D48" s="149" t="n">
        <v>1646</v>
      </c>
      <c r="E48" s="132"/>
      <c r="F48" s="132"/>
    </row>
    <row r="49" customFormat="false" ht="9" hidden="false" customHeight="true" outlineLevel="0" collapsed="false">
      <c r="A49" s="133" t="s">
        <v>247</v>
      </c>
      <c r="B49" s="133"/>
      <c r="C49" s="132"/>
      <c r="D49" s="135" t="n">
        <v>823</v>
      </c>
      <c r="E49" s="132"/>
      <c r="F49" s="132"/>
    </row>
    <row r="50" customFormat="false" ht="9" hidden="false" customHeight="true" outlineLevel="0" collapsed="false">
      <c r="A50" s="133" t="s">
        <v>248</v>
      </c>
      <c r="B50" s="133"/>
      <c r="C50" s="132"/>
      <c r="D50" s="132"/>
      <c r="E50" s="132"/>
      <c r="F50" s="132"/>
    </row>
    <row r="51" customFormat="false" ht="9" hidden="false" customHeight="true" outlineLevel="0" collapsed="false">
      <c r="A51" s="133" t="s">
        <v>124</v>
      </c>
      <c r="B51" s="133"/>
      <c r="C51" s="134" t="s">
        <v>20</v>
      </c>
      <c r="D51" s="149" t="n">
        <v>2229.3</v>
      </c>
      <c r="E51" s="132"/>
      <c r="F51" s="132"/>
    </row>
    <row r="52" customFormat="false" ht="9" hidden="false" customHeight="true" outlineLevel="0" collapsed="false">
      <c r="A52" s="133" t="s">
        <v>249</v>
      </c>
      <c r="B52" s="133"/>
      <c r="C52" s="132"/>
      <c r="D52" s="149" t="n">
        <v>1114.7</v>
      </c>
      <c r="E52" s="132"/>
      <c r="F52" s="132"/>
    </row>
    <row r="53" customFormat="false" ht="9" hidden="false" customHeight="true" outlineLevel="0" collapsed="false">
      <c r="A53" s="133" t="s">
        <v>250</v>
      </c>
      <c r="B53" s="133"/>
      <c r="C53" s="132"/>
      <c r="D53" s="132"/>
      <c r="E53" s="132"/>
      <c r="F53" s="132"/>
    </row>
    <row r="54" customFormat="false" ht="9" hidden="false" customHeight="true" outlineLevel="0" collapsed="false">
      <c r="A54" s="133" t="s">
        <v>127</v>
      </c>
      <c r="B54" s="133"/>
      <c r="C54" s="134" t="s">
        <v>20</v>
      </c>
      <c r="D54" s="149" t="n">
        <v>2445.5</v>
      </c>
      <c r="E54" s="132"/>
      <c r="F54" s="132"/>
    </row>
    <row r="55" customFormat="false" ht="9" hidden="false" customHeight="true" outlineLevel="0" collapsed="false">
      <c r="A55" s="133" t="s">
        <v>251</v>
      </c>
      <c r="B55" s="133"/>
      <c r="C55" s="132"/>
      <c r="D55" s="149" t="n">
        <v>1222.8</v>
      </c>
      <c r="E55" s="132"/>
      <c r="F55" s="132"/>
    </row>
    <row r="56" customFormat="false" ht="9" hidden="false" customHeight="true" outlineLevel="0" collapsed="false">
      <c r="A56" s="133" t="s">
        <v>252</v>
      </c>
      <c r="B56" s="133"/>
      <c r="C56" s="132"/>
      <c r="D56" s="132"/>
      <c r="E56" s="132"/>
      <c r="F56" s="132"/>
    </row>
    <row r="57" customFormat="false" ht="9" hidden="false" customHeight="true" outlineLevel="0" collapsed="false">
      <c r="A57" s="133" t="s">
        <v>130</v>
      </c>
      <c r="B57" s="133"/>
      <c r="C57" s="134" t="s">
        <v>20</v>
      </c>
      <c r="D57" s="149" t="n">
        <v>2387.7</v>
      </c>
      <c r="E57" s="132"/>
      <c r="F57" s="132"/>
    </row>
    <row r="58" customFormat="false" ht="9" hidden="false" customHeight="true" outlineLevel="0" collapsed="false">
      <c r="A58" s="133" t="s">
        <v>253</v>
      </c>
      <c r="B58" s="133"/>
      <c r="C58" s="132"/>
      <c r="D58" s="149" t="n">
        <v>1193.8</v>
      </c>
      <c r="E58" s="132"/>
      <c r="F58" s="132"/>
    </row>
    <row r="59" customFormat="false" ht="9" hidden="false" customHeight="true" outlineLevel="0" collapsed="false">
      <c r="A59" s="133" t="s">
        <v>254</v>
      </c>
      <c r="B59" s="133"/>
      <c r="C59" s="132"/>
      <c r="D59" s="132"/>
      <c r="E59" s="132"/>
      <c r="F59" s="132"/>
    </row>
    <row r="60" customFormat="false" ht="9" hidden="false" customHeight="true" outlineLevel="0" collapsed="false">
      <c r="A60" s="133" t="s">
        <v>151</v>
      </c>
      <c r="B60" s="133"/>
      <c r="C60" s="134" t="s">
        <v>20</v>
      </c>
      <c r="D60" s="135" t="n">
        <v>430.4</v>
      </c>
      <c r="E60" s="132"/>
      <c r="F60" s="132"/>
    </row>
    <row r="61" customFormat="false" ht="9" hidden="false" customHeight="true" outlineLevel="0" collapsed="false">
      <c r="A61" s="133" t="s">
        <v>255</v>
      </c>
      <c r="B61" s="133"/>
      <c r="C61" s="132"/>
      <c r="D61" s="135" t="n">
        <v>215.2</v>
      </c>
      <c r="E61" s="132"/>
      <c r="F61" s="132"/>
    </row>
    <row r="62" customFormat="false" ht="9.15" hidden="false" customHeight="true" outlineLevel="0" collapsed="false">
      <c r="A62" s="133" t="s">
        <v>256</v>
      </c>
      <c r="B62" s="133"/>
      <c r="C62" s="132"/>
      <c r="D62" s="132"/>
      <c r="E62" s="132"/>
      <c r="F62" s="132"/>
    </row>
  </sheetData>
  <mergeCells count="57">
    <mergeCell ref="A1:F1"/>
    <mergeCell ref="C4:C5"/>
    <mergeCell ref="D4:D5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47" activeCellId="0" sqref="C447"/>
    </sheetView>
  </sheetViews>
  <sheetFormatPr defaultRowHeight="13.2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116" width="7.45"/>
    <col collapsed="false" customWidth="true" hidden="false" outlineLevel="0" max="3" min="3" style="0" width="45"/>
    <col collapsed="false" customWidth="true" hidden="false" outlineLevel="0" max="4" min="4" style="0" width="5.78"/>
    <col collapsed="false" customWidth="true" hidden="false" outlineLevel="0" max="5" min="5" style="0" width="10.66"/>
    <col collapsed="false" customWidth="true" hidden="false" outlineLevel="0" max="6" min="6" style="0" width="10.44"/>
    <col collapsed="false" customWidth="true" hidden="false" outlineLevel="0" max="7" min="7" style="0" width="10.66"/>
    <col collapsed="false" customWidth="true" hidden="false" outlineLevel="0" max="1025" min="8" style="0" width="8.89"/>
  </cols>
  <sheetData>
    <row r="1" customFormat="false" ht="14.25" hidden="false" customHeight="true" outlineLevel="0" collapsed="false">
      <c r="C1" s="151" t="s">
        <v>0</v>
      </c>
      <c r="D1" s="151"/>
      <c r="E1" s="151"/>
      <c r="F1" s="151"/>
      <c r="G1" s="151"/>
    </row>
    <row r="2" customFormat="false" ht="13.5" hidden="false" customHeight="true" outlineLevel="0" collapsed="false">
      <c r="B2" s="118"/>
      <c r="C2" s="152" t="s">
        <v>1</v>
      </c>
      <c r="D2" s="120"/>
      <c r="E2" s="120"/>
      <c r="F2" s="120"/>
    </row>
    <row r="3" customFormat="false" ht="18" hidden="false" customHeight="true" outlineLevel="0" collapsed="false">
      <c r="B3" s="121"/>
      <c r="C3" s="153" t="s">
        <v>2</v>
      </c>
      <c r="D3" s="123"/>
      <c r="E3" s="123"/>
      <c r="F3" s="123"/>
    </row>
    <row r="4" customFormat="false" ht="9.15" hidden="false" customHeight="true" outlineLevel="0" collapsed="false">
      <c r="B4" s="124" t="s">
        <v>3</v>
      </c>
      <c r="C4" s="154" t="s">
        <v>4</v>
      </c>
      <c r="D4" s="155" t="s">
        <v>5</v>
      </c>
      <c r="E4" s="155" t="s">
        <v>6</v>
      </c>
      <c r="F4" s="127" t="s">
        <v>7</v>
      </c>
      <c r="G4" s="127" t="s">
        <v>8</v>
      </c>
    </row>
    <row r="5" customFormat="false" ht="9.6" hidden="false" customHeight="true" outlineLevel="0" collapsed="false">
      <c r="B5" s="128"/>
      <c r="C5" s="156"/>
      <c r="D5" s="157"/>
      <c r="E5" s="157"/>
      <c r="F5" s="130" t="s">
        <v>9</v>
      </c>
      <c r="G5" s="130" t="s">
        <v>10</v>
      </c>
    </row>
    <row r="6" customFormat="false" ht="9.75" hidden="false" customHeight="true" outlineLevel="0" collapsed="false">
      <c r="B6" s="148" t="n">
        <v>36561</v>
      </c>
      <c r="C6" s="158" t="s">
        <v>258</v>
      </c>
      <c r="D6" s="132"/>
      <c r="E6" s="132"/>
      <c r="F6" s="132"/>
      <c r="G6" s="132"/>
    </row>
    <row r="7" customFormat="false" ht="9" hidden="false" customHeight="true" outlineLevel="0" collapsed="false">
      <c r="B7" s="136" t="s">
        <v>259</v>
      </c>
      <c r="C7" s="158" t="s">
        <v>260</v>
      </c>
      <c r="D7" s="134" t="s">
        <v>261</v>
      </c>
      <c r="E7" s="149" t="n">
        <v>13691</v>
      </c>
      <c r="F7" s="132"/>
      <c r="G7" s="132"/>
    </row>
    <row r="8" customFormat="false" ht="9" hidden="false" customHeight="true" outlineLevel="0" collapsed="false">
      <c r="B8" s="159"/>
      <c r="C8" s="160" t="s">
        <v>262</v>
      </c>
      <c r="D8" s="132"/>
      <c r="E8" s="149" t="n">
        <v>6845.5</v>
      </c>
      <c r="F8" s="132"/>
      <c r="G8" s="132"/>
    </row>
    <row r="9" customFormat="false" ht="9" hidden="false" customHeight="true" outlineLevel="0" collapsed="false">
      <c r="B9" s="159"/>
      <c r="C9" s="160" t="s">
        <v>263</v>
      </c>
      <c r="D9" s="132"/>
      <c r="E9" s="132"/>
      <c r="F9" s="132"/>
      <c r="G9" s="132"/>
    </row>
    <row r="10" customFormat="false" ht="9" hidden="false" customHeight="true" outlineLevel="0" collapsed="false">
      <c r="B10" s="136" t="s">
        <v>264</v>
      </c>
      <c r="C10" s="158" t="s">
        <v>265</v>
      </c>
      <c r="D10" s="132"/>
      <c r="E10" s="132"/>
      <c r="F10" s="132"/>
      <c r="G10" s="132"/>
    </row>
    <row r="11" customFormat="false" ht="9" hidden="false" customHeight="true" outlineLevel="0" collapsed="false">
      <c r="B11" s="159"/>
      <c r="C11" s="158" t="s">
        <v>266</v>
      </c>
      <c r="D11" s="134" t="s">
        <v>261</v>
      </c>
      <c r="E11" s="149" t="n">
        <v>7281.5</v>
      </c>
      <c r="F11" s="132"/>
      <c r="G11" s="132"/>
    </row>
    <row r="12" customFormat="false" ht="9" hidden="false" customHeight="true" outlineLevel="0" collapsed="false">
      <c r="B12" s="159"/>
      <c r="C12" s="160" t="s">
        <v>267</v>
      </c>
      <c r="D12" s="132"/>
      <c r="E12" s="149" t="n">
        <v>3640.8</v>
      </c>
      <c r="F12" s="132"/>
      <c r="G12" s="132"/>
    </row>
    <row r="13" customFormat="false" ht="9" hidden="false" customHeight="true" outlineLevel="0" collapsed="false">
      <c r="B13" s="159"/>
      <c r="C13" s="160" t="s">
        <v>268</v>
      </c>
      <c r="D13" s="132"/>
      <c r="E13" s="132"/>
      <c r="F13" s="132"/>
      <c r="G13" s="132"/>
    </row>
    <row r="14" customFormat="false" ht="9" hidden="false" customHeight="true" outlineLevel="0" collapsed="false">
      <c r="B14" s="159"/>
      <c r="C14" s="160" t="s">
        <v>121</v>
      </c>
      <c r="D14" s="134" t="s">
        <v>261</v>
      </c>
      <c r="E14" s="149" t="n">
        <v>6698.2</v>
      </c>
      <c r="F14" s="132"/>
      <c r="G14" s="132"/>
    </row>
    <row r="15" customFormat="false" ht="9" hidden="false" customHeight="true" outlineLevel="0" collapsed="false">
      <c r="B15" s="159"/>
      <c r="C15" s="160" t="s">
        <v>269</v>
      </c>
      <c r="D15" s="132"/>
      <c r="E15" s="149" t="n">
        <v>3349.1</v>
      </c>
      <c r="F15" s="132"/>
      <c r="G15" s="132"/>
    </row>
    <row r="16" customFormat="false" ht="9" hidden="false" customHeight="true" outlineLevel="0" collapsed="false">
      <c r="B16" s="159"/>
      <c r="C16" s="160" t="s">
        <v>270</v>
      </c>
      <c r="D16" s="132"/>
      <c r="E16" s="132"/>
      <c r="F16" s="132"/>
      <c r="G16" s="132"/>
    </row>
    <row r="17" customFormat="false" ht="9" hidden="false" customHeight="true" outlineLevel="0" collapsed="false">
      <c r="B17" s="159"/>
      <c r="C17" s="160" t="s">
        <v>124</v>
      </c>
      <c r="D17" s="134" t="s">
        <v>261</v>
      </c>
      <c r="E17" s="149" t="n">
        <v>6279.7</v>
      </c>
      <c r="F17" s="132"/>
      <c r="G17" s="132"/>
    </row>
    <row r="18" customFormat="false" ht="9" hidden="false" customHeight="true" outlineLevel="0" collapsed="false">
      <c r="B18" s="159"/>
      <c r="C18" s="160" t="s">
        <v>271</v>
      </c>
      <c r="D18" s="132"/>
      <c r="E18" s="149" t="n">
        <v>3139.9</v>
      </c>
      <c r="F18" s="132"/>
      <c r="G18" s="132"/>
    </row>
    <row r="19" customFormat="false" ht="9" hidden="false" customHeight="true" outlineLevel="0" collapsed="false">
      <c r="B19" s="159"/>
      <c r="C19" s="160" t="s">
        <v>272</v>
      </c>
      <c r="D19" s="132"/>
      <c r="E19" s="132"/>
      <c r="F19" s="132"/>
      <c r="G19" s="132"/>
    </row>
    <row r="20" customFormat="false" ht="9" hidden="false" customHeight="true" outlineLevel="0" collapsed="false">
      <c r="B20" s="159"/>
      <c r="C20" s="160" t="s">
        <v>127</v>
      </c>
      <c r="D20" s="134" t="s">
        <v>261</v>
      </c>
      <c r="E20" s="149" t="n">
        <v>14998.4</v>
      </c>
      <c r="F20" s="132"/>
      <c r="G20" s="132"/>
    </row>
    <row r="21" customFormat="false" ht="9" hidden="false" customHeight="true" outlineLevel="0" collapsed="false">
      <c r="B21" s="159"/>
      <c r="C21" s="160" t="s">
        <v>273</v>
      </c>
      <c r="D21" s="132"/>
      <c r="E21" s="149" t="n">
        <v>7499.2</v>
      </c>
      <c r="F21" s="132"/>
      <c r="G21" s="132"/>
    </row>
    <row r="22" customFormat="false" ht="9" hidden="false" customHeight="true" outlineLevel="0" collapsed="false">
      <c r="B22" s="159"/>
      <c r="C22" s="160" t="s">
        <v>274</v>
      </c>
      <c r="D22" s="132"/>
      <c r="E22" s="132"/>
      <c r="F22" s="132"/>
      <c r="G22" s="132"/>
    </row>
    <row r="23" customFormat="false" ht="9" hidden="false" customHeight="true" outlineLevel="0" collapsed="false">
      <c r="B23" s="159"/>
      <c r="C23" s="160" t="s">
        <v>130</v>
      </c>
      <c r="D23" s="134" t="s">
        <v>261</v>
      </c>
      <c r="E23" s="149" t="n">
        <v>7505.6</v>
      </c>
      <c r="F23" s="132"/>
      <c r="G23" s="132"/>
    </row>
    <row r="24" customFormat="false" ht="9" hidden="false" customHeight="true" outlineLevel="0" collapsed="false">
      <c r="B24" s="159"/>
      <c r="C24" s="160" t="s">
        <v>275</v>
      </c>
      <c r="D24" s="132"/>
      <c r="E24" s="149" t="n">
        <v>3752.8</v>
      </c>
      <c r="F24" s="132"/>
      <c r="G24" s="132"/>
    </row>
    <row r="25" customFormat="false" ht="9" hidden="false" customHeight="true" outlineLevel="0" collapsed="false">
      <c r="B25" s="159"/>
      <c r="C25" s="160" t="s">
        <v>276</v>
      </c>
      <c r="D25" s="132"/>
      <c r="E25" s="132"/>
      <c r="F25" s="132"/>
      <c r="G25" s="132"/>
    </row>
    <row r="26" customFormat="false" ht="9" hidden="false" customHeight="true" outlineLevel="0" collapsed="false">
      <c r="B26" s="159"/>
      <c r="C26" s="160" t="s">
        <v>151</v>
      </c>
      <c r="D26" s="134" t="s">
        <v>261</v>
      </c>
      <c r="E26" s="149" t="n">
        <v>4223.9</v>
      </c>
      <c r="F26" s="132"/>
      <c r="G26" s="132"/>
    </row>
    <row r="27" customFormat="false" ht="9" hidden="false" customHeight="true" outlineLevel="0" collapsed="false">
      <c r="B27" s="159"/>
      <c r="C27" s="160" t="s">
        <v>277</v>
      </c>
      <c r="D27" s="132"/>
      <c r="E27" s="149" t="n">
        <v>2112</v>
      </c>
      <c r="F27" s="132"/>
      <c r="G27" s="132"/>
    </row>
    <row r="28" customFormat="false" ht="9" hidden="false" customHeight="true" outlineLevel="0" collapsed="false">
      <c r="B28" s="159"/>
      <c r="C28" s="160" t="s">
        <v>278</v>
      </c>
      <c r="D28" s="132"/>
      <c r="E28" s="132"/>
      <c r="F28" s="132"/>
      <c r="G28" s="132"/>
    </row>
    <row r="29" customFormat="false" ht="9" hidden="false" customHeight="true" outlineLevel="0" collapsed="false">
      <c r="B29" s="150" t="s">
        <v>279</v>
      </c>
      <c r="C29" s="158" t="s">
        <v>280</v>
      </c>
      <c r="D29" s="132"/>
      <c r="E29" s="132"/>
      <c r="F29" s="132"/>
      <c r="G29" s="132"/>
    </row>
    <row r="30" customFormat="false" ht="9" hidden="false" customHeight="true" outlineLevel="0" collapsed="false">
      <c r="B30" s="159"/>
      <c r="C30" s="160" t="s">
        <v>118</v>
      </c>
      <c r="D30" s="134" t="s">
        <v>261</v>
      </c>
      <c r="E30" s="149" t="n">
        <v>18852.7</v>
      </c>
      <c r="F30" s="132"/>
      <c r="G30" s="132"/>
    </row>
    <row r="31" customFormat="false" ht="9" hidden="false" customHeight="true" outlineLevel="0" collapsed="false">
      <c r="B31" s="159"/>
      <c r="C31" s="160" t="s">
        <v>281</v>
      </c>
      <c r="D31" s="132"/>
      <c r="E31" s="149" t="n">
        <v>9426.4</v>
      </c>
      <c r="F31" s="132"/>
      <c r="G31" s="132"/>
    </row>
    <row r="32" customFormat="false" ht="9" hidden="false" customHeight="true" outlineLevel="0" collapsed="false">
      <c r="B32" s="159"/>
      <c r="C32" s="160" t="s">
        <v>282</v>
      </c>
      <c r="D32" s="132"/>
      <c r="E32" s="132"/>
      <c r="F32" s="132"/>
      <c r="G32" s="132"/>
    </row>
    <row r="33" customFormat="false" ht="9" hidden="false" customHeight="true" outlineLevel="0" collapsed="false">
      <c r="B33" s="159"/>
      <c r="C33" s="160" t="s">
        <v>121</v>
      </c>
      <c r="D33" s="134" t="s">
        <v>261</v>
      </c>
      <c r="E33" s="149" t="n">
        <v>18151.6</v>
      </c>
      <c r="F33" s="132"/>
      <c r="G33" s="132"/>
    </row>
    <row r="34" customFormat="false" ht="9" hidden="false" customHeight="true" outlineLevel="0" collapsed="false">
      <c r="B34" s="159"/>
      <c r="C34" s="160" t="s">
        <v>283</v>
      </c>
      <c r="D34" s="132"/>
      <c r="E34" s="149" t="n">
        <v>9075.8</v>
      </c>
      <c r="F34" s="132"/>
      <c r="G34" s="132"/>
    </row>
    <row r="35" customFormat="false" ht="9" hidden="false" customHeight="true" outlineLevel="0" collapsed="false">
      <c r="B35" s="159"/>
      <c r="C35" s="160" t="s">
        <v>284</v>
      </c>
      <c r="D35" s="132"/>
      <c r="E35" s="132"/>
      <c r="F35" s="132"/>
      <c r="G35" s="132"/>
    </row>
    <row r="36" customFormat="false" ht="9" hidden="false" customHeight="true" outlineLevel="0" collapsed="false">
      <c r="B36" s="159"/>
      <c r="C36" s="160" t="s">
        <v>124</v>
      </c>
      <c r="D36" s="134" t="s">
        <v>261</v>
      </c>
      <c r="E36" s="149" t="n">
        <v>18151.6</v>
      </c>
      <c r="F36" s="132"/>
      <c r="G36" s="132"/>
    </row>
    <row r="37" customFormat="false" ht="9" hidden="false" customHeight="true" outlineLevel="0" collapsed="false">
      <c r="B37" s="159"/>
      <c r="C37" s="160" t="s">
        <v>285</v>
      </c>
      <c r="D37" s="132"/>
      <c r="E37" s="149" t="n">
        <v>9075.8</v>
      </c>
      <c r="F37" s="132"/>
      <c r="G37" s="132"/>
    </row>
    <row r="38" customFormat="false" ht="9" hidden="false" customHeight="true" outlineLevel="0" collapsed="false">
      <c r="B38" s="159"/>
      <c r="C38" s="160" t="s">
        <v>286</v>
      </c>
      <c r="D38" s="132"/>
      <c r="E38" s="132"/>
      <c r="F38" s="132"/>
      <c r="G38" s="132"/>
    </row>
    <row r="39" customFormat="false" ht="9" hidden="false" customHeight="true" outlineLevel="0" collapsed="false">
      <c r="B39" s="159"/>
      <c r="C39" s="160" t="s">
        <v>127</v>
      </c>
      <c r="D39" s="134" t="s">
        <v>261</v>
      </c>
      <c r="E39" s="149" t="n">
        <v>23566</v>
      </c>
      <c r="F39" s="132"/>
      <c r="G39" s="132"/>
    </row>
    <row r="40" customFormat="false" ht="9" hidden="false" customHeight="true" outlineLevel="0" collapsed="false">
      <c r="B40" s="159"/>
      <c r="C40" s="160" t="s">
        <v>287</v>
      </c>
      <c r="D40" s="132"/>
      <c r="E40" s="149" t="n">
        <v>11783</v>
      </c>
      <c r="F40" s="132"/>
      <c r="G40" s="132"/>
    </row>
    <row r="41" customFormat="false" ht="9" hidden="false" customHeight="true" outlineLevel="0" collapsed="false">
      <c r="B41" s="159"/>
      <c r="C41" s="160" t="s">
        <v>288</v>
      </c>
      <c r="D41" s="132"/>
      <c r="E41" s="132"/>
      <c r="F41" s="132"/>
      <c r="G41" s="132"/>
    </row>
    <row r="42" customFormat="false" ht="9" hidden="false" customHeight="true" outlineLevel="0" collapsed="false">
      <c r="B42" s="159"/>
      <c r="C42" s="160" t="s">
        <v>130</v>
      </c>
      <c r="D42" s="134" t="s">
        <v>261</v>
      </c>
      <c r="E42" s="149" t="n">
        <v>16849.8</v>
      </c>
      <c r="F42" s="132"/>
      <c r="G42" s="132"/>
    </row>
    <row r="43" customFormat="false" ht="9" hidden="false" customHeight="true" outlineLevel="0" collapsed="false">
      <c r="B43" s="159"/>
      <c r="C43" s="160" t="s">
        <v>289</v>
      </c>
      <c r="D43" s="132"/>
      <c r="E43" s="149" t="n">
        <v>8424.9</v>
      </c>
      <c r="F43" s="132"/>
      <c r="G43" s="132"/>
    </row>
    <row r="44" customFormat="false" ht="9" hidden="false" customHeight="true" outlineLevel="0" collapsed="false">
      <c r="B44" s="159"/>
      <c r="C44" s="160" t="s">
        <v>290</v>
      </c>
      <c r="D44" s="132"/>
      <c r="E44" s="132"/>
      <c r="F44" s="132"/>
      <c r="G44" s="132"/>
    </row>
    <row r="45" customFormat="false" ht="9" hidden="false" customHeight="true" outlineLevel="0" collapsed="false">
      <c r="B45" s="159"/>
      <c r="C45" s="160" t="s">
        <v>151</v>
      </c>
      <c r="D45" s="134" t="s">
        <v>261</v>
      </c>
      <c r="E45" s="135" t="n">
        <v>945.7</v>
      </c>
      <c r="F45" s="132"/>
      <c r="G45" s="132"/>
    </row>
    <row r="46" customFormat="false" ht="9" hidden="false" customHeight="true" outlineLevel="0" collapsed="false">
      <c r="B46" s="159"/>
      <c r="C46" s="160" t="s">
        <v>291</v>
      </c>
      <c r="D46" s="132"/>
      <c r="E46" s="135" t="n">
        <v>472.9</v>
      </c>
      <c r="F46" s="132"/>
      <c r="G46" s="132"/>
    </row>
    <row r="47" customFormat="false" ht="9" hidden="false" customHeight="true" outlineLevel="0" collapsed="false">
      <c r="B47" s="159"/>
      <c r="C47" s="160" t="s">
        <v>292</v>
      </c>
      <c r="D47" s="132"/>
      <c r="E47" s="132"/>
      <c r="F47" s="132"/>
      <c r="G47" s="132"/>
    </row>
    <row r="48" customFormat="false" ht="9" hidden="false" customHeight="true" outlineLevel="0" collapsed="false">
      <c r="B48" s="150" t="s">
        <v>293</v>
      </c>
      <c r="C48" s="158" t="s">
        <v>294</v>
      </c>
      <c r="D48" s="132"/>
      <c r="E48" s="132"/>
      <c r="F48" s="132"/>
      <c r="G48" s="132"/>
    </row>
    <row r="49" customFormat="false" ht="9" hidden="false" customHeight="true" outlineLevel="0" collapsed="false">
      <c r="B49" s="159"/>
      <c r="C49" s="160" t="s">
        <v>118</v>
      </c>
      <c r="D49" s="134" t="s">
        <v>261</v>
      </c>
      <c r="E49" s="149" t="n">
        <v>24160.1</v>
      </c>
      <c r="F49" s="132"/>
      <c r="G49" s="132"/>
    </row>
    <row r="50" customFormat="false" ht="9" hidden="false" customHeight="true" outlineLevel="0" collapsed="false">
      <c r="B50" s="159"/>
      <c r="C50" s="160" t="s">
        <v>295</v>
      </c>
      <c r="D50" s="132"/>
      <c r="E50" s="149" t="n">
        <v>12080.1</v>
      </c>
      <c r="F50" s="132"/>
      <c r="G50" s="132"/>
    </row>
    <row r="51" customFormat="false" ht="9" hidden="false" customHeight="true" outlineLevel="0" collapsed="false">
      <c r="B51" s="159"/>
      <c r="C51" s="160" t="s">
        <v>296</v>
      </c>
      <c r="D51" s="132"/>
      <c r="E51" s="132"/>
      <c r="F51" s="132"/>
      <c r="G51" s="132"/>
    </row>
    <row r="52" customFormat="false" ht="9" hidden="false" customHeight="true" outlineLevel="0" collapsed="false">
      <c r="B52" s="159"/>
      <c r="C52" s="160" t="s">
        <v>121</v>
      </c>
      <c r="D52" s="134" t="s">
        <v>261</v>
      </c>
      <c r="E52" s="149" t="n">
        <v>25218</v>
      </c>
      <c r="F52" s="132"/>
      <c r="G52" s="132"/>
    </row>
    <row r="53" customFormat="false" ht="9" hidden="false" customHeight="true" outlineLevel="0" collapsed="false">
      <c r="B53" s="159"/>
      <c r="C53" s="160" t="s">
        <v>297</v>
      </c>
      <c r="D53" s="132"/>
      <c r="E53" s="149" t="n">
        <v>12609</v>
      </c>
      <c r="F53" s="132"/>
      <c r="G53" s="132"/>
    </row>
    <row r="54" customFormat="false" ht="9" hidden="false" customHeight="true" outlineLevel="0" collapsed="false">
      <c r="B54" s="159"/>
      <c r="C54" s="160" t="s">
        <v>298</v>
      </c>
      <c r="D54" s="132"/>
      <c r="E54" s="132"/>
      <c r="F54" s="132"/>
      <c r="G54" s="132"/>
    </row>
    <row r="55" customFormat="false" ht="9" hidden="false" customHeight="true" outlineLevel="0" collapsed="false">
      <c r="B55" s="159"/>
      <c r="C55" s="160" t="s">
        <v>124</v>
      </c>
      <c r="D55" s="134" t="s">
        <v>261</v>
      </c>
      <c r="E55" s="149" t="n">
        <v>26227</v>
      </c>
      <c r="F55" s="132"/>
      <c r="G55" s="132"/>
    </row>
    <row r="56" customFormat="false" ht="9" hidden="false" customHeight="true" outlineLevel="0" collapsed="false">
      <c r="B56" s="159"/>
      <c r="C56" s="160" t="s">
        <v>299</v>
      </c>
      <c r="D56" s="132"/>
      <c r="E56" s="149" t="n">
        <v>13113.5</v>
      </c>
      <c r="F56" s="132"/>
      <c r="G56" s="132"/>
    </row>
    <row r="57" customFormat="false" ht="9" hidden="false" customHeight="true" outlineLevel="0" collapsed="false">
      <c r="B57" s="159"/>
      <c r="C57" s="160" t="s">
        <v>300</v>
      </c>
      <c r="D57" s="132"/>
      <c r="E57" s="132"/>
      <c r="F57" s="132"/>
      <c r="G57" s="132"/>
    </row>
    <row r="58" customFormat="false" ht="9" hidden="false" customHeight="true" outlineLevel="0" collapsed="false">
      <c r="B58" s="159"/>
      <c r="C58" s="160" t="s">
        <v>127</v>
      </c>
      <c r="D58" s="134" t="s">
        <v>261</v>
      </c>
      <c r="E58" s="149" t="n">
        <v>9965.7</v>
      </c>
      <c r="F58" s="132"/>
      <c r="G58" s="132"/>
    </row>
    <row r="59" customFormat="false" ht="9" hidden="false" customHeight="true" outlineLevel="0" collapsed="false">
      <c r="B59" s="159"/>
      <c r="C59" s="160" t="s">
        <v>301</v>
      </c>
      <c r="D59" s="132"/>
      <c r="E59" s="149" t="n">
        <v>4982.9</v>
      </c>
      <c r="F59" s="132"/>
      <c r="G59" s="132"/>
    </row>
    <row r="60" customFormat="false" ht="9" hidden="false" customHeight="true" outlineLevel="0" collapsed="false">
      <c r="B60" s="159"/>
      <c r="C60" s="160" t="s">
        <v>302</v>
      </c>
      <c r="D60" s="132"/>
      <c r="E60" s="132"/>
      <c r="F60" s="132"/>
      <c r="G60" s="132"/>
    </row>
    <row r="61" customFormat="false" ht="9" hidden="false" customHeight="true" outlineLevel="0" collapsed="false">
      <c r="B61" s="159"/>
      <c r="C61" s="160" t="s">
        <v>130</v>
      </c>
      <c r="D61" s="134" t="s">
        <v>261</v>
      </c>
      <c r="E61" s="149" t="n">
        <v>8858.4</v>
      </c>
      <c r="F61" s="132"/>
      <c r="G61" s="132"/>
    </row>
    <row r="62" customFormat="false" ht="9" hidden="false" customHeight="true" outlineLevel="0" collapsed="false">
      <c r="B62" s="159"/>
      <c r="C62" s="160" t="s">
        <v>303</v>
      </c>
      <c r="D62" s="132"/>
      <c r="E62" s="149" t="n">
        <v>4429.2</v>
      </c>
      <c r="F62" s="132"/>
      <c r="G62" s="132"/>
    </row>
    <row r="63" customFormat="false" ht="9" hidden="false" customHeight="true" outlineLevel="0" collapsed="false">
      <c r="B63" s="159"/>
      <c r="C63" s="160" t="s">
        <v>304</v>
      </c>
      <c r="D63" s="132"/>
      <c r="E63" s="132"/>
      <c r="F63" s="132"/>
      <c r="G63" s="132"/>
    </row>
    <row r="64" customFormat="false" ht="9" hidden="false" customHeight="true" outlineLevel="0" collapsed="false">
      <c r="B64" s="159"/>
      <c r="C64" s="160" t="s">
        <v>151</v>
      </c>
      <c r="D64" s="134" t="s">
        <v>261</v>
      </c>
      <c r="E64" s="149" t="n">
        <v>1314.2</v>
      </c>
      <c r="F64" s="132"/>
      <c r="G64" s="132"/>
    </row>
    <row r="65" customFormat="false" ht="9" hidden="false" customHeight="true" outlineLevel="0" collapsed="false">
      <c r="B65" s="159"/>
      <c r="C65" s="160" t="s">
        <v>305</v>
      </c>
      <c r="D65" s="132"/>
      <c r="E65" s="135" t="n">
        <v>657.1</v>
      </c>
      <c r="F65" s="132"/>
      <c r="G65" s="132"/>
    </row>
    <row r="66" customFormat="false" ht="9.15" hidden="false" customHeight="true" outlineLevel="0" collapsed="false">
      <c r="B66" s="159"/>
      <c r="C66" s="160" t="s">
        <v>306</v>
      </c>
      <c r="D66" s="132"/>
      <c r="E66" s="132"/>
      <c r="F66" s="132"/>
      <c r="G66" s="132"/>
    </row>
    <row r="67" customFormat="false" ht="10.35" hidden="false" customHeight="true" outlineLevel="0" collapsed="false">
      <c r="B67" s="150" t="s">
        <v>307</v>
      </c>
      <c r="C67" s="161" t="s">
        <v>308</v>
      </c>
      <c r="D67" s="132"/>
      <c r="E67" s="132"/>
      <c r="F67" s="132"/>
      <c r="G67" s="132"/>
    </row>
    <row r="68" customFormat="false" ht="9" hidden="false" customHeight="true" outlineLevel="0" collapsed="false">
      <c r="B68" s="159"/>
      <c r="C68" s="160" t="s">
        <v>118</v>
      </c>
      <c r="D68" s="126" t="s">
        <v>261</v>
      </c>
      <c r="E68" s="143" t="n">
        <v>57950.3</v>
      </c>
      <c r="F68" s="132"/>
      <c r="G68" s="132"/>
    </row>
    <row r="69" customFormat="false" ht="9" hidden="false" customHeight="true" outlineLevel="0" collapsed="false">
      <c r="B69" s="159"/>
      <c r="C69" s="160" t="s">
        <v>309</v>
      </c>
      <c r="D69" s="132"/>
      <c r="E69" s="149" t="n">
        <v>28975.2</v>
      </c>
      <c r="F69" s="132"/>
      <c r="G69" s="132"/>
    </row>
    <row r="70" customFormat="false" ht="9" hidden="false" customHeight="true" outlineLevel="0" collapsed="false">
      <c r="B70" s="159"/>
      <c r="C70" s="160" t="s">
        <v>310</v>
      </c>
      <c r="D70" s="132"/>
      <c r="E70" s="132"/>
      <c r="F70" s="132"/>
      <c r="G70" s="132"/>
    </row>
    <row r="71" customFormat="false" ht="9" hidden="false" customHeight="true" outlineLevel="0" collapsed="false">
      <c r="B71" s="159"/>
      <c r="C71" s="160" t="s">
        <v>121</v>
      </c>
      <c r="D71" s="134" t="s">
        <v>261</v>
      </c>
      <c r="E71" s="149" t="n">
        <v>26118.8</v>
      </c>
      <c r="F71" s="132"/>
      <c r="G71" s="132"/>
    </row>
    <row r="72" customFormat="false" ht="9" hidden="false" customHeight="true" outlineLevel="0" collapsed="false">
      <c r="B72" s="159"/>
      <c r="C72" s="160" t="s">
        <v>311</v>
      </c>
      <c r="D72" s="132"/>
      <c r="E72" s="149" t="n">
        <v>13059.4</v>
      </c>
      <c r="F72" s="132"/>
      <c r="G72" s="132"/>
    </row>
    <row r="73" customFormat="false" ht="9" hidden="false" customHeight="true" outlineLevel="0" collapsed="false">
      <c r="B73" s="159"/>
      <c r="C73" s="160" t="s">
        <v>311</v>
      </c>
      <c r="D73" s="132"/>
      <c r="E73" s="132"/>
      <c r="F73" s="132"/>
      <c r="G73" s="132"/>
    </row>
    <row r="74" customFormat="false" ht="9" hidden="false" customHeight="true" outlineLevel="0" collapsed="false">
      <c r="B74" s="159"/>
      <c r="C74" s="160" t="s">
        <v>124</v>
      </c>
      <c r="D74" s="134" t="s">
        <v>261</v>
      </c>
      <c r="E74" s="149" t="n">
        <v>30721.5</v>
      </c>
      <c r="F74" s="132"/>
      <c r="G74" s="132"/>
    </row>
    <row r="75" customFormat="false" ht="9" hidden="false" customHeight="true" outlineLevel="0" collapsed="false">
      <c r="B75" s="159"/>
      <c r="C75" s="160" t="s">
        <v>312</v>
      </c>
      <c r="D75" s="132"/>
      <c r="E75" s="149" t="n">
        <v>15360.8</v>
      </c>
      <c r="F75" s="132"/>
      <c r="G75" s="132"/>
    </row>
    <row r="76" customFormat="false" ht="9" hidden="false" customHeight="true" outlineLevel="0" collapsed="false">
      <c r="B76" s="159"/>
      <c r="C76" s="160" t="s">
        <v>312</v>
      </c>
      <c r="D76" s="132"/>
      <c r="E76" s="132"/>
      <c r="F76" s="132"/>
      <c r="G76" s="132"/>
    </row>
    <row r="77" customFormat="false" ht="9" hidden="false" customHeight="true" outlineLevel="0" collapsed="false">
      <c r="B77" s="159"/>
      <c r="C77" s="160" t="s">
        <v>127</v>
      </c>
      <c r="D77" s="134" t="s">
        <v>261</v>
      </c>
      <c r="E77" s="149" t="n">
        <v>31624</v>
      </c>
      <c r="F77" s="132"/>
      <c r="G77" s="132"/>
    </row>
    <row r="78" customFormat="false" ht="9" hidden="false" customHeight="true" outlineLevel="0" collapsed="false">
      <c r="B78" s="159"/>
      <c r="C78" s="160" t="s">
        <v>313</v>
      </c>
      <c r="D78" s="132"/>
      <c r="E78" s="149" t="n">
        <v>15812</v>
      </c>
      <c r="F78" s="132"/>
      <c r="G78" s="132"/>
    </row>
    <row r="79" customFormat="false" ht="9" hidden="false" customHeight="true" outlineLevel="0" collapsed="false">
      <c r="B79" s="159"/>
      <c r="C79" s="160" t="s">
        <v>313</v>
      </c>
      <c r="D79" s="132"/>
      <c r="E79" s="132"/>
      <c r="F79" s="132"/>
      <c r="G79" s="132"/>
    </row>
    <row r="80" customFormat="false" ht="9" hidden="false" customHeight="true" outlineLevel="0" collapsed="false">
      <c r="B80" s="159"/>
      <c r="C80" s="160" t="s">
        <v>130</v>
      </c>
      <c r="D80" s="134" t="s">
        <v>261</v>
      </c>
      <c r="E80" s="149" t="n">
        <v>31112</v>
      </c>
      <c r="F80" s="132"/>
      <c r="G80" s="132"/>
    </row>
    <row r="81" customFormat="false" ht="9" hidden="false" customHeight="true" outlineLevel="0" collapsed="false">
      <c r="B81" s="159"/>
      <c r="C81" s="160" t="s">
        <v>314</v>
      </c>
      <c r="D81" s="132"/>
      <c r="E81" s="149" t="n">
        <v>15556</v>
      </c>
      <c r="F81" s="132"/>
      <c r="G81" s="132"/>
    </row>
    <row r="82" customFormat="false" ht="9" hidden="false" customHeight="true" outlineLevel="0" collapsed="false">
      <c r="B82" s="159"/>
      <c r="C82" s="160" t="s">
        <v>314</v>
      </c>
      <c r="D82" s="132"/>
      <c r="E82" s="132"/>
      <c r="F82" s="132"/>
      <c r="G82" s="132"/>
    </row>
    <row r="83" customFormat="false" ht="9" hidden="false" customHeight="true" outlineLevel="0" collapsed="false">
      <c r="B83" s="159"/>
      <c r="C83" s="160" t="s">
        <v>151</v>
      </c>
      <c r="D83" s="134" t="s">
        <v>261</v>
      </c>
      <c r="E83" s="149" t="n">
        <v>4321</v>
      </c>
      <c r="F83" s="132"/>
      <c r="G83" s="132"/>
    </row>
    <row r="84" customFormat="false" ht="9" hidden="false" customHeight="true" outlineLevel="0" collapsed="false">
      <c r="B84" s="159"/>
      <c r="C84" s="160" t="s">
        <v>315</v>
      </c>
      <c r="D84" s="132"/>
      <c r="E84" s="149" t="n">
        <v>2160.5</v>
      </c>
      <c r="F84" s="132"/>
      <c r="G84" s="132"/>
    </row>
    <row r="85" customFormat="false" ht="9" hidden="false" customHeight="true" outlineLevel="0" collapsed="false">
      <c r="B85" s="159"/>
      <c r="C85" s="160" t="s">
        <v>315</v>
      </c>
      <c r="D85" s="132"/>
      <c r="E85" s="132"/>
      <c r="F85" s="132"/>
      <c r="G85" s="132"/>
    </row>
    <row r="86" customFormat="false" ht="9" hidden="false" customHeight="true" outlineLevel="0" collapsed="false">
      <c r="B86" s="150" t="s">
        <v>808</v>
      </c>
      <c r="C86" s="162" t="s">
        <v>317</v>
      </c>
      <c r="D86" s="134" t="s">
        <v>15</v>
      </c>
      <c r="E86" s="149" t="n">
        <v>44610</v>
      </c>
      <c r="F86" s="132"/>
      <c r="G86" s="132"/>
    </row>
    <row r="87" customFormat="false" ht="9" hidden="false" customHeight="true" outlineLevel="0" collapsed="false">
      <c r="B87" s="159"/>
      <c r="C87" s="160" t="s">
        <v>318</v>
      </c>
      <c r="D87" s="132"/>
      <c r="E87" s="132"/>
      <c r="F87" s="132"/>
      <c r="G87" s="132"/>
    </row>
    <row r="88" customFormat="false" ht="9.6" hidden="false" customHeight="true" outlineLevel="0" collapsed="false">
      <c r="B88" s="159"/>
      <c r="C88" s="160" t="s">
        <v>319</v>
      </c>
      <c r="D88" s="132"/>
      <c r="E88" s="132"/>
      <c r="F88" s="132"/>
      <c r="G88" s="132"/>
    </row>
    <row r="89" customFormat="false" ht="9" hidden="false" customHeight="true" outlineLevel="0" collapsed="false">
      <c r="B89" s="148" t="n">
        <v>36562</v>
      </c>
      <c r="C89" s="142" t="s">
        <v>321</v>
      </c>
      <c r="D89" s="132"/>
      <c r="E89" s="132"/>
      <c r="F89" s="132"/>
      <c r="G89" s="132"/>
    </row>
    <row r="90" customFormat="false" ht="9" hidden="false" customHeight="true" outlineLevel="0" collapsed="false">
      <c r="B90" s="150" t="s">
        <v>322</v>
      </c>
      <c r="C90" s="145" t="s">
        <v>323</v>
      </c>
      <c r="D90" s="134" t="s">
        <v>261</v>
      </c>
      <c r="E90" s="149" t="n">
        <v>20502</v>
      </c>
      <c r="F90" s="132"/>
      <c r="G90" s="132"/>
    </row>
    <row r="91" customFormat="false" ht="9" hidden="false" customHeight="true" outlineLevel="0" collapsed="false">
      <c r="B91" s="150" t="s">
        <v>325</v>
      </c>
      <c r="C91" s="145" t="s">
        <v>326</v>
      </c>
      <c r="D91" s="134" t="s">
        <v>261</v>
      </c>
      <c r="E91" s="149" t="n">
        <v>2067</v>
      </c>
      <c r="F91" s="132"/>
      <c r="G91" s="132"/>
    </row>
    <row r="92" customFormat="false" ht="9" hidden="false" customHeight="true" outlineLevel="0" collapsed="false">
      <c r="B92" s="150" t="s">
        <v>327</v>
      </c>
      <c r="C92" s="145" t="s">
        <v>328</v>
      </c>
      <c r="D92" s="134" t="s">
        <v>261</v>
      </c>
      <c r="E92" s="149" t="n">
        <v>3779.9</v>
      </c>
      <c r="F92" s="132"/>
      <c r="G92" s="132"/>
    </row>
    <row r="93" customFormat="false" ht="9" hidden="false" customHeight="true" outlineLevel="0" collapsed="false">
      <c r="B93" s="150" t="s">
        <v>329</v>
      </c>
      <c r="C93" s="145" t="s">
        <v>330</v>
      </c>
      <c r="D93" s="134" t="s">
        <v>261</v>
      </c>
      <c r="E93" s="149" t="n">
        <v>34375</v>
      </c>
      <c r="F93" s="132"/>
      <c r="G93" s="132"/>
    </row>
    <row r="94" customFormat="false" ht="9.15" hidden="false" customHeight="true" outlineLevel="0" collapsed="false">
      <c r="B94" s="148" t="n">
        <v>36563</v>
      </c>
      <c r="C94" s="142" t="s">
        <v>332</v>
      </c>
      <c r="D94" s="132"/>
      <c r="E94" s="132"/>
      <c r="F94" s="132"/>
      <c r="G94" s="132"/>
    </row>
    <row r="95" customFormat="false" ht="9" hidden="false" customHeight="true" outlineLevel="0" collapsed="false">
      <c r="B95" s="136" t="s">
        <v>333</v>
      </c>
      <c r="C95" s="142" t="s">
        <v>334</v>
      </c>
      <c r="D95" s="126" t="s">
        <v>20</v>
      </c>
      <c r="E95" s="138" t="n">
        <v>98.9</v>
      </c>
      <c r="F95" s="132"/>
      <c r="G95" s="132"/>
    </row>
    <row r="96" customFormat="false" ht="9" hidden="false" customHeight="true" outlineLevel="0" collapsed="false">
      <c r="B96" s="159"/>
      <c r="C96" s="160" t="s">
        <v>335</v>
      </c>
      <c r="D96" s="132"/>
      <c r="E96" s="135" t="n">
        <v>49.5</v>
      </c>
      <c r="F96" s="132"/>
      <c r="G96" s="132"/>
    </row>
    <row r="97" customFormat="false" ht="9" hidden="false" customHeight="true" outlineLevel="0" collapsed="false">
      <c r="B97" s="159"/>
      <c r="C97" s="160" t="s">
        <v>336</v>
      </c>
      <c r="D97" s="132"/>
      <c r="E97" s="135" t="n">
        <v>49.5</v>
      </c>
      <c r="F97" s="132"/>
      <c r="G97" s="132"/>
    </row>
    <row r="98" customFormat="false" ht="9" hidden="false" customHeight="true" outlineLevel="0" collapsed="false">
      <c r="B98" s="136" t="s">
        <v>337</v>
      </c>
      <c r="C98" s="142" t="s">
        <v>338</v>
      </c>
      <c r="D98" s="126" t="s">
        <v>20</v>
      </c>
      <c r="E98" s="138" t="n">
        <v>221.8</v>
      </c>
      <c r="F98" s="132"/>
      <c r="G98" s="132"/>
    </row>
    <row r="99" customFormat="false" ht="9" hidden="false" customHeight="true" outlineLevel="0" collapsed="false">
      <c r="B99" s="159"/>
      <c r="C99" s="160" t="s">
        <v>339</v>
      </c>
      <c r="D99" s="132"/>
      <c r="E99" s="135" t="n">
        <v>221.8</v>
      </c>
      <c r="F99" s="132"/>
      <c r="G99" s="132"/>
    </row>
    <row r="100" customFormat="false" ht="9" hidden="false" customHeight="true" outlineLevel="0" collapsed="false">
      <c r="B100" s="136" t="s">
        <v>341</v>
      </c>
      <c r="C100" s="142" t="s">
        <v>342</v>
      </c>
      <c r="D100" s="126" t="s">
        <v>20</v>
      </c>
      <c r="E100" s="138" t="n">
        <v>80.5</v>
      </c>
      <c r="F100" s="132"/>
      <c r="G100" s="132"/>
    </row>
    <row r="101" customFormat="false" ht="9" hidden="false" customHeight="true" outlineLevel="0" collapsed="false">
      <c r="B101" s="159"/>
      <c r="C101" s="160" t="s">
        <v>343</v>
      </c>
      <c r="D101" s="132"/>
      <c r="E101" s="135" t="n">
        <v>40.2</v>
      </c>
      <c r="F101" s="132"/>
      <c r="G101" s="132"/>
    </row>
    <row r="102" customFormat="false" ht="9" hidden="false" customHeight="true" outlineLevel="0" collapsed="false">
      <c r="B102" s="159"/>
      <c r="C102" s="160" t="s">
        <v>344</v>
      </c>
      <c r="D102" s="132"/>
      <c r="E102" s="132"/>
      <c r="F102" s="132"/>
      <c r="G102" s="132"/>
    </row>
    <row r="103" customFormat="false" ht="9" hidden="false" customHeight="true" outlineLevel="0" collapsed="false">
      <c r="B103" s="136" t="s">
        <v>345</v>
      </c>
      <c r="C103" s="142" t="s">
        <v>346</v>
      </c>
      <c r="D103" s="126" t="s">
        <v>20</v>
      </c>
      <c r="E103" s="138" t="n">
        <v>630</v>
      </c>
      <c r="F103" s="132"/>
      <c r="G103" s="132"/>
    </row>
    <row r="104" customFormat="false" ht="9" hidden="false" customHeight="true" outlineLevel="0" collapsed="false">
      <c r="B104" s="159"/>
      <c r="C104" s="160" t="s">
        <v>347</v>
      </c>
      <c r="D104" s="132"/>
      <c r="E104" s="135" t="n">
        <v>315</v>
      </c>
      <c r="F104" s="132"/>
      <c r="G104" s="132"/>
    </row>
    <row r="105" customFormat="false" ht="9" hidden="false" customHeight="true" outlineLevel="0" collapsed="false">
      <c r="B105" s="159"/>
      <c r="C105" s="160" t="s">
        <v>348</v>
      </c>
      <c r="D105" s="132"/>
      <c r="E105" s="132"/>
      <c r="F105" s="132"/>
      <c r="G105" s="132"/>
    </row>
    <row r="106" customFormat="false" ht="9" hidden="false" customHeight="true" outlineLevel="0" collapsed="false">
      <c r="B106" s="136" t="s">
        <v>349</v>
      </c>
      <c r="C106" s="142" t="s">
        <v>350</v>
      </c>
      <c r="D106" s="126" t="s">
        <v>20</v>
      </c>
      <c r="E106" s="138" t="n">
        <v>269.7</v>
      </c>
      <c r="F106" s="132"/>
      <c r="G106" s="132"/>
    </row>
    <row r="107" customFormat="false" ht="9" hidden="false" customHeight="true" outlineLevel="0" collapsed="false">
      <c r="B107" s="148" t="n">
        <v>36564</v>
      </c>
      <c r="C107" s="142" t="s">
        <v>352</v>
      </c>
      <c r="D107" s="132"/>
      <c r="E107" s="132"/>
      <c r="F107" s="132"/>
      <c r="G107" s="132"/>
    </row>
    <row r="108" customFormat="false" ht="9" hidden="false" customHeight="true" outlineLevel="0" collapsed="false">
      <c r="B108" s="136" t="s">
        <v>353</v>
      </c>
      <c r="C108" s="142" t="s">
        <v>354</v>
      </c>
      <c r="D108" s="126" t="s">
        <v>20</v>
      </c>
      <c r="E108" s="143" t="n">
        <v>3558</v>
      </c>
      <c r="F108" s="132"/>
      <c r="G108" s="132"/>
    </row>
    <row r="109" customFormat="false" ht="9.15" hidden="false" customHeight="true" outlineLevel="0" collapsed="false">
      <c r="B109" s="159"/>
      <c r="C109" s="160" t="s">
        <v>355</v>
      </c>
      <c r="D109" s="132"/>
      <c r="E109" s="135" t="n">
        <v>468.4</v>
      </c>
      <c r="F109" s="132"/>
      <c r="G109" s="132"/>
    </row>
    <row r="110" customFormat="false" ht="9" hidden="false" customHeight="true" outlineLevel="0" collapsed="false">
      <c r="B110" s="159"/>
      <c r="C110" s="160" t="s">
        <v>356</v>
      </c>
      <c r="D110" s="132"/>
      <c r="E110" s="149" t="n">
        <v>1204</v>
      </c>
      <c r="F110" s="132"/>
      <c r="G110" s="132"/>
    </row>
    <row r="111" customFormat="false" ht="9" hidden="false" customHeight="true" outlineLevel="0" collapsed="false">
      <c r="B111" s="159"/>
      <c r="C111" s="158" t="s">
        <v>357</v>
      </c>
      <c r="D111" s="132"/>
      <c r="E111" s="143" t="n">
        <v>1213</v>
      </c>
      <c r="F111" s="132"/>
      <c r="G111" s="132"/>
    </row>
    <row r="112" customFormat="false" ht="9" hidden="false" customHeight="true" outlineLevel="0" collapsed="false">
      <c r="B112" s="159"/>
      <c r="C112" s="160" t="s">
        <v>358</v>
      </c>
      <c r="D112" s="132"/>
      <c r="E112" s="135" t="n">
        <v>672.7</v>
      </c>
      <c r="F112" s="132"/>
      <c r="G112" s="132"/>
    </row>
    <row r="113" customFormat="false" ht="9" hidden="false" customHeight="true" outlineLevel="0" collapsed="false">
      <c r="B113" s="136" t="s">
        <v>359</v>
      </c>
      <c r="C113" s="145" t="s">
        <v>360</v>
      </c>
      <c r="D113" s="134" t="s">
        <v>20</v>
      </c>
      <c r="E113" s="135" t="n">
        <v>500</v>
      </c>
      <c r="F113" s="132"/>
      <c r="G113" s="132"/>
    </row>
    <row r="114" customFormat="false" ht="9" hidden="false" customHeight="true" outlineLevel="0" collapsed="false">
      <c r="B114" s="159"/>
      <c r="C114" s="160" t="s">
        <v>361</v>
      </c>
      <c r="D114" s="132"/>
      <c r="E114" s="132"/>
      <c r="F114" s="132"/>
      <c r="G114" s="132"/>
    </row>
    <row r="115" customFormat="false" ht="9" hidden="false" customHeight="true" outlineLevel="0" collapsed="false">
      <c r="B115" s="136" t="s">
        <v>362</v>
      </c>
      <c r="C115" s="142" t="s">
        <v>363</v>
      </c>
      <c r="D115" s="126" t="s">
        <v>20</v>
      </c>
      <c r="E115" s="143" t="n">
        <v>1874</v>
      </c>
      <c r="F115" s="132"/>
      <c r="G115" s="132"/>
    </row>
    <row r="116" customFormat="false" ht="9" hidden="false" customHeight="true" outlineLevel="0" collapsed="false">
      <c r="B116" s="159"/>
      <c r="C116" s="160" t="s">
        <v>364</v>
      </c>
      <c r="D116" s="132"/>
      <c r="E116" s="135" t="n">
        <v>937</v>
      </c>
      <c r="F116" s="132"/>
      <c r="G116" s="132"/>
    </row>
    <row r="117" customFormat="false" ht="9" hidden="false" customHeight="true" outlineLevel="0" collapsed="false">
      <c r="B117" s="159"/>
      <c r="C117" s="160" t="s">
        <v>365</v>
      </c>
      <c r="D117" s="132"/>
      <c r="E117" s="135" t="n">
        <v>937</v>
      </c>
      <c r="F117" s="132"/>
      <c r="G117" s="132"/>
    </row>
    <row r="118" customFormat="false" ht="9" hidden="false" customHeight="true" outlineLevel="0" collapsed="false">
      <c r="B118" s="136" t="s">
        <v>366</v>
      </c>
      <c r="C118" s="142" t="s">
        <v>350</v>
      </c>
      <c r="D118" s="126" t="s">
        <v>20</v>
      </c>
      <c r="E118" s="138" t="n">
        <v>171.1</v>
      </c>
      <c r="F118" s="132"/>
      <c r="G118" s="132"/>
    </row>
    <row r="119" customFormat="false" ht="9" hidden="false" customHeight="true" outlineLevel="0" collapsed="false">
      <c r="B119" s="159"/>
      <c r="C119" s="160" t="s">
        <v>367</v>
      </c>
      <c r="D119" s="132"/>
      <c r="E119" s="132"/>
      <c r="F119" s="132"/>
      <c r="G119" s="132"/>
    </row>
    <row r="120" customFormat="false" ht="9" hidden="false" customHeight="true" outlineLevel="0" collapsed="false">
      <c r="B120" s="136" t="s">
        <v>369</v>
      </c>
      <c r="C120" s="142" t="s">
        <v>370</v>
      </c>
      <c r="D120" s="126" t="s">
        <v>15</v>
      </c>
      <c r="E120" s="138" t="n">
        <v>651.7</v>
      </c>
      <c r="F120" s="132"/>
      <c r="G120" s="132"/>
    </row>
    <row r="121" customFormat="false" ht="9" hidden="false" customHeight="true" outlineLevel="0" collapsed="false">
      <c r="B121" s="159"/>
      <c r="C121" s="160" t="s">
        <v>371</v>
      </c>
      <c r="D121" s="132"/>
      <c r="E121" s="135" t="n">
        <v>98.2</v>
      </c>
      <c r="F121" s="132"/>
      <c r="G121" s="132"/>
    </row>
    <row r="122" customFormat="false" ht="9" hidden="false" customHeight="true" outlineLevel="0" collapsed="false">
      <c r="B122" s="159"/>
      <c r="C122" s="160" t="s">
        <v>372</v>
      </c>
      <c r="D122" s="132"/>
      <c r="E122" s="135" t="n">
        <v>188.7</v>
      </c>
      <c r="F122" s="132"/>
      <c r="G122" s="132"/>
    </row>
    <row r="123" customFormat="false" ht="9" hidden="false" customHeight="true" outlineLevel="0" collapsed="false">
      <c r="B123" s="159"/>
      <c r="C123" s="160" t="s">
        <v>373</v>
      </c>
      <c r="D123" s="132"/>
      <c r="E123" s="135" t="n">
        <v>249.6</v>
      </c>
      <c r="F123" s="132"/>
      <c r="G123" s="132"/>
    </row>
    <row r="124" customFormat="false" ht="9.6" hidden="false" customHeight="true" outlineLevel="0" collapsed="false">
      <c r="B124" s="159"/>
      <c r="C124" s="160" t="s">
        <v>374</v>
      </c>
      <c r="D124" s="132"/>
      <c r="E124" s="135" t="n">
        <v>115.7</v>
      </c>
      <c r="F124" s="132"/>
      <c r="G124" s="132"/>
    </row>
    <row r="125" customFormat="false" ht="10.35" hidden="false" customHeight="true" outlineLevel="0" collapsed="false">
      <c r="B125" s="148" t="n">
        <v>36566</v>
      </c>
      <c r="C125" s="158" t="s">
        <v>376</v>
      </c>
      <c r="D125" s="132"/>
      <c r="E125" s="132"/>
      <c r="F125" s="132"/>
      <c r="G125" s="132"/>
    </row>
    <row r="126" customFormat="false" ht="9" hidden="false" customHeight="true" outlineLevel="0" collapsed="false">
      <c r="B126" s="136" t="s">
        <v>380</v>
      </c>
      <c r="C126" s="160" t="s">
        <v>376</v>
      </c>
      <c r="D126" s="134" t="s">
        <v>15</v>
      </c>
      <c r="E126" s="135" t="n">
        <v>77.5</v>
      </c>
      <c r="F126" s="132"/>
      <c r="G126" s="132"/>
    </row>
    <row r="127" customFormat="false" ht="9" hidden="false" customHeight="true" outlineLevel="0" collapsed="false">
      <c r="B127" s="148" t="n">
        <v>36567</v>
      </c>
      <c r="C127" s="158" t="s">
        <v>379</v>
      </c>
      <c r="D127" s="132"/>
      <c r="E127" s="132"/>
      <c r="F127" s="132"/>
      <c r="G127" s="132"/>
    </row>
    <row r="128" customFormat="false" ht="9" hidden="false" customHeight="true" outlineLevel="0" collapsed="false">
      <c r="B128" s="136" t="s">
        <v>384</v>
      </c>
      <c r="C128" s="160" t="s">
        <v>809</v>
      </c>
      <c r="D128" s="134" t="s">
        <v>20</v>
      </c>
      <c r="E128" s="135" t="n">
        <v>80.1</v>
      </c>
      <c r="F128" s="132"/>
      <c r="G128" s="132"/>
    </row>
    <row r="129" customFormat="false" ht="9" hidden="false" customHeight="true" outlineLevel="0" collapsed="false">
      <c r="B129" s="148" t="n">
        <v>36568</v>
      </c>
      <c r="C129" s="158" t="s">
        <v>383</v>
      </c>
      <c r="D129" s="132"/>
      <c r="E129" s="132"/>
      <c r="F129" s="132"/>
      <c r="G129" s="132"/>
    </row>
    <row r="130" customFormat="false" ht="9" hidden="false" customHeight="true" outlineLevel="0" collapsed="false">
      <c r="B130" s="136" t="s">
        <v>810</v>
      </c>
      <c r="C130" s="160" t="s">
        <v>385</v>
      </c>
      <c r="D130" s="134" t="s">
        <v>15</v>
      </c>
      <c r="E130" s="135" t="n">
        <v>214.1</v>
      </c>
      <c r="F130" s="132"/>
      <c r="G130" s="132"/>
    </row>
    <row r="131" customFormat="false" ht="9" hidden="false" customHeight="true" outlineLevel="0" collapsed="false">
      <c r="B131" s="136" t="s">
        <v>811</v>
      </c>
      <c r="C131" s="160" t="s">
        <v>387</v>
      </c>
      <c r="D131" s="134" t="s">
        <v>20</v>
      </c>
      <c r="E131" s="135" t="n">
        <v>80.7</v>
      </c>
      <c r="F131" s="132"/>
      <c r="G131" s="132"/>
    </row>
    <row r="132" customFormat="false" ht="9" hidden="false" customHeight="true" outlineLevel="0" collapsed="false">
      <c r="B132" s="136" t="s">
        <v>812</v>
      </c>
      <c r="C132" s="160" t="s">
        <v>389</v>
      </c>
      <c r="D132" s="134" t="s">
        <v>390</v>
      </c>
      <c r="E132" s="135" t="n">
        <v>18</v>
      </c>
      <c r="F132" s="132"/>
      <c r="G132" s="132"/>
    </row>
    <row r="133" customFormat="false" ht="9" hidden="false" customHeight="true" outlineLevel="0" collapsed="false">
      <c r="B133" s="136" t="s">
        <v>813</v>
      </c>
      <c r="C133" s="160" t="s">
        <v>392</v>
      </c>
      <c r="D133" s="134" t="s">
        <v>20</v>
      </c>
      <c r="E133" s="135" t="n">
        <v>657.4</v>
      </c>
      <c r="F133" s="132"/>
      <c r="G133" s="132"/>
    </row>
    <row r="134" customFormat="false" ht="9" hidden="false" customHeight="true" outlineLevel="0" collapsed="false">
      <c r="B134" s="159"/>
      <c r="C134" s="158" t="s">
        <v>393</v>
      </c>
      <c r="D134" s="132"/>
      <c r="E134" s="132"/>
      <c r="F134" s="132"/>
      <c r="G134" s="132"/>
    </row>
    <row r="135" customFormat="false" ht="9" hidden="false" customHeight="true" outlineLevel="0" collapsed="false">
      <c r="B135" s="159"/>
      <c r="C135" s="158"/>
      <c r="D135" s="132"/>
      <c r="E135" s="132"/>
      <c r="F135" s="132"/>
      <c r="G135" s="132"/>
    </row>
    <row r="136" customFormat="false" ht="9" hidden="false" customHeight="true" outlineLevel="0" collapsed="false">
      <c r="B136" s="136" t="s">
        <v>394</v>
      </c>
      <c r="C136" s="158" t="s">
        <v>395</v>
      </c>
      <c r="D136" s="132"/>
      <c r="E136" s="132"/>
      <c r="F136" s="132"/>
      <c r="G136" s="132"/>
    </row>
    <row r="137" customFormat="false" ht="9.15" hidden="false" customHeight="true" outlineLevel="0" collapsed="false">
      <c r="B137" s="148" t="n">
        <v>36586</v>
      </c>
      <c r="C137" s="158" t="s">
        <v>398</v>
      </c>
      <c r="D137" s="134" t="s">
        <v>20</v>
      </c>
      <c r="E137" s="132"/>
      <c r="F137" s="132"/>
      <c r="G137" s="132"/>
    </row>
    <row r="138" customFormat="false" ht="9" hidden="false" customHeight="true" outlineLevel="0" collapsed="false">
      <c r="B138" s="136" t="s">
        <v>399</v>
      </c>
      <c r="C138" s="158" t="s">
        <v>400</v>
      </c>
      <c r="D138" s="126" t="s">
        <v>20</v>
      </c>
      <c r="E138" s="143" t="n">
        <v>1030.1</v>
      </c>
      <c r="F138" s="132"/>
      <c r="G138" s="132"/>
    </row>
    <row r="139" customFormat="false" ht="9" hidden="false" customHeight="true" outlineLevel="0" collapsed="false">
      <c r="B139" s="159"/>
      <c r="C139" s="160" t="s">
        <v>401</v>
      </c>
      <c r="D139" s="132"/>
      <c r="E139" s="135" t="n">
        <v>308.4</v>
      </c>
      <c r="F139" s="132"/>
      <c r="G139" s="132"/>
    </row>
    <row r="140" customFormat="false" ht="9" hidden="false" customHeight="true" outlineLevel="0" collapsed="false">
      <c r="B140" s="159"/>
      <c r="C140" s="160" t="s">
        <v>402</v>
      </c>
      <c r="D140" s="132"/>
      <c r="E140" s="135" t="n">
        <v>21.3</v>
      </c>
      <c r="F140" s="132"/>
      <c r="G140" s="132"/>
    </row>
    <row r="141" customFormat="false" ht="9" hidden="false" customHeight="true" outlineLevel="0" collapsed="false">
      <c r="B141" s="159"/>
      <c r="C141" s="160" t="s">
        <v>403</v>
      </c>
      <c r="D141" s="132"/>
      <c r="E141" s="135" t="n">
        <v>59.9</v>
      </c>
      <c r="F141" s="132"/>
      <c r="G141" s="132"/>
    </row>
    <row r="142" customFormat="false" ht="9" hidden="false" customHeight="true" outlineLevel="0" collapsed="false">
      <c r="B142" s="159"/>
      <c r="C142" s="160" t="s">
        <v>404</v>
      </c>
      <c r="D142" s="132"/>
      <c r="E142" s="135" t="n">
        <v>41.3</v>
      </c>
      <c r="F142" s="132"/>
      <c r="G142" s="132"/>
    </row>
    <row r="143" customFormat="false" ht="9" hidden="false" customHeight="true" outlineLevel="0" collapsed="false">
      <c r="B143" s="159"/>
      <c r="C143" s="160" t="s">
        <v>405</v>
      </c>
      <c r="D143" s="132"/>
      <c r="E143" s="135" t="n">
        <v>84.2</v>
      </c>
      <c r="F143" s="132"/>
      <c r="G143" s="132"/>
    </row>
    <row r="144" customFormat="false" ht="9" hidden="false" customHeight="true" outlineLevel="0" collapsed="false">
      <c r="B144" s="159"/>
      <c r="C144" s="160" t="s">
        <v>406</v>
      </c>
      <c r="D144" s="132"/>
      <c r="E144" s="135" t="n">
        <v>21.3</v>
      </c>
      <c r="F144" s="132"/>
      <c r="G144" s="132"/>
    </row>
    <row r="145" customFormat="false" ht="9" hidden="false" customHeight="true" outlineLevel="0" collapsed="false">
      <c r="B145" s="159"/>
      <c r="C145" s="160" t="s">
        <v>407</v>
      </c>
      <c r="D145" s="132"/>
      <c r="E145" s="135" t="n">
        <v>120.6</v>
      </c>
      <c r="F145" s="132"/>
      <c r="G145" s="132"/>
    </row>
    <row r="146" customFormat="false" ht="9" hidden="false" customHeight="true" outlineLevel="0" collapsed="false">
      <c r="B146" s="159"/>
      <c r="C146" s="160" t="s">
        <v>408</v>
      </c>
      <c r="D146" s="132"/>
      <c r="E146" s="135" t="n">
        <v>62.4</v>
      </c>
      <c r="F146" s="132"/>
      <c r="G146" s="132"/>
    </row>
    <row r="147" customFormat="false" ht="9" hidden="false" customHeight="true" outlineLevel="0" collapsed="false">
      <c r="B147" s="159"/>
      <c r="C147" s="160" t="s">
        <v>409</v>
      </c>
      <c r="D147" s="132"/>
      <c r="E147" s="135" t="n">
        <v>310.5</v>
      </c>
      <c r="F147" s="132"/>
      <c r="G147" s="132"/>
    </row>
    <row r="148" customFormat="false" ht="9" hidden="false" customHeight="true" outlineLevel="0" collapsed="false">
      <c r="B148" s="144"/>
      <c r="C148" s="163"/>
      <c r="D148" s="132"/>
      <c r="E148" s="132"/>
      <c r="F148" s="132"/>
      <c r="G148" s="132"/>
    </row>
    <row r="149" customFormat="false" ht="9" hidden="false" customHeight="true" outlineLevel="0" collapsed="false">
      <c r="B149" s="136" t="s">
        <v>410</v>
      </c>
      <c r="C149" s="158" t="s">
        <v>411</v>
      </c>
      <c r="D149" s="126" t="s">
        <v>20</v>
      </c>
      <c r="E149" s="138" t="n">
        <v>261.1</v>
      </c>
      <c r="F149" s="132"/>
      <c r="G149" s="132"/>
    </row>
    <row r="150" customFormat="false" ht="9" hidden="false" customHeight="true" outlineLevel="0" collapsed="false">
      <c r="B150" s="159"/>
      <c r="C150" s="160" t="s">
        <v>412</v>
      </c>
      <c r="D150" s="132"/>
      <c r="E150" s="135" t="n">
        <v>67.7</v>
      </c>
      <c r="F150" s="132"/>
      <c r="G150" s="132"/>
    </row>
    <row r="151" customFormat="false" ht="9" hidden="false" customHeight="true" outlineLevel="0" collapsed="false">
      <c r="B151" s="159"/>
      <c r="C151" s="160" t="s">
        <v>413</v>
      </c>
      <c r="D151" s="132"/>
      <c r="E151" s="135" t="n">
        <v>20.3</v>
      </c>
      <c r="F151" s="132"/>
      <c r="G151" s="132"/>
    </row>
    <row r="152" customFormat="false" ht="9.15" hidden="false" customHeight="true" outlineLevel="0" collapsed="false">
      <c r="B152" s="159"/>
      <c r="C152" s="160" t="s">
        <v>414</v>
      </c>
      <c r="D152" s="132"/>
      <c r="E152" s="135" t="n">
        <v>29.7</v>
      </c>
      <c r="F152" s="132"/>
      <c r="G152" s="132"/>
    </row>
    <row r="153" customFormat="false" ht="9" hidden="false" customHeight="true" outlineLevel="0" collapsed="false">
      <c r="B153" s="159"/>
      <c r="C153" s="160" t="s">
        <v>415</v>
      </c>
      <c r="D153" s="132"/>
      <c r="E153" s="135" t="n">
        <v>122</v>
      </c>
      <c r="F153" s="132"/>
      <c r="G153" s="132"/>
    </row>
    <row r="154" customFormat="false" ht="9" hidden="false" customHeight="true" outlineLevel="0" collapsed="false">
      <c r="B154" s="159"/>
      <c r="C154" s="160" t="s">
        <v>416</v>
      </c>
      <c r="D154" s="132"/>
      <c r="E154" s="135" t="n">
        <v>21.3</v>
      </c>
      <c r="F154" s="132"/>
      <c r="G154" s="132"/>
    </row>
    <row r="155" customFormat="false" ht="9" hidden="false" customHeight="true" outlineLevel="0" collapsed="false">
      <c r="B155" s="136" t="s">
        <v>417</v>
      </c>
      <c r="C155" s="158" t="s">
        <v>418</v>
      </c>
      <c r="D155" s="126" t="s">
        <v>814</v>
      </c>
      <c r="E155" s="138" t="n">
        <v>69.6</v>
      </c>
      <c r="F155" s="132"/>
      <c r="G155" s="132"/>
    </row>
    <row r="156" customFormat="false" ht="9" hidden="false" customHeight="true" outlineLevel="0" collapsed="false">
      <c r="B156" s="159"/>
      <c r="C156" s="160" t="s">
        <v>419</v>
      </c>
      <c r="D156" s="132"/>
      <c r="E156" s="135" t="n">
        <v>28.7</v>
      </c>
      <c r="F156" s="132"/>
      <c r="G156" s="132"/>
    </row>
    <row r="157" customFormat="false" ht="9" hidden="false" customHeight="true" outlineLevel="0" collapsed="false">
      <c r="B157" s="159"/>
      <c r="C157" s="160" t="s">
        <v>420</v>
      </c>
      <c r="D157" s="132"/>
      <c r="E157" s="135" t="n">
        <v>6.2</v>
      </c>
      <c r="F157" s="132"/>
      <c r="G157" s="132"/>
    </row>
    <row r="158" customFormat="false" ht="9" hidden="false" customHeight="true" outlineLevel="0" collapsed="false">
      <c r="B158" s="159"/>
      <c r="C158" s="160" t="s">
        <v>421</v>
      </c>
      <c r="D158" s="132"/>
      <c r="E158" s="135" t="n">
        <v>16.7</v>
      </c>
      <c r="F158" s="132"/>
      <c r="G158" s="132"/>
    </row>
    <row r="159" customFormat="false" ht="9" hidden="false" customHeight="true" outlineLevel="0" collapsed="false">
      <c r="B159" s="159"/>
      <c r="C159" s="160" t="s">
        <v>422</v>
      </c>
      <c r="D159" s="132"/>
      <c r="E159" s="135" t="n">
        <v>14</v>
      </c>
      <c r="F159" s="132"/>
      <c r="G159" s="132"/>
    </row>
    <row r="160" customFormat="false" ht="9" hidden="false" customHeight="true" outlineLevel="0" collapsed="false">
      <c r="B160" s="159"/>
      <c r="C160" s="160" t="s">
        <v>423</v>
      </c>
      <c r="D160" s="132"/>
      <c r="E160" s="135" t="n">
        <v>4.1</v>
      </c>
      <c r="F160" s="132"/>
      <c r="G160" s="132"/>
    </row>
    <row r="161" customFormat="false" ht="8.85" hidden="false" customHeight="true" outlineLevel="0" collapsed="false">
      <c r="B161" s="144"/>
      <c r="C161" s="163"/>
      <c r="D161" s="132"/>
      <c r="E161" s="132"/>
      <c r="F161" s="132"/>
      <c r="G161" s="132"/>
    </row>
    <row r="162" customFormat="false" ht="9" hidden="false" customHeight="true" outlineLevel="0" collapsed="false">
      <c r="B162" s="136" t="s">
        <v>424</v>
      </c>
      <c r="C162" s="158" t="s">
        <v>425</v>
      </c>
      <c r="D162" s="134" t="s">
        <v>20</v>
      </c>
      <c r="E162" s="135" t="n">
        <v>86.9</v>
      </c>
      <c r="F162" s="132"/>
      <c r="G162" s="132"/>
    </row>
    <row r="163" customFormat="false" ht="9" hidden="false" customHeight="true" outlineLevel="0" collapsed="false">
      <c r="B163" s="159"/>
      <c r="C163" s="160" t="s">
        <v>426</v>
      </c>
      <c r="D163" s="132"/>
      <c r="E163" s="132"/>
      <c r="F163" s="132"/>
      <c r="G163" s="132"/>
    </row>
    <row r="164" customFormat="false" ht="9" hidden="false" customHeight="true" outlineLevel="0" collapsed="false">
      <c r="B164" s="136" t="s">
        <v>427</v>
      </c>
      <c r="C164" s="160" t="s">
        <v>428</v>
      </c>
      <c r="D164" s="134" t="s">
        <v>20</v>
      </c>
      <c r="E164" s="149" t="n">
        <v>1778.3</v>
      </c>
      <c r="F164" s="132"/>
      <c r="G164" s="132"/>
    </row>
    <row r="165" customFormat="false" ht="9" hidden="false" customHeight="true" outlineLevel="0" collapsed="false">
      <c r="B165" s="159"/>
      <c r="C165" s="160" t="s">
        <v>429</v>
      </c>
      <c r="D165" s="132"/>
      <c r="E165" s="135" t="n">
        <v>304.1</v>
      </c>
      <c r="F165" s="132"/>
      <c r="G165" s="132"/>
    </row>
    <row r="166" customFormat="false" ht="9" hidden="false" customHeight="true" outlineLevel="0" collapsed="false">
      <c r="B166" s="159"/>
      <c r="C166" s="160" t="s">
        <v>430</v>
      </c>
      <c r="D166" s="132"/>
      <c r="E166" s="135" t="n">
        <v>46</v>
      </c>
      <c r="F166" s="132"/>
      <c r="G166" s="132"/>
    </row>
    <row r="167" customFormat="false" ht="9.15" hidden="false" customHeight="true" outlineLevel="0" collapsed="false">
      <c r="B167" s="159"/>
      <c r="C167" s="160" t="s">
        <v>431</v>
      </c>
      <c r="D167" s="132"/>
      <c r="E167" s="135" t="n">
        <v>60.3</v>
      </c>
      <c r="F167" s="132"/>
      <c r="G167" s="132"/>
    </row>
    <row r="168" customFormat="false" ht="9" hidden="false" customHeight="true" outlineLevel="0" collapsed="false">
      <c r="B168" s="159"/>
      <c r="C168" s="160" t="s">
        <v>432</v>
      </c>
      <c r="D168" s="132"/>
      <c r="E168" s="135" t="n">
        <v>194.3</v>
      </c>
      <c r="F168" s="132"/>
      <c r="G168" s="132"/>
    </row>
    <row r="169" customFormat="false" ht="9" hidden="false" customHeight="true" outlineLevel="0" collapsed="false">
      <c r="B169" s="159"/>
      <c r="C169" s="160" t="s">
        <v>433</v>
      </c>
      <c r="D169" s="132"/>
      <c r="E169" s="135" t="n">
        <v>169</v>
      </c>
      <c r="F169" s="132"/>
      <c r="G169" s="132"/>
    </row>
    <row r="170" customFormat="false" ht="9" hidden="false" customHeight="true" outlineLevel="0" collapsed="false">
      <c r="B170" s="159"/>
      <c r="C170" s="160" t="s">
        <v>434</v>
      </c>
      <c r="D170" s="132"/>
      <c r="E170" s="135" t="n">
        <v>81.8</v>
      </c>
      <c r="F170" s="132"/>
      <c r="G170" s="132"/>
    </row>
    <row r="171" customFormat="false" ht="9" hidden="false" customHeight="true" outlineLevel="0" collapsed="false">
      <c r="B171" s="159"/>
      <c r="C171" s="160" t="s">
        <v>435</v>
      </c>
      <c r="D171" s="132"/>
      <c r="E171" s="135" t="n">
        <v>330.4</v>
      </c>
      <c r="F171" s="132"/>
      <c r="G171" s="132"/>
    </row>
    <row r="172" customFormat="false" ht="9" hidden="false" customHeight="true" outlineLevel="0" collapsed="false">
      <c r="B172" s="159"/>
      <c r="C172" s="160" t="s">
        <v>436</v>
      </c>
      <c r="D172" s="132"/>
      <c r="E172" s="135" t="n">
        <v>258.5</v>
      </c>
      <c r="F172" s="132"/>
      <c r="G172" s="132"/>
    </row>
    <row r="173" customFormat="false" ht="9" hidden="false" customHeight="true" outlineLevel="0" collapsed="false">
      <c r="B173" s="159"/>
      <c r="C173" s="160" t="s">
        <v>437</v>
      </c>
      <c r="D173" s="132"/>
      <c r="E173" s="135" t="n">
        <v>333.9</v>
      </c>
      <c r="F173" s="132"/>
      <c r="G173" s="132"/>
    </row>
    <row r="174" customFormat="false" ht="9" hidden="false" customHeight="true" outlineLevel="0" collapsed="false">
      <c r="B174" s="136" t="s">
        <v>438</v>
      </c>
      <c r="C174" s="158" t="s">
        <v>439</v>
      </c>
      <c r="D174" s="126" t="s">
        <v>20</v>
      </c>
      <c r="E174" s="138" t="n">
        <v>263</v>
      </c>
      <c r="F174" s="132"/>
      <c r="G174" s="132"/>
    </row>
    <row r="175" customFormat="false" ht="9" hidden="false" customHeight="true" outlineLevel="0" collapsed="false">
      <c r="B175" s="159"/>
      <c r="C175" s="160" t="s">
        <v>440</v>
      </c>
      <c r="D175" s="132"/>
      <c r="E175" s="135" t="n">
        <v>6</v>
      </c>
      <c r="F175" s="132"/>
      <c r="G175" s="132"/>
    </row>
    <row r="176" customFormat="false" ht="9" hidden="false" customHeight="true" outlineLevel="0" collapsed="false">
      <c r="B176" s="159"/>
      <c r="C176" s="160" t="s">
        <v>441</v>
      </c>
      <c r="D176" s="132"/>
      <c r="E176" s="135" t="n">
        <v>26.2</v>
      </c>
      <c r="F176" s="132"/>
      <c r="G176" s="132"/>
    </row>
    <row r="177" customFormat="false" ht="9" hidden="false" customHeight="true" outlineLevel="0" collapsed="false">
      <c r="B177" s="159"/>
      <c r="C177" s="160" t="s">
        <v>442</v>
      </c>
      <c r="D177" s="132"/>
      <c r="E177" s="135" t="n">
        <v>2.5</v>
      </c>
      <c r="F177" s="132"/>
      <c r="G177" s="132"/>
    </row>
    <row r="178" customFormat="false" ht="9" hidden="false" customHeight="true" outlineLevel="0" collapsed="false">
      <c r="B178" s="159"/>
      <c r="C178" s="160" t="s">
        <v>443</v>
      </c>
      <c r="D178" s="132"/>
      <c r="E178" s="135" t="n">
        <v>63.2</v>
      </c>
      <c r="F178" s="132"/>
      <c r="G178" s="132"/>
    </row>
    <row r="179" customFormat="false" ht="9" hidden="false" customHeight="true" outlineLevel="0" collapsed="false">
      <c r="B179" s="159"/>
      <c r="C179" s="160" t="s">
        <v>444</v>
      </c>
      <c r="D179" s="132"/>
      <c r="E179" s="135" t="n">
        <v>63.2</v>
      </c>
      <c r="F179" s="132"/>
      <c r="G179" s="132"/>
    </row>
    <row r="180" customFormat="false" ht="9" hidden="false" customHeight="true" outlineLevel="0" collapsed="false">
      <c r="B180" s="159"/>
      <c r="C180" s="160" t="s">
        <v>445</v>
      </c>
      <c r="D180" s="132"/>
      <c r="E180" s="135" t="n">
        <v>87.7</v>
      </c>
      <c r="F180" s="132"/>
      <c r="G180" s="132"/>
    </row>
    <row r="181" customFormat="false" ht="9" hidden="false" customHeight="true" outlineLevel="0" collapsed="false">
      <c r="B181" s="159"/>
      <c r="C181" s="160" t="s">
        <v>446</v>
      </c>
      <c r="D181" s="132"/>
      <c r="E181" s="135" t="n">
        <v>4.9</v>
      </c>
      <c r="F181" s="132"/>
      <c r="G181" s="132"/>
    </row>
    <row r="182" customFormat="false" ht="9.75" hidden="false" customHeight="true" outlineLevel="0" collapsed="false">
      <c r="B182" s="159"/>
      <c r="C182" s="160" t="s">
        <v>447</v>
      </c>
      <c r="D182" s="132"/>
      <c r="E182" s="135" t="n">
        <v>9.4</v>
      </c>
      <c r="F182" s="132"/>
      <c r="G182" s="132"/>
    </row>
    <row r="183" customFormat="false" ht="9.75" hidden="false" customHeight="true" outlineLevel="0" collapsed="false">
      <c r="B183" s="136" t="s">
        <v>448</v>
      </c>
      <c r="C183" s="160" t="s">
        <v>449</v>
      </c>
      <c r="D183" s="134" t="s">
        <v>20</v>
      </c>
      <c r="E183" s="135" t="n">
        <v>64.1</v>
      </c>
      <c r="F183" s="132"/>
      <c r="G183" s="132"/>
    </row>
    <row r="184" customFormat="false" ht="9" hidden="false" customHeight="true" outlineLevel="0" collapsed="false">
      <c r="B184" s="159"/>
      <c r="C184" s="160" t="s">
        <v>450</v>
      </c>
      <c r="D184" s="132"/>
      <c r="E184" s="132"/>
      <c r="F184" s="132"/>
      <c r="G184" s="132"/>
    </row>
    <row r="185" customFormat="false" ht="9" hidden="false" customHeight="true" outlineLevel="0" collapsed="false">
      <c r="B185" s="148" t="n">
        <v>36587</v>
      </c>
      <c r="C185" s="158" t="s">
        <v>452</v>
      </c>
      <c r="D185" s="132"/>
      <c r="E185" s="132"/>
      <c r="F185" s="132"/>
      <c r="G185" s="132"/>
    </row>
    <row r="186" customFormat="false" ht="9" hidden="false" customHeight="true" outlineLevel="0" collapsed="false">
      <c r="B186" s="136" t="s">
        <v>453</v>
      </c>
      <c r="C186" s="160" t="s">
        <v>454</v>
      </c>
      <c r="D186" s="134" t="s">
        <v>20</v>
      </c>
      <c r="E186" s="135" t="n">
        <v>47.9</v>
      </c>
      <c r="F186" s="132"/>
      <c r="G186" s="132"/>
    </row>
    <row r="187" customFormat="false" ht="9" hidden="false" customHeight="true" outlineLevel="0" collapsed="false">
      <c r="B187" s="159"/>
      <c r="C187" s="160" t="s">
        <v>455</v>
      </c>
      <c r="D187" s="132"/>
      <c r="E187" s="164" t="n">
        <v>17</v>
      </c>
      <c r="F187" s="132"/>
      <c r="G187" s="132"/>
    </row>
    <row r="188" customFormat="false" ht="9" hidden="false" customHeight="true" outlineLevel="0" collapsed="false">
      <c r="B188" s="159"/>
      <c r="C188" s="160" t="s">
        <v>456</v>
      </c>
      <c r="D188" s="132"/>
      <c r="E188" s="165" t="n">
        <v>1.4</v>
      </c>
      <c r="F188" s="132"/>
      <c r="G188" s="132"/>
    </row>
    <row r="189" customFormat="false" ht="9" hidden="false" customHeight="true" outlineLevel="0" collapsed="false">
      <c r="B189" s="159"/>
      <c r="C189" s="160" t="s">
        <v>457</v>
      </c>
      <c r="D189" s="132"/>
      <c r="E189" s="165" t="n">
        <v>4.8</v>
      </c>
      <c r="F189" s="132"/>
      <c r="G189" s="132"/>
    </row>
    <row r="190" customFormat="false" ht="9" hidden="false" customHeight="true" outlineLevel="0" collapsed="false">
      <c r="B190" s="159"/>
      <c r="C190" s="160" t="s">
        <v>458</v>
      </c>
      <c r="D190" s="132"/>
      <c r="E190" s="164" t="n">
        <v>26.7</v>
      </c>
      <c r="F190" s="132"/>
      <c r="G190" s="132"/>
    </row>
    <row r="191" customFormat="false" ht="9" hidden="false" customHeight="true" outlineLevel="0" collapsed="false">
      <c r="B191" s="136" t="s">
        <v>459</v>
      </c>
      <c r="C191" s="158" t="s">
        <v>460</v>
      </c>
      <c r="D191" s="126" t="s">
        <v>20</v>
      </c>
      <c r="E191" s="138" t="n">
        <v>419.8</v>
      </c>
      <c r="F191" s="132"/>
      <c r="G191" s="132"/>
    </row>
    <row r="192" customFormat="false" ht="9" hidden="false" customHeight="true" outlineLevel="0" collapsed="false">
      <c r="B192" s="159"/>
      <c r="C192" s="160" t="s">
        <v>461</v>
      </c>
      <c r="D192" s="132"/>
      <c r="E192" s="132"/>
      <c r="F192" s="132"/>
      <c r="G192" s="132"/>
    </row>
    <row r="193" customFormat="false" ht="9" hidden="false" customHeight="true" outlineLevel="0" collapsed="false">
      <c r="B193" s="148" t="n">
        <v>36588</v>
      </c>
      <c r="C193" s="158" t="s">
        <v>463</v>
      </c>
      <c r="D193" s="132"/>
      <c r="E193" s="132"/>
      <c r="F193" s="132"/>
      <c r="G193" s="132"/>
    </row>
    <row r="194" customFormat="false" ht="9" hidden="false" customHeight="true" outlineLevel="0" collapsed="false">
      <c r="B194" s="136" t="s">
        <v>464</v>
      </c>
      <c r="C194" s="160" t="s">
        <v>465</v>
      </c>
      <c r="D194" s="134" t="s">
        <v>15</v>
      </c>
      <c r="E194" s="135" t="n">
        <v>958.8</v>
      </c>
      <c r="F194" s="132"/>
      <c r="G194" s="132"/>
    </row>
    <row r="195" customFormat="false" ht="9" hidden="false" customHeight="true" outlineLevel="0" collapsed="false">
      <c r="B195" s="159"/>
      <c r="C195" s="160" t="s">
        <v>466</v>
      </c>
      <c r="D195" s="132"/>
      <c r="E195" s="135" t="n">
        <v>25.4</v>
      </c>
      <c r="F195" s="132"/>
      <c r="G195" s="132"/>
    </row>
    <row r="196" customFormat="false" ht="9" hidden="false" customHeight="true" outlineLevel="0" collapsed="false">
      <c r="B196" s="159"/>
      <c r="C196" s="160" t="s">
        <v>467</v>
      </c>
      <c r="D196" s="132"/>
      <c r="E196" s="135" t="n">
        <v>28.4</v>
      </c>
      <c r="F196" s="132"/>
      <c r="G196" s="132"/>
    </row>
    <row r="197" customFormat="false" ht="9" hidden="false" customHeight="true" outlineLevel="0" collapsed="false">
      <c r="B197" s="159"/>
      <c r="C197" s="160" t="s">
        <v>468</v>
      </c>
      <c r="D197" s="132"/>
      <c r="E197" s="135" t="n">
        <v>217.4</v>
      </c>
      <c r="F197" s="132"/>
      <c r="G197" s="132"/>
    </row>
    <row r="198" customFormat="false" ht="9" hidden="false" customHeight="true" outlineLevel="0" collapsed="false">
      <c r="B198" s="159"/>
      <c r="C198" s="160" t="s">
        <v>469</v>
      </c>
      <c r="D198" s="132"/>
      <c r="E198" s="135" t="n">
        <v>212.9</v>
      </c>
      <c r="F198" s="132"/>
      <c r="G198" s="132"/>
    </row>
    <row r="199" customFormat="false" ht="9" hidden="false" customHeight="true" outlineLevel="0" collapsed="false">
      <c r="B199" s="159"/>
      <c r="C199" s="160" t="s">
        <v>470</v>
      </c>
      <c r="D199" s="132"/>
      <c r="E199" s="135" t="n">
        <v>190.9</v>
      </c>
      <c r="F199" s="132"/>
      <c r="G199" s="132"/>
    </row>
    <row r="200" customFormat="false" ht="9" hidden="false" customHeight="true" outlineLevel="0" collapsed="false">
      <c r="B200" s="159"/>
      <c r="C200" s="160" t="s">
        <v>471</v>
      </c>
      <c r="D200" s="132"/>
      <c r="E200" s="135" t="n">
        <v>28.4</v>
      </c>
      <c r="F200" s="132"/>
      <c r="G200" s="132"/>
    </row>
    <row r="201" customFormat="false" ht="9" hidden="false" customHeight="true" outlineLevel="0" collapsed="false">
      <c r="B201" s="159"/>
      <c r="C201" s="160" t="s">
        <v>472</v>
      </c>
      <c r="D201" s="132"/>
      <c r="E201" s="135" t="n">
        <v>99.3</v>
      </c>
      <c r="F201" s="132"/>
      <c r="G201" s="132"/>
    </row>
    <row r="202" customFormat="false" ht="9" hidden="false" customHeight="true" outlineLevel="0" collapsed="false">
      <c r="B202" s="159"/>
      <c r="C202" s="160" t="s">
        <v>473</v>
      </c>
      <c r="D202" s="132"/>
      <c r="E202" s="135" t="n">
        <v>156.1</v>
      </c>
      <c r="F202" s="132"/>
      <c r="G202" s="132"/>
    </row>
    <row r="203" customFormat="false" ht="9" hidden="false" customHeight="true" outlineLevel="0" collapsed="false">
      <c r="B203" s="136" t="s">
        <v>479</v>
      </c>
      <c r="C203" s="158" t="s">
        <v>475</v>
      </c>
      <c r="D203" s="126" t="s">
        <v>15</v>
      </c>
      <c r="E203" s="138" t="n">
        <v>431.6</v>
      </c>
      <c r="F203" s="132"/>
      <c r="G203" s="132"/>
    </row>
    <row r="204" customFormat="false" ht="9" hidden="false" customHeight="true" outlineLevel="0" collapsed="false">
      <c r="B204" s="159"/>
      <c r="C204" s="160" t="s">
        <v>476</v>
      </c>
      <c r="D204" s="132"/>
      <c r="E204" s="132"/>
      <c r="F204" s="132"/>
      <c r="G204" s="132"/>
    </row>
    <row r="205" customFormat="false" ht="9" hidden="false" customHeight="true" outlineLevel="0" collapsed="false">
      <c r="B205" s="159"/>
      <c r="C205" s="160" t="s">
        <v>477</v>
      </c>
      <c r="D205" s="132"/>
      <c r="E205" s="132"/>
      <c r="F205" s="132"/>
      <c r="G205" s="132"/>
    </row>
    <row r="206" customFormat="false" ht="9" hidden="false" customHeight="true" outlineLevel="0" collapsed="false">
      <c r="B206" s="159"/>
      <c r="C206" s="160" t="s">
        <v>478</v>
      </c>
      <c r="D206" s="132"/>
      <c r="E206" s="132"/>
      <c r="F206" s="132"/>
      <c r="G206" s="132"/>
    </row>
    <row r="207" customFormat="false" ht="9" hidden="false" customHeight="true" outlineLevel="0" collapsed="false">
      <c r="B207" s="136" t="s">
        <v>483</v>
      </c>
      <c r="C207" s="158" t="s">
        <v>480</v>
      </c>
      <c r="D207" s="134" t="s">
        <v>815</v>
      </c>
      <c r="E207" s="135" t="n">
        <v>81.4</v>
      </c>
      <c r="F207" s="132"/>
      <c r="G207" s="132"/>
    </row>
    <row r="208" customFormat="false" ht="9" hidden="false" customHeight="true" outlineLevel="0" collapsed="false">
      <c r="B208" s="159"/>
      <c r="C208" s="160" t="s">
        <v>481</v>
      </c>
      <c r="D208" s="132"/>
      <c r="E208" s="135" t="n">
        <v>25.8</v>
      </c>
      <c r="F208" s="132"/>
      <c r="G208" s="132"/>
    </row>
    <row r="209" customFormat="false" ht="9" hidden="false" customHeight="true" outlineLevel="0" collapsed="false">
      <c r="B209" s="159"/>
      <c r="C209" s="160" t="s">
        <v>482</v>
      </c>
      <c r="D209" s="132"/>
      <c r="E209" s="135" t="n">
        <v>55.6</v>
      </c>
      <c r="F209" s="132"/>
      <c r="G209" s="132"/>
    </row>
    <row r="210" customFormat="false" ht="9.15" hidden="false" customHeight="true" outlineLevel="0" collapsed="false">
      <c r="B210" s="136" t="s">
        <v>816</v>
      </c>
      <c r="C210" s="158" t="s">
        <v>484</v>
      </c>
      <c r="D210" s="126" t="s">
        <v>20</v>
      </c>
      <c r="E210" s="138" t="n">
        <v>29.6</v>
      </c>
      <c r="F210" s="132"/>
      <c r="G210" s="132"/>
    </row>
    <row r="211" customFormat="false" ht="9" hidden="false" customHeight="true" outlineLevel="0" collapsed="false">
      <c r="B211" s="159"/>
      <c r="C211" s="160" t="s">
        <v>485</v>
      </c>
      <c r="D211" s="132"/>
      <c r="E211" s="132"/>
      <c r="F211" s="132"/>
      <c r="G211" s="132"/>
    </row>
    <row r="212" customFormat="false" ht="9" hidden="false" customHeight="true" outlineLevel="0" collapsed="false">
      <c r="B212" s="136" t="s">
        <v>486</v>
      </c>
      <c r="C212" s="160" t="s">
        <v>487</v>
      </c>
      <c r="D212" s="132"/>
      <c r="E212" s="135" t="n">
        <v>65.8</v>
      </c>
      <c r="F212" s="132"/>
      <c r="G212" s="132"/>
    </row>
    <row r="213" customFormat="false" ht="9" hidden="false" customHeight="true" outlineLevel="0" collapsed="false">
      <c r="B213" s="136" t="s">
        <v>488</v>
      </c>
      <c r="C213" s="158" t="s">
        <v>489</v>
      </c>
      <c r="D213" s="132"/>
      <c r="E213" s="143" t="n">
        <v>2359.3</v>
      </c>
      <c r="F213" s="132"/>
      <c r="G213" s="132"/>
    </row>
    <row r="214" customFormat="false" ht="9" hidden="false" customHeight="true" outlineLevel="0" collapsed="false">
      <c r="B214" s="159"/>
      <c r="C214" s="160" t="s">
        <v>490</v>
      </c>
      <c r="D214" s="132"/>
      <c r="E214" s="166" t="n">
        <v>2023.2</v>
      </c>
      <c r="F214" s="132"/>
      <c r="G214" s="132"/>
    </row>
    <row r="215" customFormat="false" ht="9" hidden="false" customHeight="true" outlineLevel="0" collapsed="false">
      <c r="B215" s="159"/>
      <c r="C215" s="160" t="s">
        <v>491</v>
      </c>
      <c r="D215" s="132"/>
      <c r="E215" s="167" t="n">
        <v>7.5</v>
      </c>
      <c r="F215" s="132"/>
      <c r="G215" s="132"/>
    </row>
    <row r="216" customFormat="false" ht="9" hidden="false" customHeight="true" outlineLevel="0" collapsed="false">
      <c r="B216" s="159"/>
      <c r="C216" s="160" t="s">
        <v>492</v>
      </c>
      <c r="D216" s="132"/>
      <c r="E216" s="167" t="n">
        <v>15.8</v>
      </c>
      <c r="F216" s="132"/>
      <c r="G216" s="132"/>
    </row>
    <row r="217" customFormat="false" ht="9" hidden="false" customHeight="true" outlineLevel="0" collapsed="false">
      <c r="B217" s="159"/>
      <c r="C217" s="160" t="s">
        <v>493</v>
      </c>
      <c r="D217" s="132"/>
      <c r="E217" s="135" t="n">
        <v>166.8</v>
      </c>
      <c r="F217" s="132"/>
      <c r="G217" s="132"/>
    </row>
    <row r="218" customFormat="false" ht="9" hidden="false" customHeight="true" outlineLevel="0" collapsed="false">
      <c r="B218" s="159"/>
      <c r="C218" s="160" t="s">
        <v>494</v>
      </c>
      <c r="D218" s="132"/>
      <c r="E218" s="167" t="n">
        <v>57.6</v>
      </c>
      <c r="F218" s="132"/>
      <c r="G218" s="132"/>
    </row>
    <row r="219" customFormat="false" ht="9" hidden="false" customHeight="true" outlineLevel="0" collapsed="false">
      <c r="B219" s="159"/>
      <c r="C219" s="160" t="s">
        <v>495</v>
      </c>
      <c r="D219" s="132"/>
      <c r="E219" s="167" t="n">
        <v>88.5</v>
      </c>
      <c r="F219" s="132"/>
      <c r="G219" s="132"/>
    </row>
    <row r="220" customFormat="false" ht="9" hidden="false" customHeight="true" outlineLevel="0" collapsed="false">
      <c r="B220" s="148" t="n">
        <v>36589</v>
      </c>
      <c r="C220" s="158" t="s">
        <v>497</v>
      </c>
      <c r="D220" s="132"/>
      <c r="E220" s="132"/>
      <c r="F220" s="132"/>
      <c r="G220" s="132"/>
    </row>
    <row r="221" customFormat="false" ht="9" hidden="false" customHeight="true" outlineLevel="0" collapsed="false">
      <c r="B221" s="136" t="s">
        <v>498</v>
      </c>
      <c r="C221" s="160" t="s">
        <v>499</v>
      </c>
      <c r="D221" s="126" t="s">
        <v>20</v>
      </c>
      <c r="E221" s="143" t="n">
        <v>1469.1</v>
      </c>
      <c r="F221" s="132"/>
      <c r="G221" s="132"/>
    </row>
    <row r="222" customFormat="false" ht="9" hidden="false" customHeight="true" outlineLevel="0" collapsed="false">
      <c r="B222" s="159"/>
      <c r="C222" s="160" t="s">
        <v>500</v>
      </c>
      <c r="D222" s="132"/>
      <c r="E222" s="135" t="n">
        <v>113.4</v>
      </c>
      <c r="F222" s="132"/>
      <c r="G222" s="132"/>
    </row>
    <row r="223" customFormat="false" ht="9" hidden="false" customHeight="true" outlineLevel="0" collapsed="false">
      <c r="B223" s="159"/>
      <c r="C223" s="160" t="s">
        <v>501</v>
      </c>
      <c r="D223" s="132"/>
      <c r="E223" s="167" t="n">
        <v>112.4</v>
      </c>
      <c r="F223" s="132"/>
      <c r="G223" s="132"/>
    </row>
    <row r="224" customFormat="false" ht="9" hidden="false" customHeight="true" outlineLevel="0" collapsed="false">
      <c r="B224" s="159"/>
      <c r="C224" s="160" t="s">
        <v>502</v>
      </c>
      <c r="D224" s="132"/>
      <c r="E224" s="135" t="n">
        <v>107.6</v>
      </c>
      <c r="F224" s="132"/>
      <c r="G224" s="132"/>
    </row>
    <row r="225" customFormat="false" ht="9" hidden="false" customHeight="true" outlineLevel="0" collapsed="false">
      <c r="B225" s="159"/>
      <c r="C225" s="160" t="s">
        <v>503</v>
      </c>
      <c r="D225" s="132"/>
      <c r="E225" s="135" t="n">
        <v>507.9</v>
      </c>
      <c r="F225" s="132"/>
      <c r="G225" s="132"/>
    </row>
    <row r="226" customFormat="false" ht="9.15" hidden="false" customHeight="true" outlineLevel="0" collapsed="false">
      <c r="B226" s="159"/>
      <c r="C226" s="160" t="s">
        <v>504</v>
      </c>
      <c r="D226" s="132"/>
      <c r="E226" s="167" t="n">
        <v>74.5</v>
      </c>
      <c r="F226" s="132"/>
      <c r="G226" s="132"/>
    </row>
    <row r="227" customFormat="false" ht="9" hidden="false" customHeight="true" outlineLevel="0" collapsed="false">
      <c r="B227" s="159"/>
      <c r="C227" s="160" t="s">
        <v>505</v>
      </c>
      <c r="D227" s="132"/>
      <c r="E227" s="135" t="n">
        <v>299.7</v>
      </c>
      <c r="F227" s="132"/>
      <c r="G227" s="132"/>
    </row>
    <row r="228" customFormat="false" ht="9" hidden="false" customHeight="true" outlineLevel="0" collapsed="false">
      <c r="B228" s="136" t="s">
        <v>506</v>
      </c>
      <c r="C228" s="160" t="s">
        <v>507</v>
      </c>
      <c r="D228" s="134" t="s">
        <v>20</v>
      </c>
      <c r="E228" s="135" t="n">
        <v>81.6</v>
      </c>
      <c r="F228" s="132"/>
      <c r="G228" s="132"/>
    </row>
    <row r="229" customFormat="false" ht="9" hidden="false" customHeight="true" outlineLevel="0" collapsed="false">
      <c r="B229" s="159"/>
      <c r="C229" s="160" t="s">
        <v>508</v>
      </c>
      <c r="D229" s="132"/>
      <c r="E229" s="132"/>
      <c r="F229" s="132"/>
      <c r="G229" s="132"/>
    </row>
    <row r="230" customFormat="false" ht="9" hidden="false" customHeight="true" outlineLevel="0" collapsed="false">
      <c r="B230" s="136" t="s">
        <v>512</v>
      </c>
      <c r="C230" s="160" t="s">
        <v>510</v>
      </c>
      <c r="D230" s="134" t="s">
        <v>20</v>
      </c>
      <c r="E230" s="149" t="n">
        <v>1019.7</v>
      </c>
      <c r="F230" s="132"/>
      <c r="G230" s="132"/>
    </row>
    <row r="231" customFormat="false" ht="9" hidden="false" customHeight="true" outlineLevel="0" collapsed="false">
      <c r="B231" s="159"/>
      <c r="C231" s="160" t="s">
        <v>511</v>
      </c>
      <c r="D231" s="132"/>
      <c r="E231" s="132"/>
      <c r="F231" s="132"/>
      <c r="G231" s="132"/>
    </row>
    <row r="232" customFormat="false" ht="9" hidden="false" customHeight="true" outlineLevel="0" collapsed="false">
      <c r="B232" s="136" t="s">
        <v>515</v>
      </c>
      <c r="C232" s="158" t="s">
        <v>513</v>
      </c>
      <c r="D232" s="126" t="s">
        <v>20</v>
      </c>
      <c r="E232" s="138" t="n">
        <v>97.3</v>
      </c>
      <c r="F232" s="132"/>
      <c r="G232" s="132"/>
    </row>
    <row r="233" customFormat="false" ht="9" hidden="false" customHeight="true" outlineLevel="0" collapsed="false">
      <c r="B233" s="159"/>
      <c r="C233" s="160" t="s">
        <v>514</v>
      </c>
      <c r="D233" s="132"/>
      <c r="E233" s="132"/>
      <c r="F233" s="132"/>
      <c r="G233" s="132"/>
    </row>
    <row r="234" customFormat="false" ht="9" hidden="false" customHeight="true" outlineLevel="0" collapsed="false">
      <c r="B234" s="136" t="s">
        <v>518</v>
      </c>
      <c r="C234" s="160" t="s">
        <v>516</v>
      </c>
      <c r="D234" s="134" t="s">
        <v>15</v>
      </c>
      <c r="E234" s="135" t="n">
        <v>68.5</v>
      </c>
      <c r="F234" s="132"/>
      <c r="G234" s="132"/>
    </row>
    <row r="235" customFormat="false" ht="9" hidden="false" customHeight="true" outlineLevel="0" collapsed="false">
      <c r="B235" s="159"/>
      <c r="C235" s="160" t="s">
        <v>517</v>
      </c>
      <c r="D235" s="132"/>
      <c r="E235" s="132"/>
      <c r="F235" s="132"/>
      <c r="G235" s="132"/>
    </row>
    <row r="236" customFormat="false" ht="9" hidden="false" customHeight="true" outlineLevel="0" collapsed="false">
      <c r="B236" s="136" t="s">
        <v>525</v>
      </c>
      <c r="C236" s="158" t="s">
        <v>519</v>
      </c>
      <c r="D236" s="126" t="s">
        <v>15</v>
      </c>
      <c r="E236" s="138" t="n">
        <v>619.9</v>
      </c>
      <c r="F236" s="132"/>
      <c r="G236" s="132"/>
    </row>
    <row r="237" customFormat="false" ht="9" hidden="false" customHeight="true" outlineLevel="0" collapsed="false">
      <c r="B237" s="159"/>
      <c r="C237" s="160" t="s">
        <v>520</v>
      </c>
      <c r="D237" s="132"/>
      <c r="E237" s="135" t="n">
        <v>74.5</v>
      </c>
      <c r="F237" s="132"/>
      <c r="G237" s="132"/>
    </row>
    <row r="238" customFormat="false" ht="9" hidden="false" customHeight="true" outlineLevel="0" collapsed="false">
      <c r="B238" s="159"/>
      <c r="C238" s="160" t="s">
        <v>521</v>
      </c>
      <c r="D238" s="132"/>
      <c r="E238" s="135" t="n">
        <v>150.8</v>
      </c>
      <c r="F238" s="132"/>
      <c r="G238" s="132"/>
    </row>
    <row r="239" customFormat="false" ht="9" hidden="false" customHeight="true" outlineLevel="0" collapsed="false">
      <c r="B239" s="159"/>
      <c r="C239" s="160" t="s">
        <v>522</v>
      </c>
      <c r="D239" s="132"/>
      <c r="E239" s="135" t="n">
        <v>47.2</v>
      </c>
      <c r="F239" s="132"/>
      <c r="G239" s="132"/>
    </row>
    <row r="240" customFormat="false" ht="9" hidden="false" customHeight="true" outlineLevel="0" collapsed="false">
      <c r="B240" s="159"/>
      <c r="C240" s="160" t="s">
        <v>523</v>
      </c>
      <c r="D240" s="132"/>
      <c r="E240" s="135" t="n">
        <v>57.8</v>
      </c>
      <c r="F240" s="132"/>
      <c r="G240" s="132"/>
    </row>
    <row r="241" customFormat="false" ht="9.75" hidden="false" customHeight="true" outlineLevel="0" collapsed="false">
      <c r="B241" s="159"/>
      <c r="C241" s="160" t="s">
        <v>524</v>
      </c>
      <c r="D241" s="132"/>
      <c r="E241" s="135" t="n">
        <v>289.6</v>
      </c>
      <c r="F241" s="132"/>
      <c r="G241" s="132"/>
    </row>
    <row r="242" customFormat="false" ht="10.35" hidden="false" customHeight="true" outlineLevel="0" collapsed="false">
      <c r="B242" s="136" t="s">
        <v>817</v>
      </c>
      <c r="C242" s="158" t="s">
        <v>526</v>
      </c>
      <c r="D242" s="126" t="s">
        <v>15</v>
      </c>
      <c r="E242" s="138" t="n">
        <v>61.2</v>
      </c>
      <c r="F242" s="132"/>
      <c r="G242" s="132"/>
    </row>
    <row r="243" customFormat="false" ht="9" hidden="false" customHeight="true" outlineLevel="0" collapsed="false">
      <c r="B243" s="150" t="s">
        <v>527</v>
      </c>
      <c r="C243" s="160"/>
      <c r="D243" s="132"/>
      <c r="E243" s="132"/>
      <c r="F243" s="132"/>
      <c r="G243" s="132"/>
    </row>
    <row r="244" customFormat="false" ht="9" hidden="false" customHeight="true" outlineLevel="0" collapsed="false">
      <c r="B244" s="148" t="n">
        <v>36590</v>
      </c>
      <c r="C244" s="160" t="s">
        <v>529</v>
      </c>
      <c r="D244" s="132"/>
      <c r="E244" s="132"/>
      <c r="F244" s="132"/>
      <c r="G244" s="132"/>
    </row>
    <row r="245" customFormat="false" ht="9" hidden="false" customHeight="true" outlineLevel="0" collapsed="false">
      <c r="B245" s="136" t="s">
        <v>530</v>
      </c>
      <c r="C245" s="158" t="s">
        <v>531</v>
      </c>
      <c r="D245" s="132"/>
      <c r="E245" s="132"/>
      <c r="F245" s="132"/>
      <c r="G245" s="132"/>
    </row>
    <row r="246" customFormat="false" ht="9" hidden="false" customHeight="true" outlineLevel="0" collapsed="false">
      <c r="B246" s="136" t="s">
        <v>532</v>
      </c>
      <c r="C246" s="160" t="s">
        <v>533</v>
      </c>
      <c r="D246" s="134" t="s">
        <v>15</v>
      </c>
      <c r="E246" s="135" t="n">
        <v>66.8</v>
      </c>
      <c r="F246" s="132"/>
      <c r="G246" s="132"/>
    </row>
    <row r="247" customFormat="false" ht="9" hidden="false" customHeight="true" outlineLevel="0" collapsed="false">
      <c r="B247" s="136" t="s">
        <v>534</v>
      </c>
      <c r="C247" s="160" t="s">
        <v>535</v>
      </c>
      <c r="D247" s="134" t="s">
        <v>20</v>
      </c>
      <c r="E247" s="135" t="n">
        <v>9.2</v>
      </c>
      <c r="F247" s="132"/>
      <c r="G247" s="132"/>
    </row>
    <row r="248" customFormat="false" ht="9" hidden="false" customHeight="true" outlineLevel="0" collapsed="false">
      <c r="B248" s="136" t="s">
        <v>536</v>
      </c>
      <c r="C248" s="160" t="s">
        <v>537</v>
      </c>
      <c r="D248" s="134" t="s">
        <v>15</v>
      </c>
      <c r="E248" s="135" t="n">
        <v>401.9</v>
      </c>
      <c r="F248" s="132"/>
      <c r="G248" s="132"/>
    </row>
    <row r="249" customFormat="false" ht="9" hidden="false" customHeight="true" outlineLevel="0" collapsed="false">
      <c r="B249" s="136" t="s">
        <v>538</v>
      </c>
      <c r="C249" s="160" t="s">
        <v>539</v>
      </c>
      <c r="D249" s="134" t="s">
        <v>15</v>
      </c>
      <c r="E249" s="135" t="n">
        <v>120</v>
      </c>
      <c r="F249" s="132"/>
      <c r="G249" s="132"/>
    </row>
    <row r="250" customFormat="false" ht="9" hidden="false" customHeight="true" outlineLevel="0" collapsed="false">
      <c r="B250" s="136" t="s">
        <v>540</v>
      </c>
      <c r="C250" s="158" t="s">
        <v>541</v>
      </c>
      <c r="D250" s="132"/>
      <c r="E250" s="132"/>
      <c r="F250" s="132"/>
      <c r="G250" s="132"/>
    </row>
    <row r="251" customFormat="false" ht="9.15" hidden="false" customHeight="true" outlineLevel="0" collapsed="false">
      <c r="B251" s="136" t="s">
        <v>542</v>
      </c>
      <c r="C251" s="160" t="s">
        <v>543</v>
      </c>
      <c r="D251" s="134" t="s">
        <v>67</v>
      </c>
      <c r="E251" s="135" t="n">
        <v>23.6</v>
      </c>
      <c r="F251" s="132"/>
      <c r="G251" s="132"/>
    </row>
    <row r="252" customFormat="false" ht="9" hidden="false" customHeight="true" outlineLevel="0" collapsed="false">
      <c r="B252" s="136" t="s">
        <v>544</v>
      </c>
      <c r="C252" s="160" t="s">
        <v>545</v>
      </c>
      <c r="D252" s="134" t="s">
        <v>261</v>
      </c>
      <c r="E252" s="135" t="n">
        <v>5</v>
      </c>
      <c r="F252" s="132"/>
      <c r="G252" s="132"/>
    </row>
    <row r="253" customFormat="false" ht="9" hidden="false" customHeight="true" outlineLevel="0" collapsed="false">
      <c r="B253" s="136" t="s">
        <v>546</v>
      </c>
      <c r="C253" s="160" t="s">
        <v>547</v>
      </c>
      <c r="D253" s="134" t="s">
        <v>20</v>
      </c>
      <c r="E253" s="135" t="n">
        <v>139.1</v>
      </c>
      <c r="F253" s="132"/>
      <c r="G253" s="132"/>
    </row>
    <row r="254" customFormat="false" ht="9" hidden="false" customHeight="true" outlineLevel="0" collapsed="false">
      <c r="B254" s="136" t="s">
        <v>548</v>
      </c>
      <c r="C254" s="160" t="s">
        <v>541</v>
      </c>
      <c r="D254" s="134" t="s">
        <v>261</v>
      </c>
      <c r="E254" s="149" t="n">
        <v>1616</v>
      </c>
      <c r="F254" s="132"/>
      <c r="G254" s="132"/>
    </row>
    <row r="255" customFormat="false" ht="9" hidden="false" customHeight="true" outlineLevel="0" collapsed="false">
      <c r="B255" s="136" t="s">
        <v>549</v>
      </c>
      <c r="C255" s="158" t="s">
        <v>550</v>
      </c>
      <c r="D255" s="126" t="s">
        <v>261</v>
      </c>
      <c r="E255" s="138" t="n">
        <v>612</v>
      </c>
      <c r="F255" s="132"/>
      <c r="G255" s="132"/>
    </row>
    <row r="256" customFormat="false" ht="9" hidden="false" customHeight="true" outlineLevel="0" collapsed="false">
      <c r="B256" s="148" t="n">
        <v>36591</v>
      </c>
      <c r="C256" s="158" t="s">
        <v>552</v>
      </c>
      <c r="D256" s="132"/>
      <c r="E256" s="132"/>
      <c r="F256" s="132"/>
      <c r="G256" s="132"/>
    </row>
    <row r="257" customFormat="false" ht="9" hidden="false" customHeight="true" outlineLevel="0" collapsed="false">
      <c r="B257" s="136" t="s">
        <v>554</v>
      </c>
      <c r="C257" s="160" t="s">
        <v>555</v>
      </c>
      <c r="D257" s="134" t="s">
        <v>20</v>
      </c>
      <c r="E257" s="135" t="n">
        <v>71.6</v>
      </c>
      <c r="F257" s="132"/>
      <c r="G257" s="132"/>
    </row>
    <row r="258" customFormat="false" ht="9" hidden="false" customHeight="true" outlineLevel="0" collapsed="false">
      <c r="B258" s="159"/>
      <c r="C258" s="160" t="s">
        <v>556</v>
      </c>
      <c r="D258" s="134" t="s">
        <v>557</v>
      </c>
      <c r="E258" s="168" t="n">
        <v>6</v>
      </c>
      <c r="F258" s="132"/>
      <c r="G258" s="132"/>
    </row>
    <row r="259" customFormat="false" ht="9" hidden="false" customHeight="true" outlineLevel="0" collapsed="false">
      <c r="B259" s="159"/>
      <c r="C259" s="160" t="s">
        <v>558</v>
      </c>
      <c r="D259" s="134" t="s">
        <v>557</v>
      </c>
      <c r="E259" s="168" t="n">
        <v>0</v>
      </c>
      <c r="F259" s="132"/>
      <c r="G259" s="132"/>
    </row>
    <row r="260" customFormat="false" ht="9" hidden="false" customHeight="true" outlineLevel="0" collapsed="false">
      <c r="B260" s="159"/>
      <c r="C260" s="160" t="s">
        <v>559</v>
      </c>
      <c r="D260" s="134" t="s">
        <v>557</v>
      </c>
      <c r="E260" s="168" t="n">
        <v>3</v>
      </c>
      <c r="F260" s="132"/>
      <c r="G260" s="132"/>
    </row>
    <row r="261" customFormat="false" ht="9" hidden="false" customHeight="true" outlineLevel="0" collapsed="false">
      <c r="B261" s="159"/>
      <c r="C261" s="160" t="s">
        <v>560</v>
      </c>
      <c r="D261" s="134" t="s">
        <v>557</v>
      </c>
      <c r="E261" s="168" t="n">
        <v>2</v>
      </c>
      <c r="F261" s="132"/>
      <c r="G261" s="132"/>
    </row>
    <row r="262" customFormat="false" ht="9" hidden="false" customHeight="true" outlineLevel="0" collapsed="false">
      <c r="B262" s="159"/>
      <c r="C262" s="160" t="s">
        <v>561</v>
      </c>
      <c r="D262" s="134" t="s">
        <v>557</v>
      </c>
      <c r="E262" s="168" t="n">
        <v>6</v>
      </c>
      <c r="F262" s="132"/>
      <c r="G262" s="132"/>
    </row>
    <row r="263" customFormat="false" ht="9" hidden="false" customHeight="true" outlineLevel="0" collapsed="false">
      <c r="B263" s="159"/>
      <c r="C263" s="160" t="s">
        <v>562</v>
      </c>
      <c r="D263" s="134" t="s">
        <v>557</v>
      </c>
      <c r="E263" s="168" t="n">
        <v>0</v>
      </c>
      <c r="F263" s="132"/>
      <c r="G263" s="132"/>
    </row>
    <row r="264" customFormat="false" ht="9" hidden="false" customHeight="true" outlineLevel="0" collapsed="false">
      <c r="B264" s="159"/>
      <c r="C264" s="160" t="s">
        <v>563</v>
      </c>
      <c r="D264" s="134" t="s">
        <v>557</v>
      </c>
      <c r="E264" s="168" t="n">
        <v>0</v>
      </c>
      <c r="F264" s="132"/>
      <c r="G264" s="132"/>
    </row>
    <row r="265" customFormat="false" ht="9" hidden="false" customHeight="true" outlineLevel="0" collapsed="false">
      <c r="B265" s="159"/>
      <c r="C265" s="160" t="s">
        <v>564</v>
      </c>
      <c r="D265" s="134" t="s">
        <v>557</v>
      </c>
      <c r="E265" s="168" t="n">
        <v>6</v>
      </c>
      <c r="F265" s="132"/>
      <c r="G265" s="132"/>
    </row>
    <row r="266" customFormat="false" ht="9" hidden="false" customHeight="true" outlineLevel="0" collapsed="false">
      <c r="B266" s="159"/>
      <c r="C266" s="160" t="s">
        <v>565</v>
      </c>
      <c r="D266" s="134" t="s">
        <v>557</v>
      </c>
      <c r="E266" s="168" t="n">
        <v>9</v>
      </c>
      <c r="F266" s="132"/>
      <c r="G266" s="132"/>
    </row>
    <row r="267" customFormat="false" ht="9" hidden="false" customHeight="true" outlineLevel="0" collapsed="false">
      <c r="B267" s="159"/>
      <c r="C267" s="160" t="s">
        <v>566</v>
      </c>
      <c r="D267" s="134" t="s">
        <v>557</v>
      </c>
      <c r="E267" s="168" t="n">
        <v>4</v>
      </c>
      <c r="F267" s="132"/>
      <c r="G267" s="132"/>
    </row>
    <row r="268" customFormat="false" ht="9" hidden="false" customHeight="true" outlineLevel="0" collapsed="false">
      <c r="B268" s="136" t="s">
        <v>567</v>
      </c>
      <c r="C268" s="160" t="s">
        <v>568</v>
      </c>
      <c r="D268" s="134" t="s">
        <v>20</v>
      </c>
      <c r="E268" s="135" t="n">
        <v>22.4</v>
      </c>
      <c r="F268" s="132"/>
      <c r="G268" s="132"/>
    </row>
    <row r="269" customFormat="false" ht="9" hidden="false" customHeight="true" outlineLevel="0" collapsed="false">
      <c r="B269" s="159"/>
      <c r="C269" s="160" t="s">
        <v>569</v>
      </c>
      <c r="D269" s="134" t="s">
        <v>390</v>
      </c>
      <c r="E269" s="135" t="n">
        <v>1</v>
      </c>
      <c r="F269" s="132"/>
      <c r="G269" s="132"/>
    </row>
    <row r="270" customFormat="false" ht="9" hidden="false" customHeight="true" outlineLevel="0" collapsed="false">
      <c r="B270" s="136" t="s">
        <v>570</v>
      </c>
      <c r="C270" s="160" t="s">
        <v>571</v>
      </c>
      <c r="D270" s="134" t="s">
        <v>20</v>
      </c>
      <c r="E270" s="135" t="n">
        <v>56.8</v>
      </c>
      <c r="F270" s="132"/>
      <c r="G270" s="132"/>
    </row>
    <row r="271" customFormat="false" ht="9" hidden="false" customHeight="true" outlineLevel="0" collapsed="false">
      <c r="B271" s="159"/>
      <c r="C271" s="160" t="s">
        <v>572</v>
      </c>
      <c r="D271" s="134" t="s">
        <v>557</v>
      </c>
      <c r="E271" s="168" t="n">
        <v>2</v>
      </c>
      <c r="F271" s="132"/>
      <c r="G271" s="132"/>
    </row>
    <row r="272" customFormat="false" ht="9" hidden="false" customHeight="true" outlineLevel="0" collapsed="false">
      <c r="B272" s="159"/>
      <c r="C272" s="160" t="s">
        <v>573</v>
      </c>
      <c r="D272" s="134" t="s">
        <v>557</v>
      </c>
      <c r="E272" s="168" t="n">
        <v>3</v>
      </c>
      <c r="F272" s="132"/>
      <c r="G272" s="132"/>
    </row>
    <row r="273" customFormat="false" ht="9" hidden="false" customHeight="true" outlineLevel="0" collapsed="false">
      <c r="B273" s="159"/>
      <c r="C273" s="160" t="s">
        <v>574</v>
      </c>
      <c r="D273" s="134" t="s">
        <v>557</v>
      </c>
      <c r="E273" s="168" t="n">
        <v>1</v>
      </c>
      <c r="F273" s="132"/>
      <c r="G273" s="132"/>
    </row>
    <row r="274" customFormat="false" ht="9" hidden="false" customHeight="true" outlineLevel="0" collapsed="false">
      <c r="B274" s="159"/>
      <c r="C274" s="160" t="s">
        <v>575</v>
      </c>
      <c r="D274" s="134" t="s">
        <v>557</v>
      </c>
      <c r="E274" s="168" t="n">
        <v>4</v>
      </c>
      <c r="F274" s="132"/>
      <c r="G274" s="132"/>
    </row>
    <row r="275" customFormat="false" ht="9" hidden="false" customHeight="true" outlineLevel="0" collapsed="false">
      <c r="B275" s="159"/>
      <c r="C275" s="160" t="s">
        <v>576</v>
      </c>
      <c r="D275" s="134" t="s">
        <v>557</v>
      </c>
      <c r="E275" s="168" t="n">
        <v>2</v>
      </c>
      <c r="F275" s="132"/>
      <c r="G275" s="132"/>
    </row>
    <row r="276" customFormat="false" ht="9" hidden="false" customHeight="true" outlineLevel="0" collapsed="false">
      <c r="B276" s="159"/>
      <c r="C276" s="160" t="s">
        <v>577</v>
      </c>
      <c r="D276" s="134" t="s">
        <v>557</v>
      </c>
      <c r="E276" s="168" t="n">
        <v>3</v>
      </c>
      <c r="F276" s="132"/>
      <c r="G276" s="132"/>
    </row>
    <row r="277" customFormat="false" ht="9" hidden="false" customHeight="true" outlineLevel="0" collapsed="false">
      <c r="B277" s="159"/>
      <c r="C277" s="160" t="s">
        <v>578</v>
      </c>
      <c r="D277" s="134" t="s">
        <v>557</v>
      </c>
      <c r="E277" s="168" t="n">
        <v>1</v>
      </c>
      <c r="F277" s="132"/>
      <c r="G277" s="132"/>
    </row>
    <row r="278" customFormat="false" ht="9" hidden="false" customHeight="true" outlineLevel="0" collapsed="false">
      <c r="B278" s="159"/>
      <c r="C278" s="160" t="s">
        <v>579</v>
      </c>
      <c r="D278" s="134" t="s">
        <v>557</v>
      </c>
      <c r="E278" s="168" t="n">
        <v>3</v>
      </c>
      <c r="F278" s="132"/>
      <c r="G278" s="132"/>
    </row>
    <row r="279" customFormat="false" ht="9" hidden="false" customHeight="true" outlineLevel="0" collapsed="false">
      <c r="B279" s="159"/>
      <c r="C279" s="160" t="s">
        <v>580</v>
      </c>
      <c r="D279" s="134" t="s">
        <v>557</v>
      </c>
      <c r="E279" s="168" t="n">
        <v>2</v>
      </c>
      <c r="F279" s="132"/>
      <c r="G279" s="132"/>
    </row>
    <row r="280" customFormat="false" ht="9" hidden="false" customHeight="true" outlineLevel="0" collapsed="false">
      <c r="B280" s="159"/>
      <c r="C280" s="160" t="s">
        <v>581</v>
      </c>
      <c r="D280" s="134" t="s">
        <v>557</v>
      </c>
      <c r="E280" s="168" t="n">
        <v>6</v>
      </c>
      <c r="F280" s="132"/>
      <c r="G280" s="132"/>
    </row>
    <row r="281" customFormat="false" ht="9" hidden="false" customHeight="true" outlineLevel="0" collapsed="false">
      <c r="B281" s="136" t="s">
        <v>582</v>
      </c>
      <c r="C281" s="160" t="s">
        <v>583</v>
      </c>
      <c r="D281" s="134" t="s">
        <v>20</v>
      </c>
      <c r="E281" s="135" t="n">
        <v>10.6</v>
      </c>
      <c r="F281" s="132"/>
      <c r="G281" s="132"/>
    </row>
    <row r="282" customFormat="false" ht="9.15" hidden="false" customHeight="true" outlineLevel="0" collapsed="false">
      <c r="B282" s="136" t="s">
        <v>584</v>
      </c>
      <c r="C282" s="160" t="s">
        <v>585</v>
      </c>
      <c r="D282" s="134" t="s">
        <v>20</v>
      </c>
      <c r="E282" s="135" t="n">
        <v>30.4</v>
      </c>
      <c r="F282" s="132"/>
      <c r="G282" s="132"/>
    </row>
    <row r="283" customFormat="false" ht="9" hidden="false" customHeight="true" outlineLevel="0" collapsed="false">
      <c r="B283" s="159"/>
      <c r="C283" s="160" t="s">
        <v>586</v>
      </c>
      <c r="D283" s="134" t="s">
        <v>557</v>
      </c>
      <c r="E283" s="168" t="n">
        <v>0</v>
      </c>
      <c r="F283" s="132"/>
      <c r="G283" s="132"/>
    </row>
    <row r="284" customFormat="false" ht="9" hidden="false" customHeight="true" outlineLevel="0" collapsed="false">
      <c r="B284" s="159"/>
      <c r="C284" s="160" t="s">
        <v>587</v>
      </c>
      <c r="D284" s="134" t="s">
        <v>557</v>
      </c>
      <c r="E284" s="168" t="n">
        <v>0</v>
      </c>
      <c r="F284" s="132"/>
      <c r="G284" s="132"/>
    </row>
    <row r="285" customFormat="false" ht="9" hidden="false" customHeight="true" outlineLevel="0" collapsed="false">
      <c r="B285" s="159"/>
      <c r="C285" s="160" t="s">
        <v>588</v>
      </c>
      <c r="D285" s="134" t="s">
        <v>557</v>
      </c>
      <c r="E285" s="168" t="n">
        <v>0</v>
      </c>
      <c r="F285" s="132"/>
      <c r="G285" s="132"/>
    </row>
    <row r="286" customFormat="false" ht="9" hidden="false" customHeight="true" outlineLevel="0" collapsed="false">
      <c r="B286" s="159"/>
      <c r="C286" s="160" t="s">
        <v>589</v>
      </c>
      <c r="D286" s="134" t="s">
        <v>557</v>
      </c>
      <c r="E286" s="168" t="n">
        <v>0</v>
      </c>
      <c r="F286" s="132"/>
      <c r="G286" s="132"/>
    </row>
    <row r="287" customFormat="false" ht="9" hidden="false" customHeight="true" outlineLevel="0" collapsed="false">
      <c r="B287" s="159"/>
      <c r="C287" s="160" t="s">
        <v>590</v>
      </c>
      <c r="D287" s="134" t="s">
        <v>557</v>
      </c>
      <c r="E287" s="168" t="n">
        <v>0</v>
      </c>
      <c r="F287" s="132"/>
      <c r="G287" s="132"/>
    </row>
    <row r="288" customFormat="false" ht="9" hidden="false" customHeight="true" outlineLevel="0" collapsed="false">
      <c r="B288" s="159"/>
      <c r="C288" s="160" t="s">
        <v>591</v>
      </c>
      <c r="D288" s="134" t="s">
        <v>557</v>
      </c>
      <c r="E288" s="168" t="n">
        <v>0</v>
      </c>
      <c r="F288" s="132"/>
      <c r="G288" s="132"/>
    </row>
    <row r="289" customFormat="false" ht="9" hidden="false" customHeight="true" outlineLevel="0" collapsed="false">
      <c r="B289" s="159"/>
      <c r="C289" s="160" t="s">
        <v>592</v>
      </c>
      <c r="D289" s="134" t="s">
        <v>557</v>
      </c>
      <c r="E289" s="168" t="n">
        <v>0</v>
      </c>
      <c r="F289" s="132"/>
      <c r="G289" s="132"/>
    </row>
    <row r="290" customFormat="false" ht="9" hidden="false" customHeight="true" outlineLevel="0" collapsed="false">
      <c r="B290" s="159"/>
      <c r="C290" s="160" t="s">
        <v>593</v>
      </c>
      <c r="D290" s="134" t="s">
        <v>557</v>
      </c>
      <c r="E290" s="168" t="n">
        <v>0</v>
      </c>
      <c r="F290" s="132"/>
      <c r="G290" s="132"/>
    </row>
    <row r="291" customFormat="false" ht="9" hidden="false" customHeight="true" outlineLevel="0" collapsed="false">
      <c r="B291" s="159"/>
      <c r="C291" s="160" t="s">
        <v>594</v>
      </c>
      <c r="D291" s="134" t="s">
        <v>557</v>
      </c>
      <c r="E291" s="168" t="n">
        <v>0</v>
      </c>
      <c r="F291" s="132"/>
      <c r="G291" s="132"/>
    </row>
    <row r="292" customFormat="false" ht="9" hidden="false" customHeight="true" outlineLevel="0" collapsed="false">
      <c r="B292" s="159"/>
      <c r="C292" s="160" t="s">
        <v>595</v>
      </c>
      <c r="D292" s="134" t="s">
        <v>557</v>
      </c>
      <c r="E292" s="168" t="n">
        <v>14</v>
      </c>
      <c r="F292" s="132"/>
      <c r="G292" s="132"/>
    </row>
    <row r="293" customFormat="false" ht="9" hidden="false" customHeight="true" outlineLevel="0" collapsed="false">
      <c r="B293" s="136" t="s">
        <v>596</v>
      </c>
      <c r="C293" s="158" t="s">
        <v>597</v>
      </c>
      <c r="D293" s="126" t="s">
        <v>818</v>
      </c>
      <c r="E293" s="138" t="n">
        <v>192.9</v>
      </c>
      <c r="F293" s="132"/>
      <c r="G293" s="132"/>
    </row>
    <row r="294" customFormat="false" ht="9" hidden="false" customHeight="true" outlineLevel="0" collapsed="false">
      <c r="B294" s="136" t="s">
        <v>598</v>
      </c>
      <c r="C294" s="158" t="s">
        <v>599</v>
      </c>
      <c r="D294" s="126" t="s">
        <v>15</v>
      </c>
      <c r="E294" s="138" t="n">
        <v>192.2</v>
      </c>
      <c r="F294" s="132"/>
      <c r="G294" s="132"/>
    </row>
    <row r="295" customFormat="false" ht="9.75" hidden="false" customHeight="true" outlineLevel="0" collapsed="false">
      <c r="B295" s="148" t="n">
        <v>36593</v>
      </c>
      <c r="C295" s="158" t="s">
        <v>601</v>
      </c>
      <c r="D295" s="132"/>
      <c r="E295" s="132"/>
      <c r="F295" s="132"/>
      <c r="G295" s="132"/>
    </row>
    <row r="296" customFormat="false" ht="10.35" hidden="false" customHeight="true" outlineLevel="0" collapsed="false">
      <c r="B296" s="136" t="s">
        <v>602</v>
      </c>
      <c r="C296" s="158" t="s">
        <v>603</v>
      </c>
      <c r="D296" s="126" t="s">
        <v>20</v>
      </c>
      <c r="E296" s="138" t="n">
        <v>98.1</v>
      </c>
      <c r="F296" s="132"/>
      <c r="G296" s="132"/>
    </row>
    <row r="297" customFormat="false" ht="9" hidden="false" customHeight="true" outlineLevel="0" collapsed="false">
      <c r="B297" s="159"/>
      <c r="C297" s="160" t="s">
        <v>604</v>
      </c>
      <c r="D297" s="134" t="s">
        <v>557</v>
      </c>
      <c r="E297" s="169" t="n">
        <v>2</v>
      </c>
      <c r="F297" s="132"/>
      <c r="G297" s="132"/>
    </row>
    <row r="298" customFormat="false" ht="9" hidden="false" customHeight="true" outlineLevel="0" collapsed="false">
      <c r="B298" s="159"/>
      <c r="C298" s="160" t="s">
        <v>605</v>
      </c>
      <c r="D298" s="134" t="s">
        <v>557</v>
      </c>
      <c r="E298" s="169" t="n">
        <v>9</v>
      </c>
      <c r="F298" s="132"/>
      <c r="G298" s="132"/>
    </row>
    <row r="299" customFormat="false" ht="9" hidden="false" customHeight="true" outlineLevel="0" collapsed="false">
      <c r="B299" s="159"/>
      <c r="C299" s="160" t="s">
        <v>606</v>
      </c>
      <c r="D299" s="134" t="s">
        <v>557</v>
      </c>
      <c r="E299" s="169" t="n">
        <v>4</v>
      </c>
      <c r="F299" s="132"/>
      <c r="G299" s="132"/>
    </row>
    <row r="300" customFormat="false" ht="9" hidden="false" customHeight="true" outlineLevel="0" collapsed="false">
      <c r="B300" s="159"/>
      <c r="C300" s="160" t="s">
        <v>607</v>
      </c>
      <c r="D300" s="134" t="s">
        <v>557</v>
      </c>
      <c r="E300" s="169" t="n">
        <v>0</v>
      </c>
      <c r="F300" s="132"/>
      <c r="G300" s="132"/>
    </row>
    <row r="301" customFormat="false" ht="9" hidden="false" customHeight="true" outlineLevel="0" collapsed="false">
      <c r="B301" s="159"/>
      <c r="C301" s="160" t="s">
        <v>608</v>
      </c>
      <c r="D301" s="134" t="s">
        <v>557</v>
      </c>
      <c r="E301" s="169" t="n">
        <v>3</v>
      </c>
      <c r="F301" s="132"/>
      <c r="G301" s="132"/>
    </row>
    <row r="302" customFormat="false" ht="9" hidden="false" customHeight="true" outlineLevel="0" collapsed="false">
      <c r="B302" s="159"/>
      <c r="C302" s="160" t="s">
        <v>609</v>
      </c>
      <c r="D302" s="134" t="s">
        <v>557</v>
      </c>
      <c r="E302" s="169" t="n">
        <v>0</v>
      </c>
      <c r="F302" s="132"/>
      <c r="G302" s="132"/>
    </row>
    <row r="303" customFormat="false" ht="9" hidden="false" customHeight="true" outlineLevel="0" collapsed="false">
      <c r="B303" s="159"/>
      <c r="C303" s="160" t="s">
        <v>610</v>
      </c>
      <c r="D303" s="134" t="s">
        <v>557</v>
      </c>
      <c r="E303" s="169" t="n">
        <v>0</v>
      </c>
      <c r="F303" s="132"/>
      <c r="G303" s="132"/>
    </row>
    <row r="304" customFormat="false" ht="9" hidden="false" customHeight="true" outlineLevel="0" collapsed="false">
      <c r="B304" s="159"/>
      <c r="C304" s="160" t="s">
        <v>611</v>
      </c>
      <c r="D304" s="134" t="s">
        <v>557</v>
      </c>
      <c r="E304" s="169" t="n">
        <v>2</v>
      </c>
      <c r="F304" s="132"/>
      <c r="G304" s="132"/>
    </row>
    <row r="305" customFormat="false" ht="9" hidden="false" customHeight="true" outlineLevel="0" collapsed="false">
      <c r="B305" s="159"/>
      <c r="C305" s="160" t="s">
        <v>612</v>
      </c>
      <c r="D305" s="134" t="s">
        <v>557</v>
      </c>
      <c r="E305" s="169" t="n">
        <v>0</v>
      </c>
      <c r="F305" s="132"/>
      <c r="G305" s="132"/>
    </row>
    <row r="306" customFormat="false" ht="9" hidden="false" customHeight="true" outlineLevel="0" collapsed="false">
      <c r="B306" s="159"/>
      <c r="C306" s="160" t="s">
        <v>613</v>
      </c>
      <c r="D306" s="134" t="s">
        <v>557</v>
      </c>
      <c r="E306" s="169" t="n">
        <v>3</v>
      </c>
      <c r="F306" s="132"/>
      <c r="G306" s="132"/>
    </row>
    <row r="307" customFormat="false" ht="9" hidden="false" customHeight="true" outlineLevel="0" collapsed="false">
      <c r="B307" s="136" t="s">
        <v>614</v>
      </c>
      <c r="C307" s="158" t="s">
        <v>615</v>
      </c>
      <c r="D307" s="126" t="s">
        <v>20</v>
      </c>
      <c r="E307" s="138" t="n">
        <v>836.8</v>
      </c>
      <c r="F307" s="132"/>
      <c r="G307" s="132"/>
    </row>
    <row r="308" customFormat="false" ht="9" hidden="false" customHeight="true" outlineLevel="0" collapsed="false">
      <c r="B308" s="159"/>
      <c r="C308" s="160" t="s">
        <v>616</v>
      </c>
      <c r="D308" s="132"/>
      <c r="E308" s="138" t="n">
        <v>373.5</v>
      </c>
      <c r="F308" s="132"/>
      <c r="G308" s="132"/>
    </row>
    <row r="309" customFormat="false" ht="9" hidden="false" customHeight="true" outlineLevel="0" collapsed="false">
      <c r="B309" s="159"/>
      <c r="C309" s="160" t="s">
        <v>617</v>
      </c>
      <c r="D309" s="132"/>
      <c r="E309" s="138" t="n">
        <v>273</v>
      </c>
      <c r="F309" s="132"/>
      <c r="G309" s="132"/>
    </row>
    <row r="310" customFormat="false" ht="9" hidden="false" customHeight="true" outlineLevel="0" collapsed="false">
      <c r="B310" s="159"/>
      <c r="C310" s="160" t="s">
        <v>618</v>
      </c>
      <c r="D310" s="132"/>
      <c r="E310" s="138" t="n">
        <v>93.6</v>
      </c>
      <c r="F310" s="132"/>
      <c r="G310" s="132"/>
    </row>
    <row r="311" customFormat="false" ht="9" hidden="false" customHeight="true" outlineLevel="0" collapsed="false">
      <c r="B311" s="159"/>
      <c r="C311" s="160" t="s">
        <v>619</v>
      </c>
      <c r="D311" s="132"/>
      <c r="E311" s="138" t="n">
        <v>96.6</v>
      </c>
      <c r="F311" s="132"/>
      <c r="G311" s="132"/>
    </row>
    <row r="312" customFormat="false" ht="9" hidden="false" customHeight="true" outlineLevel="0" collapsed="false">
      <c r="B312" s="136" t="s">
        <v>620</v>
      </c>
      <c r="C312" s="160" t="s">
        <v>621</v>
      </c>
      <c r="D312" s="134" t="s">
        <v>20</v>
      </c>
      <c r="E312" s="135" t="n">
        <v>52.2</v>
      </c>
      <c r="F312" s="132"/>
      <c r="G312" s="132"/>
    </row>
    <row r="313" customFormat="false" ht="9" hidden="false" customHeight="true" outlineLevel="0" collapsed="false">
      <c r="B313" s="136" t="s">
        <v>622</v>
      </c>
      <c r="C313" s="160" t="s">
        <v>623</v>
      </c>
      <c r="D313" s="126" t="s">
        <v>33</v>
      </c>
      <c r="E313" s="138" t="n">
        <v>247.3</v>
      </c>
      <c r="F313" s="132"/>
      <c r="G313" s="132"/>
    </row>
    <row r="314" customFormat="false" ht="9" hidden="false" customHeight="true" outlineLevel="0" collapsed="false">
      <c r="B314" s="136" t="s">
        <v>624</v>
      </c>
      <c r="C314" s="160" t="s">
        <v>625</v>
      </c>
      <c r="D314" s="134" t="s">
        <v>20</v>
      </c>
      <c r="E314" s="135" t="n">
        <v>74.9</v>
      </c>
      <c r="F314" s="132"/>
      <c r="G314" s="132"/>
    </row>
    <row r="315" customFormat="false" ht="9" hidden="false" customHeight="true" outlineLevel="0" collapsed="false">
      <c r="B315" s="136" t="s">
        <v>626</v>
      </c>
      <c r="C315" s="158" t="s">
        <v>627</v>
      </c>
      <c r="D315" s="126" t="s">
        <v>20</v>
      </c>
      <c r="E315" s="138" t="n">
        <v>562</v>
      </c>
      <c r="F315" s="132"/>
      <c r="G315" s="132"/>
    </row>
    <row r="316" customFormat="false" ht="9" hidden="false" customHeight="true" outlineLevel="0" collapsed="false">
      <c r="B316" s="148" t="n">
        <v>36594</v>
      </c>
      <c r="C316" s="160" t="s">
        <v>629</v>
      </c>
      <c r="D316" s="132"/>
      <c r="E316" s="132"/>
      <c r="F316" s="132"/>
      <c r="G316" s="132"/>
    </row>
    <row r="317" customFormat="false" ht="9" hidden="false" customHeight="true" outlineLevel="0" collapsed="false">
      <c r="B317" s="136" t="s">
        <v>630</v>
      </c>
      <c r="C317" s="160" t="s">
        <v>631</v>
      </c>
      <c r="D317" s="134" t="s">
        <v>20</v>
      </c>
      <c r="E317" s="135" t="n">
        <v>139.5</v>
      </c>
      <c r="F317" s="132"/>
      <c r="G317" s="132"/>
    </row>
    <row r="318" customFormat="false" ht="9" hidden="false" customHeight="true" outlineLevel="0" collapsed="false">
      <c r="B318" s="136" t="s">
        <v>632</v>
      </c>
      <c r="C318" s="160" t="s">
        <v>633</v>
      </c>
      <c r="D318" s="134" t="s">
        <v>15</v>
      </c>
      <c r="E318" s="135" t="n">
        <v>80.1</v>
      </c>
      <c r="F318" s="132"/>
      <c r="G318" s="132"/>
    </row>
    <row r="319" customFormat="false" ht="9" hidden="false" customHeight="true" outlineLevel="0" collapsed="false">
      <c r="B319" s="136" t="s">
        <v>634</v>
      </c>
      <c r="C319" s="160" t="s">
        <v>635</v>
      </c>
      <c r="D319" s="134" t="s">
        <v>20</v>
      </c>
      <c r="E319" s="135" t="n">
        <v>4.9</v>
      </c>
      <c r="F319" s="132"/>
      <c r="G319" s="132"/>
    </row>
    <row r="320" customFormat="false" ht="9" hidden="false" customHeight="true" outlineLevel="0" collapsed="false">
      <c r="B320" s="136" t="s">
        <v>636</v>
      </c>
      <c r="C320" s="160" t="s">
        <v>637</v>
      </c>
      <c r="D320" s="134" t="s">
        <v>15</v>
      </c>
      <c r="E320" s="135" t="n">
        <v>4.9</v>
      </c>
      <c r="F320" s="132"/>
      <c r="G320" s="132"/>
    </row>
    <row r="321" customFormat="false" ht="9.15" hidden="false" customHeight="true" outlineLevel="0" collapsed="false">
      <c r="B321" s="136" t="s">
        <v>638</v>
      </c>
      <c r="C321" s="160" t="s">
        <v>639</v>
      </c>
      <c r="D321" s="134" t="s">
        <v>15</v>
      </c>
      <c r="E321" s="135" t="n">
        <v>64.9</v>
      </c>
      <c r="F321" s="132"/>
      <c r="G321" s="132"/>
    </row>
    <row r="322" customFormat="false" ht="9" hidden="false" customHeight="true" outlineLevel="0" collapsed="false">
      <c r="B322" s="148" t="n">
        <v>36595</v>
      </c>
      <c r="C322" s="160" t="s">
        <v>641</v>
      </c>
      <c r="D322" s="132"/>
      <c r="E322" s="132"/>
      <c r="F322" s="132"/>
      <c r="G322" s="132"/>
    </row>
    <row r="323" customFormat="false" ht="9" hidden="false" customHeight="true" outlineLevel="0" collapsed="false">
      <c r="B323" s="136" t="s">
        <v>642</v>
      </c>
      <c r="C323" s="160" t="s">
        <v>643</v>
      </c>
      <c r="D323" s="134" t="s">
        <v>390</v>
      </c>
      <c r="E323" s="135" t="n">
        <v>19</v>
      </c>
      <c r="F323" s="132"/>
      <c r="G323" s="132"/>
    </row>
    <row r="324" customFormat="false" ht="9" hidden="false" customHeight="true" outlineLevel="0" collapsed="false">
      <c r="B324" s="136" t="s">
        <v>644</v>
      </c>
      <c r="C324" s="160" t="s">
        <v>645</v>
      </c>
      <c r="D324" s="134" t="s">
        <v>390</v>
      </c>
      <c r="E324" s="135" t="n">
        <v>25</v>
      </c>
      <c r="F324" s="132"/>
      <c r="G324" s="132"/>
    </row>
    <row r="325" customFormat="false" ht="9" hidden="false" customHeight="true" outlineLevel="0" collapsed="false">
      <c r="B325" s="136" t="s">
        <v>646</v>
      </c>
      <c r="C325" s="160" t="s">
        <v>647</v>
      </c>
      <c r="D325" s="134" t="s">
        <v>390</v>
      </c>
      <c r="E325" s="135" t="n">
        <v>12</v>
      </c>
      <c r="F325" s="132"/>
      <c r="G325" s="132"/>
    </row>
    <row r="326" customFormat="false" ht="9" hidden="false" customHeight="true" outlineLevel="0" collapsed="false">
      <c r="B326" s="136" t="s">
        <v>648</v>
      </c>
      <c r="C326" s="160" t="s">
        <v>649</v>
      </c>
      <c r="D326" s="134" t="s">
        <v>390</v>
      </c>
      <c r="E326" s="135" t="n">
        <v>28</v>
      </c>
      <c r="F326" s="132"/>
      <c r="G326" s="132"/>
    </row>
    <row r="327" customFormat="false" ht="9" hidden="false" customHeight="true" outlineLevel="0" collapsed="false">
      <c r="B327" s="136" t="s">
        <v>650</v>
      </c>
      <c r="C327" s="160" t="s">
        <v>651</v>
      </c>
      <c r="D327" s="134" t="s">
        <v>390</v>
      </c>
      <c r="E327" s="135" t="n">
        <v>252</v>
      </c>
      <c r="F327" s="132"/>
      <c r="G327" s="132"/>
    </row>
    <row r="328" customFormat="false" ht="9" hidden="false" customHeight="true" outlineLevel="0" collapsed="false">
      <c r="B328" s="136" t="s">
        <v>652</v>
      </c>
      <c r="C328" s="160" t="s">
        <v>653</v>
      </c>
      <c r="D328" s="134" t="s">
        <v>390</v>
      </c>
      <c r="E328" s="135" t="n">
        <v>27</v>
      </c>
      <c r="F328" s="132"/>
      <c r="G328" s="132"/>
    </row>
    <row r="329" customFormat="false" ht="9" hidden="false" customHeight="true" outlineLevel="0" collapsed="false">
      <c r="B329" s="136" t="s">
        <v>654</v>
      </c>
      <c r="C329" s="160" t="s">
        <v>655</v>
      </c>
      <c r="D329" s="134" t="s">
        <v>390</v>
      </c>
      <c r="E329" s="135" t="n">
        <v>27</v>
      </c>
      <c r="F329" s="132"/>
      <c r="G329" s="132"/>
    </row>
    <row r="330" customFormat="false" ht="9" hidden="false" customHeight="true" outlineLevel="0" collapsed="false">
      <c r="B330" s="148" t="n">
        <v>36596</v>
      </c>
      <c r="C330" s="160" t="s">
        <v>657</v>
      </c>
      <c r="D330" s="132"/>
      <c r="E330" s="132"/>
      <c r="F330" s="132"/>
      <c r="G330" s="132"/>
    </row>
    <row r="331" customFormat="false" ht="9" hidden="false" customHeight="true" outlineLevel="0" collapsed="false">
      <c r="B331" s="136" t="s">
        <v>658</v>
      </c>
      <c r="C331" s="160" t="s">
        <v>659</v>
      </c>
      <c r="D331" s="134" t="s">
        <v>20</v>
      </c>
      <c r="E331" s="135" t="n">
        <v>68.5</v>
      </c>
      <c r="F331" s="132"/>
      <c r="G331" s="132"/>
    </row>
    <row r="332" customFormat="false" ht="9" hidden="false" customHeight="true" outlineLevel="0" collapsed="false">
      <c r="B332" s="136" t="s">
        <v>660</v>
      </c>
      <c r="C332" s="160" t="s">
        <v>661</v>
      </c>
      <c r="D332" s="126" t="s">
        <v>20</v>
      </c>
      <c r="E332" s="143" t="n">
        <v>5108.2</v>
      </c>
      <c r="F332" s="132"/>
      <c r="G332" s="132"/>
    </row>
    <row r="333" customFormat="false" ht="9" hidden="false" customHeight="true" outlineLevel="0" collapsed="false">
      <c r="B333" s="159"/>
      <c r="C333" s="160" t="s">
        <v>616</v>
      </c>
      <c r="D333" s="132"/>
      <c r="E333" s="138" t="n">
        <v>468.4</v>
      </c>
      <c r="F333" s="132"/>
      <c r="G333" s="132"/>
    </row>
    <row r="334" customFormat="false" ht="9" hidden="false" customHeight="true" outlineLevel="0" collapsed="false">
      <c r="B334" s="159"/>
      <c r="C334" s="160" t="s">
        <v>617</v>
      </c>
      <c r="D334" s="132"/>
      <c r="E334" s="143" t="n">
        <v>1204</v>
      </c>
      <c r="F334" s="132"/>
      <c r="G334" s="132"/>
    </row>
    <row r="335" customFormat="false" ht="9" hidden="false" customHeight="true" outlineLevel="0" collapsed="false">
      <c r="B335" s="159"/>
      <c r="C335" s="160" t="s">
        <v>618</v>
      </c>
      <c r="D335" s="132"/>
      <c r="E335" s="143" t="n">
        <v>1212.9</v>
      </c>
      <c r="F335" s="132"/>
      <c r="G335" s="132"/>
    </row>
    <row r="336" customFormat="false" ht="9.15" hidden="false" customHeight="true" outlineLevel="0" collapsed="false">
      <c r="B336" s="159"/>
      <c r="C336" s="160" t="s">
        <v>619</v>
      </c>
      <c r="D336" s="132"/>
      <c r="E336" s="138" t="n">
        <v>672.7</v>
      </c>
      <c r="F336" s="132"/>
      <c r="G336" s="132"/>
    </row>
    <row r="337" customFormat="false" ht="9" hidden="false" customHeight="true" outlineLevel="0" collapsed="false">
      <c r="B337" s="144"/>
      <c r="C337" s="163"/>
      <c r="D337" s="132"/>
      <c r="E337" s="132"/>
      <c r="F337" s="132"/>
      <c r="G337" s="132"/>
    </row>
    <row r="338" customFormat="false" ht="9" hidden="false" customHeight="true" outlineLevel="0" collapsed="false">
      <c r="B338" s="136" t="s">
        <v>662</v>
      </c>
      <c r="C338" s="158" t="s">
        <v>663</v>
      </c>
      <c r="D338" s="126" t="s">
        <v>20</v>
      </c>
      <c r="E338" s="138" t="n">
        <v>558</v>
      </c>
      <c r="F338" s="132"/>
      <c r="G338" s="132"/>
    </row>
    <row r="339" customFormat="false" ht="9" hidden="false" customHeight="true" outlineLevel="0" collapsed="false">
      <c r="B339" s="159"/>
      <c r="C339" s="160" t="s">
        <v>664</v>
      </c>
      <c r="D339" s="132"/>
      <c r="E339" s="132"/>
      <c r="F339" s="132"/>
      <c r="G339" s="132"/>
    </row>
    <row r="340" customFormat="false" ht="9" hidden="false" customHeight="true" outlineLevel="0" collapsed="false">
      <c r="B340" s="159"/>
      <c r="C340" s="160" t="s">
        <v>665</v>
      </c>
      <c r="D340" s="132"/>
      <c r="E340" s="132"/>
      <c r="F340" s="132"/>
      <c r="G340" s="132"/>
    </row>
    <row r="341" customFormat="false" ht="9" hidden="false" customHeight="true" outlineLevel="0" collapsed="false">
      <c r="B341" s="159"/>
      <c r="C341" s="160" t="s">
        <v>666</v>
      </c>
      <c r="D341" s="132"/>
      <c r="E341" s="132"/>
      <c r="F341" s="132"/>
      <c r="G341" s="132"/>
    </row>
    <row r="342" customFormat="false" ht="9" hidden="false" customHeight="true" outlineLevel="0" collapsed="false">
      <c r="B342" s="159"/>
      <c r="C342" s="160" t="s">
        <v>667</v>
      </c>
      <c r="D342" s="132"/>
      <c r="E342" s="132"/>
      <c r="F342" s="132"/>
      <c r="G342" s="132"/>
    </row>
    <row r="343" customFormat="false" ht="9" hidden="false" customHeight="true" outlineLevel="0" collapsed="false">
      <c r="B343" s="159"/>
      <c r="C343" s="160" t="s">
        <v>668</v>
      </c>
      <c r="D343" s="132"/>
      <c r="E343" s="132"/>
      <c r="F343" s="132"/>
      <c r="G343" s="132"/>
    </row>
    <row r="344" customFormat="false" ht="9" hidden="false" customHeight="true" outlineLevel="0" collapsed="false">
      <c r="B344" s="159"/>
      <c r="C344" s="160" t="s">
        <v>669</v>
      </c>
      <c r="D344" s="132"/>
      <c r="E344" s="132"/>
      <c r="F344" s="132"/>
      <c r="G344" s="132"/>
    </row>
    <row r="345" customFormat="false" ht="9" hidden="false" customHeight="true" outlineLevel="0" collapsed="false">
      <c r="B345" s="159"/>
      <c r="C345" s="160" t="s">
        <v>670</v>
      </c>
      <c r="D345" s="132"/>
      <c r="E345" s="132"/>
      <c r="F345" s="132"/>
      <c r="G345" s="132"/>
    </row>
    <row r="346" customFormat="false" ht="9" hidden="false" customHeight="true" outlineLevel="0" collapsed="false">
      <c r="B346" s="159"/>
      <c r="C346" s="160" t="s">
        <v>671</v>
      </c>
      <c r="D346" s="132"/>
      <c r="E346" s="132"/>
      <c r="F346" s="132"/>
      <c r="G346" s="132"/>
    </row>
    <row r="347" customFormat="false" ht="9" hidden="false" customHeight="true" outlineLevel="0" collapsed="false">
      <c r="B347" s="159"/>
      <c r="C347" s="160" t="s">
        <v>672</v>
      </c>
      <c r="D347" s="132"/>
      <c r="E347" s="132"/>
      <c r="F347" s="132"/>
      <c r="G347" s="132"/>
    </row>
    <row r="348" customFormat="false" ht="9" hidden="false" customHeight="true" outlineLevel="0" collapsed="false">
      <c r="B348" s="159"/>
      <c r="C348" s="160" t="s">
        <v>673</v>
      </c>
      <c r="D348" s="132"/>
      <c r="E348" s="132"/>
      <c r="F348" s="132"/>
      <c r="G348" s="132"/>
    </row>
    <row r="349" customFormat="false" ht="9.6" hidden="false" customHeight="true" outlineLevel="0" collapsed="false">
      <c r="B349" s="144"/>
      <c r="C349" s="170" t="s">
        <v>674</v>
      </c>
      <c r="D349" s="171"/>
      <c r="E349" s="171"/>
      <c r="F349" s="171"/>
      <c r="G349" s="171"/>
    </row>
    <row r="350" customFormat="false" ht="9.75" hidden="false" customHeight="true" outlineLevel="0" collapsed="false">
      <c r="B350" s="136" t="s">
        <v>675</v>
      </c>
      <c r="C350" s="158" t="s">
        <v>676</v>
      </c>
      <c r="D350" s="126" t="s">
        <v>20</v>
      </c>
      <c r="E350" s="138" t="n">
        <v>440.3</v>
      </c>
      <c r="F350" s="132"/>
      <c r="G350" s="132"/>
    </row>
    <row r="351" customFormat="false" ht="9" hidden="false" customHeight="true" outlineLevel="0" collapsed="false">
      <c r="B351" s="159"/>
      <c r="C351" s="160" t="s">
        <v>664</v>
      </c>
      <c r="D351" s="132"/>
      <c r="E351" s="132"/>
      <c r="F351" s="132"/>
      <c r="G351" s="132"/>
    </row>
    <row r="352" customFormat="false" ht="9" hidden="false" customHeight="true" outlineLevel="0" collapsed="false">
      <c r="B352" s="159"/>
      <c r="C352" s="160" t="s">
        <v>665</v>
      </c>
      <c r="D352" s="132"/>
      <c r="E352" s="132"/>
      <c r="F352" s="132"/>
      <c r="G352" s="132"/>
    </row>
    <row r="353" customFormat="false" ht="9" hidden="false" customHeight="true" outlineLevel="0" collapsed="false">
      <c r="B353" s="159"/>
      <c r="C353" s="160" t="s">
        <v>666</v>
      </c>
      <c r="D353" s="132"/>
      <c r="E353" s="132"/>
      <c r="F353" s="132"/>
      <c r="G353" s="132"/>
    </row>
    <row r="354" customFormat="false" ht="9" hidden="false" customHeight="true" outlineLevel="0" collapsed="false">
      <c r="B354" s="159"/>
      <c r="C354" s="160" t="s">
        <v>667</v>
      </c>
      <c r="D354" s="132"/>
      <c r="E354" s="132"/>
      <c r="F354" s="132"/>
      <c r="G354" s="132"/>
    </row>
    <row r="355" customFormat="false" ht="9" hidden="false" customHeight="true" outlineLevel="0" collapsed="false">
      <c r="B355" s="159"/>
      <c r="C355" s="160" t="s">
        <v>668</v>
      </c>
      <c r="D355" s="132"/>
      <c r="E355" s="132"/>
      <c r="F355" s="132"/>
      <c r="G355" s="132"/>
    </row>
    <row r="356" customFormat="false" ht="9" hidden="false" customHeight="true" outlineLevel="0" collapsed="false">
      <c r="B356" s="159"/>
      <c r="C356" s="160" t="s">
        <v>669</v>
      </c>
      <c r="D356" s="132"/>
      <c r="E356" s="132"/>
      <c r="F356" s="132"/>
      <c r="G356" s="132"/>
    </row>
    <row r="357" customFormat="false" ht="9.15" hidden="false" customHeight="true" outlineLevel="0" collapsed="false">
      <c r="B357" s="159"/>
      <c r="C357" s="160" t="s">
        <v>670</v>
      </c>
      <c r="D357" s="132"/>
      <c r="E357" s="132"/>
      <c r="F357" s="132"/>
      <c r="G357" s="132"/>
    </row>
    <row r="358" customFormat="false" ht="9.15" hidden="false" customHeight="true" outlineLevel="0" collapsed="false">
      <c r="B358" s="159"/>
      <c r="C358" s="160" t="s">
        <v>671</v>
      </c>
      <c r="D358" s="132"/>
      <c r="E358" s="132"/>
      <c r="F358" s="132"/>
      <c r="G358" s="132"/>
    </row>
    <row r="359" customFormat="false" ht="9" hidden="false" customHeight="true" outlineLevel="0" collapsed="false">
      <c r="B359" s="159"/>
      <c r="C359" s="160" t="s">
        <v>672</v>
      </c>
      <c r="D359" s="132"/>
      <c r="E359" s="132"/>
      <c r="F359" s="132"/>
      <c r="G359" s="132"/>
    </row>
    <row r="360" customFormat="false" ht="9" hidden="false" customHeight="true" outlineLevel="0" collapsed="false">
      <c r="B360" s="159"/>
      <c r="C360" s="160" t="s">
        <v>673</v>
      </c>
      <c r="D360" s="132"/>
      <c r="E360" s="132"/>
      <c r="F360" s="132"/>
      <c r="G360" s="132"/>
    </row>
    <row r="361" customFormat="false" ht="9" hidden="false" customHeight="true" outlineLevel="0" collapsed="false">
      <c r="B361" s="159"/>
      <c r="C361" s="160" t="s">
        <v>674</v>
      </c>
      <c r="D361" s="132"/>
      <c r="E361" s="132"/>
      <c r="F361" s="132"/>
      <c r="G361" s="132"/>
    </row>
    <row r="362" customFormat="false" ht="9" hidden="false" customHeight="true" outlineLevel="0" collapsed="false">
      <c r="B362" s="136" t="s">
        <v>677</v>
      </c>
      <c r="C362" s="160" t="s">
        <v>678</v>
      </c>
      <c r="D362" s="134" t="s">
        <v>20</v>
      </c>
      <c r="E362" s="149" t="n">
        <v>3005.6</v>
      </c>
      <c r="F362" s="132"/>
      <c r="G362" s="132"/>
    </row>
    <row r="363" customFormat="false" ht="9" hidden="false" customHeight="true" outlineLevel="0" collapsed="false">
      <c r="B363" s="159"/>
      <c r="C363" s="160" t="s">
        <v>664</v>
      </c>
      <c r="D363" s="132"/>
      <c r="E363" s="132"/>
      <c r="F363" s="132"/>
      <c r="G363" s="132"/>
    </row>
    <row r="364" customFormat="false" ht="9" hidden="false" customHeight="true" outlineLevel="0" collapsed="false">
      <c r="B364" s="159"/>
      <c r="C364" s="160" t="s">
        <v>665</v>
      </c>
      <c r="D364" s="132"/>
      <c r="E364" s="132"/>
      <c r="F364" s="132"/>
      <c r="G364" s="132"/>
    </row>
    <row r="365" customFormat="false" ht="9" hidden="false" customHeight="true" outlineLevel="0" collapsed="false">
      <c r="B365" s="159"/>
      <c r="C365" s="160" t="s">
        <v>666</v>
      </c>
      <c r="D365" s="132"/>
      <c r="E365" s="132"/>
      <c r="F365" s="132"/>
      <c r="G365" s="132"/>
    </row>
    <row r="366" customFormat="false" ht="9" hidden="false" customHeight="true" outlineLevel="0" collapsed="false">
      <c r="B366" s="159"/>
      <c r="C366" s="160" t="s">
        <v>667</v>
      </c>
      <c r="D366" s="132"/>
      <c r="E366" s="132"/>
      <c r="F366" s="132"/>
      <c r="G366" s="132"/>
    </row>
    <row r="367" customFormat="false" ht="9" hidden="false" customHeight="true" outlineLevel="0" collapsed="false">
      <c r="B367" s="159"/>
      <c r="C367" s="160" t="s">
        <v>668</v>
      </c>
      <c r="D367" s="132"/>
      <c r="E367" s="132"/>
      <c r="F367" s="132"/>
      <c r="G367" s="132"/>
    </row>
    <row r="368" customFormat="false" ht="9" hidden="false" customHeight="true" outlineLevel="0" collapsed="false">
      <c r="B368" s="159"/>
      <c r="C368" s="160" t="s">
        <v>669</v>
      </c>
      <c r="D368" s="132"/>
      <c r="E368" s="132"/>
      <c r="F368" s="132"/>
      <c r="G368" s="132"/>
    </row>
    <row r="369" customFormat="false" ht="9" hidden="false" customHeight="true" outlineLevel="0" collapsed="false">
      <c r="B369" s="159"/>
      <c r="C369" s="160" t="s">
        <v>670</v>
      </c>
      <c r="D369" s="132"/>
      <c r="E369" s="132"/>
      <c r="F369" s="132"/>
      <c r="G369" s="132"/>
    </row>
    <row r="370" customFormat="false" ht="9" hidden="false" customHeight="true" outlineLevel="0" collapsed="false">
      <c r="B370" s="159"/>
      <c r="C370" s="160" t="s">
        <v>671</v>
      </c>
      <c r="D370" s="132"/>
      <c r="E370" s="132"/>
      <c r="F370" s="132"/>
      <c r="G370" s="132"/>
    </row>
    <row r="371" customFormat="false" ht="9" hidden="false" customHeight="true" outlineLevel="0" collapsed="false">
      <c r="B371" s="159"/>
      <c r="C371" s="160" t="s">
        <v>672</v>
      </c>
      <c r="D371" s="132"/>
      <c r="E371" s="132"/>
      <c r="F371" s="132"/>
      <c r="G371" s="132"/>
    </row>
    <row r="372" customFormat="false" ht="9.15" hidden="false" customHeight="true" outlineLevel="0" collapsed="false">
      <c r="B372" s="159"/>
      <c r="C372" s="160" t="s">
        <v>673</v>
      </c>
      <c r="D372" s="132"/>
      <c r="E372" s="132"/>
      <c r="F372" s="132"/>
      <c r="G372" s="132"/>
    </row>
    <row r="373" customFormat="false" ht="9" hidden="false" customHeight="true" outlineLevel="0" collapsed="false">
      <c r="B373" s="159"/>
      <c r="C373" s="160" t="s">
        <v>674</v>
      </c>
      <c r="D373" s="132"/>
      <c r="E373" s="132"/>
      <c r="F373" s="132"/>
      <c r="G373" s="132"/>
    </row>
    <row r="374" customFormat="false" ht="9" hidden="false" customHeight="true" outlineLevel="0" collapsed="false">
      <c r="B374" s="136" t="s">
        <v>679</v>
      </c>
      <c r="C374" s="160" t="s">
        <v>680</v>
      </c>
      <c r="D374" s="134" t="s">
        <v>20</v>
      </c>
      <c r="E374" s="149" t="n">
        <v>2674.5</v>
      </c>
      <c r="F374" s="132"/>
      <c r="G374" s="132"/>
    </row>
    <row r="375" customFormat="false" ht="9" hidden="false" customHeight="true" outlineLevel="0" collapsed="false">
      <c r="B375" s="159"/>
      <c r="C375" s="160" t="s">
        <v>664</v>
      </c>
      <c r="D375" s="132"/>
      <c r="E375" s="132"/>
      <c r="F375" s="132"/>
      <c r="G375" s="132"/>
    </row>
    <row r="376" customFormat="false" ht="9" hidden="false" customHeight="true" outlineLevel="0" collapsed="false">
      <c r="B376" s="159"/>
      <c r="C376" s="160" t="s">
        <v>665</v>
      </c>
      <c r="D376" s="132"/>
      <c r="E376" s="132"/>
      <c r="F376" s="132"/>
      <c r="G376" s="132"/>
    </row>
    <row r="377" customFormat="false" ht="9" hidden="false" customHeight="true" outlineLevel="0" collapsed="false">
      <c r="B377" s="159"/>
      <c r="C377" s="160" t="s">
        <v>666</v>
      </c>
      <c r="D377" s="132"/>
      <c r="E377" s="132"/>
      <c r="F377" s="132"/>
      <c r="G377" s="132"/>
    </row>
    <row r="378" customFormat="false" ht="9" hidden="false" customHeight="true" outlineLevel="0" collapsed="false">
      <c r="B378" s="159"/>
      <c r="C378" s="160" t="s">
        <v>667</v>
      </c>
      <c r="D378" s="132"/>
      <c r="E378" s="132"/>
      <c r="F378" s="132"/>
      <c r="G378" s="132"/>
    </row>
    <row r="379" customFormat="false" ht="9" hidden="false" customHeight="true" outlineLevel="0" collapsed="false">
      <c r="B379" s="159"/>
      <c r="C379" s="160" t="s">
        <v>668</v>
      </c>
      <c r="D379" s="132"/>
      <c r="E379" s="132"/>
      <c r="F379" s="132"/>
      <c r="G379" s="132"/>
    </row>
    <row r="380" customFormat="false" ht="9" hidden="false" customHeight="true" outlineLevel="0" collapsed="false">
      <c r="B380" s="159"/>
      <c r="C380" s="160" t="s">
        <v>669</v>
      </c>
      <c r="D380" s="132"/>
      <c r="E380" s="132"/>
      <c r="F380" s="132"/>
      <c r="G380" s="132"/>
    </row>
    <row r="381" customFormat="false" ht="9" hidden="false" customHeight="true" outlineLevel="0" collapsed="false">
      <c r="B381" s="159"/>
      <c r="C381" s="160" t="s">
        <v>670</v>
      </c>
      <c r="D381" s="132"/>
      <c r="E381" s="132"/>
      <c r="F381" s="132"/>
      <c r="G381" s="132"/>
    </row>
    <row r="382" customFormat="false" ht="9" hidden="false" customHeight="true" outlineLevel="0" collapsed="false">
      <c r="B382" s="159"/>
      <c r="C382" s="160" t="s">
        <v>671</v>
      </c>
      <c r="D382" s="132"/>
      <c r="E382" s="132"/>
      <c r="F382" s="132"/>
      <c r="G382" s="132"/>
    </row>
    <row r="383" customFormat="false" ht="9" hidden="false" customHeight="true" outlineLevel="0" collapsed="false">
      <c r="B383" s="159"/>
      <c r="C383" s="160" t="s">
        <v>672</v>
      </c>
      <c r="D383" s="132"/>
      <c r="E383" s="132"/>
      <c r="F383" s="132"/>
      <c r="G383" s="132"/>
    </row>
    <row r="384" customFormat="false" ht="9" hidden="false" customHeight="true" outlineLevel="0" collapsed="false">
      <c r="B384" s="159"/>
      <c r="C384" s="160" t="s">
        <v>673</v>
      </c>
      <c r="D384" s="132"/>
      <c r="E384" s="132"/>
      <c r="F384" s="132"/>
      <c r="G384" s="132"/>
    </row>
    <row r="385" customFormat="false" ht="9" hidden="false" customHeight="true" outlineLevel="0" collapsed="false">
      <c r="B385" s="159"/>
      <c r="C385" s="160" t="s">
        <v>674</v>
      </c>
      <c r="D385" s="132"/>
      <c r="E385" s="132"/>
      <c r="F385" s="132"/>
      <c r="G385" s="132"/>
    </row>
    <row r="386" customFormat="false" ht="9.15" hidden="false" customHeight="true" outlineLevel="0" collapsed="false">
      <c r="B386" s="136" t="s">
        <v>681</v>
      </c>
      <c r="C386" s="160" t="s">
        <v>682</v>
      </c>
      <c r="D386" s="134" t="s">
        <v>20</v>
      </c>
      <c r="E386" s="149" t="n">
        <v>2779.3</v>
      </c>
      <c r="F386" s="132"/>
      <c r="G386" s="132"/>
    </row>
    <row r="387" customFormat="false" ht="9" hidden="false" customHeight="true" outlineLevel="0" collapsed="false">
      <c r="B387" s="159"/>
      <c r="C387" s="160" t="s">
        <v>664</v>
      </c>
      <c r="D387" s="132"/>
      <c r="E387" s="132"/>
      <c r="F387" s="132"/>
      <c r="G387" s="132"/>
    </row>
    <row r="388" customFormat="false" ht="9" hidden="false" customHeight="true" outlineLevel="0" collapsed="false">
      <c r="B388" s="159"/>
      <c r="C388" s="160" t="s">
        <v>665</v>
      </c>
      <c r="D388" s="132"/>
      <c r="E388" s="132"/>
      <c r="F388" s="132"/>
      <c r="G388" s="132"/>
    </row>
    <row r="389" customFormat="false" ht="9" hidden="false" customHeight="true" outlineLevel="0" collapsed="false">
      <c r="B389" s="159"/>
      <c r="C389" s="160" t="s">
        <v>666</v>
      </c>
      <c r="D389" s="132"/>
      <c r="E389" s="132"/>
      <c r="F389" s="132"/>
      <c r="G389" s="132"/>
    </row>
    <row r="390" customFormat="false" ht="9" hidden="false" customHeight="true" outlineLevel="0" collapsed="false">
      <c r="B390" s="159"/>
      <c r="C390" s="160" t="s">
        <v>667</v>
      </c>
      <c r="D390" s="132"/>
      <c r="E390" s="132"/>
      <c r="F390" s="132"/>
      <c r="G390" s="132"/>
    </row>
    <row r="391" customFormat="false" ht="9" hidden="false" customHeight="true" outlineLevel="0" collapsed="false">
      <c r="B391" s="159"/>
      <c r="C391" s="160" t="s">
        <v>668</v>
      </c>
      <c r="D391" s="132"/>
      <c r="E391" s="132"/>
      <c r="F391" s="132"/>
      <c r="G391" s="132"/>
    </row>
    <row r="392" customFormat="false" ht="9" hidden="false" customHeight="true" outlineLevel="0" collapsed="false">
      <c r="B392" s="159"/>
      <c r="C392" s="160" t="s">
        <v>669</v>
      </c>
      <c r="D392" s="132"/>
      <c r="E392" s="132"/>
      <c r="F392" s="132"/>
      <c r="G392" s="132"/>
    </row>
    <row r="393" customFormat="false" ht="9" hidden="false" customHeight="true" outlineLevel="0" collapsed="false">
      <c r="B393" s="159"/>
      <c r="C393" s="160" t="s">
        <v>670</v>
      </c>
      <c r="D393" s="132"/>
      <c r="E393" s="132"/>
      <c r="F393" s="132"/>
      <c r="G393" s="132"/>
    </row>
    <row r="394" customFormat="false" ht="9" hidden="false" customHeight="true" outlineLevel="0" collapsed="false">
      <c r="B394" s="159"/>
      <c r="C394" s="160" t="s">
        <v>671</v>
      </c>
      <c r="D394" s="132"/>
      <c r="E394" s="132"/>
      <c r="F394" s="132"/>
      <c r="G394" s="132"/>
    </row>
    <row r="395" customFormat="false" ht="9" hidden="false" customHeight="true" outlineLevel="0" collapsed="false">
      <c r="B395" s="159"/>
      <c r="C395" s="160" t="s">
        <v>672</v>
      </c>
      <c r="D395" s="132"/>
      <c r="E395" s="132"/>
      <c r="F395" s="132"/>
      <c r="G395" s="132"/>
    </row>
    <row r="396" customFormat="false" ht="9" hidden="false" customHeight="true" outlineLevel="0" collapsed="false">
      <c r="B396" s="159"/>
      <c r="C396" s="160" t="s">
        <v>673</v>
      </c>
      <c r="D396" s="132"/>
      <c r="E396" s="132"/>
      <c r="F396" s="132"/>
      <c r="G396" s="132"/>
    </row>
    <row r="397" customFormat="false" ht="9.15" hidden="false" customHeight="true" outlineLevel="0" collapsed="false">
      <c r="B397" s="159"/>
      <c r="C397" s="160" t="s">
        <v>674</v>
      </c>
      <c r="D397" s="132"/>
      <c r="E397" s="132"/>
      <c r="F397" s="132"/>
      <c r="G397" s="132"/>
    </row>
    <row r="398" customFormat="false" ht="9.75" hidden="false" customHeight="true" outlineLevel="0" collapsed="false">
      <c r="B398" s="136" t="s">
        <v>683</v>
      </c>
      <c r="C398" s="158" t="s">
        <v>684</v>
      </c>
      <c r="D398" s="126" t="s">
        <v>20</v>
      </c>
      <c r="E398" s="138" t="n">
        <v>572.9</v>
      </c>
      <c r="F398" s="132"/>
      <c r="G398" s="132"/>
    </row>
    <row r="399" customFormat="false" ht="9" hidden="false" customHeight="true" outlineLevel="0" collapsed="false">
      <c r="B399" s="159"/>
      <c r="C399" s="160" t="s">
        <v>664</v>
      </c>
      <c r="D399" s="132"/>
      <c r="E399" s="132"/>
      <c r="F399" s="132"/>
      <c r="G399" s="132"/>
    </row>
    <row r="400" customFormat="false" ht="9" hidden="false" customHeight="true" outlineLevel="0" collapsed="false">
      <c r="B400" s="159"/>
      <c r="C400" s="160" t="s">
        <v>665</v>
      </c>
      <c r="D400" s="132"/>
      <c r="E400" s="132"/>
      <c r="F400" s="132"/>
      <c r="G400" s="132"/>
    </row>
    <row r="401" customFormat="false" ht="9" hidden="false" customHeight="true" outlineLevel="0" collapsed="false">
      <c r="B401" s="159"/>
      <c r="C401" s="160" t="s">
        <v>666</v>
      </c>
      <c r="D401" s="132"/>
      <c r="E401" s="132"/>
      <c r="F401" s="132"/>
      <c r="G401" s="132"/>
    </row>
    <row r="402" customFormat="false" ht="9" hidden="false" customHeight="true" outlineLevel="0" collapsed="false">
      <c r="B402" s="159"/>
      <c r="C402" s="160" t="s">
        <v>667</v>
      </c>
      <c r="D402" s="132"/>
      <c r="E402" s="132"/>
      <c r="F402" s="132"/>
      <c r="G402" s="132"/>
    </row>
    <row r="403" customFormat="false" ht="9" hidden="false" customHeight="true" outlineLevel="0" collapsed="false">
      <c r="B403" s="159"/>
      <c r="C403" s="160" t="s">
        <v>668</v>
      </c>
      <c r="D403" s="132"/>
      <c r="E403" s="132"/>
      <c r="F403" s="132"/>
      <c r="G403" s="132"/>
    </row>
    <row r="404" customFormat="false" ht="9" hidden="false" customHeight="true" outlineLevel="0" collapsed="false">
      <c r="B404" s="159"/>
      <c r="C404" s="160" t="s">
        <v>669</v>
      </c>
      <c r="D404" s="132"/>
      <c r="E404" s="132"/>
      <c r="F404" s="132"/>
      <c r="G404" s="132"/>
    </row>
    <row r="405" customFormat="false" ht="9.15" hidden="false" customHeight="true" outlineLevel="0" collapsed="false">
      <c r="B405" s="159"/>
      <c r="C405" s="160" t="s">
        <v>670</v>
      </c>
      <c r="D405" s="132"/>
      <c r="E405" s="132"/>
      <c r="F405" s="132"/>
      <c r="G405" s="132"/>
    </row>
    <row r="406" customFormat="false" ht="9" hidden="false" customHeight="true" outlineLevel="0" collapsed="false">
      <c r="B406" s="159"/>
      <c r="C406" s="160" t="s">
        <v>671</v>
      </c>
      <c r="D406" s="132"/>
      <c r="E406" s="132"/>
      <c r="F406" s="132"/>
      <c r="G406" s="132"/>
    </row>
    <row r="407" customFormat="false" ht="9" hidden="false" customHeight="true" outlineLevel="0" collapsed="false">
      <c r="B407" s="159"/>
      <c r="C407" s="160" t="s">
        <v>672</v>
      </c>
      <c r="D407" s="132"/>
      <c r="E407" s="132"/>
      <c r="F407" s="132"/>
      <c r="G407" s="132"/>
    </row>
    <row r="408" customFormat="false" ht="9" hidden="false" customHeight="true" outlineLevel="0" collapsed="false">
      <c r="B408" s="159"/>
      <c r="C408" s="160" t="s">
        <v>673</v>
      </c>
      <c r="D408" s="132"/>
      <c r="E408" s="132"/>
      <c r="F408" s="132"/>
      <c r="G408" s="132"/>
    </row>
    <row r="409" customFormat="false" ht="9" hidden="false" customHeight="true" outlineLevel="0" collapsed="false">
      <c r="B409" s="159"/>
      <c r="C409" s="160" t="s">
        <v>674</v>
      </c>
      <c r="D409" s="132"/>
      <c r="E409" s="132"/>
      <c r="F409" s="132"/>
      <c r="G409" s="132"/>
    </row>
    <row r="410" customFormat="false" ht="9" hidden="false" customHeight="true" outlineLevel="0" collapsed="false">
      <c r="B410" s="136" t="s">
        <v>685</v>
      </c>
      <c r="C410" s="158" t="s">
        <v>686</v>
      </c>
      <c r="D410" s="126" t="s">
        <v>20</v>
      </c>
      <c r="E410" s="143" t="n">
        <v>5165.4</v>
      </c>
      <c r="F410" s="132"/>
      <c r="G410" s="132"/>
    </row>
    <row r="411" customFormat="false" ht="9" hidden="false" customHeight="true" outlineLevel="0" collapsed="false">
      <c r="B411" s="159"/>
      <c r="C411" s="160" t="s">
        <v>664</v>
      </c>
      <c r="D411" s="132"/>
      <c r="E411" s="132"/>
      <c r="F411" s="132"/>
      <c r="G411" s="132"/>
    </row>
    <row r="412" customFormat="false" ht="9" hidden="false" customHeight="true" outlineLevel="0" collapsed="false">
      <c r="B412" s="159"/>
      <c r="C412" s="160" t="s">
        <v>665</v>
      </c>
      <c r="D412" s="132"/>
      <c r="E412" s="132"/>
      <c r="F412" s="132"/>
      <c r="G412" s="132"/>
    </row>
    <row r="413" customFormat="false" ht="9" hidden="false" customHeight="true" outlineLevel="0" collapsed="false">
      <c r="B413" s="159"/>
      <c r="C413" s="160" t="s">
        <v>666</v>
      </c>
      <c r="D413" s="132"/>
      <c r="E413" s="132"/>
      <c r="F413" s="132"/>
      <c r="G413" s="132"/>
    </row>
    <row r="414" customFormat="false" ht="9" hidden="false" customHeight="true" outlineLevel="0" collapsed="false">
      <c r="B414" s="159"/>
      <c r="C414" s="160" t="s">
        <v>667</v>
      </c>
      <c r="D414" s="132"/>
      <c r="E414" s="132"/>
      <c r="F414" s="132"/>
      <c r="G414" s="132"/>
    </row>
    <row r="415" customFormat="false" ht="9" hidden="false" customHeight="true" outlineLevel="0" collapsed="false">
      <c r="B415" s="159"/>
      <c r="C415" s="160" t="s">
        <v>668</v>
      </c>
      <c r="D415" s="132"/>
      <c r="E415" s="132"/>
      <c r="F415" s="132"/>
      <c r="G415" s="132"/>
    </row>
    <row r="416" customFormat="false" ht="9" hidden="false" customHeight="true" outlineLevel="0" collapsed="false">
      <c r="B416" s="159"/>
      <c r="C416" s="160" t="s">
        <v>669</v>
      </c>
      <c r="D416" s="132"/>
      <c r="E416" s="132"/>
      <c r="F416" s="132"/>
      <c r="G416" s="132"/>
    </row>
    <row r="417" customFormat="false" ht="9" hidden="false" customHeight="true" outlineLevel="0" collapsed="false">
      <c r="B417" s="159"/>
      <c r="C417" s="160" t="s">
        <v>670</v>
      </c>
      <c r="D417" s="132"/>
      <c r="E417" s="132"/>
      <c r="F417" s="132"/>
      <c r="G417" s="132"/>
    </row>
    <row r="418" customFormat="false" ht="9" hidden="false" customHeight="true" outlineLevel="0" collapsed="false">
      <c r="B418" s="159"/>
      <c r="C418" s="160" t="s">
        <v>671</v>
      </c>
      <c r="D418" s="132"/>
      <c r="E418" s="132"/>
      <c r="F418" s="132"/>
      <c r="G418" s="132"/>
    </row>
    <row r="419" customFormat="false" ht="9.15" hidden="false" customHeight="true" outlineLevel="0" collapsed="false">
      <c r="B419" s="159"/>
      <c r="C419" s="160" t="s">
        <v>672</v>
      </c>
      <c r="D419" s="132"/>
      <c r="E419" s="132"/>
      <c r="F419" s="132"/>
      <c r="G419" s="132"/>
    </row>
    <row r="420" customFormat="false" ht="9" hidden="false" customHeight="true" outlineLevel="0" collapsed="false">
      <c r="B420" s="159"/>
      <c r="C420" s="160" t="s">
        <v>673</v>
      </c>
      <c r="D420" s="132"/>
      <c r="E420" s="132"/>
      <c r="F420" s="132"/>
      <c r="G420" s="132"/>
    </row>
    <row r="421" customFormat="false" ht="9" hidden="false" customHeight="true" outlineLevel="0" collapsed="false">
      <c r="B421" s="159"/>
      <c r="C421" s="160" t="s">
        <v>674</v>
      </c>
      <c r="D421" s="132"/>
      <c r="E421" s="132"/>
      <c r="F421" s="132"/>
      <c r="G421" s="132"/>
    </row>
    <row r="422" customFormat="false" ht="9" hidden="false" customHeight="true" outlineLevel="0" collapsed="false">
      <c r="B422" s="148" t="n">
        <v>40248</v>
      </c>
      <c r="C422" s="158" t="s">
        <v>688</v>
      </c>
      <c r="D422" s="126" t="s">
        <v>15</v>
      </c>
      <c r="E422" s="138" t="n">
        <v>834.3</v>
      </c>
      <c r="F422" s="132"/>
      <c r="G422" s="132"/>
    </row>
    <row r="423" customFormat="false" ht="9" hidden="false" customHeight="true" outlineLevel="0" collapsed="false">
      <c r="B423" s="148" t="n">
        <v>40613</v>
      </c>
      <c r="C423" s="158" t="s">
        <v>690</v>
      </c>
      <c r="D423" s="126" t="s">
        <v>20</v>
      </c>
      <c r="E423" s="143" t="n">
        <v>1781.1</v>
      </c>
      <c r="F423" s="132"/>
      <c r="G423" s="132"/>
    </row>
    <row r="424" customFormat="false" ht="9" hidden="false" customHeight="true" outlineLevel="0" collapsed="false">
      <c r="B424" s="159"/>
      <c r="C424" s="160" t="s">
        <v>664</v>
      </c>
      <c r="D424" s="132"/>
      <c r="E424" s="132"/>
      <c r="F424" s="132"/>
      <c r="G424" s="132"/>
    </row>
    <row r="425" customFormat="false" ht="9" hidden="false" customHeight="true" outlineLevel="0" collapsed="false">
      <c r="B425" s="159"/>
      <c r="C425" s="160" t="s">
        <v>665</v>
      </c>
      <c r="D425" s="132"/>
      <c r="E425" s="132"/>
      <c r="F425" s="132"/>
      <c r="G425" s="132"/>
    </row>
    <row r="426" customFormat="false" ht="9" hidden="false" customHeight="true" outlineLevel="0" collapsed="false">
      <c r="B426" s="159"/>
      <c r="C426" s="160" t="s">
        <v>666</v>
      </c>
      <c r="D426" s="132"/>
      <c r="E426" s="132"/>
      <c r="F426" s="132"/>
      <c r="G426" s="132"/>
    </row>
    <row r="427" customFormat="false" ht="9" hidden="false" customHeight="true" outlineLevel="0" collapsed="false">
      <c r="B427" s="159"/>
      <c r="C427" s="160" t="s">
        <v>667</v>
      </c>
      <c r="D427" s="132"/>
      <c r="E427" s="132"/>
      <c r="F427" s="132"/>
      <c r="G427" s="132"/>
    </row>
    <row r="428" customFormat="false" ht="9" hidden="false" customHeight="true" outlineLevel="0" collapsed="false">
      <c r="B428" s="159"/>
      <c r="C428" s="160" t="s">
        <v>668</v>
      </c>
      <c r="D428" s="132"/>
      <c r="E428" s="132"/>
      <c r="F428" s="132"/>
      <c r="G428" s="132"/>
    </row>
    <row r="429" customFormat="false" ht="9" hidden="false" customHeight="true" outlineLevel="0" collapsed="false">
      <c r="B429" s="159"/>
      <c r="C429" s="160" t="s">
        <v>669</v>
      </c>
      <c r="D429" s="132"/>
      <c r="E429" s="132"/>
      <c r="F429" s="132"/>
      <c r="G429" s="132"/>
    </row>
    <row r="430" customFormat="false" ht="9" hidden="false" customHeight="true" outlineLevel="0" collapsed="false">
      <c r="B430" s="159"/>
      <c r="C430" s="160" t="s">
        <v>670</v>
      </c>
      <c r="D430" s="132"/>
      <c r="E430" s="132"/>
      <c r="F430" s="132"/>
      <c r="G430" s="132"/>
    </row>
    <row r="431" customFormat="false" ht="9" hidden="false" customHeight="true" outlineLevel="0" collapsed="false">
      <c r="B431" s="159"/>
      <c r="C431" s="160" t="s">
        <v>671</v>
      </c>
      <c r="D431" s="132"/>
      <c r="E431" s="132"/>
      <c r="F431" s="132"/>
      <c r="G431" s="132"/>
    </row>
    <row r="432" customFormat="false" ht="9" hidden="false" customHeight="true" outlineLevel="0" collapsed="false">
      <c r="B432" s="159"/>
      <c r="C432" s="160" t="s">
        <v>672</v>
      </c>
      <c r="D432" s="132"/>
      <c r="E432" s="132"/>
      <c r="F432" s="132"/>
      <c r="G432" s="132"/>
    </row>
    <row r="433" customFormat="false" ht="9.15" hidden="false" customHeight="true" outlineLevel="0" collapsed="false">
      <c r="B433" s="159"/>
      <c r="C433" s="160" t="s">
        <v>673</v>
      </c>
      <c r="D433" s="132"/>
      <c r="E433" s="132"/>
      <c r="F433" s="132"/>
      <c r="G433" s="132"/>
    </row>
    <row r="434" customFormat="false" ht="9" hidden="false" customHeight="true" outlineLevel="0" collapsed="false">
      <c r="B434" s="159"/>
      <c r="C434" s="160" t="s">
        <v>674</v>
      </c>
      <c r="D434" s="132"/>
      <c r="E434" s="132"/>
      <c r="F434" s="132"/>
      <c r="G434" s="132"/>
    </row>
    <row r="435" customFormat="false" ht="9" hidden="false" customHeight="true" outlineLevel="0" collapsed="false">
      <c r="B435" s="148" t="n">
        <v>36597</v>
      </c>
      <c r="C435" s="158" t="s">
        <v>692</v>
      </c>
      <c r="D435" s="132"/>
      <c r="E435" s="132"/>
      <c r="F435" s="132"/>
      <c r="G435" s="132"/>
    </row>
    <row r="436" customFormat="false" ht="9" hidden="false" customHeight="true" outlineLevel="0" collapsed="false">
      <c r="B436" s="136" t="s">
        <v>693</v>
      </c>
      <c r="C436" s="158" t="s">
        <v>694</v>
      </c>
      <c r="D436" s="132"/>
      <c r="E436" s="132"/>
      <c r="F436" s="132"/>
      <c r="G436" s="132"/>
    </row>
    <row r="437" customFormat="false" ht="9" hidden="false" customHeight="true" outlineLevel="0" collapsed="false">
      <c r="B437" s="150" t="s">
        <v>695</v>
      </c>
      <c r="C437" s="160" t="s">
        <v>696</v>
      </c>
      <c r="D437" s="134" t="s">
        <v>390</v>
      </c>
      <c r="E437" s="135" t="n">
        <v>34</v>
      </c>
      <c r="F437" s="132"/>
      <c r="G437" s="132"/>
    </row>
    <row r="438" customFormat="false" ht="9" hidden="false" customHeight="true" outlineLevel="0" collapsed="false">
      <c r="B438" s="150" t="s">
        <v>697</v>
      </c>
      <c r="C438" s="160" t="s">
        <v>698</v>
      </c>
      <c r="D438" s="134" t="s">
        <v>390</v>
      </c>
      <c r="E438" s="135" t="n">
        <v>6</v>
      </c>
      <c r="F438" s="132"/>
      <c r="G438" s="132"/>
    </row>
    <row r="439" customFormat="false" ht="9" hidden="false" customHeight="true" outlineLevel="0" collapsed="false">
      <c r="B439" s="150" t="s">
        <v>699</v>
      </c>
      <c r="C439" s="160" t="s">
        <v>700</v>
      </c>
      <c r="D439" s="134" t="s">
        <v>390</v>
      </c>
      <c r="E439" s="135" t="n">
        <v>15</v>
      </c>
      <c r="F439" s="132"/>
      <c r="G439" s="132"/>
    </row>
    <row r="440" customFormat="false" ht="9" hidden="false" customHeight="true" outlineLevel="0" collapsed="false">
      <c r="B440" s="150" t="s">
        <v>701</v>
      </c>
      <c r="C440" s="160" t="s">
        <v>702</v>
      </c>
      <c r="D440" s="134" t="s">
        <v>390</v>
      </c>
      <c r="E440" s="135" t="n">
        <v>9</v>
      </c>
      <c r="F440" s="132"/>
      <c r="G440" s="132"/>
    </row>
    <row r="441" customFormat="false" ht="9" hidden="false" customHeight="true" outlineLevel="0" collapsed="false">
      <c r="B441" s="150" t="s">
        <v>703</v>
      </c>
      <c r="C441" s="160" t="s">
        <v>704</v>
      </c>
      <c r="D441" s="134" t="s">
        <v>390</v>
      </c>
      <c r="E441" s="135" t="n">
        <v>10</v>
      </c>
      <c r="F441" s="132"/>
      <c r="G441" s="132"/>
    </row>
    <row r="442" customFormat="false" ht="9" hidden="false" customHeight="true" outlineLevel="0" collapsed="false">
      <c r="B442" s="150" t="s">
        <v>705</v>
      </c>
      <c r="C442" s="160" t="s">
        <v>706</v>
      </c>
      <c r="D442" s="134" t="s">
        <v>390</v>
      </c>
      <c r="E442" s="135" t="n">
        <v>2</v>
      </c>
      <c r="F442" s="132"/>
      <c r="G442" s="132"/>
    </row>
    <row r="443" customFormat="false" ht="9" hidden="false" customHeight="true" outlineLevel="0" collapsed="false">
      <c r="B443" s="150" t="s">
        <v>707</v>
      </c>
      <c r="C443" s="160" t="s">
        <v>708</v>
      </c>
      <c r="D443" s="134" t="s">
        <v>390</v>
      </c>
      <c r="E443" s="135" t="n">
        <v>2</v>
      </c>
      <c r="F443" s="132"/>
      <c r="G443" s="1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B6" activeCellId="0" sqref="B6"/>
    </sheetView>
  </sheetViews>
  <sheetFormatPr defaultRowHeight="13.2" zeroHeight="false" outlineLevelRow="0" outlineLevelCol="0"/>
  <cols>
    <col collapsed="false" customWidth="true" hidden="false" outlineLevel="0" max="1" min="1" style="0" width="1.44"/>
    <col collapsed="false" customWidth="true" hidden="false" outlineLevel="0" max="2" min="2" style="0" width="8"/>
    <col collapsed="false" customWidth="true" hidden="false" outlineLevel="0" max="3" min="3" style="0" width="47.77"/>
    <col collapsed="false" customWidth="true" hidden="false" outlineLevel="0" max="4" min="4" style="0" width="6.01"/>
    <col collapsed="false" customWidth="true" hidden="false" outlineLevel="0" max="5" min="5" style="0" width="10.44"/>
    <col collapsed="false" customWidth="true" hidden="false" outlineLevel="0" max="6" min="6" style="0" width="10.66"/>
    <col collapsed="false" customWidth="true" hidden="false" outlineLevel="0" max="7" min="7" style="0" width="10.44"/>
    <col collapsed="false" customWidth="true" hidden="false" outlineLevel="0" max="1025" min="8" style="0" width="8.89"/>
  </cols>
  <sheetData>
    <row r="1" customFormat="false" ht="14.25" hidden="false" customHeight="true" outlineLevel="0" collapsed="false">
      <c r="A1" s="117" t="s">
        <v>0</v>
      </c>
      <c r="B1" s="117"/>
      <c r="C1" s="117"/>
      <c r="D1" s="117"/>
      <c r="E1" s="117"/>
      <c r="F1" s="117"/>
      <c r="G1" s="117"/>
    </row>
    <row r="2" customFormat="false" ht="13.5" hidden="false" customHeight="true" outlineLevel="0" collapsed="false">
      <c r="A2" s="120"/>
      <c r="B2" s="120"/>
      <c r="C2" s="119" t="s">
        <v>1</v>
      </c>
      <c r="D2" s="120"/>
      <c r="E2" s="120"/>
      <c r="F2" s="120"/>
      <c r="G2" s="120"/>
    </row>
    <row r="3" customFormat="false" ht="18" hidden="false" customHeight="true" outlineLevel="0" collapsed="false">
      <c r="A3" s="120"/>
      <c r="B3" s="123"/>
      <c r="C3" s="122" t="s">
        <v>2</v>
      </c>
      <c r="D3" s="123"/>
      <c r="E3" s="123"/>
      <c r="F3" s="123"/>
      <c r="G3" s="123"/>
    </row>
    <row r="4" customFormat="false" ht="9.15" hidden="false" customHeight="true" outlineLevel="0" collapsed="false">
      <c r="A4" s="172" t="n">
        <v>5</v>
      </c>
      <c r="B4" s="173" t="s">
        <v>3</v>
      </c>
      <c r="C4" s="125" t="s">
        <v>4</v>
      </c>
      <c r="D4" s="126" t="s">
        <v>5</v>
      </c>
      <c r="E4" s="126" t="s">
        <v>6</v>
      </c>
      <c r="F4" s="127" t="s">
        <v>7</v>
      </c>
      <c r="G4" s="127" t="s">
        <v>8</v>
      </c>
    </row>
    <row r="5" customFormat="false" ht="9.9" hidden="false" customHeight="true" outlineLevel="0" collapsed="false">
      <c r="A5" s="172"/>
      <c r="B5" s="174"/>
      <c r="C5" s="129"/>
      <c r="D5" s="126"/>
      <c r="E5" s="126"/>
      <c r="F5" s="130" t="s">
        <v>9</v>
      </c>
      <c r="G5" s="130" t="s">
        <v>10</v>
      </c>
    </row>
    <row r="6" customFormat="false" ht="9.75" hidden="false" customHeight="true" outlineLevel="0" collapsed="false">
      <c r="A6" s="172"/>
      <c r="B6" s="175" t="s">
        <v>709</v>
      </c>
      <c r="C6" s="142" t="s">
        <v>710</v>
      </c>
      <c r="D6" s="132"/>
      <c r="E6" s="132"/>
      <c r="F6" s="132"/>
      <c r="G6" s="132"/>
    </row>
    <row r="7" customFormat="false" ht="9" hidden="false" customHeight="true" outlineLevel="0" collapsed="false">
      <c r="A7" s="172"/>
      <c r="B7" s="176" t="s">
        <v>711</v>
      </c>
      <c r="C7" s="145" t="s">
        <v>712</v>
      </c>
      <c r="D7" s="134" t="s">
        <v>390</v>
      </c>
      <c r="E7" s="135" t="n">
        <v>44</v>
      </c>
      <c r="F7" s="132"/>
      <c r="G7" s="132"/>
    </row>
    <row r="8" customFormat="false" ht="9" hidden="false" customHeight="true" outlineLevel="0" collapsed="false">
      <c r="A8" s="172"/>
      <c r="B8" s="176" t="s">
        <v>713</v>
      </c>
      <c r="C8" s="145" t="s">
        <v>714</v>
      </c>
      <c r="D8" s="134" t="s">
        <v>715</v>
      </c>
      <c r="E8" s="135" t="n">
        <v>34</v>
      </c>
      <c r="F8" s="132"/>
      <c r="G8" s="132"/>
    </row>
    <row r="9" customFormat="false" ht="9" hidden="false" customHeight="true" outlineLevel="0" collapsed="false">
      <c r="A9" s="172"/>
      <c r="B9" s="176" t="s">
        <v>716</v>
      </c>
      <c r="C9" s="145" t="s">
        <v>717</v>
      </c>
      <c r="D9" s="134" t="s">
        <v>390</v>
      </c>
      <c r="E9" s="135" t="n">
        <v>12</v>
      </c>
      <c r="F9" s="132"/>
      <c r="G9" s="132"/>
    </row>
    <row r="10" customFormat="false" ht="9" hidden="false" customHeight="true" outlineLevel="0" collapsed="false">
      <c r="A10" s="172"/>
      <c r="B10" s="176" t="s">
        <v>718</v>
      </c>
      <c r="C10" s="145" t="s">
        <v>719</v>
      </c>
      <c r="D10" s="134" t="s">
        <v>390</v>
      </c>
      <c r="E10" s="135" t="n">
        <v>16</v>
      </c>
      <c r="F10" s="132"/>
      <c r="G10" s="132"/>
    </row>
    <row r="11" customFormat="false" ht="9" hidden="false" customHeight="true" outlineLevel="0" collapsed="false">
      <c r="A11" s="172"/>
      <c r="B11" s="176" t="s">
        <v>720</v>
      </c>
      <c r="C11" s="145" t="s">
        <v>721</v>
      </c>
      <c r="D11" s="134" t="s">
        <v>390</v>
      </c>
      <c r="E11" s="135" t="n">
        <v>10</v>
      </c>
      <c r="F11" s="132"/>
      <c r="G11" s="132"/>
    </row>
    <row r="12" customFormat="false" ht="9" hidden="false" customHeight="true" outlineLevel="0" collapsed="false">
      <c r="A12" s="172"/>
      <c r="B12" s="176" t="s">
        <v>722</v>
      </c>
      <c r="C12" s="145" t="s">
        <v>723</v>
      </c>
      <c r="D12" s="134" t="s">
        <v>390</v>
      </c>
      <c r="E12" s="135" t="n">
        <v>12</v>
      </c>
      <c r="F12" s="132"/>
      <c r="G12" s="132"/>
    </row>
    <row r="13" customFormat="false" ht="9" hidden="false" customHeight="true" outlineLevel="0" collapsed="false">
      <c r="A13" s="172"/>
      <c r="B13" s="176" t="s">
        <v>724</v>
      </c>
      <c r="C13" s="145" t="s">
        <v>725</v>
      </c>
      <c r="D13" s="134" t="s">
        <v>390</v>
      </c>
      <c r="E13" s="135" t="n">
        <v>10</v>
      </c>
      <c r="F13" s="132"/>
      <c r="G13" s="132"/>
    </row>
    <row r="14" customFormat="false" ht="9" hidden="false" customHeight="true" outlineLevel="0" collapsed="false">
      <c r="A14" s="172"/>
      <c r="B14" s="176" t="s">
        <v>726</v>
      </c>
      <c r="C14" s="145" t="s">
        <v>727</v>
      </c>
      <c r="D14" s="134" t="s">
        <v>390</v>
      </c>
      <c r="E14" s="135" t="n">
        <v>8</v>
      </c>
      <c r="F14" s="132"/>
      <c r="G14" s="132"/>
    </row>
    <row r="15" customFormat="false" ht="9" hidden="false" customHeight="true" outlineLevel="0" collapsed="false">
      <c r="A15" s="172"/>
      <c r="B15" s="176" t="s">
        <v>728</v>
      </c>
      <c r="C15" s="145" t="s">
        <v>729</v>
      </c>
      <c r="D15" s="134" t="s">
        <v>390</v>
      </c>
      <c r="E15" s="135" t="n">
        <v>2</v>
      </c>
      <c r="F15" s="132"/>
      <c r="G15" s="132"/>
    </row>
    <row r="16" customFormat="false" ht="9" hidden="false" customHeight="true" outlineLevel="0" collapsed="false">
      <c r="A16" s="172"/>
      <c r="B16" s="176" t="s">
        <v>730</v>
      </c>
      <c r="C16" s="145" t="s">
        <v>731</v>
      </c>
      <c r="D16" s="134" t="s">
        <v>390</v>
      </c>
      <c r="E16" s="135" t="n">
        <v>8</v>
      </c>
      <c r="F16" s="132"/>
      <c r="G16" s="132"/>
    </row>
    <row r="17" customFormat="false" ht="9" hidden="false" customHeight="true" outlineLevel="0" collapsed="false">
      <c r="A17" s="172"/>
      <c r="B17" s="176" t="s">
        <v>732</v>
      </c>
      <c r="C17" s="145" t="s">
        <v>733</v>
      </c>
      <c r="D17" s="134" t="s">
        <v>390</v>
      </c>
      <c r="E17" s="135" t="n">
        <v>51</v>
      </c>
      <c r="F17" s="132"/>
      <c r="G17" s="132"/>
    </row>
    <row r="18" customFormat="false" ht="9" hidden="false" customHeight="true" outlineLevel="0" collapsed="false">
      <c r="A18" s="172"/>
      <c r="B18" s="177" t="n">
        <v>36598</v>
      </c>
      <c r="C18" s="142" t="s">
        <v>735</v>
      </c>
      <c r="D18" s="132"/>
      <c r="E18" s="132"/>
      <c r="F18" s="132"/>
      <c r="G18" s="132"/>
    </row>
    <row r="19" customFormat="false" ht="9" hidden="false" customHeight="true" outlineLevel="0" collapsed="false">
      <c r="A19" s="172"/>
      <c r="B19" s="176" t="s">
        <v>736</v>
      </c>
      <c r="C19" s="145" t="s">
        <v>737</v>
      </c>
      <c r="D19" s="134" t="s">
        <v>20</v>
      </c>
      <c r="E19" s="135" t="n">
        <v>67</v>
      </c>
      <c r="F19" s="132"/>
      <c r="G19" s="132"/>
    </row>
    <row r="20" customFormat="false" ht="9" hidden="false" customHeight="true" outlineLevel="0" collapsed="false">
      <c r="A20" s="172"/>
      <c r="B20" s="176" t="s">
        <v>738</v>
      </c>
      <c r="C20" s="145" t="s">
        <v>739</v>
      </c>
      <c r="D20" s="134" t="s">
        <v>390</v>
      </c>
      <c r="E20" s="135" t="n">
        <v>4</v>
      </c>
      <c r="F20" s="132"/>
      <c r="G20" s="132"/>
    </row>
    <row r="21" customFormat="false" ht="9" hidden="false" customHeight="true" outlineLevel="0" collapsed="false">
      <c r="A21" s="172"/>
      <c r="B21" s="176" t="s">
        <v>740</v>
      </c>
      <c r="C21" s="145" t="s">
        <v>741</v>
      </c>
      <c r="D21" s="134" t="s">
        <v>390</v>
      </c>
      <c r="E21" s="135" t="n">
        <v>10</v>
      </c>
      <c r="F21" s="132"/>
      <c r="G21" s="132"/>
    </row>
    <row r="22" customFormat="false" ht="9" hidden="false" customHeight="true" outlineLevel="0" collapsed="false">
      <c r="A22" s="172"/>
      <c r="B22" s="176" t="s">
        <v>742</v>
      </c>
      <c r="C22" s="145" t="s">
        <v>743</v>
      </c>
      <c r="D22" s="134" t="s">
        <v>20</v>
      </c>
      <c r="E22" s="135" t="n">
        <v>64.8</v>
      </c>
      <c r="F22" s="132"/>
      <c r="G22" s="132"/>
    </row>
    <row r="23" customFormat="false" ht="9" hidden="false" customHeight="true" outlineLevel="0" collapsed="false">
      <c r="A23" s="172"/>
      <c r="B23" s="176" t="s">
        <v>744</v>
      </c>
      <c r="C23" s="145" t="s">
        <v>745</v>
      </c>
      <c r="D23" s="134" t="s">
        <v>15</v>
      </c>
      <c r="E23" s="135" t="n">
        <v>511.9</v>
      </c>
      <c r="F23" s="132"/>
      <c r="G23" s="132"/>
    </row>
    <row r="24" customFormat="false" ht="9" hidden="false" customHeight="true" outlineLevel="0" collapsed="false">
      <c r="A24" s="172"/>
      <c r="B24" s="176" t="s">
        <v>746</v>
      </c>
      <c r="C24" s="145" t="s">
        <v>747</v>
      </c>
      <c r="D24" s="134" t="s">
        <v>15</v>
      </c>
      <c r="E24" s="135" t="n">
        <v>39.1</v>
      </c>
      <c r="F24" s="132"/>
      <c r="G24" s="132"/>
    </row>
    <row r="25" customFormat="false" ht="9" hidden="false" customHeight="true" outlineLevel="0" collapsed="false">
      <c r="A25" s="172"/>
      <c r="B25" s="176" t="s">
        <v>748</v>
      </c>
      <c r="C25" s="145" t="s">
        <v>749</v>
      </c>
      <c r="D25" s="134" t="s">
        <v>15</v>
      </c>
      <c r="E25" s="135" t="n">
        <v>39.1</v>
      </c>
      <c r="F25" s="132"/>
      <c r="G25" s="132"/>
    </row>
    <row r="26" customFormat="false" ht="9" hidden="false" customHeight="true" outlineLevel="0" collapsed="false">
      <c r="A26" s="172"/>
      <c r="B26" s="176" t="s">
        <v>750</v>
      </c>
      <c r="C26" s="145" t="s">
        <v>751</v>
      </c>
      <c r="D26" s="134" t="s">
        <v>390</v>
      </c>
      <c r="E26" s="135" t="n">
        <v>12</v>
      </c>
      <c r="F26" s="132"/>
      <c r="G26" s="132"/>
    </row>
    <row r="27" customFormat="false" ht="9" hidden="false" customHeight="true" outlineLevel="0" collapsed="false">
      <c r="A27" s="172"/>
      <c r="B27" s="178" t="n">
        <v>40250</v>
      </c>
      <c r="C27" s="145" t="s">
        <v>753</v>
      </c>
      <c r="D27" s="134" t="s">
        <v>33</v>
      </c>
      <c r="E27" s="135" t="n">
        <v>1</v>
      </c>
      <c r="F27" s="132"/>
      <c r="G27" s="132"/>
    </row>
    <row r="28" customFormat="false" ht="9" hidden="false" customHeight="true" outlineLevel="0" collapsed="false">
      <c r="A28" s="172"/>
      <c r="B28" s="178" t="n">
        <v>40615</v>
      </c>
      <c r="C28" s="145" t="s">
        <v>755</v>
      </c>
      <c r="D28" s="134" t="s">
        <v>15</v>
      </c>
      <c r="E28" s="135" t="n">
        <v>7</v>
      </c>
      <c r="F28" s="132"/>
      <c r="G28" s="132"/>
    </row>
    <row r="29" customFormat="false" ht="9" hidden="false" customHeight="true" outlineLevel="0" collapsed="false">
      <c r="A29" s="172"/>
      <c r="B29" s="177" t="n">
        <v>36599</v>
      </c>
      <c r="C29" s="142" t="s">
        <v>757</v>
      </c>
      <c r="D29" s="132"/>
      <c r="E29" s="132"/>
      <c r="F29" s="132"/>
      <c r="G29" s="132"/>
    </row>
    <row r="30" customFormat="false" ht="9" hidden="false" customHeight="true" outlineLevel="0" collapsed="false">
      <c r="A30" s="172"/>
      <c r="B30" s="176" t="s">
        <v>758</v>
      </c>
      <c r="C30" s="145" t="s">
        <v>759</v>
      </c>
      <c r="D30" s="132"/>
      <c r="E30" s="132"/>
      <c r="F30" s="132"/>
      <c r="G30" s="132"/>
    </row>
    <row r="31" customFormat="false" ht="9" hidden="false" customHeight="true" outlineLevel="0" collapsed="false">
      <c r="A31" s="172"/>
      <c r="B31" s="176" t="s">
        <v>760</v>
      </c>
      <c r="C31" s="145" t="s">
        <v>761</v>
      </c>
      <c r="D31" s="134" t="s">
        <v>20</v>
      </c>
      <c r="E31" s="132"/>
      <c r="F31" s="132"/>
      <c r="G31" s="132"/>
    </row>
    <row r="32" customFormat="false" ht="9" hidden="false" customHeight="true" outlineLevel="0" collapsed="false">
      <c r="A32" s="172"/>
      <c r="B32" s="176" t="s">
        <v>762</v>
      </c>
      <c r="C32" s="145" t="s">
        <v>763</v>
      </c>
      <c r="D32" s="134" t="s">
        <v>390</v>
      </c>
      <c r="E32" s="135" t="n">
        <v>12</v>
      </c>
      <c r="F32" s="132"/>
      <c r="G32" s="132"/>
    </row>
    <row r="33" customFormat="false" ht="9" hidden="false" customHeight="true" outlineLevel="0" collapsed="false">
      <c r="A33" s="172"/>
      <c r="B33" s="176" t="s">
        <v>764</v>
      </c>
      <c r="C33" s="145" t="s">
        <v>765</v>
      </c>
      <c r="D33" s="134" t="s">
        <v>390</v>
      </c>
      <c r="E33" s="135" t="n">
        <v>2</v>
      </c>
      <c r="F33" s="132"/>
      <c r="G33" s="132"/>
    </row>
    <row r="34" customFormat="false" ht="9" hidden="false" customHeight="true" outlineLevel="0" collapsed="false">
      <c r="A34" s="172"/>
      <c r="B34" s="175" t="s">
        <v>819</v>
      </c>
      <c r="C34" s="142" t="s">
        <v>767</v>
      </c>
      <c r="D34" s="126" t="s">
        <v>390</v>
      </c>
      <c r="E34" s="138" t="n">
        <v>1</v>
      </c>
      <c r="F34" s="132"/>
      <c r="G34" s="132"/>
    </row>
    <row r="35" customFormat="false" ht="9" hidden="false" customHeight="true" outlineLevel="0" collapsed="false">
      <c r="A35" s="172"/>
      <c r="B35" s="177" t="n">
        <v>36601</v>
      </c>
      <c r="C35" s="142" t="s">
        <v>769</v>
      </c>
      <c r="D35" s="126" t="s">
        <v>33</v>
      </c>
      <c r="E35" s="138" t="n">
        <v>1</v>
      </c>
      <c r="F35" s="132"/>
      <c r="G35" s="132"/>
    </row>
    <row r="36" customFormat="false" ht="9" hidden="false" customHeight="true" outlineLevel="0" collapsed="false">
      <c r="A36" s="172"/>
      <c r="B36" s="179" t="s">
        <v>770</v>
      </c>
      <c r="C36" s="179"/>
      <c r="D36" s="132"/>
      <c r="E36" s="132"/>
      <c r="F36" s="132"/>
      <c r="G36" s="132"/>
    </row>
    <row r="37" customFormat="false" ht="9" hidden="false" customHeight="true" outlineLevel="0" collapsed="false">
      <c r="A37" s="172"/>
      <c r="B37" s="180" t="n">
        <v>4</v>
      </c>
      <c r="C37" s="142" t="s">
        <v>771</v>
      </c>
      <c r="D37" s="132"/>
      <c r="E37" s="132"/>
      <c r="F37" s="132"/>
      <c r="G37" s="132"/>
    </row>
    <row r="38" customFormat="false" ht="9" hidden="false" customHeight="true" outlineLevel="0" collapsed="false">
      <c r="A38" s="172"/>
      <c r="B38" s="181" t="n">
        <v>4.1</v>
      </c>
      <c r="C38" s="145" t="s">
        <v>773</v>
      </c>
      <c r="D38" s="134" t="s">
        <v>15</v>
      </c>
      <c r="E38" s="135" t="n">
        <v>7</v>
      </c>
      <c r="F38" s="132"/>
      <c r="G38" s="132"/>
    </row>
    <row r="39" customFormat="false" ht="9" hidden="false" customHeight="true" outlineLevel="0" collapsed="false">
      <c r="A39" s="172"/>
      <c r="B39" s="181" t="n">
        <v>4.2</v>
      </c>
      <c r="C39" s="145" t="s">
        <v>775</v>
      </c>
      <c r="D39" s="134" t="s">
        <v>33</v>
      </c>
      <c r="E39" s="135" t="n">
        <v>1</v>
      </c>
      <c r="F39" s="132"/>
      <c r="G39" s="132"/>
    </row>
    <row r="40" customFormat="false" ht="9" hidden="false" customHeight="true" outlineLevel="0" collapsed="false">
      <c r="A40" s="172"/>
      <c r="B40" s="181" t="n">
        <v>4.3</v>
      </c>
      <c r="C40" s="145" t="s">
        <v>777</v>
      </c>
      <c r="D40" s="134" t="s">
        <v>33</v>
      </c>
      <c r="E40" s="135" t="n">
        <v>1</v>
      </c>
      <c r="F40" s="132"/>
      <c r="G40" s="132"/>
    </row>
    <row r="41" customFormat="false" ht="9" hidden="false" customHeight="true" outlineLevel="0" collapsed="false">
      <c r="A41" s="172"/>
      <c r="B41" s="181" t="n">
        <v>4.4</v>
      </c>
      <c r="C41" s="145" t="s">
        <v>779</v>
      </c>
      <c r="D41" s="134" t="s">
        <v>20</v>
      </c>
      <c r="E41" s="135" t="n">
        <v>12</v>
      </c>
      <c r="F41" s="132"/>
      <c r="G41" s="132"/>
    </row>
    <row r="42" customFormat="false" ht="8.85" hidden="false" customHeight="true" outlineLevel="0" collapsed="false">
      <c r="A42" s="172"/>
      <c r="B42" s="132"/>
      <c r="C42" s="132"/>
      <c r="D42" s="132"/>
      <c r="E42" s="132"/>
      <c r="F42" s="132"/>
      <c r="G42" s="132"/>
    </row>
    <row r="43" customFormat="false" ht="9" hidden="false" customHeight="true" outlineLevel="0" collapsed="false">
      <c r="A43" s="172"/>
      <c r="B43" s="179" t="s">
        <v>780</v>
      </c>
      <c r="C43" s="179"/>
      <c r="D43" s="132"/>
      <c r="E43" s="132"/>
      <c r="F43" s="132"/>
      <c r="G43" s="132"/>
    </row>
    <row r="44" customFormat="false" ht="8.85" hidden="false" customHeight="true" outlineLevel="0" collapsed="false">
      <c r="A44" s="172"/>
      <c r="B44" s="132"/>
      <c r="C44" s="132"/>
      <c r="D44" s="132"/>
      <c r="E44" s="132"/>
      <c r="F44" s="132"/>
      <c r="G44" s="132"/>
    </row>
    <row r="45" customFormat="false" ht="9" hidden="false" customHeight="true" outlineLevel="0" collapsed="false">
      <c r="A45" s="172"/>
      <c r="B45" s="179" t="s">
        <v>781</v>
      </c>
      <c r="C45" s="179"/>
      <c r="D45" s="132"/>
      <c r="E45" s="132"/>
      <c r="F45" s="132"/>
      <c r="G45" s="132"/>
    </row>
    <row r="46" customFormat="false" ht="9.15" hidden="false" customHeight="true" outlineLevel="0" collapsed="false">
      <c r="A46" s="172"/>
      <c r="B46" s="181" t="n">
        <v>5.1</v>
      </c>
      <c r="C46" s="145" t="s">
        <v>783</v>
      </c>
      <c r="D46" s="134" t="s">
        <v>20</v>
      </c>
      <c r="E46" s="135" t="n">
        <v>621.8</v>
      </c>
      <c r="F46" s="132"/>
      <c r="G46" s="132"/>
    </row>
    <row r="47" customFormat="false" ht="9" hidden="false" customHeight="true" outlineLevel="0" collapsed="false">
      <c r="A47" s="172"/>
      <c r="B47" s="181" t="n">
        <v>5.2</v>
      </c>
      <c r="C47" s="145" t="s">
        <v>785</v>
      </c>
      <c r="D47" s="134" t="s">
        <v>20</v>
      </c>
      <c r="E47" s="135" t="n">
        <v>323.3</v>
      </c>
      <c r="F47" s="132"/>
      <c r="G47" s="132"/>
    </row>
    <row r="48" customFormat="false" ht="9" hidden="false" customHeight="true" outlineLevel="0" collapsed="false">
      <c r="A48" s="172"/>
      <c r="B48" s="181" t="n">
        <v>5.3</v>
      </c>
      <c r="C48" s="145" t="s">
        <v>787</v>
      </c>
      <c r="D48" s="134" t="s">
        <v>390</v>
      </c>
      <c r="E48" s="135" t="n">
        <v>10</v>
      </c>
      <c r="F48" s="132"/>
      <c r="G48" s="132"/>
    </row>
    <row r="49" customFormat="false" ht="9" hidden="false" customHeight="true" outlineLevel="0" collapsed="false">
      <c r="A49" s="172"/>
      <c r="B49" s="181" t="n">
        <v>5.4</v>
      </c>
      <c r="C49" s="145" t="s">
        <v>789</v>
      </c>
      <c r="D49" s="134" t="s">
        <v>390</v>
      </c>
      <c r="E49" s="135" t="n">
        <v>2</v>
      </c>
      <c r="F49" s="132"/>
      <c r="G49" s="132"/>
    </row>
    <row r="50" customFormat="false" ht="9" hidden="false" customHeight="true" outlineLevel="0" collapsed="false">
      <c r="A50" s="172"/>
      <c r="B50" s="181" t="n">
        <v>5.5</v>
      </c>
      <c r="C50" s="145" t="s">
        <v>791</v>
      </c>
      <c r="D50" s="134" t="s">
        <v>20</v>
      </c>
      <c r="E50" s="135" t="n">
        <v>94.5</v>
      </c>
      <c r="F50" s="132"/>
      <c r="G50" s="132"/>
    </row>
    <row r="51" customFormat="false" ht="9" hidden="false" customHeight="true" outlineLevel="0" collapsed="false">
      <c r="A51" s="172"/>
      <c r="B51" s="181" t="n">
        <v>5.6</v>
      </c>
      <c r="C51" s="145" t="s">
        <v>793</v>
      </c>
      <c r="D51" s="134" t="s">
        <v>33</v>
      </c>
      <c r="E51" s="135" t="n">
        <v>1</v>
      </c>
      <c r="F51" s="132"/>
      <c r="G51" s="132"/>
    </row>
    <row r="52" customFormat="false" ht="9" hidden="false" customHeight="true" outlineLevel="0" collapsed="false">
      <c r="A52" s="172"/>
      <c r="B52" s="181" t="n">
        <v>5.7</v>
      </c>
      <c r="C52" s="145" t="s">
        <v>795</v>
      </c>
      <c r="D52" s="134" t="s">
        <v>390</v>
      </c>
      <c r="E52" s="135" t="n">
        <v>10</v>
      </c>
      <c r="F52" s="132"/>
      <c r="G52" s="132"/>
    </row>
    <row r="53" customFormat="false" ht="9" hidden="false" customHeight="true" outlineLevel="0" collapsed="false">
      <c r="A53" s="172"/>
      <c r="B53" s="181" t="n">
        <v>5.8</v>
      </c>
      <c r="C53" s="145" t="s">
        <v>797</v>
      </c>
      <c r="D53" s="134" t="s">
        <v>261</v>
      </c>
      <c r="E53" s="149" t="n">
        <v>6368</v>
      </c>
      <c r="F53" s="132"/>
      <c r="G53" s="132"/>
    </row>
    <row r="54" customFormat="false" ht="9" hidden="false" customHeight="true" outlineLevel="0" collapsed="false">
      <c r="A54" s="172"/>
      <c r="B54" s="181" t="n">
        <v>5.9</v>
      </c>
      <c r="C54" s="145" t="s">
        <v>799</v>
      </c>
      <c r="D54" s="134" t="s">
        <v>261</v>
      </c>
      <c r="E54" s="135" t="n">
        <v>718.2</v>
      </c>
      <c r="F54" s="132"/>
      <c r="G54" s="132"/>
    </row>
    <row r="55" customFormat="false" ht="9" hidden="false" customHeight="true" outlineLevel="0" collapsed="false">
      <c r="A55" s="172"/>
      <c r="B55" s="177" t="n">
        <v>36658</v>
      </c>
      <c r="C55" s="145" t="s">
        <v>801</v>
      </c>
      <c r="D55" s="134" t="s">
        <v>261</v>
      </c>
      <c r="E55" s="149" t="n">
        <v>4447</v>
      </c>
      <c r="F55" s="132"/>
      <c r="G55" s="132"/>
    </row>
    <row r="56" customFormat="false" ht="8.85" hidden="false" customHeight="true" outlineLevel="0" collapsed="false">
      <c r="A56" s="172"/>
      <c r="B56" s="132"/>
      <c r="C56" s="132"/>
      <c r="D56" s="132"/>
      <c r="E56" s="132"/>
      <c r="F56" s="132"/>
      <c r="G56" s="132"/>
    </row>
    <row r="57" customFormat="false" ht="9" hidden="false" customHeight="true" outlineLevel="0" collapsed="false">
      <c r="A57" s="172"/>
      <c r="B57" s="132"/>
      <c r="C57" s="132"/>
      <c r="D57" s="132"/>
      <c r="E57" s="132"/>
      <c r="F57" s="132"/>
      <c r="G57" s="132"/>
    </row>
    <row r="58" customFormat="false" ht="9.6" hidden="false" customHeight="true" outlineLevel="0" collapsed="false">
      <c r="A58" s="172"/>
      <c r="B58" s="131" t="s">
        <v>803</v>
      </c>
      <c r="C58" s="131"/>
      <c r="D58" s="131"/>
      <c r="E58" s="131"/>
      <c r="F58" s="131"/>
      <c r="G58" s="131"/>
    </row>
    <row r="59" customFormat="false" ht="9.6" hidden="false" customHeight="true" outlineLevel="0" collapsed="false">
      <c r="A59" s="172"/>
      <c r="B59" s="132"/>
      <c r="C59" s="132"/>
      <c r="D59" s="132"/>
      <c r="E59" s="132"/>
      <c r="F59" s="132"/>
      <c r="G59" s="132"/>
    </row>
  </sheetData>
  <mergeCells count="13">
    <mergeCell ref="A1:G1"/>
    <mergeCell ref="A4:A59"/>
    <mergeCell ref="D4:D5"/>
    <mergeCell ref="E4:E5"/>
    <mergeCell ref="B36:C36"/>
    <mergeCell ref="B42:C42"/>
    <mergeCell ref="B43:C43"/>
    <mergeCell ref="B44:C44"/>
    <mergeCell ref="B45:C45"/>
    <mergeCell ref="B56:G56"/>
    <mergeCell ref="B57:G57"/>
    <mergeCell ref="B58:G58"/>
    <mergeCell ref="B59:G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2018-11-29T12:59:47Z</dcterms:created>
  <dc:creator>JORGE PULGAR ALLENDES</dc:creator>
  <dc:description/>
  <dc:language>en-US</dc:language>
  <cp:lastModifiedBy/>
  <dcterms:modified xsi:type="dcterms:W3CDTF">2018-12-03T22:10:51Z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